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1"/>
  <workbookPr defaultThemeVersion="124226"/>
  <mc:AlternateContent xmlns:mc="http://schemas.openxmlformats.org/markup-compatibility/2006">
    <mc:Choice Requires="x15">
      <x15ac:absPath xmlns:x15ac="http://schemas.microsoft.com/office/spreadsheetml/2010/11/ac" url="/Users/nathaniyer/Library/Containers/com.microsoft.Excel/Data/state-eps-data-repository/CO/bldgs/SYCEU/"/>
    </mc:Choice>
  </mc:AlternateContent>
  <xr:revisionPtr revIDLastSave="0" documentId="8_{4CE04E9C-FE6C-674C-901E-4F4F51F1295A}" xr6:coauthVersionLast="47" xr6:coauthVersionMax="47" xr10:uidLastSave="{00000000-0000-0000-0000-000000000000}"/>
  <bookViews>
    <workbookView xWindow="0" yWindow="760" windowWidth="30240" windowHeight="17100" tabRatio="776" xr2:uid="{00000000-000D-0000-FFFF-FFFF00000000}"/>
  </bookViews>
  <sheets>
    <sheet name="About" sheetId="1" r:id="rId1"/>
    <sheet name="AEO Table 4" sheetId="28" r:id="rId2"/>
    <sheet name="AEO Table 5" sheetId="29" r:id="rId3"/>
    <sheet name="District Heat" sheetId="19" r:id="rId4"/>
    <sheet name="RECS HC2.1" sheetId="32" r:id="rId5"/>
    <sheet name="2020 Calculations (2)" sheetId="35" r:id="rId6"/>
    <sheet name="2020 Calculations" sheetId="33" r:id="rId7"/>
    <sheet name="Copy of BCEU Calculations" sheetId="34" r:id="rId8"/>
    <sheet name="District Heat (2)" sheetId="38" r:id="rId9"/>
    <sheet name="District Heat Fuel Use Data" sheetId="37" r:id="rId10"/>
    <sheet name="Water and Waste" sheetId="36" r:id="rId11"/>
    <sheet name="Crosswalk" sheetId="40" r:id="rId12"/>
    <sheet name="BCEU" sheetId="39" r:id="rId13"/>
    <sheet name="SYCEU-urban-residential" sheetId="18" r:id="rId14"/>
    <sheet name="SYCEU-rural-residential" sheetId="30" r:id="rId15"/>
    <sheet name="SYCEU-commercial" sheetId="31" r:id="rId16"/>
  </sheets>
  <externalReferences>
    <externalReference r:id="rId17"/>
    <externalReference r:id="rId18"/>
    <externalReference r:id="rId19"/>
  </externalReferences>
  <definedNames>
    <definedName name="Fraction_coal" localSheetId="7">[1]About!$C$59</definedName>
    <definedName name="Fraction_coal" localSheetId="8">[1]About!$C$59</definedName>
    <definedName name="Fraction_coal" localSheetId="9">[1]About!$C$59</definedName>
    <definedName name="Fraction_coal" localSheetId="10">[1]About!$C$59</definedName>
    <definedName name="Fraction_coal">About!$C$62</definedName>
    <definedName name="gal_per_barrel">[2]About!$A$63</definedName>
    <definedName name="IQ_CH">110000</definedName>
    <definedName name="IQ_CQ">5000</definedName>
    <definedName name="IQ_CY">10000</definedName>
    <definedName name="IQ_DAILY">500000</definedName>
    <definedName name="IQ_FH">100000</definedName>
    <definedName name="IQ_FQ">500</definedName>
    <definedName name="IQ_FWD_CY" hidden="1">10001</definedName>
    <definedName name="IQ_FWD_CY1" hidden="1">10002</definedName>
    <definedName name="IQ_FWD_CY2" hidden="1">10003</definedName>
    <definedName name="IQ_FWD_FY" hidden="1">1001</definedName>
    <definedName name="IQ_FWD_FY1" hidden="1">1002</definedName>
    <definedName name="IQ_FWD_FY2" hidden="1">1003</definedName>
    <definedName name="IQ_FWD_Q" hidden="1">501</definedName>
    <definedName name="IQ_FWD_Q1" hidden="1">502</definedName>
    <definedName name="IQ_FWD_Q2" hidden="1">503</definedName>
    <definedName name="IQ_FY">1000</definedName>
    <definedName name="IQ_LATESTK" hidden="1">1000</definedName>
    <definedName name="IQ_LATESTQ" hidden="1">500</definedName>
    <definedName name="IQ_LTM">2000</definedName>
    <definedName name="IQ_LTMMONTH" hidden="1">120000</definedName>
    <definedName name="IQ_MONTH">15000</definedName>
    <definedName name="IQ_NTM">6000</definedName>
    <definedName name="IQ_TODAY" hidden="1">0</definedName>
    <definedName name="IQ_WEEK">50000</definedName>
    <definedName name="IQ_YTD">3000</definedName>
    <definedName name="IQ_YTDMONTH" hidden="1">130000</definedName>
    <definedName name="metricton_to_shortton">[3]Overview!$B$19</definedName>
    <definedName name="million">[3]Overview!$B$22</definedName>
    <definedName name="Percent_rural" localSheetId="6">About!$A$81</definedName>
    <definedName name="Percent_rural" localSheetId="5">About!$A$81</definedName>
    <definedName name="Percent_rural">[1]About!$A$98</definedName>
    <definedName name="Percent_urban" localSheetId="6">About!$A$80</definedName>
    <definedName name="Percent_urban" localSheetId="5">About!$A$80</definedName>
    <definedName name="Percent_urban">[1]About!$A$97</definedName>
    <definedName name="quadrillion" localSheetId="6">[1]About!$B$100</definedName>
    <definedName name="quadrillion" localSheetId="5">[1]About!$B$100</definedName>
    <definedName name="quadrillion">[1]About!$B$100</definedName>
    <definedName name="Table4" localSheetId="7">'[1]AEO22 Table 4'!$C$34:$AH$74</definedName>
    <definedName name="Table4">'AEO Table 4'!$C$34:$AH$74</definedName>
    <definedName name="Table4_1" localSheetId="6">'AEO Table 4'!$C$1:$AH$1</definedName>
    <definedName name="Table4_1" localSheetId="5">'AEO Table 4'!$C$1:$AH$1</definedName>
    <definedName name="Table4_1">'[1]AEO22 Table 4'!$C$1:$AH$1</definedName>
    <definedName name="Table4_1_22">'[1]AEO23 Table 4'!$C$1:$AG$1</definedName>
    <definedName name="Table4_22">'[1]AEO23 Table 4'!$C$34:$AG$74</definedName>
    <definedName name="Table4_A" localSheetId="6">'AEO Table 4'!$A$34:$A$74</definedName>
    <definedName name="Table4_A" localSheetId="5">'AEO Table 4'!$A$34:$A$74</definedName>
    <definedName name="Table4_A">'[1]AEO22 Table 4'!$A$34:$A$74</definedName>
    <definedName name="Table4_A_22">'[1]AEO23 Table 4'!$A$34:$A$74</definedName>
    <definedName name="Table5" localSheetId="6">'AEO Table 5'!$C$29:$AH$58</definedName>
    <definedName name="Table5" localSheetId="5">'AEO Table 5'!$C$29:$AH$58</definedName>
    <definedName name="Table5">'[1]AEO22 Table 5'!$C$29:$AH$58</definedName>
    <definedName name="Table5_1" localSheetId="6">'AEO Table 5'!$C$1:$AH$1</definedName>
    <definedName name="Table5_1" localSheetId="5">'AEO Table 5'!$C$1:$AH$1</definedName>
    <definedName name="Table5_1">'[1]AEO22 Table 5'!$C$1:$AH$1</definedName>
    <definedName name="Table5_1_22">'[1]AEO23 Table 5'!$C$1:$AG$1</definedName>
    <definedName name="Table5_22">'[1]AEO23 Table 5'!$C$29:$AG$58</definedName>
    <definedName name="Table5_A" localSheetId="6">'AEO Table 5'!$A$29:$A$58</definedName>
    <definedName name="Table5_A" localSheetId="5">'AEO Table 5'!$A$29:$A$58</definedName>
    <definedName name="Table5_A">'[1]AEO22 Table 5'!$A$29:$A$58</definedName>
    <definedName name="Table5_A_22" localSheetId="6">'AEO Table 5'!$A$29:$A$58</definedName>
    <definedName name="Table5_A_22" localSheetId="5">'AEO Table 5'!$A$29:$A$58</definedName>
    <definedName name="Table5_A_22">'[1]AEO23 Table 5'!$A$29:$A$58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H3" i="39" l="1"/>
  <c r="H4" i="39"/>
  <c r="H5" i="39"/>
  <c r="H6" i="39"/>
  <c r="H7" i="39"/>
  <c r="H8" i="39"/>
  <c r="H9" i="39"/>
  <c r="H10" i="39"/>
  <c r="H11" i="39"/>
  <c r="H12" i="39"/>
  <c r="H13" i="39"/>
  <c r="H14" i="39"/>
  <c r="H15" i="39"/>
  <c r="H16" i="39"/>
  <c r="H17" i="39"/>
  <c r="H18" i="39"/>
  <c r="H19" i="39"/>
  <c r="H20" i="39"/>
  <c r="H21" i="39"/>
  <c r="H22" i="39"/>
  <c r="H23" i="39"/>
  <c r="H24" i="39"/>
  <c r="H25" i="39"/>
  <c r="H26" i="39"/>
  <c r="H27" i="39"/>
  <c r="H28" i="39"/>
  <c r="H29" i="39"/>
  <c r="H30" i="39"/>
  <c r="H31" i="39"/>
  <c r="H32" i="39"/>
  <c r="H33" i="39"/>
  <c r="H34" i="39"/>
  <c r="H35" i="39"/>
  <c r="H36" i="39"/>
  <c r="H37" i="39"/>
  <c r="H38" i="39"/>
  <c r="H39" i="39"/>
  <c r="H40" i="39"/>
  <c r="H41" i="39"/>
  <c r="H42" i="39"/>
  <c r="H43" i="39"/>
  <c r="H44" i="39"/>
  <c r="H45" i="39"/>
  <c r="H46" i="39"/>
  <c r="H47" i="39"/>
  <c r="H48" i="39"/>
  <c r="H49" i="39"/>
  <c r="H50" i="39"/>
  <c r="H51" i="39"/>
  <c r="H52" i="39"/>
  <c r="H53" i="39"/>
  <c r="H54" i="39"/>
  <c r="H55" i="39"/>
  <c r="H56" i="39"/>
  <c r="H57" i="39"/>
  <c r="H58" i="39"/>
  <c r="H59" i="39"/>
  <c r="H60" i="39"/>
  <c r="H61" i="39"/>
  <c r="H62" i="39"/>
  <c r="H63" i="39"/>
  <c r="H64" i="39"/>
  <c r="H65" i="39"/>
  <c r="H66" i="39"/>
  <c r="H67" i="39"/>
  <c r="H68" i="39"/>
  <c r="H69" i="39"/>
  <c r="H70" i="39"/>
  <c r="H71" i="39"/>
  <c r="H72" i="39"/>
  <c r="H73" i="39"/>
  <c r="H74" i="39"/>
  <c r="H75" i="39"/>
  <c r="H76" i="39"/>
  <c r="H77" i="39"/>
  <c r="H78" i="39"/>
  <c r="H79" i="39"/>
  <c r="H80" i="39"/>
  <c r="H81" i="39"/>
  <c r="H82" i="39"/>
  <c r="H83" i="39"/>
  <c r="H84" i="39"/>
  <c r="H85" i="39"/>
  <c r="H86" i="39"/>
  <c r="H87" i="39"/>
  <c r="H88" i="39"/>
  <c r="H89" i="39"/>
  <c r="H90" i="39"/>
  <c r="H91" i="39"/>
  <c r="H92" i="39"/>
  <c r="H93" i="39"/>
  <c r="H94" i="39"/>
  <c r="H95" i="39"/>
  <c r="H96" i="39"/>
  <c r="H97" i="39"/>
  <c r="H98" i="39"/>
  <c r="H99" i="39"/>
  <c r="H100" i="39"/>
  <c r="H101" i="39"/>
  <c r="H102" i="39"/>
  <c r="H103" i="39"/>
  <c r="H104" i="39"/>
  <c r="H105" i="39"/>
  <c r="H106" i="39"/>
  <c r="H107" i="39"/>
  <c r="H108" i="39"/>
  <c r="H109" i="39"/>
  <c r="H110" i="39"/>
  <c r="H111" i="39"/>
  <c r="H112" i="39"/>
  <c r="H113" i="39"/>
  <c r="H114" i="39"/>
  <c r="H115" i="39"/>
  <c r="H116" i="39"/>
  <c r="H117" i="39"/>
  <c r="H118" i="39"/>
  <c r="H119" i="39"/>
  <c r="H120" i="39"/>
  <c r="H121" i="39"/>
  <c r="H122" i="39"/>
  <c r="H123" i="39"/>
  <c r="H124" i="39"/>
  <c r="H125" i="39"/>
  <c r="H126" i="39"/>
  <c r="H127" i="39"/>
  <c r="H128" i="39"/>
  <c r="H129" i="39"/>
  <c r="H130" i="39"/>
  <c r="H131" i="39"/>
  <c r="H132" i="39"/>
  <c r="H133" i="39"/>
  <c r="H134" i="39"/>
  <c r="H135" i="39"/>
  <c r="H136" i="39"/>
  <c r="H137" i="39"/>
  <c r="H138" i="39"/>
  <c r="H139" i="39"/>
  <c r="H140" i="39"/>
  <c r="H141" i="39"/>
  <c r="H142" i="39"/>
  <c r="H143" i="39"/>
  <c r="H144" i="39"/>
  <c r="H145" i="39"/>
  <c r="H146" i="39"/>
  <c r="H147" i="39"/>
  <c r="H148" i="39"/>
  <c r="H149" i="39"/>
  <c r="H150" i="39"/>
  <c r="H151" i="39"/>
  <c r="H152" i="39"/>
  <c r="H153" i="39"/>
  <c r="H154" i="39"/>
  <c r="H155" i="39"/>
  <c r="H156" i="39"/>
  <c r="H157" i="39"/>
  <c r="H158" i="39"/>
  <c r="H159" i="39"/>
  <c r="H160" i="39"/>
  <c r="H161" i="39"/>
  <c r="H162" i="39"/>
  <c r="H163" i="39"/>
  <c r="H164" i="39"/>
  <c r="H165" i="39"/>
  <c r="H166" i="39"/>
  <c r="H167" i="39"/>
  <c r="H168" i="39"/>
  <c r="H169" i="39"/>
  <c r="H170" i="39"/>
  <c r="H171" i="39"/>
  <c r="H172" i="39"/>
  <c r="H173" i="39"/>
  <c r="H174" i="39"/>
  <c r="H175" i="39"/>
  <c r="H176" i="39"/>
  <c r="H177" i="39"/>
  <c r="H178" i="39"/>
  <c r="H179" i="39"/>
  <c r="H180" i="39"/>
  <c r="H181" i="39"/>
  <c r="H182" i="39"/>
  <c r="H183" i="39"/>
  <c r="H184" i="39"/>
  <c r="H185" i="39"/>
  <c r="H186" i="39"/>
  <c r="H187" i="39"/>
  <c r="H188" i="39"/>
  <c r="H189" i="39"/>
  <c r="H190" i="39"/>
  <c r="H191" i="39"/>
  <c r="H192" i="39"/>
  <c r="H193" i="39"/>
  <c r="H194" i="39"/>
  <c r="H195" i="39"/>
  <c r="H196" i="39"/>
  <c r="H197" i="39"/>
  <c r="H198" i="39"/>
  <c r="H199" i="39"/>
  <c r="H200" i="39"/>
  <c r="H201" i="39"/>
  <c r="H202" i="39"/>
  <c r="H203" i="39"/>
  <c r="H204" i="39"/>
  <c r="H205" i="39"/>
  <c r="H206" i="39"/>
  <c r="H207" i="39"/>
  <c r="H208" i="39"/>
  <c r="H209" i="39"/>
  <c r="H210" i="39"/>
  <c r="H211" i="39"/>
  <c r="H212" i="39"/>
  <c r="H213" i="39"/>
  <c r="H214" i="39"/>
  <c r="H215" i="39"/>
  <c r="H216" i="39"/>
  <c r="H217" i="39"/>
  <c r="H218" i="39"/>
  <c r="H219" i="39"/>
  <c r="H220" i="39"/>
  <c r="H221" i="39"/>
  <c r="H222" i="39"/>
  <c r="H223" i="39"/>
  <c r="H224" i="39"/>
  <c r="H225" i="39"/>
  <c r="H226" i="39"/>
  <c r="H227" i="39"/>
  <c r="H228" i="39"/>
  <c r="H229" i="39"/>
  <c r="H230" i="39"/>
  <c r="H231" i="39"/>
  <c r="H232" i="39"/>
  <c r="H233" i="39"/>
  <c r="H234" i="39"/>
  <c r="H235" i="39"/>
  <c r="H236" i="39"/>
  <c r="H237" i="39"/>
  <c r="H238" i="39"/>
  <c r="H239" i="39"/>
  <c r="H240" i="39"/>
  <c r="H241" i="39"/>
  <c r="H242" i="39"/>
  <c r="H243" i="39"/>
  <c r="H244" i="39"/>
  <c r="H245" i="39"/>
  <c r="H246" i="39"/>
  <c r="H247" i="39"/>
  <c r="H248" i="39"/>
  <c r="H249" i="39"/>
  <c r="H250" i="39"/>
  <c r="H251" i="39"/>
  <c r="H252" i="39"/>
  <c r="H253" i="39"/>
  <c r="H254" i="39"/>
  <c r="H255" i="39"/>
  <c r="H256" i="39"/>
  <c r="H257" i="39"/>
  <c r="H258" i="39"/>
  <c r="H259" i="39"/>
  <c r="H260" i="39"/>
  <c r="H261" i="39"/>
  <c r="H262" i="39"/>
  <c r="H263" i="39"/>
  <c r="H264" i="39"/>
  <c r="H265" i="39"/>
  <c r="H266" i="39"/>
  <c r="H267" i="39"/>
  <c r="H268" i="39"/>
  <c r="H269" i="39"/>
  <c r="H270" i="39"/>
  <c r="H271" i="39"/>
  <c r="H272" i="39"/>
  <c r="H273" i="39"/>
  <c r="H274" i="39"/>
  <c r="H275" i="39"/>
  <c r="H276" i="39"/>
  <c r="H277" i="39"/>
  <c r="H278" i="39"/>
  <c r="H279" i="39"/>
  <c r="H280" i="39"/>
  <c r="H281" i="39"/>
  <c r="H282" i="39"/>
  <c r="H283" i="39"/>
  <c r="H284" i="39"/>
  <c r="H285" i="39"/>
  <c r="H286" i="39"/>
  <c r="H287" i="39"/>
  <c r="H288" i="39"/>
  <c r="H289" i="39"/>
  <c r="H290" i="39"/>
  <c r="H291" i="39"/>
  <c r="H292" i="39"/>
  <c r="H293" i="39"/>
  <c r="H294" i="39"/>
  <c r="H295" i="39"/>
  <c r="H296" i="39"/>
  <c r="H297" i="39"/>
  <c r="H298" i="39"/>
  <c r="H299" i="39"/>
  <c r="H300" i="39"/>
  <c r="H301" i="39"/>
  <c r="H302" i="39"/>
  <c r="H303" i="39"/>
  <c r="H304" i="39"/>
  <c r="H305" i="39"/>
  <c r="H306" i="39"/>
  <c r="H307" i="39"/>
  <c r="H308" i="39"/>
  <c r="H309" i="39"/>
  <c r="H310" i="39"/>
  <c r="H311" i="39"/>
  <c r="H312" i="39"/>
  <c r="H313" i="39"/>
  <c r="H314" i="39"/>
  <c r="H315" i="39"/>
  <c r="H316" i="39"/>
  <c r="H317" i="39"/>
  <c r="H318" i="39"/>
  <c r="H319" i="39"/>
  <c r="H320" i="39"/>
  <c r="H321" i="39"/>
  <c r="H322" i="39"/>
  <c r="H323" i="39"/>
  <c r="H324" i="39"/>
  <c r="H325" i="39"/>
  <c r="H326" i="39"/>
  <c r="H327" i="39"/>
  <c r="H328" i="39"/>
  <c r="H329" i="39"/>
  <c r="H330" i="39"/>
  <c r="H331" i="39"/>
  <c r="H332" i="39"/>
  <c r="H333" i="39"/>
  <c r="H334" i="39"/>
  <c r="H335" i="39"/>
  <c r="H336" i="39"/>
  <c r="H337" i="39"/>
  <c r="H338" i="39"/>
  <c r="H339" i="39"/>
  <c r="H340" i="39"/>
  <c r="H341" i="39"/>
  <c r="H342" i="39"/>
  <c r="H343" i="39"/>
  <c r="H344" i="39"/>
  <c r="H345" i="39"/>
  <c r="H346" i="39"/>
  <c r="H347" i="39"/>
  <c r="H348" i="39"/>
  <c r="H349" i="39"/>
  <c r="H350" i="39"/>
  <c r="H351" i="39"/>
  <c r="H352" i="39"/>
  <c r="H353" i="39"/>
  <c r="H354" i="39"/>
  <c r="H355" i="39"/>
  <c r="H356" i="39"/>
  <c r="H357" i="39"/>
  <c r="H358" i="39"/>
  <c r="H359" i="39"/>
  <c r="H360" i="39"/>
  <c r="H361" i="39"/>
  <c r="H362" i="39"/>
  <c r="H363" i="39"/>
  <c r="H364" i="39"/>
  <c r="H365" i="39"/>
  <c r="H366" i="39"/>
  <c r="H367" i="39"/>
  <c r="H368" i="39"/>
  <c r="H369" i="39"/>
  <c r="H370" i="39"/>
  <c r="H371" i="39"/>
  <c r="H372" i="39"/>
  <c r="H373" i="39"/>
  <c r="H374" i="39"/>
  <c r="H375" i="39"/>
  <c r="H376" i="39"/>
  <c r="H377" i="39"/>
  <c r="H378" i="39"/>
  <c r="H379" i="39"/>
  <c r="H380" i="39"/>
  <c r="H381" i="39"/>
  <c r="H382" i="39"/>
  <c r="H383" i="39"/>
  <c r="H384" i="39"/>
  <c r="H385" i="39"/>
  <c r="H386" i="39"/>
  <c r="H387" i="39"/>
  <c r="H388" i="39"/>
  <c r="H389" i="39"/>
  <c r="H390" i="39"/>
  <c r="H391" i="39"/>
  <c r="H392" i="39"/>
  <c r="H393" i="39"/>
  <c r="H394" i="39"/>
  <c r="H395" i="39"/>
  <c r="H396" i="39"/>
  <c r="H397" i="39"/>
  <c r="H398" i="39"/>
  <c r="H399" i="39"/>
  <c r="H400" i="39"/>
  <c r="H401" i="39"/>
  <c r="H402" i="39"/>
  <c r="H403" i="39"/>
  <c r="H404" i="39"/>
  <c r="H405" i="39"/>
  <c r="H406" i="39"/>
  <c r="H407" i="39"/>
  <c r="H408" i="39"/>
  <c r="H409" i="39"/>
  <c r="H410" i="39"/>
  <c r="H411" i="39"/>
  <c r="H412" i="39"/>
  <c r="H413" i="39"/>
  <c r="H414" i="39"/>
  <c r="H415" i="39"/>
  <c r="H416" i="39"/>
  <c r="H417" i="39"/>
  <c r="H418" i="39"/>
  <c r="H419" i="39"/>
  <c r="H420" i="39"/>
  <c r="H421" i="39"/>
  <c r="H422" i="39"/>
  <c r="H423" i="39"/>
  <c r="H424" i="39"/>
  <c r="H425" i="39"/>
  <c r="H426" i="39"/>
  <c r="H427" i="39"/>
  <c r="H428" i="39"/>
  <c r="H429" i="39"/>
  <c r="H430" i="39"/>
  <c r="H431" i="39"/>
  <c r="H432" i="39"/>
  <c r="H433" i="39"/>
  <c r="H434" i="39"/>
  <c r="H435" i="39"/>
  <c r="H436" i="39"/>
  <c r="H437" i="39"/>
  <c r="H438" i="39"/>
  <c r="H439" i="39"/>
  <c r="H440" i="39"/>
  <c r="H441" i="39"/>
  <c r="H442" i="39"/>
  <c r="H443" i="39"/>
  <c r="H444" i="39"/>
  <c r="H445" i="39"/>
  <c r="H446" i="39"/>
  <c r="H447" i="39"/>
  <c r="H448" i="39"/>
  <c r="H449" i="39"/>
  <c r="H450" i="39"/>
  <c r="H451" i="39"/>
  <c r="H452" i="39"/>
  <c r="H453" i="39"/>
  <c r="H454" i="39"/>
  <c r="H455" i="39"/>
  <c r="H456" i="39"/>
  <c r="H457" i="39"/>
  <c r="H458" i="39"/>
  <c r="H459" i="39"/>
  <c r="H460" i="39"/>
  <c r="H461" i="39"/>
  <c r="H462" i="39"/>
  <c r="H463" i="39"/>
  <c r="H464" i="39"/>
  <c r="H465" i="39"/>
  <c r="H466" i="39"/>
  <c r="H467" i="39"/>
  <c r="H468" i="39"/>
  <c r="H469" i="39"/>
  <c r="H470" i="39"/>
  <c r="H471" i="39"/>
  <c r="H472" i="39"/>
  <c r="H473" i="39"/>
  <c r="H474" i="39"/>
  <c r="H475" i="39"/>
  <c r="H476" i="39"/>
  <c r="H477" i="39"/>
  <c r="H478" i="39"/>
  <c r="H479" i="39"/>
  <c r="H480" i="39"/>
  <c r="H481" i="39"/>
  <c r="H482" i="39"/>
  <c r="H483" i="39"/>
  <c r="H484" i="39"/>
  <c r="H485" i="39"/>
  <c r="H486" i="39"/>
  <c r="H487" i="39"/>
  <c r="H488" i="39"/>
  <c r="H489" i="39"/>
  <c r="H490" i="39"/>
  <c r="H491" i="39"/>
  <c r="H492" i="39"/>
  <c r="H493" i="39"/>
  <c r="H494" i="39"/>
  <c r="H495" i="39"/>
  <c r="H496" i="39"/>
  <c r="H497" i="39"/>
  <c r="H498" i="39"/>
  <c r="H499" i="39"/>
  <c r="H500" i="39"/>
  <c r="H501" i="39"/>
  <c r="H502" i="39"/>
  <c r="H503" i="39"/>
  <c r="H504" i="39"/>
  <c r="H505" i="39"/>
  <c r="H506" i="39"/>
  <c r="H507" i="39"/>
  <c r="H508" i="39"/>
  <c r="H509" i="39"/>
  <c r="H510" i="39"/>
  <c r="H511" i="39"/>
  <c r="H512" i="39"/>
  <c r="H513" i="39"/>
  <c r="H514" i="39"/>
  <c r="H515" i="39"/>
  <c r="H516" i="39"/>
  <c r="H517" i="39"/>
  <c r="H518" i="39"/>
  <c r="H519" i="39"/>
  <c r="H520" i="39"/>
  <c r="H521" i="39"/>
  <c r="H522" i="39"/>
  <c r="H523" i="39"/>
  <c r="H524" i="39"/>
  <c r="H525" i="39"/>
  <c r="H526" i="39"/>
  <c r="H527" i="39"/>
  <c r="H528" i="39"/>
  <c r="H529" i="39"/>
  <c r="H530" i="39"/>
  <c r="H531" i="39"/>
  <c r="H532" i="39"/>
  <c r="H533" i="39"/>
  <c r="H534" i="39"/>
  <c r="H535" i="39"/>
  <c r="H536" i="39"/>
  <c r="H537" i="39"/>
  <c r="H538" i="39"/>
  <c r="H539" i="39"/>
  <c r="H540" i="39"/>
  <c r="H541" i="39"/>
  <c r="H542" i="39"/>
  <c r="H543" i="39"/>
  <c r="H544" i="39"/>
  <c r="H545" i="39"/>
  <c r="H546" i="39"/>
  <c r="H547" i="39"/>
  <c r="H548" i="39"/>
  <c r="H549" i="39"/>
  <c r="H550" i="39"/>
  <c r="H551" i="39"/>
  <c r="H552" i="39"/>
  <c r="H553" i="39"/>
  <c r="H554" i="39"/>
  <c r="H555" i="39"/>
  <c r="H556" i="39"/>
  <c r="H557" i="39"/>
  <c r="H558" i="39"/>
  <c r="H559" i="39"/>
  <c r="H560" i="39"/>
  <c r="H561" i="39"/>
  <c r="H562" i="39"/>
  <c r="H563" i="39"/>
  <c r="H564" i="39"/>
  <c r="H565" i="39"/>
  <c r="H566" i="39"/>
  <c r="H567" i="39"/>
  <c r="H568" i="39"/>
  <c r="H569" i="39"/>
  <c r="H570" i="39"/>
  <c r="H571" i="39"/>
  <c r="H572" i="39"/>
  <c r="H573" i="39"/>
  <c r="H574" i="39"/>
  <c r="H575" i="39"/>
  <c r="H576" i="39"/>
  <c r="H577" i="39"/>
  <c r="H578" i="39"/>
  <c r="H579" i="39"/>
  <c r="H580" i="39"/>
  <c r="H581" i="39"/>
  <c r="H582" i="39"/>
  <c r="H583" i="39"/>
  <c r="H584" i="39"/>
  <c r="H585" i="39"/>
  <c r="H586" i="39"/>
  <c r="H587" i="39"/>
  <c r="H588" i="39"/>
  <c r="H589" i="39"/>
  <c r="H590" i="39"/>
  <c r="H591" i="39"/>
  <c r="H592" i="39"/>
  <c r="H593" i="39"/>
  <c r="H594" i="39"/>
  <c r="H595" i="39"/>
  <c r="H596" i="39"/>
  <c r="H597" i="39"/>
  <c r="H598" i="39"/>
  <c r="H599" i="39"/>
  <c r="H600" i="39"/>
  <c r="H601" i="39"/>
  <c r="H602" i="39"/>
  <c r="H603" i="39"/>
  <c r="H604" i="39"/>
  <c r="H605" i="39"/>
  <c r="H606" i="39"/>
  <c r="H607" i="39"/>
  <c r="H608" i="39"/>
  <c r="H609" i="39"/>
  <c r="H610" i="39"/>
  <c r="H611" i="39"/>
  <c r="H612" i="39"/>
  <c r="H613" i="39"/>
  <c r="H614" i="39"/>
  <c r="H615" i="39"/>
  <c r="H616" i="39"/>
  <c r="H617" i="39"/>
  <c r="H618" i="39"/>
  <c r="H619" i="39"/>
  <c r="H620" i="39"/>
  <c r="H621" i="39"/>
  <c r="H622" i="39"/>
  <c r="H623" i="39"/>
  <c r="H624" i="39"/>
  <c r="H625" i="39"/>
  <c r="H626" i="39"/>
  <c r="H627" i="39"/>
  <c r="H628" i="39"/>
  <c r="H629" i="39"/>
  <c r="H630" i="39"/>
  <c r="H631" i="39"/>
  <c r="H632" i="39"/>
  <c r="H633" i="39"/>
  <c r="H634" i="39"/>
  <c r="H635" i="39"/>
  <c r="H636" i="39"/>
  <c r="H637" i="39"/>
  <c r="H638" i="39"/>
  <c r="H639" i="39"/>
  <c r="H640" i="39"/>
  <c r="H641" i="39"/>
  <c r="H642" i="39"/>
  <c r="H643" i="39"/>
  <c r="H644" i="39"/>
  <c r="H645" i="39"/>
  <c r="H646" i="39"/>
  <c r="H647" i="39"/>
  <c r="H648" i="39"/>
  <c r="H649" i="39"/>
  <c r="H650" i="39"/>
  <c r="H651" i="39"/>
  <c r="H652" i="39"/>
  <c r="H653" i="39"/>
  <c r="H654" i="39"/>
  <c r="H655" i="39"/>
  <c r="H656" i="39"/>
  <c r="H657" i="39"/>
  <c r="H658" i="39"/>
  <c r="H659" i="39"/>
  <c r="H660" i="39"/>
  <c r="H661" i="39"/>
  <c r="H662" i="39"/>
  <c r="H663" i="39"/>
  <c r="H664" i="39"/>
  <c r="H665" i="39"/>
  <c r="H666" i="39"/>
  <c r="H667" i="39"/>
  <c r="H668" i="39"/>
  <c r="H669" i="39"/>
  <c r="H670" i="39"/>
  <c r="H671" i="39"/>
  <c r="H672" i="39"/>
  <c r="H673" i="39"/>
  <c r="H674" i="39"/>
  <c r="H675" i="39"/>
  <c r="H676" i="39"/>
  <c r="H677" i="39"/>
  <c r="H678" i="39"/>
  <c r="H679" i="39"/>
  <c r="H680" i="39"/>
  <c r="H681" i="39"/>
  <c r="H682" i="39"/>
  <c r="H683" i="39"/>
  <c r="H684" i="39"/>
  <c r="H685" i="39"/>
  <c r="H686" i="39"/>
  <c r="H687" i="39"/>
  <c r="H688" i="39"/>
  <c r="H689" i="39"/>
  <c r="H690" i="39"/>
  <c r="H691" i="39"/>
  <c r="H692" i="39"/>
  <c r="H693" i="39"/>
  <c r="H694" i="39"/>
  <c r="H695" i="39"/>
  <c r="H696" i="39"/>
  <c r="H697" i="39"/>
  <c r="H698" i="39"/>
  <c r="H699" i="39"/>
  <c r="H700" i="39"/>
  <c r="H701" i="39"/>
  <c r="H702" i="39"/>
  <c r="H703" i="39"/>
  <c r="H704" i="39"/>
  <c r="H705" i="39"/>
  <c r="H706" i="39"/>
  <c r="H707" i="39"/>
  <c r="H708" i="39"/>
  <c r="H709" i="39"/>
  <c r="H710" i="39"/>
  <c r="H711" i="39"/>
  <c r="H712" i="39"/>
  <c r="H713" i="39"/>
  <c r="H714" i="39"/>
  <c r="H715" i="39"/>
  <c r="H716" i="39"/>
  <c r="H717" i="39"/>
  <c r="H718" i="39"/>
  <c r="H719" i="39"/>
  <c r="H720" i="39"/>
  <c r="H721" i="39"/>
  <c r="H722" i="39"/>
  <c r="H723" i="39"/>
  <c r="H724" i="39"/>
  <c r="H725" i="39"/>
  <c r="H726" i="39"/>
  <c r="H727" i="39"/>
  <c r="H728" i="39"/>
  <c r="H729" i="39"/>
  <c r="H730" i="39"/>
  <c r="H731" i="39"/>
  <c r="H732" i="39"/>
  <c r="H733" i="39"/>
  <c r="H734" i="39"/>
  <c r="H735" i="39"/>
  <c r="H736" i="39"/>
  <c r="H737" i="39"/>
  <c r="H738" i="39"/>
  <c r="H739" i="39"/>
  <c r="H740" i="39"/>
  <c r="H741" i="39"/>
  <c r="H742" i="39"/>
  <c r="H743" i="39"/>
  <c r="H744" i="39"/>
  <c r="H745" i="39"/>
  <c r="H746" i="39"/>
  <c r="H747" i="39"/>
  <c r="H748" i="39"/>
  <c r="H749" i="39"/>
  <c r="H750" i="39"/>
  <c r="H751" i="39"/>
  <c r="H752" i="39"/>
  <c r="H753" i="39"/>
  <c r="H754" i="39"/>
  <c r="H755" i="39"/>
  <c r="H756" i="39"/>
  <c r="H757" i="39"/>
  <c r="H758" i="39"/>
  <c r="H759" i="39"/>
  <c r="H760" i="39"/>
  <c r="H761" i="39"/>
  <c r="H762" i="39"/>
  <c r="H763" i="39"/>
  <c r="H764" i="39"/>
  <c r="H765" i="39"/>
  <c r="H766" i="39"/>
  <c r="H767" i="39"/>
  <c r="H768" i="39"/>
  <c r="H769" i="39"/>
  <c r="H770" i="39"/>
  <c r="H771" i="39"/>
  <c r="H772" i="39"/>
  <c r="H773" i="39"/>
  <c r="H774" i="39"/>
  <c r="H775" i="39"/>
  <c r="H776" i="39"/>
  <c r="H777" i="39"/>
  <c r="H778" i="39"/>
  <c r="H779" i="39"/>
  <c r="H780" i="39"/>
  <c r="H781" i="39"/>
  <c r="H782" i="39"/>
  <c r="H783" i="39"/>
  <c r="H784" i="39"/>
  <c r="H785" i="39"/>
  <c r="H786" i="39"/>
  <c r="H787" i="39"/>
  <c r="H788" i="39"/>
  <c r="H789" i="39"/>
  <c r="H790" i="39"/>
  <c r="H791" i="39"/>
  <c r="H792" i="39"/>
  <c r="H793" i="39"/>
  <c r="H794" i="39"/>
  <c r="H795" i="39"/>
  <c r="H796" i="39"/>
  <c r="H797" i="39"/>
  <c r="H798" i="39"/>
  <c r="H799" i="39"/>
  <c r="H800" i="39"/>
  <c r="H801" i="39"/>
  <c r="H802" i="39"/>
  <c r="H803" i="39"/>
  <c r="H804" i="39"/>
  <c r="H805" i="39"/>
  <c r="H806" i="39"/>
  <c r="H807" i="39"/>
  <c r="H808" i="39"/>
  <c r="H809" i="39"/>
  <c r="H810" i="39"/>
  <c r="H811" i="39"/>
  <c r="H812" i="39"/>
  <c r="H813" i="39"/>
  <c r="H814" i="39"/>
  <c r="H815" i="39"/>
  <c r="H816" i="39"/>
  <c r="H817" i="39"/>
  <c r="H818" i="39"/>
  <c r="H819" i="39"/>
  <c r="H820" i="39"/>
  <c r="H821" i="39"/>
  <c r="H822" i="39"/>
  <c r="H823" i="39"/>
  <c r="H824" i="39"/>
  <c r="H825" i="39"/>
  <c r="H826" i="39"/>
  <c r="H827" i="39"/>
  <c r="H828" i="39"/>
  <c r="H829" i="39"/>
  <c r="H830" i="39"/>
  <c r="H831" i="39"/>
  <c r="H832" i="39"/>
  <c r="H833" i="39"/>
  <c r="H834" i="39"/>
  <c r="H835" i="39"/>
  <c r="H836" i="39"/>
  <c r="H837" i="39"/>
  <c r="H838" i="39"/>
  <c r="H839" i="39"/>
  <c r="H840" i="39"/>
  <c r="H841" i="39"/>
  <c r="H842" i="39"/>
  <c r="H843" i="39"/>
  <c r="H844" i="39"/>
  <c r="H845" i="39"/>
  <c r="H846" i="39"/>
  <c r="H847" i="39"/>
  <c r="H848" i="39"/>
  <c r="H849" i="39"/>
  <c r="H850" i="39"/>
  <c r="H851" i="39"/>
  <c r="H852" i="39"/>
  <c r="H853" i="39"/>
  <c r="H854" i="39"/>
  <c r="H855" i="39"/>
  <c r="H856" i="39"/>
  <c r="H857" i="39"/>
  <c r="H858" i="39"/>
  <c r="H859" i="39"/>
  <c r="H860" i="39"/>
  <c r="H861" i="39"/>
  <c r="H862" i="39"/>
  <c r="H863" i="39"/>
  <c r="H864" i="39"/>
  <c r="H865" i="39"/>
  <c r="H866" i="39"/>
  <c r="H867" i="39"/>
  <c r="H868" i="39"/>
  <c r="H869" i="39"/>
  <c r="H870" i="39"/>
  <c r="H871" i="39"/>
  <c r="H872" i="39"/>
  <c r="H873" i="39"/>
  <c r="H874" i="39"/>
  <c r="H875" i="39"/>
  <c r="H876" i="39"/>
  <c r="H877" i="39"/>
  <c r="H878" i="39"/>
  <c r="H879" i="39"/>
  <c r="H880" i="39"/>
  <c r="H881" i="39"/>
  <c r="H882" i="39"/>
  <c r="H883" i="39"/>
  <c r="H884" i="39"/>
  <c r="H885" i="39"/>
  <c r="H886" i="39"/>
  <c r="H887" i="39"/>
  <c r="H888" i="39"/>
  <c r="H889" i="39"/>
  <c r="H890" i="39"/>
  <c r="H891" i="39"/>
  <c r="H892" i="39"/>
  <c r="H893" i="39"/>
  <c r="H894" i="39"/>
  <c r="H895" i="39"/>
  <c r="H896" i="39"/>
  <c r="H897" i="39"/>
  <c r="H898" i="39"/>
  <c r="H899" i="39"/>
  <c r="H900" i="39"/>
  <c r="H901" i="39"/>
  <c r="H902" i="39"/>
  <c r="H903" i="39"/>
  <c r="H904" i="39"/>
  <c r="H905" i="39"/>
  <c r="H906" i="39"/>
  <c r="H907" i="39"/>
  <c r="H908" i="39"/>
  <c r="H909" i="39"/>
  <c r="H910" i="39"/>
  <c r="H911" i="39"/>
  <c r="H912" i="39"/>
  <c r="H913" i="39"/>
  <c r="H914" i="39"/>
  <c r="H915" i="39"/>
  <c r="H916" i="39"/>
  <c r="H917" i="39"/>
  <c r="H918" i="39"/>
  <c r="H919" i="39"/>
  <c r="H920" i="39"/>
  <c r="H921" i="39"/>
  <c r="H922" i="39"/>
  <c r="H923" i="39"/>
  <c r="H924" i="39"/>
  <c r="H925" i="39"/>
  <c r="H926" i="39"/>
  <c r="H927" i="39"/>
  <c r="H928" i="39"/>
  <c r="H929" i="39"/>
  <c r="H930" i="39"/>
  <c r="H931" i="39"/>
  <c r="H932" i="39"/>
  <c r="H933" i="39"/>
  <c r="H934" i="39"/>
  <c r="H935" i="39"/>
  <c r="H936" i="39"/>
  <c r="H937" i="39"/>
  <c r="H938" i="39"/>
  <c r="H939" i="39"/>
  <c r="H940" i="39"/>
  <c r="H941" i="39"/>
  <c r="H942" i="39"/>
  <c r="H943" i="39"/>
  <c r="H944" i="39"/>
  <c r="H945" i="39"/>
  <c r="H946" i="39"/>
  <c r="H947" i="39"/>
  <c r="H948" i="39"/>
  <c r="H949" i="39"/>
  <c r="H950" i="39"/>
  <c r="H951" i="39"/>
  <c r="H952" i="39"/>
  <c r="H953" i="39"/>
  <c r="H954" i="39"/>
  <c r="H955" i="39"/>
  <c r="H956" i="39"/>
  <c r="H957" i="39"/>
  <c r="H958" i="39"/>
  <c r="H959" i="39"/>
  <c r="H960" i="39"/>
  <c r="H961" i="39"/>
  <c r="H962" i="39"/>
  <c r="H963" i="39"/>
  <c r="H964" i="39"/>
  <c r="H965" i="39"/>
  <c r="H966" i="39"/>
  <c r="H967" i="39"/>
  <c r="H968" i="39"/>
  <c r="H969" i="39"/>
  <c r="H970" i="39"/>
  <c r="H971" i="39"/>
  <c r="H972" i="39"/>
  <c r="H973" i="39"/>
  <c r="H974" i="39"/>
  <c r="H975" i="39"/>
  <c r="H976" i="39"/>
  <c r="H977" i="39"/>
  <c r="H978" i="39"/>
  <c r="H979" i="39"/>
  <c r="H980" i="39"/>
  <c r="H981" i="39"/>
  <c r="H982" i="39"/>
  <c r="H983" i="39"/>
  <c r="H984" i="39"/>
  <c r="H985" i="39"/>
  <c r="H986" i="39"/>
  <c r="H987" i="39"/>
  <c r="H988" i="39"/>
  <c r="H989" i="39"/>
  <c r="H990" i="39"/>
  <c r="H991" i="39"/>
  <c r="H992" i="39"/>
  <c r="H993" i="39"/>
  <c r="H994" i="39"/>
  <c r="H995" i="39"/>
  <c r="H996" i="39"/>
  <c r="H997" i="39"/>
  <c r="H998" i="39"/>
  <c r="H999" i="39"/>
  <c r="H1000" i="39"/>
  <c r="H1001" i="39"/>
  <c r="H1002" i="39"/>
  <c r="H1003" i="39"/>
  <c r="H1004" i="39"/>
  <c r="H1005" i="39"/>
  <c r="H1006" i="39"/>
  <c r="H1007" i="39"/>
  <c r="H1008" i="39"/>
  <c r="H1009" i="39"/>
  <c r="H1010" i="39"/>
  <c r="H1011" i="39"/>
  <c r="H1012" i="39"/>
  <c r="H1013" i="39"/>
  <c r="H1014" i="39"/>
  <c r="H1015" i="39"/>
  <c r="H1016" i="39"/>
  <c r="H1017" i="39"/>
  <c r="H1018" i="39"/>
  <c r="H1019" i="39"/>
  <c r="H1020" i="39"/>
  <c r="H1021" i="39"/>
  <c r="H1022" i="39"/>
  <c r="H1023" i="39"/>
  <c r="H1024" i="39"/>
  <c r="H1025" i="39"/>
  <c r="H1026" i="39"/>
  <c r="H1027" i="39"/>
  <c r="H1028" i="39"/>
  <c r="H1029" i="39"/>
  <c r="H1030" i="39"/>
  <c r="H1031" i="39"/>
  <c r="H1032" i="39"/>
  <c r="H1033" i="39"/>
  <c r="H1034" i="39"/>
  <c r="H1035" i="39"/>
  <c r="H1036" i="39"/>
  <c r="H1037" i="39"/>
  <c r="H1038" i="39"/>
  <c r="H1039" i="39"/>
  <c r="H1040" i="39"/>
  <c r="H1041" i="39"/>
  <c r="H1042" i="39"/>
  <c r="H1043" i="39"/>
  <c r="H1044" i="39"/>
  <c r="H1045" i="39"/>
  <c r="H1046" i="39"/>
  <c r="H1047" i="39"/>
  <c r="H1048" i="39"/>
  <c r="H1049" i="39"/>
  <c r="H1050" i="39"/>
  <c r="H1051" i="39"/>
  <c r="H1052" i="39"/>
  <c r="H1053" i="39"/>
  <c r="H1054" i="39"/>
  <c r="H1055" i="39"/>
  <c r="H1056" i="39"/>
  <c r="H1057" i="39"/>
  <c r="H1058" i="39"/>
  <c r="H1059" i="39"/>
  <c r="H1060" i="39"/>
  <c r="H1061" i="39"/>
  <c r="H1062" i="39"/>
  <c r="H1063" i="39"/>
  <c r="H1064" i="39"/>
  <c r="H1065" i="39"/>
  <c r="H1066" i="39"/>
  <c r="H1067" i="39"/>
  <c r="H1068" i="39"/>
  <c r="H1069" i="39"/>
  <c r="H1070" i="39"/>
  <c r="H1071" i="39"/>
  <c r="H1072" i="39"/>
  <c r="H1073" i="39"/>
  <c r="H1074" i="39"/>
  <c r="H1075" i="39"/>
  <c r="H1076" i="39"/>
  <c r="H1077" i="39"/>
  <c r="H1078" i="39"/>
  <c r="H1079" i="39"/>
  <c r="H1080" i="39"/>
  <c r="H1081" i="39"/>
  <c r="H1082" i="39"/>
  <c r="H1083" i="39"/>
  <c r="H1084" i="39"/>
  <c r="H1085" i="39"/>
  <c r="H1086" i="39"/>
  <c r="H1087" i="39"/>
  <c r="H1088" i="39"/>
  <c r="H1089" i="39"/>
  <c r="H1090" i="39"/>
  <c r="H1091" i="39"/>
  <c r="H1092" i="39"/>
  <c r="H1093" i="39"/>
  <c r="H1094" i="39"/>
  <c r="H1095" i="39"/>
  <c r="H1096" i="39"/>
  <c r="H1097" i="39"/>
  <c r="H1098" i="39"/>
  <c r="H1099" i="39"/>
  <c r="H1100" i="39"/>
  <c r="H1101" i="39"/>
  <c r="H1102" i="39"/>
  <c r="H1103" i="39"/>
  <c r="H1104" i="39"/>
  <c r="H1105" i="39"/>
  <c r="H1106" i="39"/>
  <c r="H1107" i="39"/>
  <c r="H1108" i="39"/>
  <c r="H1109" i="39"/>
  <c r="H1110" i="39"/>
  <c r="H1111" i="39"/>
  <c r="H1112" i="39"/>
  <c r="H1113" i="39"/>
  <c r="H1114" i="39"/>
  <c r="H1115" i="39"/>
  <c r="H1116" i="39"/>
  <c r="H1117" i="39"/>
  <c r="H1118" i="39"/>
  <c r="H1119" i="39"/>
  <c r="H1120" i="39"/>
  <c r="H1121" i="39"/>
  <c r="H1122" i="39"/>
  <c r="H1123" i="39"/>
  <c r="H1124" i="39"/>
  <c r="H1125" i="39"/>
  <c r="H1126" i="39"/>
  <c r="H1127" i="39"/>
  <c r="H1128" i="39"/>
  <c r="H1129" i="39"/>
  <c r="H1130" i="39"/>
  <c r="H1131" i="39"/>
  <c r="H1132" i="39"/>
  <c r="H1133" i="39"/>
  <c r="H1134" i="39"/>
  <c r="H1135" i="39"/>
  <c r="H1136" i="39"/>
  <c r="H1137" i="39"/>
  <c r="H1138" i="39"/>
  <c r="H1139" i="39"/>
  <c r="H1140" i="39"/>
  <c r="H1141" i="39"/>
  <c r="H1142" i="39"/>
  <c r="H1143" i="39"/>
  <c r="H1144" i="39"/>
  <c r="H1145" i="39"/>
  <c r="H1146" i="39"/>
  <c r="H1147" i="39"/>
  <c r="H1148" i="39"/>
  <c r="H1149" i="39"/>
  <c r="H1150" i="39"/>
  <c r="H1151" i="39"/>
  <c r="H1152" i="39"/>
  <c r="H1153" i="39"/>
  <c r="H1154" i="39"/>
  <c r="H1155" i="39"/>
  <c r="H1156" i="39"/>
  <c r="H1157" i="39"/>
  <c r="H1158" i="39"/>
  <c r="H1159" i="39"/>
  <c r="H1160" i="39"/>
  <c r="H1161" i="39"/>
  <c r="H1162" i="39"/>
  <c r="H1163" i="39"/>
  <c r="H1164" i="39"/>
  <c r="H1165" i="39"/>
  <c r="H1166" i="39"/>
  <c r="H1167" i="39"/>
  <c r="H1168" i="39"/>
  <c r="H1169" i="39"/>
  <c r="H1170" i="39"/>
  <c r="H1171" i="39"/>
  <c r="H1172" i="39"/>
  <c r="H1173" i="39"/>
  <c r="H1174" i="39"/>
  <c r="H1175" i="39"/>
  <c r="H1176" i="39"/>
  <c r="H1177" i="39"/>
  <c r="H1178" i="39"/>
  <c r="H1179" i="39"/>
  <c r="H1180" i="39"/>
  <c r="H1181" i="39"/>
  <c r="H1182" i="39"/>
  <c r="H1183" i="39"/>
  <c r="H1184" i="39"/>
  <c r="H1185" i="39"/>
  <c r="H1186" i="39"/>
  <c r="H1187" i="39"/>
  <c r="H1188" i="39"/>
  <c r="H1189" i="39"/>
  <c r="H1190" i="39"/>
  <c r="H1191" i="39"/>
  <c r="H1192" i="39"/>
  <c r="H1193" i="39"/>
  <c r="H1194" i="39"/>
  <c r="H1195" i="39"/>
  <c r="H1196" i="39"/>
  <c r="H1197" i="39"/>
  <c r="H1198" i="39"/>
  <c r="H1199" i="39"/>
  <c r="H1200" i="39"/>
  <c r="H1201" i="39"/>
  <c r="H1202" i="39"/>
  <c r="H1203" i="39"/>
  <c r="H1204" i="39"/>
  <c r="H1205" i="39"/>
  <c r="H1206" i="39"/>
  <c r="H1207" i="39"/>
  <c r="H1208" i="39"/>
  <c r="H1209" i="39"/>
  <c r="H1210" i="39"/>
  <c r="H1211" i="39"/>
  <c r="H1212" i="39"/>
  <c r="H1213" i="39"/>
  <c r="H1214" i="39"/>
  <c r="H1215" i="39"/>
  <c r="H1216" i="39"/>
  <c r="H1217" i="39"/>
  <c r="H1218" i="39"/>
  <c r="H1219" i="39"/>
  <c r="H1220" i="39"/>
  <c r="H1221" i="39"/>
  <c r="H1222" i="39"/>
  <c r="H1223" i="39"/>
  <c r="H1224" i="39"/>
  <c r="H1225" i="39"/>
  <c r="H1226" i="39"/>
  <c r="H1227" i="39"/>
  <c r="H1228" i="39"/>
  <c r="H1229" i="39"/>
  <c r="H1230" i="39"/>
  <c r="H1231" i="39"/>
  <c r="H1232" i="39"/>
  <c r="H1233" i="39"/>
  <c r="H1234" i="39"/>
  <c r="H1235" i="39"/>
  <c r="H1236" i="39"/>
  <c r="H1237" i="39"/>
  <c r="H1238" i="39"/>
  <c r="H1239" i="39"/>
  <c r="H1240" i="39"/>
  <c r="H1241" i="39"/>
  <c r="H1242" i="39"/>
  <c r="H1243" i="39"/>
  <c r="H1244" i="39"/>
  <c r="H1245" i="39"/>
  <c r="H1246" i="39"/>
  <c r="H1247" i="39"/>
  <c r="H1248" i="39"/>
  <c r="H1249" i="39"/>
  <c r="H1250" i="39"/>
  <c r="H1251" i="39"/>
  <c r="H1252" i="39"/>
  <c r="H1253" i="39"/>
  <c r="H1254" i="39"/>
  <c r="H1255" i="39"/>
  <c r="H1256" i="39"/>
  <c r="H1257" i="39"/>
  <c r="H1258" i="39"/>
  <c r="H1259" i="39"/>
  <c r="H1260" i="39"/>
  <c r="H1261" i="39"/>
  <c r="H1262" i="39"/>
  <c r="H1263" i="39"/>
  <c r="H1264" i="39"/>
  <c r="H1265" i="39"/>
  <c r="H1266" i="39"/>
  <c r="H1267" i="39"/>
  <c r="H1268" i="39"/>
  <c r="H1269" i="39"/>
  <c r="H1270" i="39"/>
  <c r="H1271" i="39"/>
  <c r="H1272" i="39"/>
  <c r="H1273" i="39"/>
  <c r="H1274" i="39"/>
  <c r="H1275" i="39"/>
  <c r="H1276" i="39"/>
  <c r="H1277" i="39"/>
  <c r="H1278" i="39"/>
  <c r="H1279" i="39"/>
  <c r="H1280" i="39"/>
  <c r="H1281" i="39"/>
  <c r="H1282" i="39"/>
  <c r="H1283" i="39"/>
  <c r="H1284" i="39"/>
  <c r="H1285" i="39"/>
  <c r="H1286" i="39"/>
  <c r="H1287" i="39"/>
  <c r="H1288" i="39"/>
  <c r="H1289" i="39"/>
  <c r="H1290" i="39"/>
  <c r="H1291" i="39"/>
  <c r="H1292" i="39"/>
  <c r="H1293" i="39"/>
  <c r="H1294" i="39"/>
  <c r="H1295" i="39"/>
  <c r="H1296" i="39"/>
  <c r="H1297" i="39"/>
  <c r="H1298" i="39"/>
  <c r="H1299" i="39"/>
  <c r="H1300" i="39"/>
  <c r="H1301" i="39"/>
  <c r="H1302" i="39"/>
  <c r="H1303" i="39"/>
  <c r="H1304" i="39"/>
  <c r="H1305" i="39"/>
  <c r="H1306" i="39"/>
  <c r="H1307" i="39"/>
  <c r="H1308" i="39"/>
  <c r="H1309" i="39"/>
  <c r="H1310" i="39"/>
  <c r="H1311" i="39"/>
  <c r="H1312" i="39"/>
  <c r="H1313" i="39"/>
  <c r="H1314" i="39"/>
  <c r="H1315" i="39"/>
  <c r="H1316" i="39"/>
  <c r="H1317" i="39"/>
  <c r="H1318" i="39"/>
  <c r="H1319" i="39"/>
  <c r="H1320" i="39"/>
  <c r="H1321" i="39"/>
  <c r="H1322" i="39"/>
  <c r="H1323" i="39"/>
  <c r="H1324" i="39"/>
  <c r="H1325" i="39"/>
  <c r="H1326" i="39"/>
  <c r="H1327" i="39"/>
  <c r="H1328" i="39"/>
  <c r="H1329" i="39"/>
  <c r="H1330" i="39"/>
  <c r="H1331" i="39"/>
  <c r="H1332" i="39"/>
  <c r="H1333" i="39"/>
  <c r="H1334" i="39"/>
  <c r="H1335" i="39"/>
  <c r="H1336" i="39"/>
  <c r="H1337" i="39"/>
  <c r="H1338" i="39"/>
  <c r="H1339" i="39"/>
  <c r="H1340" i="39"/>
  <c r="H1341" i="39"/>
  <c r="H1342" i="39"/>
  <c r="H1343" i="39"/>
  <c r="H1344" i="39"/>
  <c r="H1345" i="39"/>
  <c r="H1346" i="39"/>
  <c r="H1347" i="39"/>
  <c r="H1348" i="39"/>
  <c r="H1349" i="39"/>
  <c r="H1350" i="39"/>
  <c r="H1351" i="39"/>
  <c r="H1352" i="39"/>
  <c r="H1353" i="39"/>
  <c r="H1354" i="39"/>
  <c r="H1355" i="39"/>
  <c r="H1356" i="39"/>
  <c r="H1357" i="39"/>
  <c r="H1358" i="39"/>
  <c r="H1359" i="39"/>
  <c r="H1360" i="39"/>
  <c r="H1361" i="39"/>
  <c r="H1362" i="39"/>
  <c r="H1363" i="39"/>
  <c r="H1364" i="39"/>
  <c r="H1365" i="39"/>
  <c r="H1366" i="39"/>
  <c r="H1367" i="39"/>
  <c r="H1368" i="39"/>
  <c r="H1369" i="39"/>
  <c r="H1370" i="39"/>
  <c r="H1371" i="39"/>
  <c r="H1372" i="39"/>
  <c r="H1373" i="39"/>
  <c r="H1374" i="39"/>
  <c r="H1375" i="39"/>
  <c r="H1376" i="39"/>
  <c r="H1377" i="39"/>
  <c r="H1378" i="39"/>
  <c r="H1379" i="39"/>
  <c r="H1380" i="39"/>
  <c r="H1381" i="39"/>
  <c r="H1382" i="39"/>
  <c r="H1383" i="39"/>
  <c r="H1384" i="39"/>
  <c r="H1385" i="39"/>
  <c r="H1386" i="39"/>
  <c r="H1387" i="39"/>
  <c r="H1388" i="39"/>
  <c r="H1389" i="39"/>
  <c r="H1390" i="39"/>
  <c r="H1391" i="39"/>
  <c r="H1392" i="39"/>
  <c r="H1393" i="39"/>
  <c r="H1394" i="39"/>
  <c r="H1395" i="39"/>
  <c r="H1396" i="39"/>
  <c r="H1397" i="39"/>
  <c r="H1398" i="39"/>
  <c r="H1399" i="39"/>
  <c r="H1400" i="39"/>
  <c r="H1401" i="39"/>
  <c r="H1402" i="39"/>
  <c r="H1403" i="39"/>
  <c r="H1404" i="39"/>
  <c r="H1405" i="39"/>
  <c r="H1406" i="39"/>
  <c r="H1407" i="39"/>
  <c r="H1408" i="39"/>
  <c r="H1409" i="39"/>
  <c r="H1410" i="39"/>
  <c r="H1411" i="39"/>
  <c r="H1412" i="39"/>
  <c r="H1413" i="39"/>
  <c r="H1414" i="39"/>
  <c r="H1415" i="39"/>
  <c r="H1416" i="39"/>
  <c r="H1417" i="39"/>
  <c r="H1418" i="39"/>
  <c r="H1419" i="39"/>
  <c r="H1420" i="39"/>
  <c r="H1421" i="39"/>
  <c r="H1422" i="39"/>
  <c r="H1423" i="39"/>
  <c r="H1424" i="39"/>
  <c r="H1425" i="39"/>
  <c r="H1426" i="39"/>
  <c r="H1427" i="39"/>
  <c r="H1428" i="39"/>
  <c r="H1429" i="39"/>
  <c r="H1430" i="39"/>
  <c r="H1431" i="39"/>
  <c r="H1432" i="39"/>
  <c r="H1433" i="39"/>
  <c r="H1434" i="39"/>
  <c r="H1435" i="39"/>
  <c r="H1436" i="39"/>
  <c r="H1437" i="39"/>
  <c r="H1438" i="39"/>
  <c r="H1439" i="39"/>
  <c r="H1440" i="39"/>
  <c r="H1441" i="39"/>
  <c r="H1442" i="39"/>
  <c r="H1443" i="39"/>
  <c r="H1444" i="39"/>
  <c r="H1445" i="39"/>
  <c r="H1446" i="39"/>
  <c r="H1447" i="39"/>
  <c r="H1448" i="39"/>
  <c r="H1449" i="39"/>
  <c r="H1450" i="39"/>
  <c r="H1451" i="39"/>
  <c r="H1452" i="39"/>
  <c r="H1453" i="39"/>
  <c r="H1454" i="39"/>
  <c r="H1455" i="39"/>
  <c r="H1456" i="39"/>
  <c r="H1457" i="39"/>
  <c r="H1458" i="39"/>
  <c r="H1459" i="39"/>
  <c r="H1460" i="39"/>
  <c r="H1461" i="39"/>
  <c r="H1462" i="39"/>
  <c r="H1463" i="39"/>
  <c r="H1464" i="39"/>
  <c r="H1465" i="39"/>
  <c r="H1466" i="39"/>
  <c r="H1467" i="39"/>
  <c r="H1468" i="39"/>
  <c r="H1469" i="39"/>
  <c r="H1470" i="39"/>
  <c r="H1471" i="39"/>
  <c r="H1472" i="39"/>
  <c r="H1473" i="39"/>
  <c r="H1474" i="39"/>
  <c r="H1475" i="39"/>
  <c r="H1476" i="39"/>
  <c r="H1477" i="39"/>
  <c r="H1478" i="39"/>
  <c r="H1479" i="39"/>
  <c r="H1480" i="39"/>
  <c r="H1481" i="39"/>
  <c r="H1482" i="39"/>
  <c r="H1483" i="39"/>
  <c r="H1484" i="39"/>
  <c r="H1485" i="39"/>
  <c r="H1486" i="39"/>
  <c r="H1487" i="39"/>
  <c r="H1488" i="39"/>
  <c r="H1489" i="39"/>
  <c r="H1490" i="39"/>
  <c r="H1491" i="39"/>
  <c r="H1492" i="39"/>
  <c r="H1493" i="39"/>
  <c r="H1494" i="39"/>
  <c r="H1495" i="39"/>
  <c r="H1496" i="39"/>
  <c r="H1497" i="39"/>
  <c r="H1498" i="39"/>
  <c r="H1499" i="39"/>
  <c r="H1500" i="39"/>
  <c r="H1501" i="39"/>
  <c r="H1502" i="39"/>
  <c r="H1503" i="39"/>
  <c r="H1504" i="39"/>
  <c r="H1505" i="39"/>
  <c r="H1506" i="39"/>
  <c r="H1507" i="39"/>
  <c r="H1508" i="39"/>
  <c r="H1509" i="39"/>
  <c r="H1510" i="39"/>
  <c r="H1511" i="39"/>
  <c r="H1512" i="39"/>
  <c r="H1513" i="39"/>
  <c r="H1514" i="39"/>
  <c r="H1515" i="39"/>
  <c r="H1516" i="39"/>
  <c r="H1517" i="39"/>
  <c r="H1518" i="39"/>
  <c r="H1519" i="39"/>
  <c r="H1520" i="39"/>
  <c r="H1521" i="39"/>
  <c r="H1522" i="39"/>
  <c r="H1523" i="39"/>
  <c r="H1524" i="39"/>
  <c r="H1525" i="39"/>
  <c r="H1526" i="39"/>
  <c r="H1527" i="39"/>
  <c r="H1528" i="39"/>
  <c r="H1529" i="39"/>
  <c r="H1530" i="39"/>
  <c r="H1531" i="39"/>
  <c r="H1532" i="39"/>
  <c r="H1533" i="39"/>
  <c r="H1534" i="39"/>
  <c r="H1535" i="39"/>
  <c r="H1536" i="39"/>
  <c r="H1537" i="39"/>
  <c r="H1538" i="39"/>
  <c r="H1539" i="39"/>
  <c r="H1540" i="39"/>
  <c r="H1541" i="39"/>
  <c r="H1542" i="39"/>
  <c r="H1543" i="39"/>
  <c r="H1544" i="39"/>
  <c r="H1545" i="39"/>
  <c r="H1546" i="39"/>
  <c r="H1547" i="39"/>
  <c r="H1548" i="39"/>
  <c r="H1549" i="39"/>
  <c r="H1550" i="39"/>
  <c r="H1551" i="39"/>
  <c r="H1552" i="39"/>
  <c r="H1553" i="39"/>
  <c r="H1554" i="39"/>
  <c r="H1555" i="39"/>
  <c r="H1556" i="39"/>
  <c r="H1557" i="39"/>
  <c r="H1558" i="39"/>
  <c r="H1559" i="39"/>
  <c r="H1560" i="39"/>
  <c r="H1561" i="39"/>
  <c r="H1562" i="39"/>
  <c r="H1563" i="39"/>
  <c r="H1564" i="39"/>
  <c r="H1565" i="39"/>
  <c r="H1566" i="39"/>
  <c r="H1567" i="39"/>
  <c r="H1568" i="39"/>
  <c r="H1569" i="39"/>
  <c r="H1570" i="39"/>
  <c r="H1571" i="39"/>
  <c r="H1572" i="39"/>
  <c r="H1573" i="39"/>
  <c r="H1574" i="39"/>
  <c r="H1575" i="39"/>
  <c r="H1576" i="39"/>
  <c r="H1577" i="39"/>
  <c r="H1578" i="39"/>
  <c r="H1579" i="39"/>
  <c r="H1580" i="39"/>
  <c r="H1581" i="39"/>
  <c r="H1582" i="39"/>
  <c r="H1583" i="39"/>
  <c r="H1584" i="39"/>
  <c r="H1585" i="39"/>
  <c r="H1586" i="39"/>
  <c r="H1587" i="39"/>
  <c r="H1588" i="39"/>
  <c r="H1589" i="39"/>
  <c r="H1590" i="39"/>
  <c r="H1591" i="39"/>
  <c r="H1592" i="39"/>
  <c r="H1593" i="39"/>
  <c r="H1594" i="39"/>
  <c r="H1595" i="39"/>
  <c r="H1596" i="39"/>
  <c r="H1597" i="39"/>
  <c r="H1598" i="39"/>
  <c r="H1599" i="39"/>
  <c r="H1600" i="39"/>
  <c r="H1601" i="39"/>
  <c r="H1602" i="39"/>
  <c r="H1603" i="39"/>
  <c r="H1604" i="39"/>
  <c r="H1605" i="39"/>
  <c r="H1606" i="39"/>
  <c r="H1607" i="39"/>
  <c r="H1608" i="39"/>
  <c r="H1609" i="39"/>
  <c r="H1610" i="39"/>
  <c r="H1611" i="39"/>
  <c r="H1612" i="39"/>
  <c r="H1613" i="39"/>
  <c r="H1614" i="39"/>
  <c r="H1615" i="39"/>
  <c r="H1616" i="39"/>
  <c r="H1617" i="39"/>
  <c r="H1618" i="39"/>
  <c r="H1619" i="39"/>
  <c r="H1620" i="39"/>
  <c r="H1621" i="39"/>
  <c r="H1622" i="39"/>
  <c r="H1623" i="39"/>
  <c r="H1624" i="39"/>
  <c r="H1625" i="39"/>
  <c r="H1626" i="39"/>
  <c r="H1627" i="39"/>
  <c r="H1628" i="39"/>
  <c r="H1629" i="39"/>
  <c r="H1630" i="39"/>
  <c r="H1631" i="39"/>
  <c r="H1632" i="39"/>
  <c r="H1633" i="39"/>
  <c r="H1634" i="39"/>
  <c r="H1635" i="39"/>
  <c r="H1636" i="39"/>
  <c r="H1637" i="39"/>
  <c r="H1638" i="39"/>
  <c r="H1639" i="39"/>
  <c r="H1640" i="39"/>
  <c r="H1641" i="39"/>
  <c r="H1642" i="39"/>
  <c r="H1643" i="39"/>
  <c r="H1644" i="39"/>
  <c r="H1645" i="39"/>
  <c r="H1646" i="39"/>
  <c r="H1647" i="39"/>
  <c r="H1648" i="39"/>
  <c r="H1649" i="39"/>
  <c r="H1650" i="39"/>
  <c r="H1651" i="39"/>
  <c r="H1652" i="39"/>
  <c r="H1653" i="39"/>
  <c r="H1654" i="39"/>
  <c r="H1655" i="39"/>
  <c r="H1656" i="39"/>
  <c r="H1657" i="39"/>
  <c r="H1658" i="39"/>
  <c r="H1659" i="39"/>
  <c r="H1660" i="39"/>
  <c r="H1661" i="39"/>
  <c r="H1662" i="39"/>
  <c r="H1663" i="39"/>
  <c r="H1664" i="39"/>
  <c r="H1665" i="39"/>
  <c r="H1666" i="39"/>
  <c r="H1667" i="39"/>
  <c r="H1668" i="39"/>
  <c r="H1669" i="39"/>
  <c r="H1670" i="39"/>
  <c r="H1671" i="39"/>
  <c r="H1672" i="39"/>
  <c r="H1673" i="39"/>
  <c r="H1674" i="39"/>
  <c r="H1675" i="39"/>
  <c r="H1676" i="39"/>
  <c r="H1677" i="39"/>
  <c r="H1678" i="39"/>
  <c r="H1679" i="39"/>
  <c r="H1680" i="39"/>
  <c r="H1681" i="39"/>
  <c r="H1682" i="39"/>
  <c r="H1683" i="39"/>
  <c r="H1684" i="39"/>
  <c r="H1685" i="39"/>
  <c r="H1686" i="39"/>
  <c r="H1687" i="39"/>
  <c r="H1688" i="39"/>
  <c r="H1689" i="39"/>
  <c r="H1690" i="39"/>
  <c r="H1691" i="39"/>
  <c r="H1692" i="39"/>
  <c r="H1693" i="39"/>
  <c r="H1694" i="39"/>
  <c r="H1695" i="39"/>
  <c r="H1696" i="39"/>
  <c r="H1697" i="39"/>
  <c r="H1698" i="39"/>
  <c r="H1699" i="39"/>
  <c r="H1700" i="39"/>
  <c r="H1701" i="39"/>
  <c r="H1702" i="39"/>
  <c r="H1703" i="39"/>
  <c r="H1704" i="39"/>
  <c r="H1705" i="39"/>
  <c r="H1706" i="39"/>
  <c r="H1707" i="39"/>
  <c r="H1708" i="39"/>
  <c r="H1709" i="39"/>
  <c r="H1710" i="39"/>
  <c r="H1711" i="39"/>
  <c r="H1712" i="39"/>
  <c r="H1713" i="39"/>
  <c r="H1714" i="39"/>
  <c r="H1715" i="39"/>
  <c r="H1716" i="39"/>
  <c r="H1717" i="39"/>
  <c r="H1718" i="39"/>
  <c r="H1719" i="39"/>
  <c r="H1720" i="39"/>
  <c r="H1721" i="39"/>
  <c r="H1722" i="39"/>
  <c r="H1723" i="39"/>
  <c r="H1724" i="39"/>
  <c r="H1725" i="39"/>
  <c r="H1726" i="39"/>
  <c r="H1727" i="39"/>
  <c r="H1728" i="39"/>
  <c r="H1729" i="39"/>
  <c r="H1730" i="39"/>
  <c r="H1731" i="39"/>
  <c r="H1732" i="39"/>
  <c r="H1733" i="39"/>
  <c r="H1734" i="39"/>
  <c r="H1735" i="39"/>
  <c r="H1736" i="39"/>
  <c r="H1737" i="39"/>
  <c r="H1738" i="39"/>
  <c r="H1739" i="39"/>
  <c r="H1740" i="39"/>
  <c r="H1741" i="39"/>
  <c r="H1742" i="39"/>
  <c r="H1743" i="39"/>
  <c r="H1744" i="39"/>
  <c r="H1745" i="39"/>
  <c r="H1746" i="39"/>
  <c r="H1747" i="39"/>
  <c r="H1748" i="39"/>
  <c r="H1749" i="39"/>
  <c r="H1750" i="39"/>
  <c r="H1751" i="39"/>
  <c r="H1752" i="39"/>
  <c r="H1753" i="39"/>
  <c r="H1754" i="39"/>
  <c r="H1755" i="39"/>
  <c r="H1756" i="39"/>
  <c r="H1757" i="39"/>
  <c r="H1758" i="39"/>
  <c r="H1759" i="39"/>
  <c r="H1760" i="39"/>
  <c r="H1761" i="39"/>
  <c r="H1762" i="39"/>
  <c r="H1763" i="39"/>
  <c r="H1764" i="39"/>
  <c r="H1765" i="39"/>
  <c r="H1766" i="39"/>
  <c r="H1767" i="39"/>
  <c r="H1768" i="39"/>
  <c r="H1769" i="39"/>
  <c r="H1770" i="39"/>
  <c r="H1771" i="39"/>
  <c r="H1772" i="39"/>
  <c r="H1773" i="39"/>
  <c r="H1774" i="39"/>
  <c r="H1775" i="39"/>
  <c r="H1776" i="39"/>
  <c r="H1777" i="39"/>
  <c r="H1778" i="39"/>
  <c r="H1779" i="39"/>
  <c r="H1780" i="39"/>
  <c r="H1781" i="39"/>
  <c r="H1782" i="39"/>
  <c r="H1783" i="39"/>
  <c r="H1784" i="39"/>
  <c r="H1785" i="39"/>
  <c r="H1786" i="39"/>
  <c r="H1787" i="39"/>
  <c r="H1788" i="39"/>
  <c r="H1789" i="39"/>
  <c r="H1790" i="39"/>
  <c r="H1791" i="39"/>
  <c r="H1792" i="39"/>
  <c r="H1793" i="39"/>
  <c r="H1794" i="39"/>
  <c r="H1795" i="39"/>
  <c r="H1796" i="39"/>
  <c r="H1797" i="39"/>
  <c r="H1798" i="39"/>
  <c r="H1799" i="39"/>
  <c r="H1800" i="39"/>
  <c r="H1801" i="39"/>
  <c r="H1802" i="39"/>
  <c r="H1803" i="39"/>
  <c r="H1804" i="39"/>
  <c r="H1805" i="39"/>
  <c r="H1806" i="39"/>
  <c r="H1807" i="39"/>
  <c r="H1808" i="39"/>
  <c r="H1809" i="39"/>
  <c r="H1810" i="39"/>
  <c r="H1811" i="39"/>
  <c r="H1812" i="39"/>
  <c r="H1813" i="39"/>
  <c r="H1814" i="39"/>
  <c r="H1815" i="39"/>
  <c r="H1816" i="39"/>
  <c r="H1817" i="39"/>
  <c r="H1818" i="39"/>
  <c r="H1819" i="39"/>
  <c r="H1820" i="39"/>
  <c r="H1821" i="39"/>
  <c r="H1822" i="39"/>
  <c r="H1823" i="39"/>
  <c r="H1824" i="39"/>
  <c r="H1825" i="39"/>
  <c r="H1826" i="39"/>
  <c r="H1827" i="39"/>
  <c r="H1828" i="39"/>
  <c r="H1829" i="39"/>
  <c r="H1830" i="39"/>
  <c r="H1831" i="39"/>
  <c r="H1832" i="39"/>
  <c r="H1833" i="39"/>
  <c r="H1834" i="39"/>
  <c r="H1835" i="39"/>
  <c r="H1836" i="39"/>
  <c r="H1837" i="39"/>
  <c r="H1838" i="39"/>
  <c r="H1839" i="39"/>
  <c r="H1840" i="39"/>
  <c r="H1841" i="39"/>
  <c r="H1842" i="39"/>
  <c r="H1843" i="39"/>
  <c r="H1844" i="39"/>
  <c r="H1845" i="39"/>
  <c r="H1846" i="39"/>
  <c r="H1847" i="39"/>
  <c r="H1848" i="39"/>
  <c r="H1849" i="39"/>
  <c r="H1850" i="39"/>
  <c r="H1851" i="39"/>
  <c r="H1852" i="39"/>
  <c r="H1853" i="39"/>
  <c r="H1854" i="39"/>
  <c r="H1855" i="39"/>
  <c r="H1856" i="39"/>
  <c r="H1857" i="39"/>
  <c r="H1858" i="39"/>
  <c r="H1859" i="39"/>
  <c r="H1860" i="39"/>
  <c r="H1861" i="39"/>
  <c r="H1862" i="39"/>
  <c r="H1863" i="39"/>
  <c r="H1864" i="39"/>
  <c r="H1865" i="39"/>
  <c r="H1866" i="39"/>
  <c r="H1867" i="39"/>
  <c r="H1868" i="39"/>
  <c r="H1869" i="39"/>
  <c r="H1870" i="39"/>
  <c r="H1871" i="39"/>
  <c r="H1872" i="39"/>
  <c r="H1873" i="39"/>
  <c r="H1874" i="39"/>
  <c r="H1875" i="39"/>
  <c r="H1876" i="39"/>
  <c r="H1877" i="39"/>
  <c r="H1878" i="39"/>
  <c r="H1879" i="39"/>
  <c r="H1880" i="39"/>
  <c r="H1881" i="39"/>
  <c r="H1882" i="39"/>
  <c r="H1883" i="39"/>
  <c r="H1884" i="39"/>
  <c r="H1885" i="39"/>
  <c r="H1886" i="39"/>
  <c r="H1887" i="39"/>
  <c r="H1888" i="39"/>
  <c r="H1889" i="39"/>
  <c r="H1890" i="39"/>
  <c r="H1891" i="39"/>
  <c r="H1892" i="39"/>
  <c r="H1893" i="39"/>
  <c r="H1894" i="39"/>
  <c r="H1895" i="39"/>
  <c r="H1896" i="39"/>
  <c r="H1897" i="39"/>
  <c r="H1898" i="39"/>
  <c r="H1899" i="39"/>
  <c r="H1900" i="39"/>
  <c r="H1901" i="39"/>
  <c r="H1902" i="39"/>
  <c r="H1903" i="39"/>
  <c r="H1904" i="39"/>
  <c r="H1905" i="39"/>
  <c r="H1906" i="39"/>
  <c r="H1907" i="39"/>
  <c r="H1908" i="39"/>
  <c r="H1909" i="39"/>
  <c r="H1910" i="39"/>
  <c r="H1911" i="39"/>
  <c r="H1912" i="39"/>
  <c r="H1913" i="39"/>
  <c r="H1914" i="39"/>
  <c r="H1915" i="39"/>
  <c r="H1916" i="39"/>
  <c r="H1917" i="39"/>
  <c r="H1918" i="39"/>
  <c r="H1919" i="39"/>
  <c r="H1920" i="39"/>
  <c r="H1921" i="39"/>
  <c r="H1922" i="39"/>
  <c r="H1923" i="39"/>
  <c r="H1924" i="39"/>
  <c r="H1925" i="39"/>
  <c r="H1926" i="39"/>
  <c r="H1927" i="39"/>
  <c r="H1928" i="39"/>
  <c r="H1929" i="39"/>
  <c r="H1930" i="39"/>
  <c r="H1931" i="39"/>
  <c r="H1932" i="39"/>
  <c r="H1933" i="39"/>
  <c r="H1934" i="39"/>
  <c r="H1935" i="39"/>
  <c r="H1936" i="39"/>
  <c r="H1937" i="39"/>
  <c r="H1938" i="39"/>
  <c r="H1939" i="39"/>
  <c r="H1940" i="39"/>
  <c r="H1941" i="39"/>
  <c r="H1942" i="39"/>
  <c r="H1943" i="39"/>
  <c r="H1944" i="39"/>
  <c r="H1945" i="39"/>
  <c r="H1946" i="39"/>
  <c r="H1947" i="39"/>
  <c r="H1948" i="39"/>
  <c r="H1949" i="39"/>
  <c r="H1950" i="39"/>
  <c r="H1951" i="39"/>
  <c r="H1952" i="39"/>
  <c r="H1953" i="39"/>
  <c r="H1954" i="39"/>
  <c r="H1955" i="39"/>
  <c r="H1956" i="39"/>
  <c r="H1957" i="39"/>
  <c r="H1958" i="39"/>
  <c r="H1959" i="39"/>
  <c r="H1960" i="39"/>
  <c r="H1961" i="39"/>
  <c r="H1962" i="39"/>
  <c r="H1963" i="39"/>
  <c r="H1964" i="39"/>
  <c r="H1965" i="39"/>
  <c r="H1966" i="39"/>
  <c r="H1967" i="39"/>
  <c r="H1968" i="39"/>
  <c r="H1969" i="39"/>
  <c r="H1970" i="39"/>
  <c r="H1971" i="39"/>
  <c r="H1972" i="39"/>
  <c r="H1973" i="39"/>
  <c r="H1974" i="39"/>
  <c r="H1975" i="39"/>
  <c r="H1976" i="39"/>
  <c r="H1977" i="39"/>
  <c r="H1978" i="39"/>
  <c r="H1979" i="39"/>
  <c r="H1980" i="39"/>
  <c r="H1981" i="39"/>
  <c r="H1982" i="39"/>
  <c r="H1983" i="39"/>
  <c r="H1984" i="39"/>
  <c r="H1985" i="39"/>
  <c r="H1986" i="39"/>
  <c r="H1987" i="39"/>
  <c r="H1988" i="39"/>
  <c r="H1989" i="39"/>
  <c r="H1990" i="39"/>
  <c r="H1991" i="39"/>
  <c r="H1992" i="39"/>
  <c r="H1993" i="39"/>
  <c r="H1994" i="39"/>
  <c r="H1995" i="39"/>
  <c r="H1996" i="39"/>
  <c r="H1997" i="39"/>
  <c r="H1998" i="39"/>
  <c r="H1999" i="39"/>
  <c r="H2000" i="39"/>
  <c r="H2001" i="39"/>
  <c r="H2002" i="39"/>
  <c r="H2003" i="39"/>
  <c r="H2004" i="39"/>
  <c r="H2005" i="39"/>
  <c r="H2006" i="39"/>
  <c r="H2007" i="39"/>
  <c r="H2008" i="39"/>
  <c r="H2009" i="39"/>
  <c r="H2010" i="39"/>
  <c r="H2011" i="39"/>
  <c r="H2012" i="39"/>
  <c r="H2013" i="39"/>
  <c r="H2014" i="39"/>
  <c r="H2015" i="39"/>
  <c r="H2016" i="39"/>
  <c r="H2017" i="39"/>
  <c r="H2018" i="39"/>
  <c r="H2019" i="39"/>
  <c r="H2020" i="39"/>
  <c r="H2021" i="39"/>
  <c r="H2022" i="39"/>
  <c r="H2023" i="39"/>
  <c r="H2024" i="39"/>
  <c r="H2025" i="39"/>
  <c r="H2026" i="39"/>
  <c r="H2027" i="39"/>
  <c r="H2028" i="39"/>
  <c r="H2029" i="39"/>
  <c r="H2030" i="39"/>
  <c r="H2031" i="39"/>
  <c r="H2032" i="39"/>
  <c r="H2033" i="39"/>
  <c r="H2034" i="39"/>
  <c r="H2035" i="39"/>
  <c r="H2036" i="39"/>
  <c r="H2037" i="39"/>
  <c r="H2038" i="39"/>
  <c r="H2039" i="39"/>
  <c r="H2040" i="39"/>
  <c r="H2041" i="39"/>
  <c r="H2042" i="39"/>
  <c r="H2043" i="39"/>
  <c r="H2044" i="39"/>
  <c r="H2045" i="39"/>
  <c r="H2046" i="39"/>
  <c r="H2047" i="39"/>
  <c r="H2048" i="39"/>
  <c r="H2049" i="39"/>
  <c r="H2050" i="39"/>
  <c r="H2051" i="39"/>
  <c r="H2052" i="39"/>
  <c r="H2053" i="39"/>
  <c r="H2054" i="39"/>
  <c r="H2055" i="39"/>
  <c r="H2056" i="39"/>
  <c r="H2057" i="39"/>
  <c r="H2058" i="39"/>
  <c r="H2059" i="39"/>
  <c r="H2060" i="39"/>
  <c r="H2061" i="39"/>
  <c r="H2062" i="39"/>
  <c r="H2063" i="39"/>
  <c r="H2064" i="39"/>
  <c r="H2065" i="39"/>
  <c r="H2066" i="39"/>
  <c r="H2067" i="39"/>
  <c r="H2068" i="39"/>
  <c r="H2069" i="39"/>
  <c r="H2070" i="39"/>
  <c r="H2071" i="39"/>
  <c r="H2072" i="39"/>
  <c r="H2073" i="39"/>
  <c r="H2074" i="39"/>
  <c r="H2075" i="39"/>
  <c r="H2076" i="39"/>
  <c r="H2077" i="39"/>
  <c r="H2078" i="39"/>
  <c r="H2079" i="39"/>
  <c r="H2080" i="39"/>
  <c r="H2081" i="39"/>
  <c r="H2082" i="39"/>
  <c r="H2083" i="39"/>
  <c r="H2084" i="39"/>
  <c r="H2085" i="39"/>
  <c r="H2086" i="39"/>
  <c r="H2087" i="39"/>
  <c r="H2088" i="39"/>
  <c r="H2089" i="39"/>
  <c r="H2090" i="39"/>
  <c r="H2091" i="39"/>
  <c r="H2092" i="39"/>
  <c r="H2093" i="39"/>
  <c r="H2094" i="39"/>
  <c r="H2095" i="39"/>
  <c r="H2096" i="39"/>
  <c r="H2097" i="39"/>
  <c r="H2098" i="39"/>
  <c r="H2099" i="39"/>
  <c r="H2100" i="39"/>
  <c r="H2101" i="39"/>
  <c r="H2102" i="39"/>
  <c r="H2103" i="39"/>
  <c r="H2104" i="39"/>
  <c r="H2105" i="39"/>
  <c r="H2106" i="39"/>
  <c r="H2107" i="39"/>
  <c r="H2108" i="39"/>
  <c r="H2109" i="39"/>
  <c r="H2110" i="39"/>
  <c r="H2111" i="39"/>
  <c r="H2112" i="39"/>
  <c r="H2113" i="39"/>
  <c r="H2114" i="39"/>
  <c r="H2115" i="39"/>
  <c r="H2116" i="39"/>
  <c r="H2117" i="39"/>
  <c r="H2118" i="39"/>
  <c r="H2119" i="39"/>
  <c r="H2120" i="39"/>
  <c r="H2121" i="39"/>
  <c r="H2122" i="39"/>
  <c r="H2123" i="39"/>
  <c r="H2124" i="39"/>
  <c r="H2125" i="39"/>
  <c r="H2126" i="39"/>
  <c r="H2127" i="39"/>
  <c r="H2128" i="39"/>
  <c r="H2129" i="39"/>
  <c r="H2130" i="39"/>
  <c r="H2131" i="39"/>
  <c r="H2132" i="39"/>
  <c r="H2133" i="39"/>
  <c r="H2134" i="39"/>
  <c r="H2135" i="39"/>
  <c r="H2136" i="39"/>
  <c r="H2137" i="39"/>
  <c r="H2138" i="39"/>
  <c r="H2139" i="39"/>
  <c r="H2140" i="39"/>
  <c r="H2141" i="39"/>
  <c r="H2142" i="39"/>
  <c r="H2143" i="39"/>
  <c r="H2144" i="39"/>
  <c r="H2145" i="39"/>
  <c r="H2146" i="39"/>
  <c r="H2147" i="39"/>
  <c r="H2148" i="39"/>
  <c r="H2149" i="39"/>
  <c r="H2150" i="39"/>
  <c r="H2151" i="39"/>
  <c r="H2152" i="39"/>
  <c r="H2153" i="39"/>
  <c r="H2154" i="39"/>
  <c r="H2155" i="39"/>
  <c r="H2156" i="39"/>
  <c r="H2157" i="39"/>
  <c r="H2158" i="39"/>
  <c r="H2159" i="39"/>
  <c r="H2160" i="39"/>
  <c r="H2161" i="39"/>
  <c r="H2162" i="39"/>
  <c r="H2163" i="39"/>
  <c r="H2164" i="39"/>
  <c r="H2165" i="39"/>
  <c r="H2166" i="39"/>
  <c r="H2167" i="39"/>
  <c r="H2168" i="39"/>
  <c r="H2169" i="39"/>
  <c r="H2170" i="39"/>
  <c r="H2171" i="39"/>
  <c r="H2172" i="39"/>
  <c r="H2173" i="39"/>
  <c r="H2174" i="39"/>
  <c r="H2175" i="39"/>
  <c r="H2176" i="39"/>
  <c r="H2177" i="39"/>
  <c r="H2178" i="39"/>
  <c r="H2179" i="39"/>
  <c r="H2180" i="39"/>
  <c r="H2181" i="39"/>
  <c r="H2182" i="39"/>
  <c r="H2183" i="39"/>
  <c r="H2184" i="39"/>
  <c r="H2185" i="39"/>
  <c r="H2186" i="39"/>
  <c r="H2187" i="39"/>
  <c r="H2188" i="39"/>
  <c r="H2189" i="39"/>
  <c r="H2190" i="39"/>
  <c r="H2191" i="39"/>
  <c r="H2192" i="39"/>
  <c r="H2193" i="39"/>
  <c r="H2194" i="39"/>
  <c r="H2195" i="39"/>
  <c r="H2196" i="39"/>
  <c r="H2197" i="39"/>
  <c r="H2198" i="39"/>
  <c r="H2199" i="39"/>
  <c r="H2200" i="39"/>
  <c r="H2201" i="39"/>
  <c r="H2202" i="39"/>
  <c r="H2203" i="39"/>
  <c r="H2204" i="39"/>
  <c r="H2205" i="39"/>
  <c r="H2206" i="39"/>
  <c r="H2207" i="39"/>
  <c r="H2208" i="39"/>
  <c r="H2209" i="39"/>
  <c r="H2210" i="39"/>
  <c r="H2211" i="39"/>
  <c r="H2212" i="39"/>
  <c r="H2213" i="39"/>
  <c r="H2214" i="39"/>
  <c r="H2215" i="39"/>
  <c r="H2216" i="39"/>
  <c r="H2217" i="39"/>
  <c r="H2218" i="39"/>
  <c r="H2219" i="39"/>
  <c r="H2220" i="39"/>
  <c r="H2221" i="39"/>
  <c r="H2222" i="39"/>
  <c r="H2223" i="39"/>
  <c r="H2224" i="39"/>
  <c r="H2225" i="39"/>
  <c r="H2226" i="39"/>
  <c r="H2227" i="39"/>
  <c r="H2228" i="39"/>
  <c r="H2229" i="39"/>
  <c r="H2230" i="39"/>
  <c r="H2231" i="39"/>
  <c r="H2232" i="39"/>
  <c r="H2233" i="39"/>
  <c r="H2234" i="39"/>
  <c r="H2235" i="39"/>
  <c r="H2236" i="39"/>
  <c r="H2237" i="39"/>
  <c r="H2238" i="39"/>
  <c r="H2239" i="39"/>
  <c r="H2240" i="39"/>
  <c r="H2241" i="39"/>
  <c r="H2242" i="39"/>
  <c r="H2243" i="39"/>
  <c r="H2244" i="39"/>
  <c r="H2245" i="39"/>
  <c r="H2246" i="39"/>
  <c r="H2247" i="39"/>
  <c r="H2248" i="39"/>
  <c r="H2249" i="39"/>
  <c r="H2250" i="39"/>
  <c r="H2251" i="39"/>
  <c r="H2252" i="39"/>
  <c r="H2253" i="39"/>
  <c r="H2254" i="39"/>
  <c r="H2255" i="39"/>
  <c r="H2256" i="39"/>
  <c r="H2257" i="39"/>
  <c r="H2258" i="39"/>
  <c r="H2259" i="39"/>
  <c r="H2260" i="39"/>
  <c r="H2261" i="39"/>
  <c r="H2262" i="39"/>
  <c r="H2263" i="39"/>
  <c r="H2264" i="39"/>
  <c r="H2265" i="39"/>
  <c r="H2266" i="39"/>
  <c r="H2267" i="39"/>
  <c r="H2268" i="39"/>
  <c r="H2269" i="39"/>
  <c r="H2270" i="39"/>
  <c r="H2271" i="39"/>
  <c r="H2272" i="39"/>
  <c r="H2273" i="39"/>
  <c r="H2274" i="39"/>
  <c r="H2275" i="39"/>
  <c r="H2276" i="39"/>
  <c r="H2277" i="39"/>
  <c r="H2278" i="39"/>
  <c r="H2279" i="39"/>
  <c r="H2280" i="39"/>
  <c r="H2281" i="39"/>
  <c r="H2282" i="39"/>
  <c r="H2283" i="39"/>
  <c r="H2284" i="39"/>
  <c r="H2285" i="39"/>
  <c r="H2286" i="39"/>
  <c r="H2287" i="39"/>
  <c r="H2288" i="39"/>
  <c r="H2289" i="39"/>
  <c r="H2290" i="39"/>
  <c r="H2291" i="39"/>
  <c r="H2292" i="39"/>
  <c r="H2293" i="39"/>
  <c r="H2294" i="39"/>
  <c r="H2295" i="39"/>
  <c r="H2296" i="39"/>
  <c r="H2297" i="39"/>
  <c r="H2298" i="39"/>
  <c r="H2299" i="39"/>
  <c r="H2300" i="39"/>
  <c r="H2301" i="39"/>
  <c r="H2302" i="39"/>
  <c r="H2303" i="39"/>
  <c r="H2304" i="39"/>
  <c r="H2305" i="39"/>
  <c r="H2306" i="39"/>
  <c r="H2307" i="39"/>
  <c r="H2308" i="39"/>
  <c r="H2309" i="39"/>
  <c r="H2310" i="39"/>
  <c r="H2311" i="39"/>
  <c r="H2312" i="39"/>
  <c r="H2313" i="39"/>
  <c r="H2314" i="39"/>
  <c r="H2315" i="39"/>
  <c r="H2316" i="39"/>
  <c r="H2317" i="39"/>
  <c r="H2318" i="39"/>
  <c r="H2319" i="39"/>
  <c r="H2320" i="39"/>
  <c r="H2321" i="39"/>
  <c r="H2322" i="39"/>
  <c r="H2323" i="39"/>
  <c r="H2324" i="39"/>
  <c r="H2325" i="39"/>
  <c r="H2326" i="39"/>
  <c r="H2327" i="39"/>
  <c r="H2328" i="39"/>
  <c r="H2329" i="39"/>
  <c r="H2330" i="39"/>
  <c r="H2331" i="39"/>
  <c r="H2332" i="39"/>
  <c r="H2333" i="39"/>
  <c r="H2334" i="39"/>
  <c r="H2335" i="39"/>
  <c r="H2336" i="39"/>
  <c r="H2337" i="39"/>
  <c r="H2338" i="39"/>
  <c r="H2339" i="39"/>
  <c r="H2340" i="39"/>
  <c r="H2341" i="39"/>
  <c r="H2342" i="39"/>
  <c r="H2343" i="39"/>
  <c r="H2344" i="39"/>
  <c r="H2345" i="39"/>
  <c r="H2346" i="39"/>
  <c r="H2347" i="39"/>
  <c r="H2348" i="39"/>
  <c r="H2349" i="39"/>
  <c r="H2350" i="39"/>
  <c r="H2351" i="39"/>
  <c r="H2352" i="39"/>
  <c r="H2353" i="39"/>
  <c r="H2354" i="39"/>
  <c r="H2355" i="39"/>
  <c r="H2356" i="39"/>
  <c r="H2357" i="39"/>
  <c r="H2358" i="39"/>
  <c r="H2359" i="39"/>
  <c r="H2360" i="39"/>
  <c r="H2361" i="39"/>
  <c r="H2362" i="39"/>
  <c r="H2363" i="39"/>
  <c r="H2364" i="39"/>
  <c r="H2365" i="39"/>
  <c r="H2366" i="39"/>
  <c r="H2367" i="39"/>
  <c r="H2368" i="39"/>
  <c r="H2369" i="39"/>
  <c r="H2370" i="39"/>
  <c r="H2371" i="39"/>
  <c r="H2372" i="39"/>
  <c r="H2373" i="39"/>
  <c r="H2374" i="39"/>
  <c r="H2375" i="39"/>
  <c r="H2376" i="39"/>
  <c r="H2377" i="39"/>
  <c r="H2378" i="39"/>
  <c r="H2379" i="39"/>
  <c r="H2380" i="39"/>
  <c r="H2381" i="39"/>
  <c r="H2382" i="39"/>
  <c r="H2383" i="39"/>
  <c r="H2384" i="39"/>
  <c r="H2385" i="39"/>
  <c r="H2386" i="39"/>
  <c r="H2387" i="39"/>
  <c r="H2388" i="39"/>
  <c r="H2389" i="39"/>
  <c r="H2390" i="39"/>
  <c r="H2391" i="39"/>
  <c r="H2392" i="39"/>
  <c r="H2393" i="39"/>
  <c r="H2394" i="39"/>
  <c r="H2395" i="39"/>
  <c r="H2396" i="39"/>
  <c r="H2397" i="39"/>
  <c r="H2398" i="39"/>
  <c r="H2399" i="39"/>
  <c r="H2400" i="39"/>
  <c r="H2401" i="39"/>
  <c r="H2402" i="39"/>
  <c r="H2403" i="39"/>
  <c r="H2404" i="39"/>
  <c r="H2405" i="39"/>
  <c r="H2406" i="39"/>
  <c r="H2407" i="39"/>
  <c r="H2408" i="39"/>
  <c r="H2409" i="39"/>
  <c r="H2410" i="39"/>
  <c r="H2411" i="39"/>
  <c r="H2412" i="39"/>
  <c r="H2413" i="39"/>
  <c r="H2414" i="39"/>
  <c r="H2415" i="39"/>
  <c r="H2416" i="39"/>
  <c r="H2417" i="39"/>
  <c r="H2418" i="39"/>
  <c r="H2419" i="39"/>
  <c r="H2420" i="39"/>
  <c r="H2421" i="39"/>
  <c r="H2422" i="39"/>
  <c r="H2423" i="39"/>
  <c r="H2424" i="39"/>
  <c r="H2425" i="39"/>
  <c r="H2426" i="39"/>
  <c r="H2427" i="39"/>
  <c r="H2428" i="39"/>
  <c r="H2429" i="39"/>
  <c r="H2430" i="39"/>
  <c r="H2431" i="39"/>
  <c r="H2432" i="39"/>
  <c r="H2433" i="39"/>
  <c r="H2434" i="39"/>
  <c r="H2435" i="39"/>
  <c r="H2436" i="39"/>
  <c r="H2437" i="39"/>
  <c r="H2438" i="39"/>
  <c r="H2439" i="39"/>
  <c r="H2440" i="39"/>
  <c r="H2441" i="39"/>
  <c r="H2442" i="39"/>
  <c r="H2443" i="39"/>
  <c r="H2444" i="39"/>
  <c r="H2445" i="39"/>
  <c r="H2446" i="39"/>
  <c r="H2447" i="39"/>
  <c r="H2448" i="39"/>
  <c r="H2449" i="39"/>
  <c r="H2450" i="39"/>
  <c r="H2451" i="39"/>
  <c r="H2452" i="39"/>
  <c r="H2453" i="39"/>
  <c r="H2454" i="39"/>
  <c r="H2455" i="39"/>
  <c r="H2456" i="39"/>
  <c r="H2457" i="39"/>
  <c r="H2458" i="39"/>
  <c r="H2459" i="39"/>
  <c r="H2460" i="39"/>
  <c r="H2461" i="39"/>
  <c r="H2462" i="39"/>
  <c r="H2463" i="39"/>
  <c r="H2464" i="39"/>
  <c r="H2465" i="39"/>
  <c r="H2466" i="39"/>
  <c r="H2467" i="39"/>
  <c r="H2468" i="39"/>
  <c r="H2469" i="39"/>
  <c r="H2470" i="39"/>
  <c r="H2471" i="39"/>
  <c r="H2472" i="39"/>
  <c r="H2473" i="39"/>
  <c r="H2474" i="39"/>
  <c r="H2475" i="39"/>
  <c r="H2476" i="39"/>
  <c r="H2477" i="39"/>
  <c r="H2478" i="39"/>
  <c r="H2479" i="39"/>
  <c r="H2480" i="39"/>
  <c r="H2481" i="39"/>
  <c r="H2482" i="39"/>
  <c r="H2483" i="39"/>
  <c r="H2484" i="39"/>
  <c r="H2485" i="39"/>
  <c r="H2486" i="39"/>
  <c r="H2487" i="39"/>
  <c r="H2488" i="39"/>
  <c r="H2489" i="39"/>
  <c r="H2490" i="39"/>
  <c r="H2491" i="39"/>
  <c r="H2492" i="39"/>
  <c r="H2493" i="39"/>
  <c r="H2494" i="39"/>
  <c r="H2495" i="39"/>
  <c r="H2496" i="39"/>
  <c r="H2497" i="39"/>
  <c r="H2498" i="39"/>
  <c r="H2499" i="39"/>
  <c r="H2500" i="39"/>
  <c r="H2501" i="39"/>
  <c r="H2502" i="39"/>
  <c r="H2503" i="39"/>
  <c r="H2504" i="39"/>
  <c r="H2505" i="39"/>
  <c r="H2506" i="39"/>
  <c r="H2507" i="39"/>
  <c r="H2508" i="39"/>
  <c r="H2509" i="39"/>
  <c r="H2510" i="39"/>
  <c r="H2511" i="39"/>
  <c r="H2512" i="39"/>
  <c r="H2513" i="39"/>
  <c r="H2514" i="39"/>
  <c r="H2515" i="39"/>
  <c r="H2516" i="39"/>
  <c r="H2517" i="39"/>
  <c r="H2518" i="39"/>
  <c r="H2519" i="39"/>
  <c r="H2520" i="39"/>
  <c r="H2521" i="39"/>
  <c r="H2522" i="39"/>
  <c r="H2523" i="39"/>
  <c r="H2524" i="39"/>
  <c r="H2525" i="39"/>
  <c r="H2526" i="39"/>
  <c r="H2527" i="39"/>
  <c r="H2528" i="39"/>
  <c r="H2529" i="39"/>
  <c r="H2530" i="39"/>
  <c r="H2531" i="39"/>
  <c r="H2532" i="39"/>
  <c r="H2533" i="39"/>
  <c r="H2534" i="39"/>
  <c r="H2535" i="39"/>
  <c r="H2536" i="39"/>
  <c r="H2537" i="39"/>
  <c r="H2538" i="39"/>
  <c r="H2539" i="39"/>
  <c r="H2540" i="39"/>
  <c r="H2541" i="39"/>
  <c r="H2542" i="39"/>
  <c r="H2543" i="39"/>
  <c r="H2544" i="39"/>
  <c r="H2545" i="39"/>
  <c r="H2546" i="39"/>
  <c r="H2547" i="39"/>
  <c r="H2548" i="39"/>
  <c r="H2549" i="39"/>
  <c r="H2550" i="39"/>
  <c r="H2551" i="39"/>
  <c r="H2552" i="39"/>
  <c r="H2553" i="39"/>
  <c r="H2554" i="39"/>
  <c r="H2555" i="39"/>
  <c r="H2556" i="39"/>
  <c r="H2557" i="39"/>
  <c r="H2558" i="39"/>
  <c r="H2559" i="39"/>
  <c r="H2560" i="39"/>
  <c r="H2561" i="39"/>
  <c r="H2562" i="39"/>
  <c r="H2563" i="39"/>
  <c r="H2564" i="39"/>
  <c r="H2565" i="39"/>
  <c r="H2566" i="39"/>
  <c r="H2567" i="39"/>
  <c r="H2568" i="39"/>
  <c r="H2569" i="39"/>
  <c r="H2570" i="39"/>
  <c r="H2571" i="39"/>
  <c r="H2572" i="39"/>
  <c r="H2573" i="39"/>
  <c r="H2574" i="39"/>
  <c r="H2575" i="39"/>
  <c r="H2576" i="39"/>
  <c r="H2577" i="39"/>
  <c r="H2578" i="39"/>
  <c r="H2579" i="39"/>
  <c r="H2580" i="39"/>
  <c r="H2581" i="39"/>
  <c r="H2582" i="39"/>
  <c r="H2583" i="39"/>
  <c r="H2584" i="39"/>
  <c r="H2585" i="39"/>
  <c r="H2586" i="39"/>
  <c r="H2587" i="39"/>
  <c r="H2588" i="39"/>
  <c r="H2589" i="39"/>
  <c r="H2590" i="39"/>
  <c r="H2591" i="39"/>
  <c r="H2592" i="39"/>
  <c r="H2593" i="39"/>
  <c r="H2594" i="39"/>
  <c r="H2595" i="39"/>
  <c r="H2596" i="39"/>
  <c r="H2597" i="39"/>
  <c r="H2598" i="39"/>
  <c r="H2599" i="39"/>
  <c r="H2600" i="39"/>
  <c r="H2601" i="39"/>
  <c r="H2602" i="39"/>
  <c r="H2603" i="39"/>
  <c r="H2604" i="39"/>
  <c r="H2605" i="39"/>
  <c r="H2606" i="39"/>
  <c r="H2607" i="39"/>
  <c r="H2608" i="39"/>
  <c r="H2609" i="39"/>
  <c r="H2610" i="39"/>
  <c r="H2611" i="39"/>
  <c r="H2612" i="39"/>
  <c r="H2613" i="39"/>
  <c r="H2614" i="39"/>
  <c r="H2615" i="39"/>
  <c r="H2616" i="39"/>
  <c r="H2617" i="39"/>
  <c r="H2618" i="39"/>
  <c r="H2619" i="39"/>
  <c r="H2620" i="39"/>
  <c r="H2621" i="39"/>
  <c r="H2622" i="39"/>
  <c r="H2623" i="39"/>
  <c r="H2624" i="39"/>
  <c r="H2625" i="39"/>
  <c r="H2626" i="39"/>
  <c r="H2627" i="39"/>
  <c r="H2628" i="39"/>
  <c r="H2629" i="39"/>
  <c r="H2630" i="39"/>
  <c r="H2631" i="39"/>
  <c r="H2632" i="39"/>
  <c r="H2633" i="39"/>
  <c r="H2634" i="39"/>
  <c r="H2635" i="39"/>
  <c r="H2636" i="39"/>
  <c r="H2637" i="39"/>
  <c r="H2638" i="39"/>
  <c r="H2639" i="39"/>
  <c r="H2640" i="39"/>
  <c r="H2641" i="39"/>
  <c r="H2642" i="39"/>
  <c r="H2643" i="39"/>
  <c r="H2644" i="39"/>
  <c r="H2645" i="39"/>
  <c r="H2646" i="39"/>
  <c r="H2647" i="39"/>
  <c r="H2648" i="39"/>
  <c r="H2649" i="39"/>
  <c r="H2650" i="39"/>
  <c r="H2651" i="39"/>
  <c r="H2652" i="39"/>
  <c r="H2653" i="39"/>
  <c r="H2654" i="39"/>
  <c r="H2655" i="39"/>
  <c r="H2656" i="39"/>
  <c r="H2657" i="39"/>
  <c r="H2658" i="39"/>
  <c r="H2659" i="39"/>
  <c r="H2660" i="39"/>
  <c r="H2661" i="39"/>
  <c r="H2662" i="39"/>
  <c r="H2663" i="39"/>
  <c r="H2664" i="39"/>
  <c r="H2665" i="39"/>
  <c r="H2666" i="39"/>
  <c r="H2667" i="39"/>
  <c r="H2668" i="39"/>
  <c r="H2669" i="39"/>
  <c r="H2670" i="39"/>
  <c r="H2671" i="39"/>
  <c r="H2672" i="39"/>
  <c r="H2673" i="39"/>
  <c r="H2674" i="39"/>
  <c r="H2675" i="39"/>
  <c r="H2676" i="39"/>
  <c r="H2677" i="39"/>
  <c r="H2678" i="39"/>
  <c r="H2679" i="39"/>
  <c r="H2680" i="39"/>
  <c r="H2681" i="39"/>
  <c r="H2682" i="39"/>
  <c r="H2683" i="39"/>
  <c r="H2684" i="39"/>
  <c r="H2685" i="39"/>
  <c r="H2686" i="39"/>
  <c r="H2687" i="39"/>
  <c r="H2688" i="39"/>
  <c r="H2689" i="39"/>
  <c r="H2690" i="39"/>
  <c r="H2691" i="39"/>
  <c r="H2692" i="39"/>
  <c r="H2693" i="39"/>
  <c r="H2694" i="39"/>
  <c r="H2695" i="39"/>
  <c r="H2696" i="39"/>
  <c r="H2697" i="39"/>
  <c r="H2698" i="39"/>
  <c r="H2699" i="39"/>
  <c r="H2700" i="39"/>
  <c r="H2701" i="39"/>
  <c r="H2702" i="39"/>
  <c r="H2703" i="39"/>
  <c r="H2704" i="39"/>
  <c r="H2705" i="39"/>
  <c r="H2706" i="39"/>
  <c r="H2707" i="39"/>
  <c r="H2708" i="39"/>
  <c r="H2709" i="39"/>
  <c r="H2710" i="39"/>
  <c r="H2711" i="39"/>
  <c r="H2712" i="39"/>
  <c r="H2713" i="39"/>
  <c r="H2714" i="39"/>
  <c r="H2715" i="39"/>
  <c r="H2716" i="39"/>
  <c r="H2717" i="39"/>
  <c r="H2718" i="39"/>
  <c r="H2719" i="39"/>
  <c r="H2720" i="39"/>
  <c r="H2721" i="39"/>
  <c r="H2722" i="39"/>
  <c r="H2723" i="39"/>
  <c r="H2724" i="39"/>
  <c r="H2725" i="39"/>
  <c r="H2726" i="39"/>
  <c r="H2727" i="39"/>
  <c r="H2728" i="39"/>
  <c r="H2729" i="39"/>
  <c r="H2730" i="39"/>
  <c r="H2731" i="39"/>
  <c r="H2732" i="39"/>
  <c r="H2733" i="39"/>
  <c r="H2734" i="39"/>
  <c r="H2735" i="39"/>
  <c r="H2736" i="39"/>
  <c r="H2737" i="39"/>
  <c r="H2738" i="39"/>
  <c r="H2739" i="39"/>
  <c r="H2740" i="39"/>
  <c r="H2741" i="39"/>
  <c r="H2742" i="39"/>
  <c r="H2743" i="39"/>
  <c r="H2744" i="39"/>
  <c r="H2745" i="39"/>
  <c r="H2746" i="39"/>
  <c r="H2747" i="39"/>
  <c r="H2748" i="39"/>
  <c r="H2749" i="39"/>
  <c r="H2750" i="39"/>
  <c r="H2751" i="39"/>
  <c r="H2752" i="39"/>
  <c r="H2753" i="39"/>
  <c r="H2754" i="39"/>
  <c r="H2755" i="39"/>
  <c r="H2756" i="39"/>
  <c r="H2757" i="39"/>
  <c r="H2758" i="39"/>
  <c r="H2759" i="39"/>
  <c r="H2760" i="39"/>
  <c r="H2761" i="39"/>
  <c r="H2762" i="39"/>
  <c r="H2763" i="39"/>
  <c r="H2764" i="39"/>
  <c r="H2765" i="39"/>
  <c r="H2766" i="39"/>
  <c r="H2767" i="39"/>
  <c r="H2768" i="39"/>
  <c r="H2769" i="39"/>
  <c r="H2770" i="39"/>
  <c r="H2771" i="39"/>
  <c r="H2772" i="39"/>
  <c r="H2773" i="39"/>
  <c r="H2774" i="39"/>
  <c r="H2775" i="39"/>
  <c r="H2776" i="39"/>
  <c r="H2777" i="39"/>
  <c r="H2778" i="39"/>
  <c r="H2779" i="39"/>
  <c r="H2780" i="39"/>
  <c r="H2781" i="39"/>
  <c r="H2782" i="39"/>
  <c r="H2783" i="39"/>
  <c r="H2784" i="39"/>
  <c r="H2785" i="39"/>
  <c r="H2786" i="39"/>
  <c r="H2787" i="39"/>
  <c r="H2788" i="39"/>
  <c r="H2789" i="39"/>
  <c r="H2790" i="39"/>
  <c r="H2791" i="39"/>
  <c r="H2792" i="39"/>
  <c r="H2793" i="39"/>
  <c r="H2794" i="39"/>
  <c r="H2795" i="39"/>
  <c r="H2796" i="39"/>
  <c r="H2797" i="39"/>
  <c r="H2798" i="39"/>
  <c r="H2799" i="39"/>
  <c r="H2800" i="39"/>
  <c r="H2801" i="39"/>
  <c r="H2802" i="39"/>
  <c r="H2803" i="39"/>
  <c r="H2804" i="39"/>
  <c r="H2805" i="39"/>
  <c r="H2806" i="39"/>
  <c r="H2807" i="39"/>
  <c r="H2808" i="39"/>
  <c r="H2809" i="39"/>
  <c r="H2810" i="39"/>
  <c r="H2811" i="39"/>
  <c r="H2812" i="39"/>
  <c r="H2813" i="39"/>
  <c r="H2814" i="39"/>
  <c r="H2815" i="39"/>
  <c r="H2816" i="39"/>
  <c r="H2817" i="39"/>
  <c r="H2818" i="39"/>
  <c r="H2819" i="39"/>
  <c r="H2820" i="39"/>
  <c r="H2821" i="39"/>
  <c r="H2822" i="39"/>
  <c r="H2823" i="39"/>
  <c r="H2824" i="39"/>
  <c r="H2825" i="39"/>
  <c r="H2826" i="39"/>
  <c r="H2827" i="39"/>
  <c r="H2828" i="39"/>
  <c r="H2829" i="39"/>
  <c r="H2830" i="39"/>
  <c r="H2831" i="39"/>
  <c r="H2832" i="39"/>
  <c r="H2833" i="39"/>
  <c r="H2834" i="39"/>
  <c r="H2835" i="39"/>
  <c r="H2836" i="39"/>
  <c r="H2837" i="39"/>
  <c r="H2838" i="39"/>
  <c r="H2839" i="39"/>
  <c r="H2840" i="39"/>
  <c r="H2841" i="39"/>
  <c r="H2842" i="39"/>
  <c r="H2843" i="39"/>
  <c r="H2844" i="39"/>
  <c r="H2845" i="39"/>
  <c r="H2846" i="39"/>
  <c r="H2847" i="39"/>
  <c r="H2848" i="39"/>
  <c r="H2849" i="39"/>
  <c r="H2850" i="39"/>
  <c r="H2851" i="39"/>
  <c r="H2852" i="39"/>
  <c r="H2853" i="39"/>
  <c r="H2854" i="39"/>
  <c r="H2855" i="39"/>
  <c r="H2856" i="39"/>
  <c r="H2857" i="39"/>
  <c r="H2858" i="39"/>
  <c r="H2859" i="39"/>
  <c r="H2860" i="39"/>
  <c r="H2861" i="39"/>
  <c r="H2862" i="39"/>
  <c r="H2863" i="39"/>
  <c r="H2864" i="39"/>
  <c r="H2865" i="39"/>
  <c r="H2866" i="39"/>
  <c r="H2867" i="39"/>
  <c r="H2868" i="39"/>
  <c r="H2869" i="39"/>
  <c r="H2870" i="39"/>
  <c r="H2871" i="39"/>
  <c r="H2872" i="39"/>
  <c r="H2873" i="39"/>
  <c r="H2874" i="39"/>
  <c r="H2875" i="39"/>
  <c r="H2876" i="39"/>
  <c r="H2877" i="39"/>
  <c r="H2878" i="39"/>
  <c r="H2879" i="39"/>
  <c r="H2880" i="39"/>
  <c r="H2881" i="39"/>
  <c r="H2882" i="39"/>
  <c r="H2883" i="39"/>
  <c r="H2884" i="39"/>
  <c r="H2885" i="39"/>
  <c r="H2886" i="39"/>
  <c r="H2887" i="39"/>
  <c r="H2888" i="39"/>
  <c r="H2889" i="39"/>
  <c r="H2890" i="39"/>
  <c r="H2891" i="39"/>
  <c r="H2892" i="39"/>
  <c r="H2893" i="39"/>
  <c r="H2894" i="39"/>
  <c r="H2895" i="39"/>
  <c r="H2896" i="39"/>
  <c r="H2897" i="39"/>
  <c r="H2898" i="39"/>
  <c r="H2899" i="39"/>
  <c r="H2900" i="39"/>
  <c r="H2901" i="39"/>
  <c r="H2902" i="39"/>
  <c r="H2903" i="39"/>
  <c r="H2904" i="39"/>
  <c r="H2905" i="39"/>
  <c r="H2906" i="39"/>
  <c r="H2907" i="39"/>
  <c r="H2908" i="39"/>
  <c r="H2909" i="39"/>
  <c r="H2910" i="39"/>
  <c r="H2911" i="39"/>
  <c r="H2912" i="39"/>
  <c r="H2913" i="39"/>
  <c r="H2914" i="39"/>
  <c r="H2915" i="39"/>
  <c r="H2916" i="39"/>
  <c r="H2917" i="39"/>
  <c r="H2918" i="39"/>
  <c r="H2919" i="39"/>
  <c r="H2920" i="39"/>
  <c r="H2921" i="39"/>
  <c r="H2922" i="39"/>
  <c r="H2923" i="39"/>
  <c r="H2924" i="39"/>
  <c r="H2925" i="39"/>
  <c r="H2926" i="39"/>
  <c r="H2927" i="39"/>
  <c r="H2928" i="39"/>
  <c r="H2929" i="39"/>
  <c r="H2930" i="39"/>
  <c r="H2931" i="39"/>
  <c r="H2932" i="39"/>
  <c r="H2933" i="39"/>
  <c r="H2934" i="39"/>
  <c r="H2935" i="39"/>
  <c r="H2936" i="39"/>
  <c r="H2937" i="39"/>
  <c r="H2938" i="39"/>
  <c r="H2939" i="39"/>
  <c r="H2940" i="39"/>
  <c r="H2941" i="39"/>
  <c r="H2942" i="39"/>
  <c r="H2943" i="39"/>
  <c r="H2944" i="39"/>
  <c r="H2945" i="39"/>
  <c r="H2946" i="39"/>
  <c r="H2947" i="39"/>
  <c r="H2948" i="39"/>
  <c r="H2949" i="39"/>
  <c r="H2950" i="39"/>
  <c r="H2951" i="39"/>
  <c r="H2952" i="39"/>
  <c r="H2953" i="39"/>
  <c r="H2954" i="39"/>
  <c r="H2955" i="39"/>
  <c r="H2956" i="39"/>
  <c r="H2957" i="39"/>
  <c r="H2958" i="39"/>
  <c r="H2959" i="39"/>
  <c r="H2960" i="39"/>
  <c r="H2961" i="39"/>
  <c r="H2962" i="39"/>
  <c r="H2963" i="39"/>
  <c r="H2964" i="39"/>
  <c r="H2965" i="39"/>
  <c r="H2966" i="39"/>
  <c r="H2967" i="39"/>
  <c r="H2968" i="39"/>
  <c r="H2969" i="39"/>
  <c r="H2970" i="39"/>
  <c r="H2971" i="39"/>
  <c r="H2972" i="39"/>
  <c r="H2973" i="39"/>
  <c r="H2974" i="39"/>
  <c r="H2975" i="39"/>
  <c r="H2976" i="39"/>
  <c r="H2977" i="39"/>
  <c r="H2978" i="39"/>
  <c r="H2979" i="39"/>
  <c r="H2980" i="39"/>
  <c r="H2981" i="39"/>
  <c r="H2982" i="39"/>
  <c r="H2983" i="39"/>
  <c r="H2984" i="39"/>
  <c r="H2985" i="39"/>
  <c r="H2986" i="39"/>
  <c r="H2987" i="39"/>
  <c r="H2988" i="39"/>
  <c r="H2989" i="39"/>
  <c r="H2990" i="39"/>
  <c r="H2991" i="39"/>
  <c r="H2992" i="39"/>
  <c r="H2993" i="39"/>
  <c r="H2994" i="39"/>
  <c r="H2995" i="39"/>
  <c r="H2996" i="39"/>
  <c r="H2997" i="39"/>
  <c r="H2998" i="39"/>
  <c r="H2999" i="39"/>
  <c r="H3000" i="39"/>
  <c r="H3001" i="39"/>
  <c r="H3002" i="39"/>
  <c r="H3003" i="39"/>
  <c r="H3004" i="39"/>
  <c r="H3005" i="39"/>
  <c r="H3006" i="39"/>
  <c r="H3007" i="39"/>
  <c r="H3008" i="39"/>
  <c r="H3009" i="39"/>
  <c r="H3010" i="39"/>
  <c r="H3011" i="39"/>
  <c r="H3012" i="39"/>
  <c r="H3013" i="39"/>
  <c r="H3014" i="39"/>
  <c r="H3015" i="39"/>
  <c r="H3016" i="39"/>
  <c r="H3017" i="39"/>
  <c r="H3018" i="39"/>
  <c r="H3019" i="39"/>
  <c r="H3020" i="39"/>
  <c r="H3021" i="39"/>
  <c r="H3022" i="39"/>
  <c r="H3023" i="39"/>
  <c r="H3024" i="39"/>
  <c r="H3025" i="39"/>
  <c r="H3026" i="39"/>
  <c r="H3027" i="39"/>
  <c r="H3028" i="39"/>
  <c r="H3029" i="39"/>
  <c r="H3030" i="39"/>
  <c r="H3031" i="39"/>
  <c r="H3032" i="39"/>
  <c r="H3033" i="39"/>
  <c r="H3034" i="39"/>
  <c r="H3035" i="39"/>
  <c r="H3036" i="39"/>
  <c r="H3037" i="39"/>
  <c r="H3038" i="39"/>
  <c r="H3039" i="39"/>
  <c r="H3040" i="39"/>
  <c r="H3041" i="39"/>
  <c r="H3042" i="39"/>
  <c r="H3043" i="39"/>
  <c r="H3044" i="39"/>
  <c r="H3045" i="39"/>
  <c r="H3046" i="39"/>
  <c r="H3047" i="39"/>
  <c r="H3048" i="39"/>
  <c r="H3049" i="39"/>
  <c r="H3050" i="39"/>
  <c r="H3051" i="39"/>
  <c r="H3052" i="39"/>
  <c r="H3053" i="39"/>
  <c r="H3054" i="39"/>
  <c r="H3055" i="39"/>
  <c r="H3056" i="39"/>
  <c r="H3057" i="39"/>
  <c r="H3058" i="39"/>
  <c r="H3059" i="39"/>
  <c r="H3060" i="39"/>
  <c r="H3061" i="39"/>
  <c r="H3062" i="39"/>
  <c r="H3063" i="39"/>
  <c r="H3064" i="39"/>
  <c r="H3065" i="39"/>
  <c r="H3066" i="39"/>
  <c r="H3067" i="39"/>
  <c r="H3068" i="39"/>
  <c r="H3069" i="39"/>
  <c r="H3070" i="39"/>
  <c r="H3071" i="39"/>
  <c r="H3072" i="39"/>
  <c r="H3073" i="39"/>
  <c r="H3074" i="39"/>
  <c r="H3075" i="39"/>
  <c r="H3076" i="39"/>
  <c r="H3077" i="39"/>
  <c r="H3078" i="39"/>
  <c r="H3079" i="39"/>
  <c r="H3080" i="39"/>
  <c r="H3081" i="39"/>
  <c r="H3082" i="39"/>
  <c r="H3083" i="39"/>
  <c r="H3084" i="39"/>
  <c r="H3085" i="39"/>
  <c r="H3086" i="39"/>
  <c r="H3087" i="39"/>
  <c r="H3088" i="39"/>
  <c r="H3089" i="39"/>
  <c r="H3090" i="39"/>
  <c r="H3091" i="39"/>
  <c r="H3092" i="39"/>
  <c r="H3093" i="39"/>
  <c r="H3094" i="39"/>
  <c r="H3095" i="39"/>
  <c r="H3096" i="39"/>
  <c r="H3097" i="39"/>
  <c r="H3098" i="39"/>
  <c r="H3099" i="39"/>
  <c r="H3100" i="39"/>
  <c r="H3101" i="39"/>
  <c r="H3102" i="39"/>
  <c r="H3103" i="39"/>
  <c r="H3104" i="39"/>
  <c r="H3105" i="39"/>
  <c r="H3106" i="39"/>
  <c r="H3107" i="39"/>
  <c r="H3108" i="39"/>
  <c r="H3109" i="39"/>
  <c r="H3110" i="39"/>
  <c r="H3111" i="39"/>
  <c r="H3112" i="39"/>
  <c r="H3113" i="39"/>
  <c r="H3114" i="39"/>
  <c r="H3115" i="39"/>
  <c r="H3116" i="39"/>
  <c r="H3117" i="39"/>
  <c r="H3118" i="39"/>
  <c r="H3119" i="39"/>
  <c r="H3120" i="39"/>
  <c r="H3121" i="39"/>
  <c r="H3122" i="39"/>
  <c r="H3123" i="39"/>
  <c r="H3124" i="39"/>
  <c r="H3125" i="39"/>
  <c r="H3126" i="39"/>
  <c r="H3127" i="39"/>
  <c r="H3128" i="39"/>
  <c r="H3129" i="39"/>
  <c r="H3130" i="39"/>
  <c r="H3131" i="39"/>
  <c r="H3132" i="39"/>
  <c r="H3133" i="39"/>
  <c r="H3134" i="39"/>
  <c r="H3135" i="39"/>
  <c r="H3136" i="39"/>
  <c r="H3137" i="39"/>
  <c r="H3138" i="39"/>
  <c r="H3139" i="39"/>
  <c r="H3140" i="39"/>
  <c r="H3141" i="39"/>
  <c r="H3142" i="39"/>
  <c r="H3143" i="39"/>
  <c r="H3144" i="39"/>
  <c r="H3145" i="39"/>
  <c r="H3146" i="39"/>
  <c r="H3147" i="39"/>
  <c r="H3148" i="39"/>
  <c r="H3149" i="39"/>
  <c r="H3150" i="39"/>
  <c r="H3151" i="39"/>
  <c r="H3152" i="39"/>
  <c r="H3153" i="39"/>
  <c r="H3154" i="39"/>
  <c r="H3155" i="39"/>
  <c r="H3156" i="39"/>
  <c r="H3157" i="39"/>
  <c r="H3158" i="39"/>
  <c r="H3159" i="39"/>
  <c r="H3160" i="39"/>
  <c r="H3161" i="39"/>
  <c r="H3162" i="39"/>
  <c r="H3163" i="39"/>
  <c r="H3164" i="39"/>
  <c r="H3165" i="39"/>
  <c r="H3166" i="39"/>
  <c r="H3167" i="39"/>
  <c r="H3168" i="39"/>
  <c r="H3169" i="39"/>
  <c r="H3170" i="39"/>
  <c r="H3171" i="39"/>
  <c r="H3172" i="39"/>
  <c r="H3173" i="39"/>
  <c r="H3174" i="39"/>
  <c r="H3175" i="39"/>
  <c r="H3176" i="39"/>
  <c r="H3177" i="39"/>
  <c r="H3178" i="39"/>
  <c r="H3179" i="39"/>
  <c r="H3180" i="39"/>
  <c r="H3181" i="39"/>
  <c r="H3182" i="39"/>
  <c r="H3183" i="39"/>
  <c r="H3184" i="39"/>
  <c r="H3185" i="39"/>
  <c r="H3186" i="39"/>
  <c r="H3187" i="39"/>
  <c r="H3188" i="39"/>
  <c r="H3189" i="39"/>
  <c r="H3190" i="39"/>
  <c r="H3191" i="39"/>
  <c r="H3192" i="39"/>
  <c r="H3193" i="39"/>
  <c r="H3194" i="39"/>
  <c r="H3195" i="39"/>
  <c r="H3196" i="39"/>
  <c r="H3197" i="39"/>
  <c r="H3198" i="39"/>
  <c r="H3199" i="39"/>
  <c r="H3200" i="39"/>
  <c r="H3201" i="39"/>
  <c r="H3202" i="39"/>
  <c r="H3203" i="39"/>
  <c r="H3204" i="39"/>
  <c r="H3205" i="39"/>
  <c r="H3206" i="39"/>
  <c r="H3207" i="39"/>
  <c r="H3208" i="39"/>
  <c r="H3209" i="39"/>
  <c r="H3210" i="39"/>
  <c r="H3211" i="39"/>
  <c r="H3212" i="39"/>
  <c r="H3213" i="39"/>
  <c r="H3214" i="39"/>
  <c r="H3215" i="39"/>
  <c r="H3216" i="39"/>
  <c r="H3217" i="39"/>
  <c r="H3218" i="39"/>
  <c r="H3219" i="39"/>
  <c r="H3220" i="39"/>
  <c r="H3221" i="39"/>
  <c r="H3222" i="39"/>
  <c r="H3223" i="39"/>
  <c r="H3224" i="39"/>
  <c r="H3225" i="39"/>
  <c r="H3226" i="39"/>
  <c r="H3227" i="39"/>
  <c r="H3228" i="39"/>
  <c r="H3229" i="39"/>
  <c r="H3230" i="39"/>
  <c r="H3231" i="39"/>
  <c r="H3232" i="39"/>
  <c r="H3233" i="39"/>
  <c r="H3234" i="39"/>
  <c r="H3235" i="39"/>
  <c r="H3236" i="39"/>
  <c r="H3237" i="39"/>
  <c r="H3238" i="39"/>
  <c r="H3239" i="39"/>
  <c r="H3240" i="39"/>
  <c r="H3241" i="39"/>
  <c r="H3242" i="39"/>
  <c r="H3243" i="39"/>
  <c r="H3244" i="39"/>
  <c r="H3245" i="39"/>
  <c r="H3246" i="39"/>
  <c r="H3247" i="39"/>
  <c r="H3248" i="39"/>
  <c r="H3249" i="39"/>
  <c r="H3250" i="39"/>
  <c r="H3251" i="39"/>
  <c r="H3252" i="39"/>
  <c r="H3253" i="39"/>
  <c r="H3254" i="39"/>
  <c r="H3255" i="39"/>
  <c r="H3256" i="39"/>
  <c r="H3257" i="39"/>
  <c r="H3258" i="39"/>
  <c r="H3259" i="39"/>
  <c r="H3260" i="39"/>
  <c r="H3261" i="39"/>
  <c r="H3262" i="39"/>
  <c r="H3263" i="39"/>
  <c r="H3264" i="39"/>
  <c r="H3265" i="39"/>
  <c r="H3266" i="39"/>
  <c r="H3267" i="39"/>
  <c r="H3268" i="39"/>
  <c r="H3269" i="39"/>
  <c r="H3270" i="39"/>
  <c r="H3271" i="39"/>
  <c r="H3272" i="39"/>
  <c r="H3273" i="39"/>
  <c r="H3274" i="39"/>
  <c r="H3275" i="39"/>
  <c r="H3276" i="39"/>
  <c r="H3277" i="39"/>
  <c r="H3278" i="39"/>
  <c r="H3279" i="39"/>
  <c r="H3280" i="39"/>
  <c r="H3281" i="39"/>
  <c r="H3282" i="39"/>
  <c r="H3283" i="39"/>
  <c r="H3284" i="39"/>
  <c r="H3285" i="39"/>
  <c r="H3286" i="39"/>
  <c r="H3287" i="39"/>
  <c r="H3288" i="39"/>
  <c r="H3289" i="39"/>
  <c r="H3290" i="39"/>
  <c r="H3291" i="39"/>
  <c r="H3292" i="39"/>
  <c r="H3293" i="39"/>
  <c r="H3294" i="39"/>
  <c r="H3295" i="39"/>
  <c r="H3296" i="39"/>
  <c r="H3297" i="39"/>
  <c r="H3298" i="39"/>
  <c r="H3299" i="39"/>
  <c r="H3300" i="39"/>
  <c r="H3301" i="39"/>
  <c r="H3302" i="39"/>
  <c r="H3303" i="39"/>
  <c r="H3304" i="39"/>
  <c r="H3305" i="39"/>
  <c r="H3306" i="39"/>
  <c r="H3307" i="39"/>
  <c r="H3308" i="39"/>
  <c r="H3309" i="39"/>
  <c r="H3310" i="39"/>
  <c r="H3311" i="39"/>
  <c r="H3312" i="39"/>
  <c r="H3313" i="39"/>
  <c r="H3314" i="39"/>
  <c r="H3315" i="39"/>
  <c r="H3316" i="39"/>
  <c r="H3317" i="39"/>
  <c r="H3318" i="39"/>
  <c r="H3319" i="39"/>
  <c r="H3320" i="39"/>
  <c r="H3321" i="39"/>
  <c r="H3322" i="39"/>
  <c r="H3323" i="39"/>
  <c r="H3324" i="39"/>
  <c r="H3325" i="39"/>
  <c r="H3326" i="39"/>
  <c r="H3327" i="39"/>
  <c r="H3328" i="39"/>
  <c r="H3329" i="39"/>
  <c r="H3330" i="39"/>
  <c r="H3331" i="39"/>
  <c r="H3332" i="39"/>
  <c r="H3333" i="39"/>
  <c r="H3334" i="39"/>
  <c r="H3335" i="39"/>
  <c r="H3336" i="39"/>
  <c r="H3337" i="39"/>
  <c r="H3338" i="39"/>
  <c r="H3339" i="39"/>
  <c r="H3340" i="39"/>
  <c r="H3341" i="39"/>
  <c r="H3342" i="39"/>
  <c r="H3343" i="39"/>
  <c r="H3344" i="39"/>
  <c r="H3345" i="39"/>
  <c r="H3346" i="39"/>
  <c r="H3347" i="39"/>
  <c r="H3348" i="39"/>
  <c r="H3349" i="39"/>
  <c r="H3350" i="39"/>
  <c r="H3351" i="39"/>
  <c r="H3352" i="39"/>
  <c r="H3353" i="39"/>
  <c r="H3354" i="39"/>
  <c r="H3355" i="39"/>
  <c r="H3356" i="39"/>
  <c r="H3357" i="39"/>
  <c r="H3358" i="39"/>
  <c r="H3359" i="39"/>
  <c r="H3360" i="39"/>
  <c r="H3361" i="39"/>
  <c r="H3362" i="39"/>
  <c r="H3363" i="39"/>
  <c r="H3364" i="39"/>
  <c r="H3365" i="39"/>
  <c r="H3366" i="39"/>
  <c r="H3367" i="39"/>
  <c r="H3368" i="39"/>
  <c r="H3369" i="39"/>
  <c r="H3370" i="39"/>
  <c r="H3371" i="39"/>
  <c r="H3372" i="39"/>
  <c r="H3373" i="39"/>
  <c r="H3374" i="39"/>
  <c r="H3375" i="39"/>
  <c r="H3376" i="39"/>
  <c r="H3377" i="39"/>
  <c r="H3378" i="39"/>
  <c r="H3379" i="39"/>
  <c r="H3380" i="39"/>
  <c r="H3381" i="39"/>
  <c r="H3382" i="39"/>
  <c r="H3383" i="39"/>
  <c r="H3384" i="39"/>
  <c r="H3385" i="39"/>
  <c r="H3386" i="39"/>
  <c r="H3387" i="39"/>
  <c r="H3388" i="39"/>
  <c r="H3389" i="39"/>
  <c r="H3390" i="39"/>
  <c r="H3391" i="39"/>
  <c r="H3392" i="39"/>
  <c r="H3393" i="39"/>
  <c r="H3394" i="39"/>
  <c r="H3395" i="39"/>
  <c r="H3396" i="39"/>
  <c r="H3397" i="39"/>
  <c r="H3398" i="39"/>
  <c r="H3399" i="39"/>
  <c r="H3400" i="39"/>
  <c r="H3401" i="39"/>
  <c r="H3402" i="39"/>
  <c r="H3403" i="39"/>
  <c r="H3404" i="39"/>
  <c r="H3405" i="39"/>
  <c r="H3406" i="39"/>
  <c r="H3407" i="39"/>
  <c r="H3408" i="39"/>
  <c r="H3409" i="39"/>
  <c r="H3410" i="39"/>
  <c r="H3411" i="39"/>
  <c r="H3412" i="39"/>
  <c r="H3413" i="39"/>
  <c r="H3414" i="39"/>
  <c r="H3415" i="39"/>
  <c r="H3416" i="39"/>
  <c r="H3417" i="39"/>
  <c r="H3418" i="39"/>
  <c r="H3419" i="39"/>
  <c r="H3420" i="39"/>
  <c r="H3421" i="39"/>
  <c r="H3422" i="39"/>
  <c r="H3423" i="39"/>
  <c r="H3424" i="39"/>
  <c r="H3425" i="39"/>
  <c r="H3426" i="39"/>
  <c r="H3427" i="39"/>
  <c r="H3428" i="39"/>
  <c r="H3429" i="39"/>
  <c r="H3430" i="39"/>
  <c r="H3431" i="39"/>
  <c r="H3432" i="39"/>
  <c r="H3433" i="39"/>
  <c r="H3434" i="39"/>
  <c r="H3435" i="39"/>
  <c r="H3436" i="39"/>
  <c r="H3437" i="39"/>
  <c r="H3438" i="39"/>
  <c r="H3439" i="39"/>
  <c r="H3440" i="39"/>
  <c r="H3441" i="39"/>
  <c r="H3442" i="39"/>
  <c r="H3443" i="39"/>
  <c r="H3444" i="39"/>
  <c r="H3445" i="39"/>
  <c r="H3446" i="39"/>
  <c r="H3447" i="39"/>
  <c r="H3448" i="39"/>
  <c r="H3449" i="39"/>
  <c r="H3450" i="39"/>
  <c r="H3451" i="39"/>
  <c r="H3452" i="39"/>
  <c r="H3453" i="39"/>
  <c r="H3454" i="39"/>
  <c r="H3455" i="39"/>
  <c r="H3456" i="39"/>
  <c r="H3457" i="39"/>
  <c r="H3458" i="39"/>
  <c r="H3459" i="39"/>
  <c r="H3460" i="39"/>
  <c r="H3461" i="39"/>
  <c r="H3462" i="39"/>
  <c r="H3463" i="39"/>
  <c r="H3464" i="39"/>
  <c r="H3465" i="39"/>
  <c r="H3466" i="39"/>
  <c r="H3467" i="39"/>
  <c r="H3468" i="39"/>
  <c r="H3469" i="39"/>
  <c r="H3470" i="39"/>
  <c r="H3471" i="39"/>
  <c r="H3472" i="39"/>
  <c r="H3473" i="39"/>
  <c r="H3474" i="39"/>
  <c r="H3475" i="39"/>
  <c r="H3476" i="39"/>
  <c r="H3477" i="39"/>
  <c r="H3478" i="39"/>
  <c r="H3479" i="39"/>
  <c r="H3480" i="39"/>
  <c r="H3481" i="39"/>
  <c r="H3482" i="39"/>
  <c r="H3483" i="39"/>
  <c r="H3484" i="39"/>
  <c r="H3485" i="39"/>
  <c r="H3486" i="39"/>
  <c r="H3487" i="39"/>
  <c r="H3488" i="39"/>
  <c r="H3489" i="39"/>
  <c r="H3490" i="39"/>
  <c r="H3491" i="39"/>
  <c r="H3492" i="39"/>
  <c r="H3493" i="39"/>
  <c r="H3494" i="39"/>
  <c r="H3495" i="39"/>
  <c r="H3496" i="39"/>
  <c r="H3497" i="39"/>
  <c r="H3498" i="39"/>
  <c r="H3499" i="39"/>
  <c r="H3500" i="39"/>
  <c r="H3501" i="39"/>
  <c r="H3502" i="39"/>
  <c r="H3503" i="39"/>
  <c r="H3504" i="39"/>
  <c r="H3505" i="39"/>
  <c r="H3506" i="39"/>
  <c r="H3507" i="39"/>
  <c r="H3508" i="39"/>
  <c r="H3509" i="39"/>
  <c r="H3510" i="39"/>
  <c r="H3511" i="39"/>
  <c r="H3512" i="39"/>
  <c r="H3513" i="39"/>
  <c r="H3514" i="39"/>
  <c r="H3515" i="39"/>
  <c r="H3516" i="39"/>
  <c r="H3517" i="39"/>
  <c r="H3518" i="39"/>
  <c r="H3519" i="39"/>
  <c r="H3520" i="39"/>
  <c r="H3521" i="39"/>
  <c r="H3522" i="39"/>
  <c r="H3523" i="39"/>
  <c r="H3524" i="39"/>
  <c r="H3525" i="39"/>
  <c r="H3526" i="39"/>
  <c r="H3527" i="39"/>
  <c r="H3528" i="39"/>
  <c r="H3529" i="39"/>
  <c r="H3530" i="39"/>
  <c r="H3531" i="39"/>
  <c r="H3532" i="39"/>
  <c r="H3533" i="39"/>
  <c r="H3534" i="39"/>
  <c r="H3535" i="39"/>
  <c r="H3536" i="39"/>
  <c r="H3537" i="39"/>
  <c r="H3538" i="39"/>
  <c r="H3539" i="39"/>
  <c r="H3540" i="39"/>
  <c r="H3541" i="39"/>
  <c r="H3542" i="39"/>
  <c r="H3543" i="39"/>
  <c r="H3544" i="39"/>
  <c r="H3545" i="39"/>
  <c r="H3546" i="39"/>
  <c r="H3547" i="39"/>
  <c r="H3548" i="39"/>
  <c r="H3549" i="39"/>
  <c r="H3550" i="39"/>
  <c r="H3551" i="39"/>
  <c r="H3552" i="39"/>
  <c r="H3553" i="39"/>
  <c r="H3554" i="39"/>
  <c r="H3555" i="39"/>
  <c r="H3556" i="39"/>
  <c r="H3557" i="39"/>
  <c r="H3558" i="39"/>
  <c r="H3559" i="39"/>
  <c r="H3560" i="39"/>
  <c r="H3561" i="39"/>
  <c r="H3562" i="39"/>
  <c r="H3563" i="39"/>
  <c r="H3564" i="39"/>
  <c r="H3565" i="39"/>
  <c r="H3566" i="39"/>
  <c r="H3567" i="39"/>
  <c r="H3568" i="39"/>
  <c r="H3569" i="39"/>
  <c r="H3570" i="39"/>
  <c r="H3571" i="39"/>
  <c r="H3572" i="39"/>
  <c r="H3573" i="39"/>
  <c r="H3574" i="39"/>
  <c r="H3575" i="39"/>
  <c r="H3576" i="39"/>
  <c r="H3577" i="39"/>
  <c r="H3578" i="39"/>
  <c r="H3579" i="39"/>
  <c r="H3580" i="39"/>
  <c r="H3581" i="39"/>
  <c r="H3582" i="39"/>
  <c r="H3583" i="39"/>
  <c r="H3584" i="39"/>
  <c r="H3585" i="39"/>
  <c r="H3586" i="39"/>
  <c r="H3587" i="39"/>
  <c r="H3588" i="39"/>
  <c r="H3589" i="39"/>
  <c r="H3590" i="39"/>
  <c r="H3591" i="39"/>
  <c r="H3592" i="39"/>
  <c r="H3593" i="39"/>
  <c r="H3594" i="39"/>
  <c r="H3595" i="39"/>
  <c r="H3596" i="39"/>
  <c r="H3597" i="39"/>
  <c r="H3598" i="39"/>
  <c r="H3599" i="39"/>
  <c r="H3600" i="39"/>
  <c r="H3601" i="39"/>
  <c r="H3602" i="39"/>
  <c r="H3603" i="39"/>
  <c r="H3604" i="39"/>
  <c r="H3605" i="39"/>
  <c r="H3606" i="39"/>
  <c r="H3607" i="39"/>
  <c r="H3608" i="39"/>
  <c r="H3609" i="39"/>
  <c r="H3610" i="39"/>
  <c r="H3611" i="39"/>
  <c r="H3612" i="39"/>
  <c r="H3613" i="39"/>
  <c r="H3614" i="39"/>
  <c r="H3615" i="39"/>
  <c r="H3616" i="39"/>
  <c r="H3617" i="39"/>
  <c r="H3618" i="39"/>
  <c r="H3619" i="39"/>
  <c r="H3620" i="39"/>
  <c r="H3621" i="39"/>
  <c r="H3622" i="39"/>
  <c r="H3623" i="39"/>
  <c r="H3624" i="39"/>
  <c r="H3625" i="39"/>
  <c r="H3626" i="39"/>
  <c r="H3627" i="39"/>
  <c r="H3628" i="39"/>
  <c r="H3629" i="39"/>
  <c r="H3630" i="39"/>
  <c r="H3631" i="39"/>
  <c r="H3632" i="39"/>
  <c r="H3633" i="39"/>
  <c r="H3634" i="39"/>
  <c r="H3635" i="39"/>
  <c r="H3636" i="39"/>
  <c r="H3637" i="39"/>
  <c r="H3638" i="39"/>
  <c r="H3639" i="39"/>
  <c r="H3640" i="39"/>
  <c r="H3641" i="39"/>
  <c r="H3642" i="39"/>
  <c r="H3643" i="39"/>
  <c r="H3644" i="39"/>
  <c r="H3645" i="39"/>
  <c r="H3646" i="39"/>
  <c r="H3647" i="39"/>
  <c r="H3648" i="39"/>
  <c r="H3649" i="39"/>
  <c r="H3650" i="39"/>
  <c r="H3651" i="39"/>
  <c r="H3652" i="39"/>
  <c r="H3653" i="39"/>
  <c r="H3654" i="39"/>
  <c r="H3655" i="39"/>
  <c r="H3656" i="39"/>
  <c r="H3657" i="39"/>
  <c r="H3658" i="39"/>
  <c r="H3659" i="39"/>
  <c r="H3660" i="39"/>
  <c r="H3661" i="39"/>
  <c r="H3662" i="39"/>
  <c r="H3663" i="39"/>
  <c r="H3664" i="39"/>
  <c r="H3665" i="39"/>
  <c r="H3666" i="39"/>
  <c r="H3667" i="39"/>
  <c r="H3668" i="39"/>
  <c r="H3669" i="39"/>
  <c r="H3670" i="39"/>
  <c r="H3671" i="39"/>
  <c r="H3672" i="39"/>
  <c r="H3673" i="39"/>
  <c r="H3674" i="39"/>
  <c r="H3675" i="39"/>
  <c r="H3676" i="39"/>
  <c r="H3677" i="39"/>
  <c r="H3678" i="39"/>
  <c r="H3679" i="39"/>
  <c r="H3680" i="39"/>
  <c r="H3681" i="39"/>
  <c r="H3682" i="39"/>
  <c r="H3683" i="39"/>
  <c r="H3684" i="39"/>
  <c r="H3685" i="39"/>
  <c r="H3686" i="39"/>
  <c r="H3687" i="39"/>
  <c r="H3688" i="39"/>
  <c r="H3689" i="39"/>
  <c r="H3690" i="39"/>
  <c r="H3691" i="39"/>
  <c r="H3692" i="39"/>
  <c r="H3693" i="39"/>
  <c r="H3694" i="39"/>
  <c r="H3695" i="39"/>
  <c r="H3696" i="39"/>
  <c r="H3697" i="39"/>
  <c r="H3698" i="39"/>
  <c r="H3699" i="39"/>
  <c r="H3700" i="39"/>
  <c r="H3701" i="39"/>
  <c r="H3702" i="39"/>
  <c r="H3703" i="39"/>
  <c r="H3704" i="39"/>
  <c r="H3705" i="39"/>
  <c r="H3706" i="39"/>
  <c r="H3707" i="39"/>
  <c r="H3708" i="39"/>
  <c r="H3709" i="39"/>
  <c r="H3710" i="39"/>
  <c r="H3711" i="39"/>
  <c r="H3712" i="39"/>
  <c r="H3713" i="39"/>
  <c r="H3714" i="39"/>
  <c r="H3715" i="39"/>
  <c r="H3716" i="39"/>
  <c r="H3717" i="39"/>
  <c r="H3718" i="39"/>
  <c r="H3719" i="39"/>
  <c r="H3720" i="39"/>
  <c r="H3721" i="39"/>
  <c r="H3722" i="39"/>
  <c r="H3723" i="39"/>
  <c r="H3724" i="39"/>
  <c r="H3725" i="39"/>
  <c r="H3726" i="39"/>
  <c r="H3727" i="39"/>
  <c r="H3728" i="39"/>
  <c r="H3729" i="39"/>
  <c r="H3730" i="39"/>
  <c r="H3731" i="39"/>
  <c r="H3732" i="39"/>
  <c r="H3733" i="39"/>
  <c r="H3734" i="39"/>
  <c r="H3735" i="39"/>
  <c r="H3736" i="39"/>
  <c r="H3737" i="39"/>
  <c r="H3738" i="39"/>
  <c r="H3739" i="39"/>
  <c r="H3740" i="39"/>
  <c r="H3741" i="39"/>
  <c r="H3742" i="39"/>
  <c r="H3743" i="39"/>
  <c r="H3744" i="39"/>
  <c r="H3745" i="39"/>
  <c r="H3746" i="39"/>
  <c r="H3747" i="39"/>
  <c r="H3748" i="39"/>
  <c r="H3749" i="39"/>
  <c r="H3750" i="39"/>
  <c r="H3751" i="39"/>
  <c r="H3752" i="39"/>
  <c r="H3753" i="39"/>
  <c r="H3754" i="39"/>
  <c r="H3755" i="39"/>
  <c r="H3756" i="39"/>
  <c r="H3757" i="39"/>
  <c r="H3758" i="39"/>
  <c r="H3759" i="39"/>
  <c r="H3760" i="39"/>
  <c r="H3761" i="39"/>
  <c r="H3762" i="39"/>
  <c r="H3763" i="39"/>
  <c r="H3764" i="39"/>
  <c r="H3765" i="39"/>
  <c r="H3766" i="39"/>
  <c r="H3767" i="39"/>
  <c r="H3768" i="39"/>
  <c r="H3769" i="39"/>
  <c r="H3770" i="39"/>
  <c r="H3771" i="39"/>
  <c r="H3772" i="39"/>
  <c r="H3773" i="39"/>
  <c r="H3774" i="39"/>
  <c r="H3775" i="39"/>
  <c r="H3776" i="39"/>
  <c r="H3777" i="39"/>
  <c r="H3778" i="39"/>
  <c r="H3779" i="39"/>
  <c r="H3780" i="39"/>
  <c r="H3781" i="39"/>
  <c r="H3782" i="39"/>
  <c r="H3783" i="39"/>
  <c r="H3784" i="39"/>
  <c r="H3785" i="39"/>
  <c r="H3786" i="39"/>
  <c r="H3787" i="39"/>
  <c r="H3788" i="39"/>
  <c r="H3789" i="39"/>
  <c r="H3790" i="39"/>
  <c r="H3791" i="39"/>
  <c r="H3792" i="39"/>
  <c r="H3793" i="39"/>
  <c r="H3794" i="39"/>
  <c r="H3795" i="39"/>
  <c r="H3796" i="39"/>
  <c r="H3797" i="39"/>
  <c r="H3798" i="39"/>
  <c r="H3799" i="39"/>
  <c r="H3800" i="39"/>
  <c r="H3801" i="39"/>
  <c r="H3802" i="39"/>
  <c r="H3803" i="39"/>
  <c r="H3804" i="39"/>
  <c r="H3805" i="39"/>
  <c r="H3806" i="39"/>
  <c r="H3807" i="39"/>
  <c r="H3808" i="39"/>
  <c r="H3809" i="39"/>
  <c r="H3810" i="39"/>
  <c r="H3811" i="39"/>
  <c r="H3812" i="39"/>
  <c r="H3813" i="39"/>
  <c r="H3814" i="39"/>
  <c r="H3815" i="39"/>
  <c r="H3816" i="39"/>
  <c r="H3817" i="39"/>
  <c r="H3818" i="39"/>
  <c r="H3819" i="39"/>
  <c r="H3820" i="39"/>
  <c r="H3821" i="39"/>
  <c r="H3822" i="39"/>
  <c r="H3823" i="39"/>
  <c r="H3824" i="39"/>
  <c r="H3825" i="39"/>
  <c r="H3826" i="39"/>
  <c r="H3827" i="39"/>
  <c r="H3828" i="39"/>
  <c r="H3829" i="39"/>
  <c r="H3830" i="39"/>
  <c r="H3831" i="39"/>
  <c r="H3832" i="39"/>
  <c r="H3833" i="39"/>
  <c r="H3834" i="39"/>
  <c r="H3835" i="39"/>
  <c r="H3836" i="39"/>
  <c r="H3837" i="39"/>
  <c r="H3838" i="39"/>
  <c r="H3839" i="39"/>
  <c r="H3840" i="39"/>
  <c r="H3841" i="39"/>
  <c r="H3842" i="39"/>
  <c r="H3843" i="39"/>
  <c r="H3844" i="39"/>
  <c r="H3845" i="39"/>
  <c r="H3846" i="39"/>
  <c r="H3847" i="39"/>
  <c r="H3848" i="39"/>
  <c r="H3849" i="39"/>
  <c r="H3850" i="39"/>
  <c r="H3851" i="39"/>
  <c r="H3852" i="39"/>
  <c r="H3853" i="39"/>
  <c r="H3854" i="39"/>
  <c r="H3855" i="39"/>
  <c r="H3856" i="39"/>
  <c r="H3857" i="39"/>
  <c r="H3858" i="39"/>
  <c r="H3859" i="39"/>
  <c r="H3860" i="39"/>
  <c r="H3861" i="39"/>
  <c r="H3862" i="39"/>
  <c r="H3863" i="39"/>
  <c r="H3864" i="39"/>
  <c r="H3865" i="39"/>
  <c r="H3866" i="39"/>
  <c r="H3867" i="39"/>
  <c r="H3868" i="39"/>
  <c r="H3869" i="39"/>
  <c r="H3870" i="39"/>
  <c r="H3871" i="39"/>
  <c r="H3872" i="39"/>
  <c r="H3873" i="39"/>
  <c r="H3874" i="39"/>
  <c r="H3875" i="39"/>
  <c r="H3876" i="39"/>
  <c r="H3877" i="39"/>
  <c r="H3878" i="39"/>
  <c r="H3879" i="39"/>
  <c r="H3880" i="39"/>
  <c r="H3881" i="39"/>
  <c r="H3882" i="39"/>
  <c r="H3883" i="39"/>
  <c r="H3884" i="39"/>
  <c r="H3885" i="39"/>
  <c r="H3886" i="39"/>
  <c r="H3887" i="39"/>
  <c r="H3888" i="39"/>
  <c r="H3889" i="39"/>
  <c r="H3890" i="39"/>
  <c r="H3891" i="39"/>
  <c r="H3892" i="39"/>
  <c r="H3893" i="39"/>
  <c r="H3894" i="39"/>
  <c r="H3895" i="39"/>
  <c r="H3896" i="39"/>
  <c r="H3897" i="39"/>
  <c r="H3898" i="39"/>
  <c r="H3899" i="39"/>
  <c r="H3900" i="39"/>
  <c r="H3901" i="39"/>
  <c r="H3902" i="39"/>
  <c r="H3903" i="39"/>
  <c r="H3904" i="39"/>
  <c r="H3905" i="39"/>
  <c r="H3906" i="39"/>
  <c r="H3907" i="39"/>
  <c r="H3908" i="39"/>
  <c r="H3909" i="39"/>
  <c r="H3910" i="39"/>
  <c r="H3911" i="39"/>
  <c r="H3912" i="39"/>
  <c r="H3913" i="39"/>
  <c r="H3914" i="39"/>
  <c r="H3915" i="39"/>
  <c r="H3916" i="39"/>
  <c r="H3917" i="39"/>
  <c r="H3918" i="39"/>
  <c r="H3919" i="39"/>
  <c r="H3920" i="39"/>
  <c r="H3921" i="39"/>
  <c r="H3922" i="39"/>
  <c r="H3923" i="39"/>
  <c r="H3924" i="39"/>
  <c r="H3925" i="39"/>
  <c r="H3926" i="39"/>
  <c r="H3927" i="39"/>
  <c r="H3928" i="39"/>
  <c r="H3929" i="39"/>
  <c r="H3930" i="39"/>
  <c r="H3931" i="39"/>
  <c r="H3932" i="39"/>
  <c r="H3933" i="39"/>
  <c r="H3934" i="39"/>
  <c r="H3935" i="39"/>
  <c r="H3936" i="39"/>
  <c r="H3937" i="39"/>
  <c r="H3938" i="39"/>
  <c r="H3939" i="39"/>
  <c r="H3940" i="39"/>
  <c r="H3941" i="39"/>
  <c r="H3942" i="39"/>
  <c r="H3943" i="39"/>
  <c r="H3944" i="39"/>
  <c r="H3945" i="39"/>
  <c r="H3946" i="39"/>
  <c r="H3947" i="39"/>
  <c r="H3948" i="39"/>
  <c r="H3949" i="39"/>
  <c r="H3950" i="39"/>
  <c r="H3951" i="39"/>
  <c r="H3952" i="39"/>
  <c r="H3953" i="39"/>
  <c r="H3954" i="39"/>
  <c r="H3955" i="39"/>
  <c r="H3956" i="39"/>
  <c r="H3957" i="39"/>
  <c r="H3958" i="39"/>
  <c r="H3959" i="39"/>
  <c r="H3960" i="39"/>
  <c r="H3961" i="39"/>
  <c r="H3962" i="39"/>
  <c r="H3963" i="39"/>
  <c r="H3964" i="39"/>
  <c r="H3965" i="39"/>
  <c r="H3966" i="39"/>
  <c r="H3967" i="39"/>
  <c r="H3968" i="39"/>
  <c r="H3969" i="39"/>
  <c r="H3970" i="39"/>
  <c r="H3971" i="39"/>
  <c r="H3972" i="39"/>
  <c r="H3973" i="39"/>
  <c r="H3974" i="39"/>
  <c r="H3975" i="39"/>
  <c r="H3976" i="39"/>
  <c r="H3977" i="39"/>
  <c r="H3978" i="39"/>
  <c r="H3979" i="39"/>
  <c r="H3980" i="39"/>
  <c r="H3981" i="39"/>
  <c r="H3982" i="39"/>
  <c r="H3983" i="39"/>
  <c r="H3984" i="39"/>
  <c r="H3985" i="39"/>
  <c r="H3986" i="39"/>
  <c r="H3987" i="39"/>
  <c r="H3988" i="39"/>
  <c r="H3989" i="39"/>
  <c r="H3990" i="39"/>
  <c r="H3991" i="39"/>
  <c r="H3992" i="39"/>
  <c r="H3993" i="39"/>
  <c r="H3994" i="39"/>
  <c r="H3995" i="39"/>
  <c r="H3996" i="39"/>
  <c r="H3997" i="39"/>
  <c r="H3998" i="39"/>
  <c r="H3999" i="39"/>
  <c r="H4000" i="39"/>
  <c r="H4001" i="39"/>
  <c r="H4002" i="39"/>
  <c r="H4003" i="39"/>
  <c r="H4004" i="39"/>
  <c r="H4005" i="39"/>
  <c r="H4006" i="39"/>
  <c r="H4007" i="39"/>
  <c r="H4008" i="39"/>
  <c r="H4009" i="39"/>
  <c r="H4010" i="39"/>
  <c r="H4011" i="39"/>
  <c r="H4012" i="39"/>
  <c r="H4013" i="39"/>
  <c r="H4014" i="39"/>
  <c r="H4015" i="39"/>
  <c r="H4016" i="39"/>
  <c r="H4017" i="39"/>
  <c r="H4018" i="39"/>
  <c r="H4019" i="39"/>
  <c r="H4020" i="39"/>
  <c r="H4021" i="39"/>
  <c r="H4022" i="39"/>
  <c r="H4023" i="39"/>
  <c r="H4024" i="39"/>
  <c r="H4025" i="39"/>
  <c r="H4026" i="39"/>
  <c r="H4027" i="39"/>
  <c r="H4028" i="39"/>
  <c r="H4029" i="39"/>
  <c r="H4030" i="39"/>
  <c r="H4031" i="39"/>
  <c r="H4032" i="39"/>
  <c r="H4033" i="39"/>
  <c r="H4034" i="39"/>
  <c r="H4035" i="39"/>
  <c r="H4036" i="39"/>
  <c r="H4037" i="39"/>
  <c r="H4038" i="39"/>
  <c r="H4039" i="39"/>
  <c r="H4040" i="39"/>
  <c r="H4041" i="39"/>
  <c r="H4042" i="39"/>
  <c r="H4043" i="39"/>
  <c r="H4044" i="39"/>
  <c r="H4045" i="39"/>
  <c r="H4046" i="39"/>
  <c r="H4047" i="39"/>
  <c r="H4048" i="39"/>
  <c r="H4049" i="39"/>
  <c r="H4050" i="39"/>
  <c r="H4051" i="39"/>
  <c r="H4052" i="39"/>
  <c r="H4053" i="39"/>
  <c r="H4054" i="39"/>
  <c r="H4055" i="39"/>
  <c r="H4056" i="39"/>
  <c r="H4057" i="39"/>
  <c r="H4058" i="39"/>
  <c r="H4059" i="39"/>
  <c r="H4060" i="39"/>
  <c r="H4061" i="39"/>
  <c r="H4062" i="39"/>
  <c r="H4063" i="39"/>
  <c r="H4064" i="39"/>
  <c r="H4065" i="39"/>
  <c r="H4066" i="39"/>
  <c r="H4067" i="39"/>
  <c r="H4068" i="39"/>
  <c r="H4069" i="39"/>
  <c r="H4070" i="39"/>
  <c r="H4071" i="39"/>
  <c r="H4072" i="39"/>
  <c r="H4073" i="39"/>
  <c r="H4074" i="39"/>
  <c r="H4075" i="39"/>
  <c r="H4076" i="39"/>
  <c r="H4077" i="39"/>
  <c r="H4078" i="39"/>
  <c r="H4079" i="39"/>
  <c r="H4080" i="39"/>
  <c r="H4081" i="39"/>
  <c r="H4082" i="39"/>
  <c r="H4083" i="39"/>
  <c r="H4084" i="39"/>
  <c r="H4085" i="39"/>
  <c r="H4086" i="39"/>
  <c r="H4087" i="39"/>
  <c r="H4088" i="39"/>
  <c r="H4089" i="39"/>
  <c r="H4090" i="39"/>
  <c r="H4091" i="39"/>
  <c r="H4092" i="39"/>
  <c r="H4093" i="39"/>
  <c r="H4094" i="39"/>
  <c r="H4095" i="39"/>
  <c r="H4096" i="39"/>
  <c r="H4097" i="39"/>
  <c r="H4098" i="39"/>
  <c r="H4099" i="39"/>
  <c r="H4100" i="39"/>
  <c r="H4101" i="39"/>
  <c r="H4102" i="39"/>
  <c r="H4103" i="39"/>
  <c r="H4104" i="39"/>
  <c r="H4105" i="39"/>
  <c r="H4106" i="39"/>
  <c r="H4107" i="39"/>
  <c r="H4108" i="39"/>
  <c r="H4109" i="39"/>
  <c r="H4110" i="39"/>
  <c r="H4111" i="39"/>
  <c r="H4112" i="39"/>
  <c r="H4113" i="39"/>
  <c r="H4114" i="39"/>
  <c r="H4115" i="39"/>
  <c r="H4116" i="39"/>
  <c r="H4117" i="39"/>
  <c r="H4118" i="39"/>
  <c r="H4119" i="39"/>
  <c r="H4120" i="39"/>
  <c r="H4121" i="39"/>
  <c r="H4122" i="39"/>
  <c r="H4123" i="39"/>
  <c r="H4124" i="39"/>
  <c r="H4125" i="39"/>
  <c r="H4126" i="39"/>
  <c r="H4127" i="39"/>
  <c r="H4128" i="39"/>
  <c r="H4129" i="39"/>
  <c r="H4130" i="39"/>
  <c r="H4131" i="39"/>
  <c r="H4132" i="39"/>
  <c r="H4133" i="39"/>
  <c r="H4134" i="39"/>
  <c r="H4135" i="39"/>
  <c r="H4136" i="39"/>
  <c r="H4137" i="39"/>
  <c r="H4138" i="39"/>
  <c r="H4139" i="39"/>
  <c r="H4140" i="39"/>
  <c r="H4141" i="39"/>
  <c r="H4142" i="39"/>
  <c r="H4143" i="39"/>
  <c r="H4144" i="39"/>
  <c r="H4145" i="39"/>
  <c r="H4146" i="39"/>
  <c r="H4147" i="39"/>
  <c r="H4148" i="39"/>
  <c r="H4149" i="39"/>
  <c r="H4150" i="39"/>
  <c r="H4151" i="39"/>
  <c r="H4152" i="39"/>
  <c r="H4153" i="39"/>
  <c r="H4154" i="39"/>
  <c r="H4155" i="39"/>
  <c r="H4156" i="39"/>
  <c r="H4157" i="39"/>
  <c r="H4158" i="39"/>
  <c r="H4159" i="39"/>
  <c r="H4160" i="39"/>
  <c r="H4161" i="39"/>
  <c r="H4162" i="39"/>
  <c r="H4163" i="39"/>
  <c r="H4164" i="39"/>
  <c r="H4165" i="39"/>
  <c r="H4166" i="39"/>
  <c r="H4167" i="39"/>
  <c r="H4168" i="39"/>
  <c r="H4169" i="39"/>
  <c r="H4170" i="39"/>
  <c r="H4171" i="39"/>
  <c r="H4172" i="39"/>
  <c r="H4173" i="39"/>
  <c r="H4174" i="39"/>
  <c r="H4175" i="39"/>
  <c r="H4176" i="39"/>
  <c r="H4177" i="39"/>
  <c r="H4178" i="39"/>
  <c r="H4179" i="39"/>
  <c r="H4180" i="39"/>
  <c r="H4181" i="39"/>
  <c r="H4182" i="39"/>
  <c r="H4183" i="39"/>
  <c r="H4184" i="39"/>
  <c r="H4185" i="39"/>
  <c r="H4186" i="39"/>
  <c r="H4187" i="39"/>
  <c r="H4188" i="39"/>
  <c r="H4189" i="39"/>
  <c r="H4190" i="39"/>
  <c r="H4191" i="39"/>
  <c r="H4192" i="39"/>
  <c r="H4193" i="39"/>
  <c r="H4194" i="39"/>
  <c r="H4195" i="39"/>
  <c r="H4196" i="39"/>
  <c r="H4197" i="39"/>
  <c r="H4198" i="39"/>
  <c r="H4199" i="39"/>
  <c r="H4200" i="39"/>
  <c r="H4201" i="39"/>
  <c r="H4202" i="39"/>
  <c r="H4203" i="39"/>
  <c r="H4204" i="39"/>
  <c r="H4205" i="39"/>
  <c r="H4206" i="39"/>
  <c r="H4207" i="39"/>
  <c r="H4208" i="39"/>
  <c r="H4209" i="39"/>
  <c r="H4210" i="39"/>
  <c r="H4211" i="39"/>
  <c r="H4212" i="39"/>
  <c r="H4213" i="39"/>
  <c r="H4214" i="39"/>
  <c r="H4215" i="39"/>
  <c r="H4216" i="39"/>
  <c r="H4217" i="39"/>
  <c r="H4218" i="39"/>
  <c r="H4219" i="39"/>
  <c r="H4220" i="39"/>
  <c r="H4221" i="39"/>
  <c r="H4222" i="39"/>
  <c r="H4223" i="39"/>
  <c r="H4224" i="39"/>
  <c r="H4225" i="39"/>
  <c r="H4226" i="39"/>
  <c r="H4227" i="39"/>
  <c r="H4228" i="39"/>
  <c r="H4229" i="39"/>
  <c r="H4230" i="39"/>
  <c r="H4231" i="39"/>
  <c r="H4232" i="39"/>
  <c r="H4233" i="39"/>
  <c r="H4234" i="39"/>
  <c r="H4235" i="39"/>
  <c r="H4236" i="39"/>
  <c r="H4237" i="39"/>
  <c r="H4238" i="39"/>
  <c r="H4239" i="39"/>
  <c r="H4240" i="39"/>
  <c r="H4241" i="39"/>
  <c r="H4242" i="39"/>
  <c r="H4243" i="39"/>
  <c r="H4244" i="39"/>
  <c r="H4245" i="39"/>
  <c r="H4246" i="39"/>
  <c r="H4247" i="39"/>
  <c r="H4248" i="39"/>
  <c r="H4249" i="39"/>
  <c r="H4250" i="39"/>
  <c r="H4251" i="39"/>
  <c r="H4252" i="39"/>
  <c r="H4253" i="39"/>
  <c r="H4254" i="39"/>
  <c r="H4255" i="39"/>
  <c r="H4256" i="39"/>
  <c r="H4257" i="39"/>
  <c r="H4258" i="39"/>
  <c r="H4259" i="39"/>
  <c r="H4260" i="39"/>
  <c r="H4261" i="39"/>
  <c r="H4262" i="39"/>
  <c r="H4263" i="39"/>
  <c r="H4264" i="39"/>
  <c r="H4265" i="39"/>
  <c r="H4266" i="39"/>
  <c r="H4267" i="39"/>
  <c r="H4268" i="39"/>
  <c r="H4269" i="39"/>
  <c r="H4270" i="39"/>
  <c r="H4271" i="39"/>
  <c r="H4272" i="39"/>
  <c r="H4273" i="39"/>
  <c r="H4274" i="39"/>
  <c r="H4275" i="39"/>
  <c r="H4276" i="39"/>
  <c r="H4277" i="39"/>
  <c r="H4278" i="39"/>
  <c r="H4279" i="39"/>
  <c r="H4280" i="39"/>
  <c r="H4281" i="39"/>
  <c r="H4282" i="39"/>
  <c r="H4283" i="39"/>
  <c r="H4284" i="39"/>
  <c r="H4285" i="39"/>
  <c r="H4286" i="39"/>
  <c r="H4287" i="39"/>
  <c r="H4288" i="39"/>
  <c r="H4289" i="39"/>
  <c r="H4290" i="39"/>
  <c r="H4291" i="39"/>
  <c r="H4292" i="39"/>
  <c r="H4293" i="39"/>
  <c r="H4294" i="39"/>
  <c r="H4295" i="39"/>
  <c r="H4296" i="39"/>
  <c r="H4297" i="39"/>
  <c r="H4298" i="39"/>
  <c r="H4299" i="39"/>
  <c r="H4300" i="39"/>
  <c r="H4301" i="39"/>
  <c r="H4302" i="39"/>
  <c r="H4303" i="39"/>
  <c r="H4304" i="39"/>
  <c r="H4305" i="39"/>
  <c r="H4306" i="39"/>
  <c r="H4307" i="39"/>
  <c r="H4308" i="39"/>
  <c r="H4309" i="39"/>
  <c r="H4310" i="39"/>
  <c r="H4311" i="39"/>
  <c r="H4312" i="39"/>
  <c r="H4313" i="39"/>
  <c r="H4314" i="39"/>
  <c r="H4315" i="39"/>
  <c r="H4316" i="39"/>
  <c r="H4317" i="39"/>
  <c r="H4318" i="39"/>
  <c r="H4319" i="39"/>
  <c r="H4320" i="39"/>
  <c r="H4321" i="39"/>
  <c r="H4322" i="39"/>
  <c r="H4323" i="39"/>
  <c r="H4324" i="39"/>
  <c r="H4325" i="39"/>
  <c r="H4326" i="39"/>
  <c r="H4327" i="39"/>
  <c r="H4328" i="39"/>
  <c r="H4329" i="39"/>
  <c r="H4330" i="39"/>
  <c r="H4331" i="39"/>
  <c r="H4332" i="39"/>
  <c r="H4333" i="39"/>
  <c r="H4334" i="39"/>
  <c r="H4335" i="39"/>
  <c r="H4336" i="39"/>
  <c r="H4337" i="39"/>
  <c r="H4338" i="39"/>
  <c r="H4339" i="39"/>
  <c r="H4340" i="39"/>
  <c r="H4341" i="39"/>
  <c r="H4342" i="39"/>
  <c r="H4343" i="39"/>
  <c r="H4344" i="39"/>
  <c r="H4345" i="39"/>
  <c r="H4346" i="39"/>
  <c r="H4347" i="39"/>
  <c r="H4348" i="39"/>
  <c r="H4349" i="39"/>
  <c r="H4350" i="39"/>
  <c r="H4351" i="39"/>
  <c r="H4352" i="39"/>
  <c r="H4353" i="39"/>
  <c r="H4354" i="39"/>
  <c r="H4355" i="39"/>
  <c r="H4356" i="39"/>
  <c r="H4357" i="39"/>
  <c r="H4358" i="39"/>
  <c r="H4359" i="39"/>
  <c r="H4360" i="39"/>
  <c r="H4361" i="39"/>
  <c r="H4362" i="39"/>
  <c r="H4363" i="39"/>
  <c r="H4364" i="39"/>
  <c r="H4365" i="39"/>
  <c r="H4366" i="39"/>
  <c r="H4367" i="39"/>
  <c r="H4368" i="39"/>
  <c r="H4369" i="39"/>
  <c r="H4370" i="39"/>
  <c r="H4371" i="39"/>
  <c r="H4372" i="39"/>
  <c r="H4373" i="39"/>
  <c r="H4374" i="39"/>
  <c r="H4375" i="39"/>
  <c r="H4376" i="39"/>
  <c r="H4377" i="39"/>
  <c r="H4378" i="39"/>
  <c r="H4379" i="39"/>
  <c r="H4380" i="39"/>
  <c r="H4381" i="39"/>
  <c r="H4382" i="39"/>
  <c r="H4383" i="39"/>
  <c r="H4384" i="39"/>
  <c r="H4385" i="39"/>
  <c r="H4386" i="39"/>
  <c r="H4387" i="39"/>
  <c r="H4388" i="39"/>
  <c r="H4389" i="39"/>
  <c r="H4390" i="39"/>
  <c r="H4391" i="39"/>
  <c r="H4392" i="39"/>
  <c r="H4393" i="39"/>
  <c r="H4394" i="39"/>
  <c r="H4395" i="39"/>
  <c r="H4396" i="39"/>
  <c r="H4397" i="39"/>
  <c r="H4398" i="39"/>
  <c r="H4399" i="39"/>
  <c r="H4400" i="39"/>
  <c r="H4401" i="39"/>
  <c r="H4402" i="39"/>
  <c r="H4403" i="39"/>
  <c r="H4404" i="39"/>
  <c r="H4405" i="39"/>
  <c r="H4406" i="39"/>
  <c r="H4407" i="39"/>
  <c r="H4408" i="39"/>
  <c r="H4409" i="39"/>
  <c r="H4410" i="39"/>
  <c r="H4411" i="39"/>
  <c r="H4412" i="39"/>
  <c r="H4413" i="39"/>
  <c r="H4414" i="39"/>
  <c r="H4415" i="39"/>
  <c r="H4416" i="39"/>
  <c r="H4417" i="39"/>
  <c r="H4418" i="39"/>
  <c r="H4419" i="39"/>
  <c r="H4420" i="39"/>
  <c r="H4421" i="39"/>
  <c r="H4422" i="39"/>
  <c r="H4423" i="39"/>
  <c r="H4424" i="39"/>
  <c r="H4425" i="39"/>
  <c r="H4426" i="39"/>
  <c r="H4427" i="39"/>
  <c r="H4428" i="39"/>
  <c r="H4429" i="39"/>
  <c r="H4430" i="39"/>
  <c r="H4431" i="39"/>
  <c r="H4432" i="39"/>
  <c r="H4433" i="39"/>
  <c r="H4434" i="39"/>
  <c r="H4435" i="39"/>
  <c r="H4436" i="39"/>
  <c r="H4437" i="39"/>
  <c r="H4438" i="39"/>
  <c r="H4439" i="39"/>
  <c r="H4440" i="39"/>
  <c r="H4441" i="39"/>
  <c r="H4442" i="39"/>
  <c r="H4443" i="39"/>
  <c r="H4444" i="39"/>
  <c r="H4445" i="39"/>
  <c r="H4446" i="39"/>
  <c r="H4447" i="39"/>
  <c r="H4448" i="39"/>
  <c r="H4449" i="39"/>
  <c r="H4450" i="39"/>
  <c r="H4451" i="39"/>
  <c r="H4452" i="39"/>
  <c r="H4453" i="39"/>
  <c r="H4454" i="39"/>
  <c r="H4455" i="39"/>
  <c r="H4456" i="39"/>
  <c r="H4457" i="39"/>
  <c r="H4458" i="39"/>
  <c r="H4459" i="39"/>
  <c r="H4460" i="39"/>
  <c r="H4461" i="39"/>
  <c r="H4462" i="39"/>
  <c r="H4463" i="39"/>
  <c r="H4464" i="39"/>
  <c r="H4465" i="39"/>
  <c r="H4466" i="39"/>
  <c r="H4467" i="39"/>
  <c r="H4468" i="39"/>
  <c r="H4469" i="39"/>
  <c r="H4470" i="39"/>
  <c r="H4471" i="39"/>
  <c r="H4472" i="39"/>
  <c r="H4473" i="39"/>
  <c r="H4474" i="39"/>
  <c r="H4475" i="39"/>
  <c r="H4476" i="39"/>
  <c r="H4477" i="39"/>
  <c r="H4478" i="39"/>
  <c r="H4479" i="39"/>
  <c r="H4480" i="39"/>
  <c r="H4481" i="39"/>
  <c r="H4482" i="39"/>
  <c r="H4483" i="39"/>
  <c r="H4484" i="39"/>
  <c r="H4485" i="39"/>
  <c r="H4486" i="39"/>
  <c r="H4487" i="39"/>
  <c r="H4488" i="39"/>
  <c r="H4489" i="39"/>
  <c r="H4490" i="39"/>
  <c r="H4491" i="39"/>
  <c r="H4492" i="39"/>
  <c r="H4493" i="39"/>
  <c r="H4494" i="39"/>
  <c r="H4495" i="39"/>
  <c r="H4496" i="39"/>
  <c r="H4497" i="39"/>
  <c r="H4498" i="39"/>
  <c r="H4499" i="39"/>
  <c r="H4500" i="39"/>
  <c r="H4501" i="39"/>
  <c r="H4502" i="39"/>
  <c r="H4503" i="39"/>
  <c r="H4504" i="39"/>
  <c r="H4505" i="39"/>
  <c r="H4506" i="39"/>
  <c r="H4507" i="39"/>
  <c r="H4508" i="39"/>
  <c r="H4509" i="39"/>
  <c r="H4510" i="39"/>
  <c r="H4511" i="39"/>
  <c r="H4512" i="39"/>
  <c r="H4513" i="39"/>
  <c r="H4514" i="39"/>
  <c r="H4515" i="39"/>
  <c r="H4516" i="39"/>
  <c r="H4517" i="39"/>
  <c r="H4518" i="39"/>
  <c r="H4519" i="39"/>
  <c r="H4520" i="39"/>
  <c r="H4521" i="39"/>
  <c r="H4522" i="39"/>
  <c r="H4523" i="39"/>
  <c r="H4524" i="39"/>
  <c r="H4525" i="39"/>
  <c r="H4526" i="39"/>
  <c r="H4527" i="39"/>
  <c r="H4528" i="39"/>
  <c r="H4529" i="39"/>
  <c r="H4530" i="39"/>
  <c r="H4531" i="39"/>
  <c r="H4532" i="39"/>
  <c r="H4533" i="39"/>
  <c r="H4534" i="39"/>
  <c r="H4535" i="39"/>
  <c r="H4536" i="39"/>
  <c r="H4537" i="39"/>
  <c r="H4538" i="39"/>
  <c r="H4539" i="39"/>
  <c r="H4540" i="39"/>
  <c r="H4541" i="39"/>
  <c r="H4542" i="39"/>
  <c r="H4543" i="39"/>
  <c r="H4544" i="39"/>
  <c r="H4545" i="39"/>
  <c r="H4546" i="39"/>
  <c r="H4547" i="39"/>
  <c r="H4548" i="39"/>
  <c r="H4549" i="39"/>
  <c r="H4550" i="39"/>
  <c r="H4551" i="39"/>
  <c r="H4552" i="39"/>
  <c r="H4553" i="39"/>
  <c r="H4554" i="39"/>
  <c r="H4555" i="39"/>
  <c r="H4556" i="39"/>
  <c r="H4557" i="39"/>
  <c r="H4558" i="39"/>
  <c r="H4559" i="39"/>
  <c r="H4560" i="39"/>
  <c r="H4561" i="39"/>
  <c r="H4562" i="39"/>
  <c r="H4563" i="39"/>
  <c r="H4564" i="39"/>
  <c r="H4565" i="39"/>
  <c r="H4566" i="39"/>
  <c r="H4567" i="39"/>
  <c r="H4568" i="39"/>
  <c r="H4569" i="39"/>
  <c r="H4570" i="39"/>
  <c r="H4571" i="39"/>
  <c r="H4572" i="39"/>
  <c r="H4573" i="39"/>
  <c r="H4574" i="39"/>
  <c r="H4575" i="39"/>
  <c r="H4576" i="39"/>
  <c r="H4577" i="39"/>
  <c r="H4578" i="39"/>
  <c r="H4579" i="39"/>
  <c r="H4580" i="39"/>
  <c r="H4581" i="39"/>
  <c r="H4582" i="39"/>
  <c r="H4583" i="39"/>
  <c r="H4584" i="39"/>
  <c r="H4585" i="39"/>
  <c r="H4586" i="39"/>
  <c r="H4587" i="39"/>
  <c r="H4588" i="39"/>
  <c r="H4589" i="39"/>
  <c r="H4590" i="39"/>
  <c r="H4591" i="39"/>
  <c r="H4592" i="39"/>
  <c r="H4593" i="39"/>
  <c r="H4594" i="39"/>
  <c r="H4595" i="39"/>
  <c r="H4596" i="39"/>
  <c r="H4597" i="39"/>
  <c r="H4598" i="39"/>
  <c r="H4599" i="39"/>
  <c r="H4600" i="39"/>
  <c r="H4601" i="39"/>
  <c r="H4602" i="39"/>
  <c r="H4603" i="39"/>
  <c r="H4604" i="39"/>
  <c r="H4605" i="39"/>
  <c r="H4606" i="39"/>
  <c r="H4607" i="39"/>
  <c r="H4608" i="39"/>
  <c r="H4609" i="39"/>
  <c r="H4610" i="39"/>
  <c r="H4611" i="39"/>
  <c r="H4612" i="39"/>
  <c r="H4613" i="39"/>
  <c r="H4614" i="39"/>
  <c r="H4615" i="39"/>
  <c r="H4616" i="39"/>
  <c r="H4617" i="39"/>
  <c r="H4618" i="39"/>
  <c r="H4619" i="39"/>
  <c r="H4620" i="39"/>
  <c r="H4621" i="39"/>
  <c r="H4622" i="39"/>
  <c r="H4623" i="39"/>
  <c r="H4624" i="39"/>
  <c r="H4625" i="39"/>
  <c r="H4626" i="39"/>
  <c r="H4627" i="39"/>
  <c r="H4628" i="39"/>
  <c r="H4629" i="39"/>
  <c r="H4630" i="39"/>
  <c r="H4631" i="39"/>
  <c r="H4632" i="39"/>
  <c r="H4633" i="39"/>
  <c r="H4634" i="39"/>
  <c r="H4635" i="39"/>
  <c r="H4636" i="39"/>
  <c r="H4637" i="39"/>
  <c r="H4638" i="39"/>
  <c r="H4639" i="39"/>
  <c r="H4640" i="39"/>
  <c r="H4641" i="39"/>
  <c r="H4642" i="39"/>
  <c r="H4643" i="39"/>
  <c r="H4644" i="39"/>
  <c r="H4645" i="39"/>
  <c r="H4646" i="39"/>
  <c r="H4647" i="39"/>
  <c r="H4648" i="39"/>
  <c r="H4649" i="39"/>
  <c r="H4650" i="39"/>
  <c r="H4651" i="39"/>
  <c r="H4652" i="39"/>
  <c r="H4653" i="39"/>
  <c r="H4654" i="39"/>
  <c r="H4655" i="39"/>
  <c r="H4656" i="39"/>
  <c r="H4657" i="39"/>
  <c r="H4658" i="39"/>
  <c r="H4659" i="39"/>
  <c r="H4660" i="39"/>
  <c r="H4661" i="39"/>
  <c r="H4662" i="39"/>
  <c r="H4663" i="39"/>
  <c r="H4664" i="39"/>
  <c r="H4665" i="39"/>
  <c r="H4666" i="39"/>
  <c r="H4667" i="39"/>
  <c r="H4668" i="39"/>
  <c r="H4669" i="39"/>
  <c r="H4670" i="39"/>
  <c r="H4671" i="39"/>
  <c r="H4672" i="39"/>
  <c r="H4673" i="39"/>
  <c r="H4674" i="39"/>
  <c r="H4675" i="39"/>
  <c r="H4676" i="39"/>
  <c r="H4677" i="39"/>
  <c r="H4678" i="39"/>
  <c r="H4679" i="39"/>
  <c r="H4680" i="39"/>
  <c r="H4681" i="39"/>
  <c r="H4682" i="39"/>
  <c r="H4683" i="39"/>
  <c r="H4684" i="39"/>
  <c r="H4685" i="39"/>
  <c r="H4686" i="39"/>
  <c r="H4687" i="39"/>
  <c r="H4688" i="39"/>
  <c r="H4689" i="39"/>
  <c r="H4690" i="39"/>
  <c r="H4691" i="39"/>
  <c r="H4692" i="39"/>
  <c r="H4693" i="39"/>
  <c r="H4694" i="39"/>
  <c r="H4695" i="39"/>
  <c r="H4696" i="39"/>
  <c r="H4697" i="39"/>
  <c r="H4698" i="39"/>
  <c r="H4699" i="39"/>
  <c r="H4700" i="39"/>
  <c r="H4701" i="39"/>
  <c r="H4702" i="39"/>
  <c r="H4703" i="39"/>
  <c r="H4704" i="39"/>
  <c r="H4705" i="39"/>
  <c r="H4706" i="39"/>
  <c r="H4707" i="39"/>
  <c r="H4708" i="39"/>
  <c r="H4709" i="39"/>
  <c r="H4710" i="39"/>
  <c r="H4711" i="39"/>
  <c r="H4712" i="39"/>
  <c r="H4713" i="39"/>
  <c r="H4714" i="39"/>
  <c r="H4715" i="39"/>
  <c r="H4716" i="39"/>
  <c r="H4717" i="39"/>
  <c r="H4718" i="39"/>
  <c r="H4719" i="39"/>
  <c r="H4720" i="39"/>
  <c r="H4721" i="39"/>
  <c r="H4722" i="39"/>
  <c r="H4723" i="39"/>
  <c r="H4724" i="39"/>
  <c r="H4725" i="39"/>
  <c r="H4726" i="39"/>
  <c r="H4727" i="39"/>
  <c r="H4728" i="39"/>
  <c r="H4729" i="39"/>
  <c r="H4730" i="39"/>
  <c r="H4731" i="39"/>
  <c r="H4732" i="39"/>
  <c r="H4733" i="39"/>
  <c r="H4734" i="39"/>
  <c r="H4735" i="39"/>
  <c r="H4736" i="39"/>
  <c r="H4737" i="39"/>
  <c r="H4738" i="39"/>
  <c r="H4739" i="39"/>
  <c r="H4740" i="39"/>
  <c r="H4741" i="39"/>
  <c r="H4742" i="39"/>
  <c r="H4743" i="39"/>
  <c r="H4744" i="39"/>
  <c r="H4745" i="39"/>
  <c r="H4746" i="39"/>
  <c r="H4747" i="39"/>
  <c r="H4748" i="39"/>
  <c r="H4749" i="39"/>
  <c r="H4750" i="39"/>
  <c r="H4751" i="39"/>
  <c r="H4752" i="39"/>
  <c r="H4753" i="39"/>
  <c r="H4754" i="39"/>
  <c r="H4755" i="39"/>
  <c r="H4756" i="39"/>
  <c r="H4757" i="39"/>
  <c r="H4758" i="39"/>
  <c r="H4759" i="39"/>
  <c r="H4760" i="39"/>
  <c r="H4761" i="39"/>
  <c r="H4762" i="39"/>
  <c r="H4763" i="39"/>
  <c r="H4764" i="39"/>
  <c r="H4765" i="39"/>
  <c r="H4766" i="39"/>
  <c r="H4767" i="39"/>
  <c r="H4768" i="39"/>
  <c r="H4769" i="39"/>
  <c r="H4770" i="39"/>
  <c r="H4771" i="39"/>
  <c r="H4772" i="39"/>
  <c r="H4773" i="39"/>
  <c r="H4774" i="39"/>
  <c r="H4775" i="39"/>
  <c r="H4776" i="39"/>
  <c r="H4777" i="39"/>
  <c r="H4778" i="39"/>
  <c r="H4779" i="39"/>
  <c r="H4780" i="39"/>
  <c r="H4781" i="39"/>
  <c r="H4782" i="39"/>
  <c r="H4783" i="39"/>
  <c r="H4784" i="39"/>
  <c r="H4785" i="39"/>
  <c r="H4786" i="39"/>
  <c r="H4787" i="39"/>
  <c r="H4788" i="39"/>
  <c r="H4789" i="39"/>
  <c r="H4790" i="39"/>
  <c r="H4791" i="39"/>
  <c r="H4792" i="39"/>
  <c r="H4793" i="39"/>
  <c r="H4794" i="39"/>
  <c r="H4795" i="39"/>
  <c r="H4796" i="39"/>
  <c r="H4797" i="39"/>
  <c r="H4798" i="39"/>
  <c r="H4799" i="39"/>
  <c r="H4800" i="39"/>
  <c r="H4801" i="39"/>
  <c r="H4802" i="39"/>
  <c r="H4803" i="39"/>
  <c r="H4804" i="39"/>
  <c r="H4805" i="39"/>
  <c r="H4806" i="39"/>
  <c r="H4807" i="39"/>
  <c r="H4808" i="39"/>
  <c r="H4809" i="39"/>
  <c r="H4810" i="39"/>
  <c r="H4811" i="39"/>
  <c r="H4812" i="39"/>
  <c r="H4813" i="39"/>
  <c r="H4814" i="39"/>
  <c r="H4815" i="39"/>
  <c r="H4816" i="39"/>
  <c r="H4817" i="39"/>
  <c r="H4818" i="39"/>
  <c r="H4819" i="39"/>
  <c r="H4820" i="39"/>
  <c r="H4821" i="39"/>
  <c r="H4822" i="39"/>
  <c r="H4823" i="39"/>
  <c r="H4824" i="39"/>
  <c r="H4825" i="39"/>
  <c r="H4826" i="39"/>
  <c r="H4827" i="39"/>
  <c r="H4828" i="39"/>
  <c r="H4829" i="39"/>
  <c r="H4830" i="39"/>
  <c r="H4831" i="39"/>
  <c r="H4832" i="39"/>
  <c r="H4833" i="39"/>
  <c r="H4834" i="39"/>
  <c r="H4835" i="39"/>
  <c r="H4836" i="39"/>
  <c r="H4837" i="39"/>
  <c r="H4838" i="39"/>
  <c r="H4839" i="39"/>
  <c r="H4840" i="39"/>
  <c r="H4841" i="39"/>
  <c r="H4842" i="39"/>
  <c r="H4843" i="39"/>
  <c r="H4844" i="39"/>
  <c r="H4845" i="39"/>
  <c r="H4846" i="39"/>
  <c r="H4847" i="39"/>
  <c r="H4848" i="39"/>
  <c r="H4849" i="39"/>
  <c r="H4850" i="39"/>
  <c r="H4851" i="39"/>
  <c r="H4852" i="39"/>
  <c r="H4853" i="39"/>
  <c r="H4854" i="39"/>
  <c r="H4855" i="39"/>
  <c r="H4856" i="39"/>
  <c r="H4857" i="39"/>
  <c r="H4858" i="39"/>
  <c r="H4859" i="39"/>
  <c r="H4860" i="39"/>
  <c r="H4861" i="39"/>
  <c r="H4862" i="39"/>
  <c r="H4863" i="39"/>
  <c r="H4864" i="39"/>
  <c r="H4865" i="39"/>
  <c r="H4866" i="39"/>
  <c r="H4867" i="39"/>
  <c r="H4868" i="39"/>
  <c r="H4869" i="39"/>
  <c r="H4870" i="39"/>
  <c r="H4871" i="39"/>
  <c r="H4872" i="39"/>
  <c r="H4873" i="39"/>
  <c r="H4874" i="39"/>
  <c r="H4875" i="39"/>
  <c r="H4876" i="39"/>
  <c r="H4877" i="39"/>
  <c r="H4878" i="39"/>
  <c r="H4879" i="39"/>
  <c r="H4880" i="39"/>
  <c r="H4881" i="39"/>
  <c r="H4882" i="39"/>
  <c r="H4883" i="39"/>
  <c r="H4884" i="39"/>
  <c r="H4885" i="39"/>
  <c r="H4886" i="39"/>
  <c r="H4887" i="39"/>
  <c r="H4888" i="39"/>
  <c r="H4889" i="39"/>
  <c r="H4890" i="39"/>
  <c r="H4891" i="39"/>
  <c r="H4892" i="39"/>
  <c r="H4893" i="39"/>
  <c r="H4894" i="39"/>
  <c r="H4895" i="39"/>
  <c r="H4896" i="39"/>
  <c r="H4897" i="39"/>
  <c r="H4898" i="39"/>
  <c r="H4899" i="39"/>
  <c r="H4900" i="39"/>
  <c r="H4901" i="39"/>
  <c r="H4902" i="39"/>
  <c r="H4903" i="39"/>
  <c r="H4904" i="39"/>
  <c r="H4905" i="39"/>
  <c r="H4906" i="39"/>
  <c r="H4907" i="39"/>
  <c r="H4908" i="39"/>
  <c r="H4909" i="39"/>
  <c r="H4910" i="39"/>
  <c r="H4911" i="39"/>
  <c r="H4912" i="39"/>
  <c r="H4913" i="39"/>
  <c r="H4914" i="39"/>
  <c r="H4915" i="39"/>
  <c r="H4916" i="39"/>
  <c r="H4917" i="39"/>
  <c r="H4918" i="39"/>
  <c r="H4919" i="39"/>
  <c r="H4920" i="39"/>
  <c r="H4921" i="39"/>
  <c r="H4922" i="39"/>
  <c r="H4923" i="39"/>
  <c r="H4924" i="39"/>
  <c r="H4925" i="39"/>
  <c r="H4926" i="39"/>
  <c r="H4927" i="39"/>
  <c r="H4928" i="39"/>
  <c r="H4929" i="39"/>
  <c r="H4930" i="39"/>
  <c r="H4931" i="39"/>
  <c r="H4932" i="39"/>
  <c r="H4933" i="39"/>
  <c r="H4934" i="39"/>
  <c r="H4935" i="39"/>
  <c r="H4936" i="39"/>
  <c r="H4937" i="39"/>
  <c r="H4938" i="39"/>
  <c r="H4939" i="39"/>
  <c r="H4940" i="39"/>
  <c r="H4941" i="39"/>
  <c r="H4942" i="39"/>
  <c r="H4943" i="39"/>
  <c r="H4944" i="39"/>
  <c r="H4945" i="39"/>
  <c r="H4946" i="39"/>
  <c r="H4947" i="39"/>
  <c r="H4948" i="39"/>
  <c r="H4949" i="39"/>
  <c r="H4950" i="39"/>
  <c r="H4951" i="39"/>
  <c r="H4952" i="39"/>
  <c r="H4953" i="39"/>
  <c r="H4954" i="39"/>
  <c r="H4955" i="39"/>
  <c r="H4956" i="39"/>
  <c r="H4957" i="39"/>
  <c r="H4958" i="39"/>
  <c r="H4959" i="39"/>
  <c r="H4960" i="39"/>
  <c r="H4961" i="39"/>
  <c r="H4962" i="39"/>
  <c r="H4963" i="39"/>
  <c r="H4964" i="39"/>
  <c r="H4965" i="39"/>
  <c r="H4966" i="39"/>
  <c r="H4967" i="39"/>
  <c r="H4968" i="39"/>
  <c r="H4969" i="39"/>
  <c r="H4970" i="39"/>
  <c r="H4971" i="39"/>
  <c r="H4972" i="39"/>
  <c r="H4973" i="39"/>
  <c r="H4974" i="39"/>
  <c r="H4975" i="39"/>
  <c r="H4976" i="39"/>
  <c r="H4977" i="39"/>
  <c r="H4978" i="39"/>
  <c r="H4979" i="39"/>
  <c r="H4980" i="39"/>
  <c r="H4981" i="39"/>
  <c r="H4982" i="39"/>
  <c r="H4983" i="39"/>
  <c r="H4984" i="39"/>
  <c r="H4985" i="39"/>
  <c r="H4986" i="39"/>
  <c r="H4987" i="39"/>
  <c r="H4988" i="39"/>
  <c r="H4989" i="39"/>
  <c r="H4990" i="39"/>
  <c r="H4991" i="39"/>
  <c r="H4992" i="39"/>
  <c r="H4993" i="39"/>
  <c r="H4994" i="39"/>
  <c r="H4995" i="39"/>
  <c r="H4996" i="39"/>
  <c r="H4997" i="39"/>
  <c r="H4998" i="39"/>
  <c r="H4999" i="39"/>
  <c r="H5000" i="39"/>
  <c r="H5001" i="39"/>
  <c r="H5002" i="39"/>
  <c r="H5003" i="39"/>
  <c r="H5004" i="39"/>
  <c r="H5005" i="39"/>
  <c r="H5006" i="39"/>
  <c r="H5007" i="39"/>
  <c r="H5008" i="39"/>
  <c r="H5009" i="39"/>
  <c r="H5010" i="39"/>
  <c r="H5011" i="39"/>
  <c r="H5012" i="39"/>
  <c r="H5013" i="39"/>
  <c r="H5014" i="39"/>
  <c r="H5015" i="39"/>
  <c r="H5016" i="39"/>
  <c r="H5017" i="39"/>
  <c r="H5018" i="39"/>
  <c r="H5019" i="39"/>
  <c r="H5020" i="39"/>
  <c r="H5021" i="39"/>
  <c r="H5022" i="39"/>
  <c r="H5023" i="39"/>
  <c r="H5024" i="39"/>
  <c r="H5025" i="39"/>
  <c r="H5026" i="39"/>
  <c r="H5027" i="39"/>
  <c r="H5028" i="39"/>
  <c r="H5029" i="39"/>
  <c r="H5030" i="39"/>
  <c r="H5031" i="39"/>
  <c r="H5032" i="39"/>
  <c r="H5033" i="39"/>
  <c r="H5034" i="39"/>
  <c r="H5035" i="39"/>
  <c r="H5036" i="39"/>
  <c r="H5037" i="39"/>
  <c r="H5038" i="39"/>
  <c r="H5039" i="39"/>
  <c r="H5040" i="39"/>
  <c r="H5041" i="39"/>
  <c r="H5042" i="39"/>
  <c r="H5043" i="39"/>
  <c r="H5044" i="39"/>
  <c r="H5045" i="39"/>
  <c r="H5046" i="39"/>
  <c r="H5047" i="39"/>
  <c r="H5048" i="39"/>
  <c r="H5049" i="39"/>
  <c r="H5050" i="39"/>
  <c r="H5051" i="39"/>
  <c r="H5052" i="39"/>
  <c r="H5053" i="39"/>
  <c r="H5054" i="39"/>
  <c r="H5055" i="39"/>
  <c r="H5056" i="39"/>
  <c r="H5057" i="39"/>
  <c r="H5058" i="39"/>
  <c r="H5059" i="39"/>
  <c r="H5060" i="39"/>
  <c r="H5061" i="39"/>
  <c r="H5062" i="39"/>
  <c r="H5063" i="39"/>
  <c r="H5064" i="39"/>
  <c r="H5065" i="39"/>
  <c r="H5066" i="39"/>
  <c r="H5067" i="39"/>
  <c r="H5068" i="39"/>
  <c r="H5069" i="39"/>
  <c r="H5070" i="39"/>
  <c r="H5071" i="39"/>
  <c r="H5072" i="39"/>
  <c r="H5073" i="39"/>
  <c r="H5074" i="39"/>
  <c r="H5075" i="39"/>
  <c r="H5076" i="39"/>
  <c r="H5077" i="39"/>
  <c r="H5078" i="39"/>
  <c r="H5079" i="39"/>
  <c r="H5080" i="39"/>
  <c r="H5081" i="39"/>
  <c r="H5082" i="39"/>
  <c r="H5083" i="39"/>
  <c r="H5084" i="39"/>
  <c r="H5085" i="39"/>
  <c r="H5086" i="39"/>
  <c r="H5087" i="39"/>
  <c r="H5088" i="39"/>
  <c r="H5089" i="39"/>
  <c r="H5090" i="39"/>
  <c r="H5091" i="39"/>
  <c r="H5092" i="39"/>
  <c r="H5093" i="39"/>
  <c r="H5094" i="39"/>
  <c r="H5095" i="39"/>
  <c r="H5096" i="39"/>
  <c r="H5097" i="39"/>
  <c r="H5098" i="39"/>
  <c r="H5099" i="39"/>
  <c r="H5100" i="39"/>
  <c r="H5101" i="39"/>
  <c r="H5102" i="39"/>
  <c r="H5103" i="39"/>
  <c r="H5104" i="39"/>
  <c r="H5105" i="39"/>
  <c r="H5106" i="39"/>
  <c r="H5107" i="39"/>
  <c r="H5108" i="39"/>
  <c r="H5109" i="39"/>
  <c r="H5110" i="39"/>
  <c r="H5111" i="39"/>
  <c r="H5112" i="39"/>
  <c r="H5113" i="39"/>
  <c r="H5114" i="39"/>
  <c r="H5115" i="39"/>
  <c r="H5116" i="39"/>
  <c r="H5117" i="39"/>
  <c r="H5118" i="39"/>
  <c r="H5119" i="39"/>
  <c r="H5120" i="39"/>
  <c r="H5121" i="39"/>
  <c r="H5122" i="39"/>
  <c r="H5123" i="39"/>
  <c r="H5124" i="39"/>
  <c r="H5125" i="39"/>
  <c r="H5126" i="39"/>
  <c r="H5127" i="39"/>
  <c r="H5128" i="39"/>
  <c r="H5129" i="39"/>
  <c r="H5130" i="39"/>
  <c r="H5131" i="39"/>
  <c r="H5132" i="39"/>
  <c r="H5133" i="39"/>
  <c r="H5134" i="39"/>
  <c r="H5135" i="39"/>
  <c r="H5136" i="39"/>
  <c r="H5137" i="39"/>
  <c r="H5138" i="39"/>
  <c r="H5139" i="39"/>
  <c r="H5140" i="39"/>
  <c r="H5141" i="39"/>
  <c r="H5142" i="39"/>
  <c r="H5143" i="39"/>
  <c r="H5144" i="39"/>
  <c r="H5145" i="39"/>
  <c r="H5146" i="39"/>
  <c r="H5147" i="39"/>
  <c r="H5148" i="39"/>
  <c r="H5149" i="39"/>
  <c r="H5150" i="39"/>
  <c r="H5151" i="39"/>
  <c r="H5152" i="39"/>
  <c r="H5153" i="39"/>
  <c r="H5154" i="39"/>
  <c r="H5155" i="39"/>
  <c r="H5156" i="39"/>
  <c r="H5157" i="39"/>
  <c r="H5158" i="39"/>
  <c r="H5159" i="39"/>
  <c r="H5160" i="39"/>
  <c r="H5161" i="39"/>
  <c r="H5162" i="39"/>
  <c r="H5163" i="39"/>
  <c r="H5164" i="39"/>
  <c r="H5165" i="39"/>
  <c r="H5166" i="39"/>
  <c r="H5167" i="39"/>
  <c r="H5168" i="39"/>
  <c r="H5169" i="39"/>
  <c r="H5170" i="39"/>
  <c r="H5171" i="39"/>
  <c r="H5172" i="39"/>
  <c r="H5173" i="39"/>
  <c r="H5174" i="39"/>
  <c r="H5175" i="39"/>
  <c r="H5176" i="39"/>
  <c r="H5177" i="39"/>
  <c r="H5178" i="39"/>
  <c r="H5179" i="39"/>
  <c r="H5180" i="39"/>
  <c r="H5181" i="39"/>
  <c r="H5182" i="39"/>
  <c r="H5183" i="39"/>
  <c r="H5184" i="39"/>
  <c r="H5185" i="39"/>
  <c r="H5186" i="39"/>
  <c r="H5187" i="39"/>
  <c r="H5188" i="39"/>
  <c r="H5189" i="39"/>
  <c r="H5190" i="39"/>
  <c r="H5191" i="39"/>
  <c r="H5192" i="39"/>
  <c r="H5193" i="39"/>
  <c r="H5194" i="39"/>
  <c r="H5195" i="39"/>
  <c r="H5196" i="39"/>
  <c r="H5197" i="39"/>
  <c r="H5198" i="39"/>
  <c r="H5199" i="39"/>
  <c r="H5200" i="39"/>
  <c r="H5201" i="39"/>
  <c r="H5202" i="39"/>
  <c r="H5203" i="39"/>
  <c r="H5204" i="39"/>
  <c r="H5205" i="39"/>
  <c r="H5206" i="39"/>
  <c r="H5207" i="39"/>
  <c r="H5208" i="39"/>
  <c r="H5209" i="39"/>
  <c r="H5210" i="39"/>
  <c r="H5211" i="39"/>
  <c r="H5212" i="39"/>
  <c r="H5213" i="39"/>
  <c r="H5214" i="39"/>
  <c r="H5215" i="39"/>
  <c r="H5216" i="39"/>
  <c r="H5217" i="39"/>
  <c r="H5218" i="39"/>
  <c r="H5219" i="39"/>
  <c r="H5220" i="39"/>
  <c r="H5221" i="39"/>
  <c r="H5222" i="39"/>
  <c r="H5223" i="39"/>
  <c r="H5224" i="39"/>
  <c r="H5225" i="39"/>
  <c r="H5226" i="39"/>
  <c r="H5227" i="39"/>
  <c r="H5228" i="39"/>
  <c r="H5229" i="39"/>
  <c r="H5230" i="39"/>
  <c r="H5231" i="39"/>
  <c r="H5232" i="39"/>
  <c r="H5233" i="39"/>
  <c r="H5234" i="39"/>
  <c r="H5235" i="39"/>
  <c r="H5236" i="39"/>
  <c r="H5237" i="39"/>
  <c r="H5238" i="39"/>
  <c r="H5239" i="39"/>
  <c r="H5240" i="39"/>
  <c r="H5241" i="39"/>
  <c r="H5242" i="39"/>
  <c r="H5243" i="39"/>
  <c r="H5244" i="39"/>
  <c r="H5245" i="39"/>
  <c r="H5246" i="39"/>
  <c r="H5247" i="39"/>
  <c r="H5248" i="39"/>
  <c r="H5249" i="39"/>
  <c r="H5250" i="39"/>
  <c r="H5251" i="39"/>
  <c r="H5252" i="39"/>
  <c r="H5253" i="39"/>
  <c r="H5254" i="39"/>
  <c r="H5255" i="39"/>
  <c r="H5256" i="39"/>
  <c r="H5257" i="39"/>
  <c r="H5258" i="39"/>
  <c r="H5259" i="39"/>
  <c r="H5260" i="39"/>
  <c r="H5261" i="39"/>
  <c r="H5262" i="39"/>
  <c r="H5263" i="39"/>
  <c r="H5264" i="39"/>
  <c r="H5265" i="39"/>
  <c r="H5266" i="39"/>
  <c r="H5267" i="39"/>
  <c r="H5268" i="39"/>
  <c r="H5269" i="39"/>
  <c r="H5270" i="39"/>
  <c r="H5271" i="39"/>
  <c r="H5272" i="39"/>
  <c r="H5273" i="39"/>
  <c r="H5274" i="39"/>
  <c r="H5275" i="39"/>
  <c r="H5276" i="39"/>
  <c r="H5277" i="39"/>
  <c r="H5278" i="39"/>
  <c r="H5279" i="39"/>
  <c r="H5280" i="39"/>
  <c r="H5281" i="39"/>
  <c r="H5282" i="39"/>
  <c r="H5283" i="39"/>
  <c r="H5284" i="39"/>
  <c r="H5285" i="39"/>
  <c r="H5286" i="39"/>
  <c r="H5287" i="39"/>
  <c r="H5288" i="39"/>
  <c r="H5289" i="39"/>
  <c r="H5290" i="39"/>
  <c r="H5291" i="39"/>
  <c r="H5292" i="39"/>
  <c r="H5293" i="39"/>
  <c r="H5294" i="39"/>
  <c r="H5295" i="39"/>
  <c r="H5296" i="39"/>
  <c r="H5297" i="39"/>
  <c r="H5298" i="39"/>
  <c r="H5299" i="39"/>
  <c r="H5300" i="39"/>
  <c r="H5301" i="39"/>
  <c r="H5302" i="39"/>
  <c r="H5303" i="39"/>
  <c r="H5304" i="39"/>
  <c r="H5305" i="39"/>
  <c r="H5306" i="39"/>
  <c r="H5307" i="39"/>
  <c r="H5308" i="39"/>
  <c r="H5309" i="39"/>
  <c r="H5310" i="39"/>
  <c r="H5311" i="39"/>
  <c r="H5312" i="39"/>
  <c r="H5313" i="39"/>
  <c r="H5314" i="39"/>
  <c r="H5315" i="39"/>
  <c r="H5316" i="39"/>
  <c r="H5317" i="39"/>
  <c r="H5318" i="39"/>
  <c r="H5319" i="39"/>
  <c r="H5320" i="39"/>
  <c r="H5321" i="39"/>
  <c r="H5322" i="39"/>
  <c r="H5323" i="39"/>
  <c r="H5324" i="39"/>
  <c r="H5325" i="39"/>
  <c r="H5326" i="39"/>
  <c r="H5327" i="39"/>
  <c r="H5328" i="39"/>
  <c r="H5329" i="39"/>
  <c r="H5330" i="39"/>
  <c r="H5331" i="39"/>
  <c r="H5332" i="39"/>
  <c r="H5333" i="39"/>
  <c r="H5334" i="39"/>
  <c r="H5335" i="39"/>
  <c r="H5336" i="39"/>
  <c r="H5337" i="39"/>
  <c r="H5338" i="39"/>
  <c r="H5339" i="39"/>
  <c r="H5340" i="39"/>
  <c r="H5341" i="39"/>
  <c r="H5342" i="39"/>
  <c r="H5343" i="39"/>
  <c r="H5344" i="39"/>
  <c r="H5345" i="39"/>
  <c r="H5346" i="39"/>
  <c r="H5347" i="39"/>
  <c r="H5348" i="39"/>
  <c r="H5349" i="39"/>
  <c r="H5350" i="39"/>
  <c r="H5351" i="39"/>
  <c r="H5352" i="39"/>
  <c r="H5353" i="39"/>
  <c r="H5354" i="39"/>
  <c r="H5355" i="39"/>
  <c r="H5356" i="39"/>
  <c r="H5357" i="39"/>
  <c r="H5358" i="39"/>
  <c r="H5359" i="39"/>
  <c r="H5360" i="39"/>
  <c r="H5361" i="39"/>
  <c r="H5362" i="39"/>
  <c r="H5363" i="39"/>
  <c r="H5364" i="39"/>
  <c r="H5365" i="39"/>
  <c r="H5366" i="39"/>
  <c r="H5367" i="39"/>
  <c r="H5368" i="39"/>
  <c r="H5369" i="39"/>
  <c r="H5370" i="39"/>
  <c r="H5371" i="39"/>
  <c r="H5372" i="39"/>
  <c r="H5373" i="39"/>
  <c r="H5374" i="39"/>
  <c r="H5375" i="39"/>
  <c r="H5376" i="39"/>
  <c r="H5377" i="39"/>
  <c r="H5378" i="39"/>
  <c r="H5379" i="39"/>
  <c r="H5380" i="39"/>
  <c r="H5381" i="39"/>
  <c r="H5382" i="39"/>
  <c r="H5383" i="39"/>
  <c r="H5384" i="39"/>
  <c r="H5385" i="39"/>
  <c r="H5386" i="39"/>
  <c r="H5387" i="39"/>
  <c r="H5388" i="39"/>
  <c r="H5389" i="39"/>
  <c r="H5390" i="39"/>
  <c r="H5391" i="39"/>
  <c r="H5392" i="39"/>
  <c r="H5393" i="39"/>
  <c r="H5394" i="39"/>
  <c r="H5395" i="39"/>
  <c r="H5396" i="39"/>
  <c r="H5397" i="39"/>
  <c r="H5398" i="39"/>
  <c r="H5399" i="39"/>
  <c r="H5400" i="39"/>
  <c r="H5401" i="39"/>
  <c r="H5402" i="39"/>
  <c r="H5403" i="39"/>
  <c r="H5404" i="39"/>
  <c r="H5405" i="39"/>
  <c r="H5406" i="39"/>
  <c r="H5407" i="39"/>
  <c r="H5408" i="39"/>
  <c r="H5409" i="39"/>
  <c r="H5410" i="39"/>
  <c r="H5411" i="39"/>
  <c r="H5412" i="39"/>
  <c r="H5413" i="39"/>
  <c r="H5414" i="39"/>
  <c r="H5415" i="39"/>
  <c r="H5416" i="39"/>
  <c r="H5417" i="39"/>
  <c r="H5418" i="39"/>
  <c r="H5419" i="39"/>
  <c r="H5420" i="39"/>
  <c r="H5421" i="39"/>
  <c r="H5422" i="39"/>
  <c r="H5423" i="39"/>
  <c r="H5424" i="39"/>
  <c r="H5425" i="39"/>
  <c r="H5426" i="39"/>
  <c r="H5427" i="39"/>
  <c r="H5428" i="39"/>
  <c r="H5429" i="39"/>
  <c r="H5430" i="39"/>
  <c r="H5431" i="39"/>
  <c r="H5432" i="39"/>
  <c r="H5433" i="39"/>
  <c r="H5434" i="39"/>
  <c r="H5435" i="39"/>
  <c r="H5436" i="39"/>
  <c r="H5437" i="39"/>
  <c r="H5438" i="39"/>
  <c r="H5439" i="39"/>
  <c r="H5440" i="39"/>
  <c r="H5441" i="39"/>
  <c r="H5442" i="39"/>
  <c r="H5443" i="39"/>
  <c r="H5444" i="39"/>
  <c r="H5445" i="39"/>
  <c r="H5446" i="39"/>
  <c r="H5447" i="39"/>
  <c r="H5448" i="39"/>
  <c r="H5449" i="39"/>
  <c r="H5450" i="39"/>
  <c r="H5451" i="39"/>
  <c r="H5452" i="39"/>
  <c r="H5453" i="39"/>
  <c r="H5454" i="39"/>
  <c r="H5455" i="39"/>
  <c r="H5456" i="39"/>
  <c r="H5457" i="39"/>
  <c r="H5458" i="39"/>
  <c r="H5459" i="39"/>
  <c r="H5460" i="39"/>
  <c r="H5461" i="39"/>
  <c r="H5462" i="39"/>
  <c r="H5463" i="39"/>
  <c r="H5464" i="39"/>
  <c r="H5465" i="39"/>
  <c r="H5466" i="39"/>
  <c r="H5467" i="39"/>
  <c r="H5468" i="39"/>
  <c r="H5469" i="39"/>
  <c r="H5470" i="39"/>
  <c r="H5471" i="39"/>
  <c r="H5472" i="39"/>
  <c r="H5473" i="39"/>
  <c r="H5474" i="39"/>
  <c r="H5475" i="39"/>
  <c r="H5476" i="39"/>
  <c r="H5477" i="39"/>
  <c r="H5478" i="39"/>
  <c r="H5479" i="39"/>
  <c r="H5480" i="39"/>
  <c r="H5481" i="39"/>
  <c r="H5482" i="39"/>
  <c r="H5483" i="39"/>
  <c r="H5484" i="39"/>
  <c r="H5485" i="39"/>
  <c r="H5486" i="39"/>
  <c r="H5487" i="39"/>
  <c r="H5488" i="39"/>
  <c r="H5489" i="39"/>
  <c r="H5490" i="39"/>
  <c r="H5491" i="39"/>
  <c r="H5492" i="39"/>
  <c r="H5493" i="39"/>
  <c r="H5494" i="39"/>
  <c r="H5495" i="39"/>
  <c r="H5496" i="39"/>
  <c r="H5497" i="39"/>
  <c r="H5498" i="39"/>
  <c r="H5499" i="39"/>
  <c r="H5500" i="39"/>
  <c r="H5501" i="39"/>
  <c r="H5502" i="39"/>
  <c r="H5503" i="39"/>
  <c r="H5504" i="39"/>
  <c r="H5505" i="39"/>
  <c r="H5506" i="39"/>
  <c r="H5507" i="39"/>
  <c r="H5508" i="39"/>
  <c r="H5509" i="39"/>
  <c r="H5510" i="39"/>
  <c r="H5511" i="39"/>
  <c r="H5512" i="39"/>
  <c r="H5513" i="39"/>
  <c r="H5514" i="39"/>
  <c r="H5515" i="39"/>
  <c r="H5516" i="39"/>
  <c r="H5517" i="39"/>
  <c r="H5518" i="39"/>
  <c r="H5519" i="39"/>
  <c r="H5520" i="39"/>
  <c r="H5521" i="39"/>
  <c r="H5522" i="39"/>
  <c r="H5523" i="39"/>
  <c r="H5524" i="39"/>
  <c r="H5525" i="39"/>
  <c r="H5526" i="39"/>
  <c r="H5527" i="39"/>
  <c r="H5528" i="39"/>
  <c r="H5529" i="39"/>
  <c r="H5530" i="39"/>
  <c r="H5531" i="39"/>
  <c r="H5532" i="39"/>
  <c r="H5533" i="39"/>
  <c r="H5534" i="39"/>
  <c r="H5535" i="39"/>
  <c r="H5536" i="39"/>
  <c r="H5537" i="39"/>
  <c r="H5538" i="39"/>
  <c r="H5539" i="39"/>
  <c r="H5540" i="39"/>
  <c r="H5541" i="39"/>
  <c r="H5542" i="39"/>
  <c r="H5543" i="39"/>
  <c r="H5544" i="39"/>
  <c r="H5545" i="39"/>
  <c r="H5546" i="39"/>
  <c r="H5547" i="39"/>
  <c r="H5548" i="39"/>
  <c r="H5549" i="39"/>
  <c r="H5550" i="39"/>
  <c r="H5551" i="39"/>
  <c r="H5552" i="39"/>
  <c r="H5553" i="39"/>
  <c r="H5554" i="39"/>
  <c r="H5555" i="39"/>
  <c r="H5556" i="39"/>
  <c r="H5557" i="39"/>
  <c r="H5558" i="39"/>
  <c r="H5559" i="39"/>
  <c r="H5560" i="39"/>
  <c r="H5561" i="39"/>
  <c r="H5562" i="39"/>
  <c r="H5563" i="39"/>
  <c r="H5564" i="39"/>
  <c r="H5565" i="39"/>
  <c r="H5566" i="39"/>
  <c r="H5567" i="39"/>
  <c r="H5568" i="39"/>
  <c r="H5569" i="39"/>
  <c r="H5570" i="39"/>
  <c r="H5571" i="39"/>
  <c r="H5572" i="39"/>
  <c r="H5573" i="39"/>
  <c r="H5574" i="39"/>
  <c r="H5575" i="39"/>
  <c r="H5576" i="39"/>
  <c r="H5577" i="39"/>
  <c r="H5578" i="39"/>
  <c r="H5579" i="39"/>
  <c r="H5580" i="39"/>
  <c r="H5581" i="39"/>
  <c r="H5582" i="39"/>
  <c r="H5583" i="39"/>
  <c r="H5584" i="39"/>
  <c r="H5585" i="39"/>
  <c r="H5586" i="39"/>
  <c r="H5587" i="39"/>
  <c r="H5588" i="39"/>
  <c r="H5589" i="39"/>
  <c r="H5590" i="39"/>
  <c r="H5591" i="39"/>
  <c r="H5592" i="39"/>
  <c r="H5593" i="39"/>
  <c r="H5594" i="39"/>
  <c r="H5595" i="39"/>
  <c r="H5596" i="39"/>
  <c r="H5597" i="39"/>
  <c r="H5598" i="39"/>
  <c r="H5599" i="39"/>
  <c r="H5600" i="39"/>
  <c r="H5601" i="39"/>
  <c r="H5602" i="39"/>
  <c r="H5603" i="39"/>
  <c r="H5604" i="39"/>
  <c r="H5605" i="39"/>
  <c r="H5606" i="39"/>
  <c r="H5607" i="39"/>
  <c r="H5608" i="39"/>
  <c r="H5609" i="39"/>
  <c r="H5610" i="39"/>
  <c r="H5611" i="39"/>
  <c r="H5612" i="39"/>
  <c r="H5613" i="39"/>
  <c r="H5614" i="39"/>
  <c r="H5615" i="39"/>
  <c r="H5616" i="39"/>
  <c r="H5617" i="39"/>
  <c r="H5618" i="39"/>
  <c r="H5619" i="39"/>
  <c r="H5620" i="39"/>
  <c r="H5621" i="39"/>
  <c r="H5622" i="39"/>
  <c r="H5623" i="39"/>
  <c r="H5624" i="39"/>
  <c r="H5625" i="39"/>
  <c r="H5626" i="39"/>
  <c r="H5627" i="39"/>
  <c r="H5628" i="39"/>
  <c r="H5629" i="39"/>
  <c r="H5630" i="39"/>
  <c r="H5631" i="39"/>
  <c r="H5632" i="39"/>
  <c r="H5633" i="39"/>
  <c r="H5634" i="39"/>
  <c r="H5635" i="39"/>
  <c r="H5636" i="39"/>
  <c r="H5637" i="39"/>
  <c r="H5638" i="39"/>
  <c r="H5639" i="39"/>
  <c r="H5640" i="39"/>
  <c r="H5641" i="39"/>
  <c r="H5642" i="39"/>
  <c r="H5643" i="39"/>
  <c r="H5644" i="39"/>
  <c r="H5645" i="39"/>
  <c r="H5646" i="39"/>
  <c r="H5647" i="39"/>
  <c r="H5648" i="39"/>
  <c r="H5649" i="39"/>
  <c r="H5650" i="39"/>
  <c r="H5651" i="39"/>
  <c r="H5652" i="39"/>
  <c r="H5653" i="39"/>
  <c r="H5654" i="39"/>
  <c r="H5655" i="39"/>
  <c r="H5656" i="39"/>
  <c r="H5657" i="39"/>
  <c r="H5658" i="39"/>
  <c r="H5659" i="39"/>
  <c r="H5660" i="39"/>
  <c r="H5661" i="39"/>
  <c r="H5662" i="39"/>
  <c r="H5663" i="39"/>
  <c r="H5664" i="39"/>
  <c r="H5665" i="39"/>
  <c r="H5666" i="39"/>
  <c r="H5667" i="39"/>
  <c r="H5668" i="39"/>
  <c r="H5669" i="39"/>
  <c r="H5670" i="39"/>
  <c r="H5671" i="39"/>
  <c r="H5672" i="39"/>
  <c r="H5673" i="39"/>
  <c r="H5674" i="39"/>
  <c r="H5675" i="39"/>
  <c r="H5676" i="39"/>
  <c r="H5677" i="39"/>
  <c r="H5678" i="39"/>
  <c r="H5679" i="39"/>
  <c r="H5680" i="39"/>
  <c r="H5681" i="39"/>
  <c r="H5682" i="39"/>
  <c r="H5683" i="39"/>
  <c r="H5684" i="39"/>
  <c r="H5685" i="39"/>
  <c r="H5686" i="39"/>
  <c r="H5687" i="39"/>
  <c r="H5688" i="39"/>
  <c r="H5689" i="39"/>
  <c r="H5690" i="39"/>
  <c r="H5691" i="39"/>
  <c r="H5692" i="39"/>
  <c r="H5693" i="39"/>
  <c r="H5694" i="39"/>
  <c r="H5695" i="39"/>
  <c r="H5696" i="39"/>
  <c r="H5697" i="39"/>
  <c r="H5698" i="39"/>
  <c r="H5699" i="39"/>
  <c r="H5700" i="39"/>
  <c r="H5701" i="39"/>
  <c r="H5702" i="39"/>
  <c r="H5703" i="39"/>
  <c r="H5704" i="39"/>
  <c r="H5705" i="39"/>
  <c r="H5706" i="39"/>
  <c r="H5707" i="39"/>
  <c r="H5708" i="39"/>
  <c r="H5709" i="39"/>
  <c r="H5710" i="39"/>
  <c r="H5711" i="39"/>
  <c r="H5712" i="39"/>
  <c r="H5713" i="39"/>
  <c r="H5714" i="39"/>
  <c r="H5715" i="39"/>
  <c r="H5716" i="39"/>
  <c r="H5717" i="39"/>
  <c r="H5718" i="39"/>
  <c r="H5719" i="39"/>
  <c r="H5720" i="39"/>
  <c r="H5721" i="39"/>
  <c r="H5722" i="39"/>
  <c r="H5723" i="39"/>
  <c r="H5724" i="39"/>
  <c r="H5725" i="39"/>
  <c r="H5726" i="39"/>
  <c r="H5727" i="39"/>
  <c r="H5728" i="39"/>
  <c r="H5729" i="39"/>
  <c r="H5730" i="39"/>
  <c r="H5731" i="39"/>
  <c r="H5732" i="39"/>
  <c r="H5733" i="39"/>
  <c r="H5734" i="39"/>
  <c r="H5735" i="39"/>
  <c r="H5736" i="39"/>
  <c r="H5737" i="39"/>
  <c r="H5738" i="39"/>
  <c r="H5739" i="39"/>
  <c r="H5740" i="39"/>
  <c r="H5741" i="39"/>
  <c r="H5742" i="39"/>
  <c r="H5743" i="39"/>
  <c r="H5744" i="39"/>
  <c r="H5745" i="39"/>
  <c r="H5746" i="39"/>
  <c r="H5747" i="39"/>
  <c r="H5748" i="39"/>
  <c r="H5749" i="39"/>
  <c r="H5750" i="39"/>
  <c r="H5751" i="39"/>
  <c r="H5752" i="39"/>
  <c r="H5753" i="39"/>
  <c r="H5754" i="39"/>
  <c r="H5755" i="39"/>
  <c r="H5756" i="39"/>
  <c r="H5757" i="39"/>
  <c r="H5758" i="39"/>
  <c r="H5759" i="39"/>
  <c r="H5760" i="39"/>
  <c r="H5761" i="39"/>
  <c r="H5762" i="39"/>
  <c r="H5763" i="39"/>
  <c r="H5764" i="39"/>
  <c r="H5765" i="39"/>
  <c r="H5766" i="39"/>
  <c r="H5767" i="39"/>
  <c r="H5768" i="39"/>
  <c r="H5769" i="39"/>
  <c r="H5770" i="39"/>
  <c r="H5771" i="39"/>
  <c r="H5772" i="39"/>
  <c r="H5773" i="39"/>
  <c r="H5774" i="39"/>
  <c r="H5775" i="39"/>
  <c r="H5776" i="39"/>
  <c r="H5777" i="39"/>
  <c r="H5778" i="39"/>
  <c r="H5779" i="39"/>
  <c r="H5780" i="39"/>
  <c r="H5781" i="39"/>
  <c r="H5782" i="39"/>
  <c r="H5783" i="39"/>
  <c r="H5784" i="39"/>
  <c r="H5785" i="39"/>
  <c r="H5786" i="39"/>
  <c r="H5787" i="39"/>
  <c r="H5788" i="39"/>
  <c r="H5789" i="39"/>
  <c r="H5790" i="39"/>
  <c r="H5791" i="39"/>
  <c r="H5792" i="39"/>
  <c r="H5793" i="39"/>
  <c r="H5794" i="39"/>
  <c r="H5795" i="39"/>
  <c r="H5796" i="39"/>
  <c r="H5797" i="39"/>
  <c r="H5798" i="39"/>
  <c r="H5799" i="39"/>
  <c r="H5800" i="39"/>
  <c r="H5801" i="39"/>
  <c r="H5802" i="39"/>
  <c r="H5803" i="39"/>
  <c r="H5804" i="39"/>
  <c r="H5805" i="39"/>
  <c r="H5806" i="39"/>
  <c r="H5807" i="39"/>
  <c r="H5808" i="39"/>
  <c r="H5809" i="39"/>
  <c r="H5810" i="39"/>
  <c r="H5811" i="39"/>
  <c r="H5812" i="39"/>
  <c r="H5813" i="39"/>
  <c r="H5814" i="39"/>
  <c r="H5815" i="39"/>
  <c r="H5816" i="39"/>
  <c r="H5817" i="39"/>
  <c r="H5818" i="39"/>
  <c r="H5819" i="39"/>
  <c r="H5820" i="39"/>
  <c r="H5821" i="39"/>
  <c r="H5822" i="39"/>
  <c r="H5823" i="39"/>
  <c r="H5824" i="39"/>
  <c r="H5825" i="39"/>
  <c r="H5826" i="39"/>
  <c r="H5827" i="39"/>
  <c r="H5828" i="39"/>
  <c r="H5829" i="39"/>
  <c r="H5830" i="39"/>
  <c r="H5831" i="39"/>
  <c r="H5832" i="39"/>
  <c r="H5833" i="39"/>
  <c r="H5834" i="39"/>
  <c r="H5835" i="39"/>
  <c r="H5836" i="39"/>
  <c r="H5837" i="39"/>
  <c r="H5838" i="39"/>
  <c r="H5839" i="39"/>
  <c r="H5840" i="39"/>
  <c r="H5841" i="39"/>
  <c r="H5842" i="39"/>
  <c r="H5843" i="39"/>
  <c r="H5844" i="39"/>
  <c r="H5845" i="39"/>
  <c r="H5846" i="39"/>
  <c r="H5847" i="39"/>
  <c r="H5848" i="39"/>
  <c r="H5849" i="39"/>
  <c r="H5850" i="39"/>
  <c r="H5851" i="39"/>
  <c r="H5852" i="39"/>
  <c r="H5853" i="39"/>
  <c r="H5854" i="39"/>
  <c r="H5855" i="39"/>
  <c r="H5856" i="39"/>
  <c r="H5857" i="39"/>
  <c r="H5858" i="39"/>
  <c r="H5859" i="39"/>
  <c r="H5860" i="39"/>
  <c r="H5861" i="39"/>
  <c r="H5862" i="39"/>
  <c r="H5863" i="39"/>
  <c r="H5864" i="39"/>
  <c r="H5865" i="39"/>
  <c r="H5866" i="39"/>
  <c r="H5867" i="39"/>
  <c r="H5868" i="39"/>
  <c r="H5869" i="39"/>
  <c r="H5870" i="39"/>
  <c r="H5871" i="39"/>
  <c r="H5872" i="39"/>
  <c r="H5873" i="39"/>
  <c r="H5874" i="39"/>
  <c r="H5875" i="39"/>
  <c r="H5876" i="39"/>
  <c r="H5877" i="39"/>
  <c r="H5878" i="39"/>
  <c r="H5879" i="39"/>
  <c r="H5880" i="39"/>
  <c r="H5881" i="39"/>
  <c r="H5882" i="39"/>
  <c r="H5883" i="39"/>
  <c r="H5884" i="39"/>
  <c r="H5885" i="39"/>
  <c r="H5886" i="39"/>
  <c r="H5887" i="39"/>
  <c r="H5888" i="39"/>
  <c r="H5889" i="39"/>
  <c r="H5890" i="39"/>
  <c r="H5891" i="39"/>
  <c r="H5892" i="39"/>
  <c r="H5893" i="39"/>
  <c r="H5894" i="39"/>
  <c r="H5895" i="39"/>
  <c r="H5896" i="39"/>
  <c r="H5897" i="39"/>
  <c r="H5898" i="39"/>
  <c r="H5899" i="39"/>
  <c r="H5900" i="39"/>
  <c r="H5901" i="39"/>
  <c r="H5902" i="39"/>
  <c r="H5903" i="39"/>
  <c r="H5904" i="39"/>
  <c r="H5905" i="39"/>
  <c r="H5906" i="39"/>
  <c r="H5907" i="39"/>
  <c r="H5908" i="39"/>
  <c r="H5909" i="39"/>
  <c r="H5910" i="39"/>
  <c r="H5911" i="39"/>
  <c r="H5912" i="39"/>
  <c r="H5913" i="39"/>
  <c r="H5914" i="39"/>
  <c r="H5915" i="39"/>
  <c r="H5916" i="39"/>
  <c r="H5917" i="39"/>
  <c r="H5918" i="39"/>
  <c r="H5919" i="39"/>
  <c r="H5920" i="39"/>
  <c r="H5921" i="39"/>
  <c r="H5922" i="39"/>
  <c r="H5923" i="39"/>
  <c r="H5924" i="39"/>
  <c r="H5925" i="39"/>
  <c r="H5926" i="39"/>
  <c r="H5927" i="39"/>
  <c r="H5928" i="39"/>
  <c r="H5929" i="39"/>
  <c r="H5930" i="39"/>
  <c r="H5931" i="39"/>
  <c r="H5932" i="39"/>
  <c r="H5933" i="39"/>
  <c r="H5934" i="39"/>
  <c r="H5935" i="39"/>
  <c r="H5936" i="39"/>
  <c r="H5937" i="39"/>
  <c r="H5938" i="39"/>
  <c r="H5939" i="39"/>
  <c r="H5940" i="39"/>
  <c r="H5941" i="39"/>
  <c r="H5942" i="39"/>
  <c r="H5943" i="39"/>
  <c r="H5944" i="39"/>
  <c r="H5945" i="39"/>
  <c r="H5946" i="39"/>
  <c r="H5947" i="39"/>
  <c r="H5948" i="39"/>
  <c r="H5949" i="39"/>
  <c r="H5950" i="39"/>
  <c r="H5951" i="39"/>
  <c r="H5952" i="39"/>
  <c r="H5953" i="39"/>
  <c r="H5954" i="39"/>
  <c r="H5955" i="39"/>
  <c r="H5956" i="39"/>
  <c r="H5957" i="39"/>
  <c r="H5958" i="39"/>
  <c r="H5959" i="39"/>
  <c r="H5960" i="39"/>
  <c r="H5961" i="39"/>
  <c r="H5962" i="39"/>
  <c r="H5963" i="39"/>
  <c r="H5964" i="39"/>
  <c r="H5965" i="39"/>
  <c r="H5966" i="39"/>
  <c r="H5967" i="39"/>
  <c r="H5968" i="39"/>
  <c r="H5969" i="39"/>
  <c r="H5970" i="39"/>
  <c r="H5971" i="39"/>
  <c r="H5972" i="39"/>
  <c r="H5973" i="39"/>
  <c r="H5974" i="39"/>
  <c r="H5975" i="39"/>
  <c r="H5976" i="39"/>
  <c r="H5977" i="39"/>
  <c r="H5978" i="39"/>
  <c r="H5979" i="39"/>
  <c r="H5980" i="39"/>
  <c r="H5981" i="39"/>
  <c r="H5982" i="39"/>
  <c r="H5983" i="39"/>
  <c r="H5984" i="39"/>
  <c r="H5985" i="39"/>
  <c r="H5986" i="39"/>
  <c r="H5987" i="39"/>
  <c r="H5988" i="39"/>
  <c r="H5989" i="39"/>
  <c r="H5990" i="39"/>
  <c r="H5991" i="39"/>
  <c r="H5992" i="39"/>
  <c r="H5993" i="39"/>
  <c r="H5994" i="39"/>
  <c r="H5995" i="39"/>
  <c r="H5996" i="39"/>
  <c r="H5997" i="39"/>
  <c r="H5998" i="39"/>
  <c r="H5999" i="39"/>
  <c r="H6000" i="39"/>
  <c r="H6001" i="39"/>
  <c r="H6002" i="39"/>
  <c r="H6003" i="39"/>
  <c r="H6004" i="39"/>
  <c r="H6005" i="39"/>
  <c r="H6006" i="39"/>
  <c r="H6007" i="39"/>
  <c r="H6008" i="39"/>
  <c r="H6009" i="39"/>
  <c r="H6010" i="39"/>
  <c r="H6011" i="39"/>
  <c r="H6012" i="39"/>
  <c r="H6013" i="39"/>
  <c r="H6014" i="39"/>
  <c r="H6015" i="39"/>
  <c r="H6016" i="39"/>
  <c r="H6017" i="39"/>
  <c r="H6018" i="39"/>
  <c r="H6019" i="39"/>
  <c r="H6020" i="39"/>
  <c r="H6021" i="39"/>
  <c r="H6022" i="39"/>
  <c r="H6023" i="39"/>
  <c r="H6024" i="39"/>
  <c r="H6025" i="39"/>
  <c r="H6026" i="39"/>
  <c r="H6027" i="39"/>
  <c r="H6028" i="39"/>
  <c r="H6029" i="39"/>
  <c r="H6030" i="39"/>
  <c r="H6031" i="39"/>
  <c r="H6032" i="39"/>
  <c r="H6033" i="39"/>
  <c r="H6034" i="39"/>
  <c r="H6035" i="39"/>
  <c r="H6036" i="39"/>
  <c r="H6037" i="39"/>
  <c r="H6038" i="39"/>
  <c r="H6039" i="39"/>
  <c r="H6040" i="39"/>
  <c r="H6041" i="39"/>
  <c r="H6042" i="39"/>
  <c r="H6043" i="39"/>
  <c r="H6044" i="39"/>
  <c r="H6045" i="39"/>
  <c r="H6046" i="39"/>
  <c r="H6047" i="39"/>
  <c r="H6048" i="39"/>
  <c r="H6049" i="39"/>
  <c r="H6050" i="39"/>
  <c r="H6051" i="39"/>
  <c r="H6052" i="39"/>
  <c r="H6053" i="39"/>
  <c r="H6054" i="39"/>
  <c r="H6055" i="39"/>
  <c r="H6056" i="39"/>
  <c r="H6057" i="39"/>
  <c r="H6058" i="39"/>
  <c r="H6059" i="39"/>
  <c r="H6060" i="39"/>
  <c r="H6061" i="39"/>
  <c r="H6062" i="39"/>
  <c r="H6063" i="39"/>
  <c r="H6064" i="39"/>
  <c r="H6065" i="39"/>
  <c r="H6066" i="39"/>
  <c r="H6067" i="39"/>
  <c r="H6068" i="39"/>
  <c r="H6069" i="39"/>
  <c r="H6070" i="39"/>
  <c r="H6071" i="39"/>
  <c r="H6072" i="39"/>
  <c r="H6073" i="39"/>
  <c r="H6074" i="39"/>
  <c r="H6075" i="39"/>
  <c r="H6076" i="39"/>
  <c r="H6077" i="39"/>
  <c r="H6078" i="39"/>
  <c r="H6079" i="39"/>
  <c r="H6080" i="39"/>
  <c r="H6081" i="39"/>
  <c r="H6082" i="39"/>
  <c r="H6083" i="39"/>
  <c r="H6084" i="39"/>
  <c r="H6085" i="39"/>
  <c r="H6086" i="39"/>
  <c r="H6087" i="39"/>
  <c r="H6088" i="39"/>
  <c r="H6089" i="39"/>
  <c r="H6090" i="39"/>
  <c r="H6091" i="39"/>
  <c r="H6092" i="39"/>
  <c r="H6093" i="39"/>
  <c r="H6094" i="39"/>
  <c r="H6095" i="39"/>
  <c r="H6096" i="39"/>
  <c r="H6097" i="39"/>
  <c r="H6098" i="39"/>
  <c r="H6099" i="39"/>
  <c r="H6100" i="39"/>
  <c r="H6101" i="39"/>
  <c r="H6102" i="39"/>
  <c r="H6103" i="39"/>
  <c r="H6104" i="39"/>
  <c r="H6105" i="39"/>
  <c r="H6106" i="39"/>
  <c r="H6107" i="39"/>
  <c r="H6108" i="39"/>
  <c r="H6109" i="39"/>
  <c r="H6110" i="39"/>
  <c r="H6111" i="39"/>
  <c r="H6112" i="39"/>
  <c r="H6113" i="39"/>
  <c r="H6114" i="39"/>
  <c r="H6115" i="39"/>
  <c r="H6116" i="39"/>
  <c r="H6117" i="39"/>
  <c r="H6118" i="39"/>
  <c r="H6119" i="39"/>
  <c r="H6120" i="39"/>
  <c r="H6121" i="39"/>
  <c r="H6122" i="39"/>
  <c r="H6123" i="39"/>
  <c r="H6124" i="39"/>
  <c r="H6125" i="39"/>
  <c r="H6126" i="39"/>
  <c r="H6127" i="39"/>
  <c r="H6128" i="39"/>
  <c r="H6129" i="39"/>
  <c r="H6130" i="39"/>
  <c r="H6131" i="39"/>
  <c r="H6132" i="39"/>
  <c r="H6133" i="39"/>
  <c r="H6134" i="39"/>
  <c r="H6135" i="39"/>
  <c r="H6136" i="39"/>
  <c r="H6137" i="39"/>
  <c r="H6138" i="39"/>
  <c r="H6139" i="39"/>
  <c r="H6140" i="39"/>
  <c r="H6141" i="39"/>
  <c r="H6142" i="39"/>
  <c r="H6143" i="39"/>
  <c r="H6144" i="39"/>
  <c r="H6145" i="39"/>
  <c r="H6146" i="39"/>
  <c r="H6147" i="39"/>
  <c r="H6148" i="39"/>
  <c r="H6149" i="39"/>
  <c r="H6150" i="39"/>
  <c r="H6151" i="39"/>
  <c r="H6152" i="39"/>
  <c r="H6153" i="39"/>
  <c r="H6154" i="39"/>
  <c r="H6155" i="39"/>
  <c r="H6156" i="39"/>
  <c r="H6157" i="39"/>
  <c r="H6158" i="39"/>
  <c r="H6159" i="39"/>
  <c r="H6160" i="39"/>
  <c r="H6161" i="39"/>
  <c r="H6162" i="39"/>
  <c r="H6163" i="39"/>
  <c r="H6164" i="39"/>
  <c r="H6165" i="39"/>
  <c r="H6166" i="39"/>
  <c r="H6167" i="39"/>
  <c r="H6168" i="39"/>
  <c r="H6169" i="39"/>
  <c r="H6170" i="39"/>
  <c r="H6171" i="39"/>
  <c r="H6172" i="39"/>
  <c r="H6173" i="39"/>
  <c r="H6174" i="39"/>
  <c r="H6175" i="39"/>
  <c r="H6176" i="39"/>
  <c r="H6177" i="39"/>
  <c r="H6178" i="39"/>
  <c r="H6179" i="39"/>
  <c r="H6180" i="39"/>
  <c r="H6181" i="39"/>
  <c r="H6182" i="39"/>
  <c r="H6183" i="39"/>
  <c r="H6184" i="39"/>
  <c r="H6185" i="39"/>
  <c r="H6186" i="39"/>
  <c r="H6187" i="39"/>
  <c r="H6188" i="39"/>
  <c r="H6189" i="39"/>
  <c r="H6190" i="39"/>
  <c r="H6191" i="39"/>
  <c r="H6192" i="39"/>
  <c r="H6193" i="39"/>
  <c r="H6194" i="39"/>
  <c r="H6195" i="39"/>
  <c r="H6196" i="39"/>
  <c r="H6197" i="39"/>
  <c r="H6198" i="39"/>
  <c r="H6199" i="39"/>
  <c r="H6200" i="39"/>
  <c r="H6201" i="39"/>
  <c r="H6202" i="39"/>
  <c r="H6203" i="39"/>
  <c r="H6204" i="39"/>
  <c r="H6205" i="39"/>
  <c r="H6206" i="39"/>
  <c r="H6207" i="39"/>
  <c r="H6208" i="39"/>
  <c r="H6209" i="39"/>
  <c r="H6210" i="39"/>
  <c r="H6211" i="39"/>
  <c r="H6212" i="39"/>
  <c r="H6213" i="39"/>
  <c r="H6214" i="39"/>
  <c r="H6215" i="39"/>
  <c r="H6216" i="39"/>
  <c r="H6217" i="39"/>
  <c r="H6218" i="39"/>
  <c r="H6219" i="39"/>
  <c r="H6220" i="39"/>
  <c r="H6221" i="39"/>
  <c r="H6222" i="39"/>
  <c r="H6223" i="39"/>
  <c r="H6224" i="39"/>
  <c r="H6225" i="39"/>
  <c r="H6226" i="39"/>
  <c r="H6227" i="39"/>
  <c r="H6228" i="39"/>
  <c r="H6229" i="39"/>
  <c r="H6230" i="39"/>
  <c r="H6231" i="39"/>
  <c r="H6232" i="39"/>
  <c r="H6233" i="39"/>
  <c r="H6234" i="39"/>
  <c r="H6235" i="39"/>
  <c r="H6236" i="39"/>
  <c r="H6237" i="39"/>
  <c r="H6238" i="39"/>
  <c r="H6239" i="39"/>
  <c r="H6240" i="39"/>
  <c r="H6241" i="39"/>
  <c r="H6242" i="39"/>
  <c r="H6243" i="39"/>
  <c r="H6244" i="39"/>
  <c r="H6245" i="39"/>
  <c r="H6246" i="39"/>
  <c r="H6247" i="39"/>
  <c r="H6248" i="39"/>
  <c r="H6249" i="39"/>
  <c r="H6250" i="39"/>
  <c r="H6251" i="39"/>
  <c r="H6252" i="39"/>
  <c r="H6253" i="39"/>
  <c r="H6254" i="39"/>
  <c r="H6255" i="39"/>
  <c r="H6256" i="39"/>
  <c r="H6257" i="39"/>
  <c r="H6258" i="39"/>
  <c r="H6259" i="39"/>
  <c r="H6260" i="39"/>
  <c r="H6261" i="39"/>
  <c r="H6262" i="39"/>
  <c r="H6263" i="39"/>
  <c r="H6264" i="39"/>
  <c r="H6265" i="39"/>
  <c r="H6266" i="39"/>
  <c r="H6267" i="39"/>
  <c r="H6268" i="39"/>
  <c r="H6269" i="39"/>
  <c r="H6270" i="39"/>
  <c r="H6271" i="39"/>
  <c r="H6272" i="39"/>
  <c r="H6273" i="39"/>
  <c r="H6274" i="39"/>
  <c r="H6275" i="39"/>
  <c r="H6276" i="39"/>
  <c r="H6277" i="39"/>
  <c r="H6278" i="39"/>
  <c r="H6279" i="39"/>
  <c r="H6280" i="39"/>
  <c r="H6281" i="39"/>
  <c r="H6282" i="39"/>
  <c r="H6283" i="39"/>
  <c r="H6284" i="39"/>
  <c r="H6285" i="39"/>
  <c r="H6286" i="39"/>
  <c r="H6287" i="39"/>
  <c r="H6288" i="39"/>
  <c r="H6289" i="39"/>
  <c r="H6290" i="39"/>
  <c r="H6291" i="39"/>
  <c r="H6292" i="39"/>
  <c r="H6293" i="39"/>
  <c r="H6294" i="39"/>
  <c r="H6295" i="39"/>
  <c r="H6296" i="39"/>
  <c r="H6297" i="39"/>
  <c r="H6298" i="39"/>
  <c r="H6299" i="39"/>
  <c r="H6300" i="39"/>
  <c r="H6301" i="39"/>
  <c r="H6302" i="39"/>
  <c r="H6303" i="39"/>
  <c r="H6304" i="39"/>
  <c r="H6305" i="39"/>
  <c r="H6306" i="39"/>
  <c r="H6307" i="39"/>
  <c r="H6308" i="39"/>
  <c r="H6309" i="39"/>
  <c r="H6310" i="39"/>
  <c r="H6311" i="39"/>
  <c r="H6312" i="39"/>
  <c r="H6313" i="39"/>
  <c r="H6314" i="39"/>
  <c r="H6315" i="39"/>
  <c r="H6316" i="39"/>
  <c r="H6317" i="39"/>
  <c r="H6318" i="39"/>
  <c r="H6319" i="39"/>
  <c r="H6320" i="39"/>
  <c r="H6321" i="39"/>
  <c r="H6322" i="39"/>
  <c r="H6323" i="39"/>
  <c r="H6324" i="39"/>
  <c r="H6325" i="39"/>
  <c r="H6326" i="39"/>
  <c r="H6327" i="39"/>
  <c r="H6328" i="39"/>
  <c r="H6329" i="39"/>
  <c r="H6330" i="39"/>
  <c r="H6331" i="39"/>
  <c r="H6332" i="39"/>
  <c r="H6333" i="39"/>
  <c r="H6334" i="39"/>
  <c r="H6335" i="39"/>
  <c r="H6336" i="39"/>
  <c r="H6337" i="39"/>
  <c r="H6338" i="39"/>
  <c r="H6339" i="39"/>
  <c r="H6340" i="39"/>
  <c r="H6341" i="39"/>
  <c r="H6342" i="39"/>
  <c r="H6343" i="39"/>
  <c r="H6344" i="39"/>
  <c r="H6345" i="39"/>
  <c r="H6346" i="39"/>
  <c r="H6347" i="39"/>
  <c r="H6348" i="39"/>
  <c r="H6349" i="39"/>
  <c r="H6350" i="39"/>
  <c r="H6351" i="39"/>
  <c r="H6352" i="39"/>
  <c r="H6353" i="39"/>
  <c r="H6354" i="39"/>
  <c r="H6355" i="39"/>
  <c r="H6356" i="39"/>
  <c r="H6357" i="39"/>
  <c r="H6358" i="39"/>
  <c r="H6359" i="39"/>
  <c r="H6360" i="39"/>
  <c r="H6361" i="39"/>
  <c r="H6362" i="39"/>
  <c r="H6363" i="39"/>
  <c r="H6364" i="39"/>
  <c r="H6365" i="39"/>
  <c r="H6366" i="39"/>
  <c r="H6367" i="39"/>
  <c r="H6368" i="39"/>
  <c r="H6369" i="39"/>
  <c r="H6370" i="39"/>
  <c r="H6371" i="39"/>
  <c r="H6372" i="39"/>
  <c r="H6373" i="39"/>
  <c r="H6374" i="39"/>
  <c r="H6375" i="39"/>
  <c r="H6376" i="39"/>
  <c r="H6377" i="39"/>
  <c r="H6378" i="39"/>
  <c r="H6379" i="39"/>
  <c r="H6380" i="39"/>
  <c r="H6381" i="39"/>
  <c r="H6382" i="39"/>
  <c r="H6383" i="39"/>
  <c r="H6384" i="39"/>
  <c r="H6385" i="39"/>
  <c r="H6386" i="39"/>
  <c r="H6387" i="39"/>
  <c r="H6388" i="39"/>
  <c r="H6389" i="39"/>
  <c r="H6390" i="39"/>
  <c r="H6391" i="39"/>
  <c r="H6392" i="39"/>
  <c r="H6393" i="39"/>
  <c r="H6394" i="39"/>
  <c r="H6395" i="39"/>
  <c r="H6396" i="39"/>
  <c r="H6397" i="39"/>
  <c r="H6398" i="39"/>
  <c r="H6399" i="39"/>
  <c r="H6400" i="39"/>
  <c r="H6401" i="39"/>
  <c r="H6402" i="39"/>
  <c r="H6403" i="39"/>
  <c r="H6404" i="39"/>
  <c r="H6405" i="39"/>
  <c r="H6406" i="39"/>
  <c r="H6407" i="39"/>
  <c r="H6408" i="39"/>
  <c r="H6409" i="39"/>
  <c r="H6410" i="39"/>
  <c r="H6411" i="39"/>
  <c r="H6412" i="39"/>
  <c r="H6413" i="39"/>
  <c r="H6414" i="39"/>
  <c r="H6415" i="39"/>
  <c r="H6416" i="39"/>
  <c r="H6417" i="39"/>
  <c r="H6418" i="39"/>
  <c r="H6419" i="39"/>
  <c r="H6420" i="39"/>
  <c r="H6421" i="39"/>
  <c r="H6422" i="39"/>
  <c r="H6423" i="39"/>
  <c r="H6424" i="39"/>
  <c r="H6425" i="39"/>
  <c r="H6426" i="39"/>
  <c r="H6427" i="39"/>
  <c r="H6428" i="39"/>
  <c r="H6429" i="39"/>
  <c r="H6430" i="39"/>
  <c r="H6431" i="39"/>
  <c r="H6432" i="39"/>
  <c r="H6433" i="39"/>
  <c r="H6434" i="39"/>
  <c r="H6435" i="39"/>
  <c r="H6436" i="39"/>
  <c r="H6437" i="39"/>
  <c r="H6438" i="39"/>
  <c r="H6439" i="39"/>
  <c r="H6440" i="39"/>
  <c r="H6441" i="39"/>
  <c r="H6442" i="39"/>
  <c r="H6443" i="39"/>
  <c r="H6444" i="39"/>
  <c r="H6445" i="39"/>
  <c r="H6446" i="39"/>
  <c r="H6447" i="39"/>
  <c r="H6448" i="39"/>
  <c r="H6449" i="39"/>
  <c r="H6450" i="39"/>
  <c r="H6451" i="39"/>
  <c r="H6452" i="39"/>
  <c r="H6453" i="39"/>
  <c r="H6454" i="39"/>
  <c r="H6455" i="39"/>
  <c r="H6456" i="39"/>
  <c r="H6457" i="39"/>
  <c r="H6458" i="39"/>
  <c r="H6459" i="39"/>
  <c r="H6460" i="39"/>
  <c r="H6461" i="39"/>
  <c r="H6462" i="39"/>
  <c r="H6463" i="39"/>
  <c r="H6464" i="39"/>
  <c r="H6465" i="39"/>
  <c r="H6466" i="39"/>
  <c r="H6467" i="39"/>
  <c r="H6468" i="39"/>
  <c r="H6469" i="39"/>
  <c r="H6470" i="39"/>
  <c r="H6471" i="39"/>
  <c r="H6472" i="39"/>
  <c r="H6473" i="39"/>
  <c r="H6474" i="39"/>
  <c r="H6475" i="39"/>
  <c r="H6476" i="39"/>
  <c r="H6477" i="39"/>
  <c r="H6478" i="39"/>
  <c r="H6479" i="39"/>
  <c r="H6480" i="39"/>
  <c r="H6481" i="39"/>
  <c r="H6482" i="39"/>
  <c r="H6483" i="39"/>
  <c r="H6484" i="39"/>
  <c r="H6485" i="39"/>
  <c r="H6486" i="39"/>
  <c r="H6487" i="39"/>
  <c r="H6488" i="39"/>
  <c r="H6489" i="39"/>
  <c r="H6490" i="39"/>
  <c r="H6491" i="39"/>
  <c r="H6492" i="39"/>
  <c r="H6493" i="39"/>
  <c r="H6494" i="39"/>
  <c r="H6495" i="39"/>
  <c r="H6496" i="39"/>
  <c r="H6497" i="39"/>
  <c r="H6498" i="39"/>
  <c r="H6499" i="39"/>
  <c r="H6500" i="39"/>
  <c r="H6501" i="39"/>
  <c r="H6502" i="39"/>
  <c r="H6503" i="39"/>
  <c r="H6504" i="39"/>
  <c r="H6505" i="39"/>
  <c r="H6506" i="39"/>
  <c r="H6507" i="39"/>
  <c r="H6508" i="39"/>
  <c r="H6509" i="39"/>
  <c r="H6510" i="39"/>
  <c r="H6511" i="39"/>
  <c r="H6512" i="39"/>
  <c r="H6513" i="39"/>
  <c r="H6514" i="39"/>
  <c r="H6515" i="39"/>
  <c r="H6516" i="39"/>
  <c r="H6517" i="39"/>
  <c r="H6518" i="39"/>
  <c r="H6519" i="39"/>
  <c r="H6520" i="39"/>
  <c r="H6521" i="39"/>
  <c r="H6522" i="39"/>
  <c r="H6523" i="39"/>
  <c r="H6524" i="39"/>
  <c r="H6525" i="39"/>
  <c r="H6526" i="39"/>
  <c r="H6527" i="39"/>
  <c r="H6528" i="39"/>
  <c r="H6529" i="39"/>
  <c r="H6530" i="39"/>
  <c r="H6531" i="39"/>
  <c r="H6532" i="39"/>
  <c r="H6533" i="39"/>
  <c r="H6534" i="39"/>
  <c r="H6535" i="39"/>
  <c r="H6536" i="39"/>
  <c r="H6537" i="39"/>
  <c r="H6538" i="39"/>
  <c r="H6539" i="39"/>
  <c r="H6540" i="39"/>
  <c r="H6541" i="39"/>
  <c r="H6542" i="39"/>
  <c r="H6543" i="39"/>
  <c r="H6544" i="39"/>
  <c r="H6545" i="39"/>
  <c r="H6546" i="39"/>
  <c r="H6547" i="39"/>
  <c r="H6548" i="39"/>
  <c r="H6549" i="39"/>
  <c r="H6550" i="39"/>
  <c r="H6551" i="39"/>
  <c r="H6552" i="39"/>
  <c r="H6553" i="39"/>
  <c r="H6554" i="39"/>
  <c r="H6555" i="39"/>
  <c r="H6556" i="39"/>
  <c r="H6557" i="39"/>
  <c r="H6558" i="39"/>
  <c r="H6559" i="39"/>
  <c r="H6560" i="39"/>
  <c r="H6561" i="39"/>
  <c r="H6562" i="39"/>
  <c r="H6563" i="39"/>
  <c r="H6564" i="39"/>
  <c r="H6565" i="39"/>
  <c r="H6566" i="39"/>
  <c r="H6567" i="39"/>
  <c r="H6568" i="39"/>
  <c r="H6569" i="39"/>
  <c r="H6570" i="39"/>
  <c r="H6571" i="39"/>
  <c r="H6572" i="39"/>
  <c r="H6573" i="39"/>
  <c r="H6574" i="39"/>
  <c r="H6575" i="39"/>
  <c r="H6576" i="39"/>
  <c r="H6577" i="39"/>
  <c r="H6578" i="39"/>
  <c r="H6579" i="39"/>
  <c r="H6580" i="39"/>
  <c r="H6581" i="39"/>
  <c r="H6582" i="39"/>
  <c r="H6583" i="39"/>
  <c r="H6584" i="39"/>
  <c r="H6585" i="39"/>
  <c r="H6586" i="39"/>
  <c r="H6587" i="39"/>
  <c r="H6588" i="39"/>
  <c r="H6589" i="39"/>
  <c r="H6590" i="39"/>
  <c r="H6591" i="39"/>
  <c r="H6592" i="39"/>
  <c r="H6593" i="39"/>
  <c r="H6594" i="39"/>
  <c r="H6595" i="39"/>
  <c r="H6596" i="39"/>
  <c r="H6597" i="39"/>
  <c r="H6598" i="39"/>
  <c r="H6599" i="39"/>
  <c r="H6600" i="39"/>
  <c r="H6601" i="39"/>
  <c r="H6602" i="39"/>
  <c r="H6603" i="39"/>
  <c r="H6604" i="39"/>
  <c r="H6605" i="39"/>
  <c r="H6606" i="39"/>
  <c r="H6607" i="39"/>
  <c r="H6608" i="39"/>
  <c r="H6609" i="39"/>
  <c r="H6610" i="39"/>
  <c r="H6611" i="39"/>
  <c r="H6612" i="39"/>
  <c r="H6613" i="39"/>
  <c r="H6614" i="39"/>
  <c r="H6615" i="39"/>
  <c r="H6616" i="39"/>
  <c r="H6617" i="39"/>
  <c r="H6618" i="39"/>
  <c r="H6619" i="39"/>
  <c r="H6620" i="39"/>
  <c r="H6621" i="39"/>
  <c r="H6622" i="39"/>
  <c r="H6623" i="39"/>
  <c r="H6624" i="39"/>
  <c r="H6625" i="39"/>
  <c r="H6626" i="39"/>
  <c r="H6627" i="39"/>
  <c r="H6628" i="39"/>
  <c r="H6629" i="39"/>
  <c r="H6630" i="39"/>
  <c r="H6631" i="39"/>
  <c r="H6632" i="39"/>
  <c r="H6633" i="39"/>
  <c r="H6634" i="39"/>
  <c r="H6635" i="39"/>
  <c r="H6636" i="39"/>
  <c r="H6637" i="39"/>
  <c r="H6638" i="39"/>
  <c r="H6639" i="39"/>
  <c r="H6640" i="39"/>
  <c r="H6641" i="39"/>
  <c r="H6642" i="39"/>
  <c r="H6643" i="39"/>
  <c r="H6644" i="39"/>
  <c r="H6645" i="39"/>
  <c r="H6646" i="39"/>
  <c r="H6647" i="39"/>
  <c r="H6648" i="39"/>
  <c r="H6649" i="39"/>
  <c r="H6650" i="39"/>
  <c r="H6651" i="39"/>
  <c r="H6652" i="39"/>
  <c r="H6653" i="39"/>
  <c r="H6654" i="39"/>
  <c r="H6655" i="39"/>
  <c r="H6656" i="39"/>
  <c r="H6657" i="39"/>
  <c r="H6658" i="39"/>
  <c r="H6659" i="39"/>
  <c r="H6660" i="39"/>
  <c r="H6661" i="39"/>
  <c r="H6662" i="39"/>
  <c r="H6663" i="39"/>
  <c r="H6664" i="39"/>
  <c r="H6665" i="39"/>
  <c r="H6666" i="39"/>
  <c r="H6667" i="39"/>
  <c r="H6668" i="39"/>
  <c r="H6669" i="39"/>
  <c r="H6670" i="39"/>
  <c r="H6671" i="39"/>
  <c r="H6672" i="39"/>
  <c r="H6673" i="39"/>
  <c r="H6674" i="39"/>
  <c r="H6675" i="39"/>
  <c r="H6676" i="39"/>
  <c r="H6677" i="39"/>
  <c r="H6678" i="39"/>
  <c r="H6679" i="39"/>
  <c r="H6680" i="39"/>
  <c r="H6681" i="39"/>
  <c r="H6682" i="39"/>
  <c r="H6683" i="39"/>
  <c r="H6684" i="39"/>
  <c r="H6685" i="39"/>
  <c r="H6686" i="39"/>
  <c r="H6687" i="39"/>
  <c r="H6688" i="39"/>
  <c r="H6689" i="39"/>
  <c r="H6690" i="39"/>
  <c r="H6691" i="39"/>
  <c r="H6692" i="39"/>
  <c r="H6693" i="39"/>
  <c r="H6694" i="39"/>
  <c r="H6695" i="39"/>
  <c r="H6696" i="39"/>
  <c r="H6697" i="39"/>
  <c r="H6698" i="39"/>
  <c r="H6699" i="39"/>
  <c r="H6700" i="39"/>
  <c r="H6701" i="39"/>
  <c r="H6702" i="39"/>
  <c r="H6703" i="39"/>
  <c r="H6704" i="39"/>
  <c r="H6705" i="39"/>
  <c r="H6706" i="39"/>
  <c r="H6707" i="39"/>
  <c r="H6708" i="39"/>
  <c r="H6709" i="39"/>
  <c r="H6710" i="39"/>
  <c r="H6711" i="39"/>
  <c r="H6712" i="39"/>
  <c r="H6713" i="39"/>
  <c r="H6714" i="39"/>
  <c r="H6715" i="39"/>
  <c r="H6716" i="39"/>
  <c r="H6717" i="39"/>
  <c r="H6718" i="39"/>
  <c r="H6719" i="39"/>
  <c r="H6720" i="39"/>
  <c r="H6721" i="39"/>
  <c r="H6722" i="39"/>
  <c r="H6723" i="39"/>
  <c r="H6724" i="39"/>
  <c r="H6725" i="39"/>
  <c r="H6726" i="39"/>
  <c r="H6727" i="39"/>
  <c r="H6728" i="39"/>
  <c r="H6729" i="39"/>
  <c r="H6730" i="39"/>
  <c r="H6731" i="39"/>
  <c r="H6732" i="39"/>
  <c r="H6733" i="39"/>
  <c r="H6734" i="39"/>
  <c r="H6735" i="39"/>
  <c r="H6736" i="39"/>
  <c r="H6737" i="39"/>
  <c r="H6738" i="39"/>
  <c r="H6739" i="39"/>
  <c r="H6740" i="39"/>
  <c r="H6741" i="39"/>
  <c r="H6742" i="39"/>
  <c r="H6743" i="39"/>
  <c r="H6744" i="39"/>
  <c r="H6745" i="39"/>
  <c r="H6746" i="39"/>
  <c r="H6747" i="39"/>
  <c r="H6748" i="39"/>
  <c r="H6749" i="39"/>
  <c r="H6750" i="39"/>
  <c r="H6751" i="39"/>
  <c r="H6752" i="39"/>
  <c r="H6753" i="39"/>
  <c r="H6754" i="39"/>
  <c r="H6755" i="39"/>
  <c r="H6756" i="39"/>
  <c r="H6757" i="39"/>
  <c r="H6758" i="39"/>
  <c r="H6759" i="39"/>
  <c r="H6760" i="39"/>
  <c r="H6761" i="39"/>
  <c r="H6762" i="39"/>
  <c r="H6763" i="39"/>
  <c r="H6764" i="39"/>
  <c r="H6765" i="39"/>
  <c r="H6766" i="39"/>
  <c r="H6767" i="39"/>
  <c r="H6768" i="39"/>
  <c r="H6769" i="39"/>
  <c r="H6770" i="39"/>
  <c r="H6771" i="39"/>
  <c r="H6772" i="39"/>
  <c r="H6773" i="39"/>
  <c r="H6774" i="39"/>
  <c r="H6775" i="39"/>
  <c r="H6776" i="39"/>
  <c r="H6777" i="39"/>
  <c r="H6778" i="39"/>
  <c r="H6779" i="39"/>
  <c r="H6780" i="39"/>
  <c r="H6781" i="39"/>
  <c r="H6782" i="39"/>
  <c r="H6783" i="39"/>
  <c r="H6784" i="39"/>
  <c r="H6785" i="39"/>
  <c r="H6786" i="39"/>
  <c r="H6787" i="39"/>
  <c r="H6788" i="39"/>
  <c r="H6789" i="39"/>
  <c r="H6790" i="39"/>
  <c r="H6791" i="39"/>
  <c r="H6792" i="39"/>
  <c r="H6793" i="39"/>
  <c r="H6794" i="39"/>
  <c r="H6795" i="39"/>
  <c r="H6796" i="39"/>
  <c r="H6797" i="39"/>
  <c r="H6798" i="39"/>
  <c r="H6799" i="39"/>
  <c r="H6800" i="39"/>
  <c r="H6801" i="39"/>
  <c r="H6802" i="39"/>
  <c r="H6803" i="39"/>
  <c r="H6804" i="39"/>
  <c r="H6805" i="39"/>
  <c r="H6806" i="39"/>
  <c r="H6807" i="39"/>
  <c r="H6808" i="39"/>
  <c r="H6809" i="39"/>
  <c r="H6810" i="39"/>
  <c r="H6811" i="39"/>
  <c r="H6812" i="39"/>
  <c r="H6813" i="39"/>
  <c r="H6814" i="39"/>
  <c r="H6815" i="39"/>
  <c r="H6816" i="39"/>
  <c r="H6817" i="39"/>
  <c r="H6818" i="39"/>
  <c r="H6819" i="39"/>
  <c r="H6820" i="39"/>
  <c r="H6821" i="39"/>
  <c r="H6822" i="39"/>
  <c r="H6823" i="39"/>
  <c r="H6824" i="39"/>
  <c r="H6825" i="39"/>
  <c r="H6826" i="39"/>
  <c r="H6827" i="39"/>
  <c r="H6828" i="39"/>
  <c r="H6829" i="39"/>
  <c r="H6830" i="39"/>
  <c r="H6831" i="39"/>
  <c r="H6832" i="39"/>
  <c r="H6833" i="39"/>
  <c r="H6834" i="39"/>
  <c r="H6835" i="39"/>
  <c r="H6836" i="39"/>
  <c r="H6837" i="39"/>
  <c r="H6838" i="39"/>
  <c r="H6839" i="39"/>
  <c r="H6840" i="39"/>
  <c r="H6841" i="39"/>
  <c r="H6842" i="39"/>
  <c r="H6843" i="39"/>
  <c r="H6844" i="39"/>
  <c r="H6845" i="39"/>
  <c r="H6846" i="39"/>
  <c r="H6847" i="39"/>
  <c r="H6848" i="39"/>
  <c r="H6849" i="39"/>
  <c r="H6850" i="39"/>
  <c r="H6851" i="39"/>
  <c r="H6852" i="39"/>
  <c r="H6853" i="39"/>
  <c r="H6854" i="39"/>
  <c r="H6855" i="39"/>
  <c r="H6856" i="39"/>
  <c r="H6857" i="39"/>
  <c r="H6858" i="39"/>
  <c r="H6859" i="39"/>
  <c r="H6860" i="39"/>
  <c r="H6861" i="39"/>
  <c r="H6862" i="39"/>
  <c r="H6863" i="39"/>
  <c r="H6864" i="39"/>
  <c r="H6865" i="39"/>
  <c r="H6866" i="39"/>
  <c r="H6867" i="39"/>
  <c r="H6868" i="39"/>
  <c r="H6869" i="39"/>
  <c r="H6870" i="39"/>
  <c r="H6871" i="39"/>
  <c r="H6872" i="39"/>
  <c r="H6873" i="39"/>
  <c r="H6874" i="39"/>
  <c r="H6875" i="39"/>
  <c r="H6876" i="39"/>
  <c r="H6877" i="39"/>
  <c r="H6878" i="39"/>
  <c r="H6879" i="39"/>
  <c r="H6880" i="39"/>
  <c r="H6881" i="39"/>
  <c r="H6882" i="39"/>
  <c r="H6883" i="39"/>
  <c r="H6884" i="39"/>
  <c r="H6885" i="39"/>
  <c r="H6886" i="39"/>
  <c r="H6887" i="39"/>
  <c r="H6888" i="39"/>
  <c r="H6889" i="39"/>
  <c r="H6890" i="39"/>
  <c r="H6891" i="39"/>
  <c r="H6892" i="39"/>
  <c r="H6893" i="39"/>
  <c r="H6894" i="39"/>
  <c r="H6895" i="39"/>
  <c r="H6896" i="39"/>
  <c r="H6897" i="39"/>
  <c r="H6898" i="39"/>
  <c r="H6899" i="39"/>
  <c r="H6900" i="39"/>
  <c r="H6901" i="39"/>
  <c r="H6902" i="39"/>
  <c r="H6903" i="39"/>
  <c r="H6904" i="39"/>
  <c r="H6905" i="39"/>
  <c r="H6906" i="39"/>
  <c r="H6907" i="39"/>
  <c r="H6908" i="39"/>
  <c r="H6909" i="39"/>
  <c r="H6910" i="39"/>
  <c r="H6911" i="39"/>
  <c r="H6912" i="39"/>
  <c r="H6913" i="39"/>
  <c r="H6914" i="39"/>
  <c r="H6915" i="39"/>
  <c r="H6916" i="39"/>
  <c r="H6917" i="39"/>
  <c r="H6918" i="39"/>
  <c r="H6919" i="39"/>
  <c r="H6920" i="39"/>
  <c r="H6921" i="39"/>
  <c r="H6922" i="39"/>
  <c r="H6923" i="39"/>
  <c r="H6924" i="39"/>
  <c r="H6925" i="39"/>
  <c r="H6926" i="39"/>
  <c r="H6927" i="39"/>
  <c r="H6928" i="39"/>
  <c r="H6929" i="39"/>
  <c r="H6930" i="39"/>
  <c r="H6931" i="39"/>
  <c r="H6932" i="39"/>
  <c r="H6933" i="39"/>
  <c r="H6934" i="39"/>
  <c r="H6935" i="39"/>
  <c r="H6936" i="39"/>
  <c r="H6937" i="39"/>
  <c r="H6938" i="39"/>
  <c r="H6939" i="39"/>
  <c r="H6940" i="39"/>
  <c r="H6941" i="39"/>
  <c r="H6942" i="39"/>
  <c r="H6943" i="39"/>
  <c r="H6944" i="39"/>
  <c r="H6945" i="39"/>
  <c r="H6946" i="39"/>
  <c r="H6947" i="39"/>
  <c r="H6948" i="39"/>
  <c r="H6949" i="39"/>
  <c r="H6950" i="39"/>
  <c r="H6951" i="39"/>
  <c r="H6952" i="39"/>
  <c r="H6953" i="39"/>
  <c r="H6954" i="39"/>
  <c r="H6955" i="39"/>
  <c r="H6956" i="39"/>
  <c r="H6957" i="39"/>
  <c r="H6958" i="39"/>
  <c r="H6959" i="39"/>
  <c r="H6960" i="39"/>
  <c r="H6961" i="39"/>
  <c r="H6962" i="39"/>
  <c r="H6963" i="39"/>
  <c r="H6964" i="39"/>
  <c r="H6965" i="39"/>
  <c r="H6966" i="39"/>
  <c r="H6967" i="39"/>
  <c r="H6968" i="39"/>
  <c r="H6969" i="39"/>
  <c r="H6970" i="39"/>
  <c r="H6971" i="39"/>
  <c r="H6972" i="39"/>
  <c r="H6973" i="39"/>
  <c r="H6974" i="39"/>
  <c r="H6975" i="39"/>
  <c r="H6976" i="39"/>
  <c r="H6977" i="39"/>
  <c r="H6978" i="39"/>
  <c r="H6979" i="39"/>
  <c r="H6980" i="39"/>
  <c r="H6981" i="39"/>
  <c r="H6982" i="39"/>
  <c r="H6983" i="39"/>
  <c r="H6984" i="39"/>
  <c r="H6985" i="39"/>
  <c r="H6986" i="39"/>
  <c r="H6987" i="39"/>
  <c r="H6988" i="39"/>
  <c r="H6989" i="39"/>
  <c r="H6990" i="39"/>
  <c r="H6991" i="39"/>
  <c r="H6992" i="39"/>
  <c r="H6993" i="39"/>
  <c r="H6994" i="39"/>
  <c r="H6995" i="39"/>
  <c r="H6996" i="39"/>
  <c r="H6997" i="39"/>
  <c r="H6998" i="39"/>
  <c r="H6999" i="39"/>
  <c r="H7000" i="39"/>
  <c r="H7001" i="39"/>
  <c r="H7002" i="39"/>
  <c r="H7003" i="39"/>
  <c r="H7004" i="39"/>
  <c r="H7005" i="39"/>
  <c r="H7006" i="39"/>
  <c r="H7007" i="39"/>
  <c r="H7008" i="39"/>
  <c r="H7009" i="39"/>
  <c r="H7010" i="39"/>
  <c r="H7011" i="39"/>
  <c r="H7012" i="39"/>
  <c r="H7013" i="39"/>
  <c r="H7014" i="39"/>
  <c r="H7015" i="39"/>
  <c r="H7016" i="39"/>
  <c r="H7017" i="39"/>
  <c r="H7018" i="39"/>
  <c r="H7019" i="39"/>
  <c r="H7020" i="39"/>
  <c r="H7021" i="39"/>
  <c r="H7022" i="39"/>
  <c r="H7023" i="39"/>
  <c r="H7024" i="39"/>
  <c r="H7025" i="39"/>
  <c r="H7026" i="39"/>
  <c r="H7027" i="39"/>
  <c r="H7028" i="39"/>
  <c r="H7029" i="39"/>
  <c r="H7030" i="39"/>
  <c r="H7031" i="39"/>
  <c r="H7032" i="39"/>
  <c r="H7033" i="39"/>
  <c r="H7034" i="39"/>
  <c r="H7035" i="39"/>
  <c r="H7036" i="39"/>
  <c r="H7037" i="39"/>
  <c r="H7038" i="39"/>
  <c r="H7039" i="39"/>
  <c r="H7040" i="39"/>
  <c r="H7041" i="39"/>
  <c r="H7042" i="39"/>
  <c r="H7043" i="39"/>
  <c r="H7044" i="39"/>
  <c r="H7045" i="39"/>
  <c r="H7046" i="39"/>
  <c r="H7047" i="39"/>
  <c r="H7048" i="39"/>
  <c r="H7049" i="39"/>
  <c r="H7050" i="39"/>
  <c r="H7051" i="39"/>
  <c r="H7052" i="39"/>
  <c r="H7053" i="39"/>
  <c r="H7054" i="39"/>
  <c r="H7055" i="39"/>
  <c r="H7056" i="39"/>
  <c r="H7057" i="39"/>
  <c r="H7058" i="39"/>
  <c r="H7059" i="39"/>
  <c r="H7060" i="39"/>
  <c r="H7061" i="39"/>
  <c r="H7062" i="39"/>
  <c r="H7063" i="39"/>
  <c r="H7064" i="39"/>
  <c r="H7065" i="39"/>
  <c r="H7066" i="39"/>
  <c r="H7067" i="39"/>
  <c r="H7068" i="39"/>
  <c r="H7069" i="39"/>
  <c r="H7070" i="39"/>
  <c r="H7071" i="39"/>
  <c r="H7072" i="39"/>
  <c r="H7073" i="39"/>
  <c r="H7074" i="39"/>
  <c r="H7075" i="39"/>
  <c r="H7076" i="39"/>
  <c r="H7077" i="39"/>
  <c r="H7078" i="39"/>
  <c r="H7079" i="39"/>
  <c r="H7080" i="39"/>
  <c r="H7081" i="39"/>
  <c r="H7082" i="39"/>
  <c r="H7083" i="39"/>
  <c r="H7084" i="39"/>
  <c r="H7085" i="39"/>
  <c r="H7086" i="39"/>
  <c r="H7087" i="39"/>
  <c r="H7088" i="39"/>
  <c r="H7089" i="39"/>
  <c r="H7090" i="39"/>
  <c r="H7091" i="39"/>
  <c r="H7092" i="39"/>
  <c r="H7093" i="39"/>
  <c r="H7094" i="39"/>
  <c r="H7095" i="39"/>
  <c r="H7096" i="39"/>
  <c r="H7097" i="39"/>
  <c r="H7098" i="39"/>
  <c r="H7099" i="39"/>
  <c r="H7100" i="39"/>
  <c r="H7101" i="39"/>
  <c r="H7102" i="39"/>
  <c r="H7103" i="39"/>
  <c r="H7104" i="39"/>
  <c r="H7105" i="39"/>
  <c r="H7106" i="39"/>
  <c r="H7107" i="39"/>
  <c r="H7108" i="39"/>
  <c r="H7109" i="39"/>
  <c r="H7110" i="39"/>
  <c r="H7111" i="39"/>
  <c r="H7112" i="39"/>
  <c r="H7113" i="39"/>
  <c r="H7114" i="39"/>
  <c r="H7115" i="39"/>
  <c r="H7116" i="39"/>
  <c r="H7117" i="39"/>
  <c r="H7118" i="39"/>
  <c r="H7119" i="39"/>
  <c r="H7120" i="39"/>
  <c r="H7121" i="39"/>
  <c r="H7122" i="39"/>
  <c r="H7123" i="39"/>
  <c r="H7124" i="39"/>
  <c r="H7125" i="39"/>
  <c r="H7126" i="39"/>
  <c r="H7127" i="39"/>
  <c r="H7128" i="39"/>
  <c r="H7129" i="39"/>
  <c r="H7130" i="39"/>
  <c r="H7131" i="39"/>
  <c r="H7132" i="39"/>
  <c r="H7133" i="39"/>
  <c r="H7134" i="39"/>
  <c r="H7135" i="39"/>
  <c r="H7136" i="39"/>
  <c r="H7137" i="39"/>
  <c r="H7138" i="39"/>
  <c r="H7139" i="39"/>
  <c r="H7140" i="39"/>
  <c r="H7141" i="39"/>
  <c r="H7142" i="39"/>
  <c r="H7143" i="39"/>
  <c r="H7144" i="39"/>
  <c r="H7145" i="39"/>
  <c r="H7146" i="39"/>
  <c r="H7147" i="39"/>
  <c r="H7148" i="39"/>
  <c r="H7149" i="39"/>
  <c r="H7150" i="39"/>
  <c r="H7151" i="39"/>
  <c r="H7152" i="39"/>
  <c r="H7153" i="39"/>
  <c r="H7154" i="39"/>
  <c r="H7155" i="39"/>
  <c r="H7156" i="39"/>
  <c r="H7157" i="39"/>
  <c r="H7158" i="39"/>
  <c r="H7159" i="39"/>
  <c r="H7160" i="39"/>
  <c r="H7161" i="39"/>
  <c r="H7162" i="39"/>
  <c r="H7163" i="39"/>
  <c r="H7164" i="39"/>
  <c r="H7165" i="39"/>
  <c r="H7166" i="39"/>
  <c r="H7167" i="39"/>
  <c r="H7168" i="39"/>
  <c r="H7169" i="39"/>
  <c r="H7170" i="39"/>
  <c r="H7171" i="39"/>
  <c r="H7172" i="39"/>
  <c r="H7173" i="39"/>
  <c r="H7174" i="39"/>
  <c r="H7175" i="39"/>
  <c r="H7176" i="39"/>
  <c r="H7177" i="39"/>
  <c r="H7178" i="39"/>
  <c r="H7179" i="39"/>
  <c r="H7180" i="39"/>
  <c r="H7181" i="39"/>
  <c r="H7182" i="39"/>
  <c r="H7183" i="39"/>
  <c r="H7184" i="39"/>
  <c r="H7185" i="39"/>
  <c r="H7186" i="39"/>
  <c r="H7187" i="39"/>
  <c r="H7188" i="39"/>
  <c r="H7189" i="39"/>
  <c r="H7190" i="39"/>
  <c r="H7191" i="39"/>
  <c r="H7192" i="39"/>
  <c r="H7193" i="39"/>
  <c r="H7194" i="39"/>
  <c r="H7195" i="39"/>
  <c r="H7196" i="39"/>
  <c r="H7197" i="39"/>
  <c r="H7198" i="39"/>
  <c r="H7199" i="39"/>
  <c r="H7200" i="39"/>
  <c r="H7201" i="39"/>
  <c r="H7202" i="39"/>
  <c r="H7203" i="39"/>
  <c r="H7204" i="39"/>
  <c r="H7205" i="39"/>
  <c r="H7206" i="39"/>
  <c r="H7207" i="39"/>
  <c r="H7208" i="39"/>
  <c r="H7209" i="39"/>
  <c r="H7210" i="39"/>
  <c r="H7211" i="39"/>
  <c r="H7212" i="39"/>
  <c r="H7213" i="39"/>
  <c r="H7214" i="39"/>
  <c r="H7215" i="39"/>
  <c r="H7216" i="39"/>
  <c r="H7217" i="39"/>
  <c r="H7218" i="39"/>
  <c r="H7219" i="39"/>
  <c r="H7220" i="39"/>
  <c r="H7221" i="39"/>
  <c r="H7222" i="39"/>
  <c r="H7223" i="39"/>
  <c r="H7224" i="39"/>
  <c r="H7225" i="39"/>
  <c r="H7226" i="39"/>
  <c r="H7227" i="39"/>
  <c r="H7228" i="39"/>
  <c r="H7229" i="39"/>
  <c r="H7230" i="39"/>
  <c r="H7231" i="39"/>
  <c r="H7232" i="39"/>
  <c r="H7233" i="39"/>
  <c r="H7234" i="39"/>
  <c r="H7235" i="39"/>
  <c r="H7236" i="39"/>
  <c r="H7237" i="39"/>
  <c r="H7238" i="39"/>
  <c r="H7239" i="39"/>
  <c r="H7240" i="39"/>
  <c r="H7241" i="39"/>
  <c r="H7242" i="39"/>
  <c r="H7243" i="39"/>
  <c r="H7244" i="39"/>
  <c r="H7245" i="39"/>
  <c r="H7246" i="39"/>
  <c r="H7247" i="39"/>
  <c r="H7248" i="39"/>
  <c r="H7249" i="39"/>
  <c r="H7250" i="39"/>
  <c r="H7251" i="39"/>
  <c r="H7252" i="39"/>
  <c r="H7253" i="39"/>
  <c r="H7254" i="39"/>
  <c r="H7255" i="39"/>
  <c r="H7256" i="39"/>
  <c r="H7257" i="39"/>
  <c r="H7258" i="39"/>
  <c r="H7259" i="39"/>
  <c r="H7260" i="39"/>
  <c r="H7261" i="39"/>
  <c r="H7262" i="39"/>
  <c r="H7263" i="39"/>
  <c r="H7264" i="39"/>
  <c r="H7265" i="39"/>
  <c r="H7266" i="39"/>
  <c r="H7267" i="39"/>
  <c r="H7268" i="39"/>
  <c r="H7269" i="39"/>
  <c r="H7270" i="39"/>
  <c r="H7271" i="39"/>
  <c r="H7272" i="39"/>
  <c r="H7273" i="39"/>
  <c r="H7274" i="39"/>
  <c r="H7275" i="39"/>
  <c r="H7276" i="39"/>
  <c r="H7277" i="39"/>
  <c r="H7278" i="39"/>
  <c r="H7279" i="39"/>
  <c r="H7280" i="39"/>
  <c r="H7281" i="39"/>
  <c r="H7282" i="39"/>
  <c r="H7283" i="39"/>
  <c r="H7284" i="39"/>
  <c r="H7285" i="39"/>
  <c r="H7286" i="39"/>
  <c r="H7287" i="39"/>
  <c r="H7288" i="39"/>
  <c r="H7289" i="39"/>
  <c r="H7290" i="39"/>
  <c r="H7291" i="39"/>
  <c r="H7292" i="39"/>
  <c r="H7293" i="39"/>
  <c r="H7294" i="39"/>
  <c r="H7295" i="39"/>
  <c r="H7296" i="39"/>
  <c r="H7297" i="39"/>
  <c r="H7298" i="39"/>
  <c r="H7299" i="39"/>
  <c r="H7300" i="39"/>
  <c r="H7301" i="39"/>
  <c r="H7302" i="39"/>
  <c r="H7303" i="39"/>
  <c r="H7304" i="39"/>
  <c r="H7305" i="39"/>
  <c r="H7306" i="39"/>
  <c r="H7307" i="39"/>
  <c r="H7308" i="39"/>
  <c r="H7309" i="39"/>
  <c r="H7310" i="39"/>
  <c r="H7311" i="39"/>
  <c r="H7312" i="39"/>
  <c r="H7313" i="39"/>
  <c r="H7314" i="39"/>
  <c r="H7315" i="39"/>
  <c r="H7316" i="39"/>
  <c r="H7317" i="39"/>
  <c r="H7318" i="39"/>
  <c r="H7319" i="39"/>
  <c r="H7320" i="39"/>
  <c r="H7321" i="39"/>
  <c r="H7322" i="39"/>
  <c r="H7323" i="39"/>
  <c r="H7324" i="39"/>
  <c r="H7325" i="39"/>
  <c r="H7326" i="39"/>
  <c r="H7327" i="39"/>
  <c r="H7328" i="39"/>
  <c r="H7329" i="39"/>
  <c r="H7330" i="39"/>
  <c r="H7331" i="39"/>
  <c r="H7332" i="39"/>
  <c r="H7333" i="39"/>
  <c r="H7334" i="39"/>
  <c r="H7335" i="39"/>
  <c r="H7336" i="39"/>
  <c r="H7337" i="39"/>
  <c r="H7338" i="39"/>
  <c r="H7339" i="39"/>
  <c r="H7340" i="39"/>
  <c r="H7341" i="39"/>
  <c r="H7342" i="39"/>
  <c r="H7343" i="39"/>
  <c r="H7344" i="39"/>
  <c r="H7345" i="39"/>
  <c r="H7346" i="39"/>
  <c r="H7347" i="39"/>
  <c r="H7348" i="39"/>
  <c r="H7349" i="39"/>
  <c r="H7350" i="39"/>
  <c r="H7351" i="39"/>
  <c r="H7352" i="39"/>
  <c r="H7353" i="39"/>
  <c r="H7354" i="39"/>
  <c r="H7355" i="39"/>
  <c r="H7356" i="39"/>
  <c r="H7357" i="39"/>
  <c r="H7358" i="39"/>
  <c r="H7359" i="39"/>
  <c r="H7360" i="39"/>
  <c r="H7361" i="39"/>
  <c r="H7362" i="39"/>
  <c r="H7363" i="39"/>
  <c r="H7364" i="39"/>
  <c r="H7365" i="39"/>
  <c r="H7366" i="39"/>
  <c r="H7367" i="39"/>
  <c r="H7368" i="39"/>
  <c r="H7369" i="39"/>
  <c r="H7370" i="39"/>
  <c r="H7371" i="39"/>
  <c r="H7372" i="39"/>
  <c r="H7373" i="39"/>
  <c r="H7374" i="39"/>
  <c r="H7375" i="39"/>
  <c r="H7376" i="39"/>
  <c r="H7377" i="39"/>
  <c r="H7378" i="39"/>
  <c r="H7379" i="39"/>
  <c r="H7380" i="39"/>
  <c r="H7381" i="39"/>
  <c r="H7382" i="39"/>
  <c r="H7383" i="39"/>
  <c r="H7384" i="39"/>
  <c r="H7385" i="39"/>
  <c r="H7386" i="39"/>
  <c r="H7387" i="39"/>
  <c r="H7388" i="39"/>
  <c r="H7389" i="39"/>
  <c r="H7390" i="39"/>
  <c r="H7391" i="39"/>
  <c r="H7392" i="39"/>
  <c r="H7393" i="39"/>
  <c r="H7394" i="39"/>
  <c r="H7395" i="39"/>
  <c r="H7396" i="39"/>
  <c r="H7397" i="39"/>
  <c r="H7398" i="39"/>
  <c r="H7399" i="39"/>
  <c r="H7400" i="39"/>
  <c r="H7401" i="39"/>
  <c r="H7402" i="39"/>
  <c r="H7403" i="39"/>
  <c r="H7404" i="39"/>
  <c r="H7405" i="39"/>
  <c r="H7406" i="39"/>
  <c r="H7407" i="39"/>
  <c r="H7408" i="39"/>
  <c r="H7409" i="39"/>
  <c r="H7410" i="39"/>
  <c r="H7411" i="39"/>
  <c r="H7412" i="39"/>
  <c r="H7413" i="39"/>
  <c r="H7414" i="39"/>
  <c r="H7415" i="39"/>
  <c r="H7416" i="39"/>
  <c r="H7417" i="39"/>
  <c r="H7418" i="39"/>
  <c r="H7419" i="39"/>
  <c r="H7420" i="39"/>
  <c r="H7421" i="39"/>
  <c r="H7422" i="39"/>
  <c r="H7423" i="39"/>
  <c r="H7424" i="39"/>
  <c r="H7425" i="39"/>
  <c r="H7426" i="39"/>
  <c r="H7427" i="39"/>
  <c r="H7428" i="39"/>
  <c r="H7429" i="39"/>
  <c r="H7430" i="39"/>
  <c r="H7431" i="39"/>
  <c r="H7432" i="39"/>
  <c r="H7433" i="39"/>
  <c r="H7434" i="39"/>
  <c r="H7435" i="39"/>
  <c r="H7436" i="39"/>
  <c r="H7437" i="39"/>
  <c r="H7438" i="39"/>
  <c r="H7439" i="39"/>
  <c r="H7440" i="39"/>
  <c r="H7441" i="39"/>
  <c r="H7442" i="39"/>
  <c r="H7443" i="39"/>
  <c r="H7444" i="39"/>
  <c r="H7445" i="39"/>
  <c r="H7446" i="39"/>
  <c r="H7447" i="39"/>
  <c r="H7448" i="39"/>
  <c r="H7449" i="39"/>
  <c r="H7450" i="39"/>
  <c r="H7451" i="39"/>
  <c r="H7452" i="39"/>
  <c r="H7453" i="39"/>
  <c r="H7454" i="39"/>
  <c r="H7455" i="39"/>
  <c r="H7456" i="39"/>
  <c r="H7457" i="39"/>
  <c r="H7458" i="39"/>
  <c r="H7459" i="39"/>
  <c r="H7460" i="39"/>
  <c r="H7461" i="39"/>
  <c r="H7462" i="39"/>
  <c r="H7463" i="39"/>
  <c r="H7464" i="39"/>
  <c r="H7465" i="39"/>
  <c r="H7466" i="39"/>
  <c r="H7467" i="39"/>
  <c r="H7468" i="39"/>
  <c r="H7469" i="39"/>
  <c r="H7470" i="39"/>
  <c r="H7471" i="39"/>
  <c r="H7472" i="39"/>
  <c r="H7473" i="39"/>
  <c r="H7474" i="39"/>
  <c r="H7475" i="39"/>
  <c r="H7476" i="39"/>
  <c r="H7477" i="39"/>
  <c r="H7478" i="39"/>
  <c r="H7479" i="39"/>
  <c r="H7480" i="39"/>
  <c r="H7481" i="39"/>
  <c r="H7482" i="39"/>
  <c r="H7483" i="39"/>
  <c r="H7484" i="39"/>
  <c r="H7485" i="39"/>
  <c r="H7486" i="39"/>
  <c r="H7487" i="39"/>
  <c r="H7488" i="39"/>
  <c r="H7489" i="39"/>
  <c r="H7490" i="39"/>
  <c r="H7491" i="39"/>
  <c r="H7492" i="39"/>
  <c r="H7493" i="39"/>
  <c r="H7494" i="39"/>
  <c r="H7495" i="39"/>
  <c r="H7496" i="39"/>
  <c r="H7497" i="39"/>
  <c r="H7498" i="39"/>
  <c r="H7499" i="39"/>
  <c r="H7500" i="39"/>
  <c r="H7501" i="39"/>
  <c r="H7502" i="39"/>
  <c r="H7503" i="39"/>
  <c r="H7504" i="39"/>
  <c r="H7505" i="39"/>
  <c r="H7506" i="39"/>
  <c r="H7507" i="39"/>
  <c r="H7508" i="39"/>
  <c r="H7509" i="39"/>
  <c r="H7510" i="39"/>
  <c r="H7511" i="39"/>
  <c r="H7512" i="39"/>
  <c r="H7513" i="39"/>
  <c r="H7514" i="39"/>
  <c r="H7515" i="39"/>
  <c r="H7516" i="39"/>
  <c r="H7517" i="39"/>
  <c r="H7518" i="39"/>
  <c r="H7519" i="39"/>
  <c r="H7520" i="39"/>
  <c r="H7521" i="39"/>
  <c r="H7522" i="39"/>
  <c r="H7523" i="39"/>
  <c r="H7524" i="39"/>
  <c r="H7525" i="39"/>
  <c r="H7526" i="39"/>
  <c r="H7527" i="39"/>
  <c r="H7528" i="39"/>
  <c r="H7529" i="39"/>
  <c r="H7530" i="39"/>
  <c r="H7531" i="39"/>
  <c r="H7532" i="39"/>
  <c r="H7533" i="39"/>
  <c r="H7534" i="39"/>
  <c r="H7535" i="39"/>
  <c r="H7536" i="39"/>
  <c r="H7537" i="39"/>
  <c r="H7538" i="39"/>
  <c r="H7539" i="39"/>
  <c r="H7540" i="39"/>
  <c r="H7541" i="39"/>
  <c r="H7542" i="39"/>
  <c r="H7543" i="39"/>
  <c r="H7544" i="39"/>
  <c r="H7545" i="39"/>
  <c r="H7546" i="39"/>
  <c r="H7547" i="39"/>
  <c r="H7548" i="39"/>
  <c r="H7549" i="39"/>
  <c r="H7550" i="39"/>
  <c r="H7551" i="39"/>
  <c r="H7552" i="39"/>
  <c r="H7553" i="39"/>
  <c r="H7554" i="39"/>
  <c r="H7555" i="39"/>
  <c r="H7556" i="39"/>
  <c r="H7557" i="39"/>
  <c r="H7558" i="39"/>
  <c r="H7559" i="39"/>
  <c r="H7560" i="39"/>
  <c r="H7561" i="39"/>
  <c r="H7562" i="39"/>
  <c r="H7563" i="39"/>
  <c r="H7564" i="39"/>
  <c r="H7565" i="39"/>
  <c r="H7566" i="39"/>
  <c r="H7567" i="39"/>
  <c r="H7568" i="39"/>
  <c r="H7569" i="39"/>
  <c r="H7570" i="39"/>
  <c r="H7571" i="39"/>
  <c r="H7572" i="39"/>
  <c r="H7573" i="39"/>
  <c r="H7574" i="39"/>
  <c r="H7575" i="39"/>
  <c r="H7576" i="39"/>
  <c r="H7577" i="39"/>
  <c r="H7578" i="39"/>
  <c r="H7579" i="39"/>
  <c r="H7580" i="39"/>
  <c r="H7581" i="39"/>
  <c r="H7582" i="39"/>
  <c r="H7583" i="39"/>
  <c r="H7584" i="39"/>
  <c r="H7585" i="39"/>
  <c r="H7586" i="39"/>
  <c r="H7587" i="39"/>
  <c r="H7588" i="39"/>
  <c r="H7589" i="39"/>
  <c r="H7590" i="39"/>
  <c r="H7591" i="39"/>
  <c r="H7592" i="39"/>
  <c r="H7593" i="39"/>
  <c r="H7594" i="39"/>
  <c r="H7595" i="39"/>
  <c r="H7596" i="39"/>
  <c r="H7597" i="39"/>
  <c r="H7598" i="39"/>
  <c r="H7599" i="39"/>
  <c r="H7600" i="39"/>
  <c r="H7601" i="39"/>
  <c r="H7602" i="39"/>
  <c r="H7603" i="39"/>
  <c r="H7604" i="39"/>
  <c r="H7605" i="39"/>
  <c r="H7606" i="39"/>
  <c r="H7607" i="39"/>
  <c r="H7608" i="39"/>
  <c r="H7609" i="39"/>
  <c r="H7610" i="39"/>
  <c r="H7611" i="39"/>
  <c r="H7612" i="39"/>
  <c r="H7613" i="39"/>
  <c r="H7614" i="39"/>
  <c r="H7615" i="39"/>
  <c r="H7616" i="39"/>
  <c r="H7617" i="39"/>
  <c r="H7618" i="39"/>
  <c r="H7619" i="39"/>
  <c r="H7620" i="39"/>
  <c r="H7621" i="39"/>
  <c r="H7622" i="39"/>
  <c r="H7623" i="39"/>
  <c r="H7624" i="39"/>
  <c r="H7625" i="39"/>
  <c r="H7626" i="39"/>
  <c r="H7627" i="39"/>
  <c r="H7628" i="39"/>
  <c r="H7629" i="39"/>
  <c r="H7630" i="39"/>
  <c r="H7631" i="39"/>
  <c r="H7632" i="39"/>
  <c r="H7633" i="39"/>
  <c r="H7634" i="39"/>
  <c r="H7635" i="39"/>
  <c r="H7636" i="39"/>
  <c r="H7637" i="39"/>
  <c r="H7638" i="39"/>
  <c r="H7639" i="39"/>
  <c r="H7640" i="39"/>
  <c r="H7641" i="39"/>
  <c r="H7642" i="39"/>
  <c r="H7643" i="39"/>
  <c r="H7644" i="39"/>
  <c r="H7645" i="39"/>
  <c r="H7646" i="39"/>
  <c r="H7647" i="39"/>
  <c r="H7648" i="39"/>
  <c r="H7649" i="39"/>
  <c r="H7650" i="39"/>
  <c r="H7651" i="39"/>
  <c r="H7652" i="39"/>
  <c r="H7653" i="39"/>
  <c r="H7654" i="39"/>
  <c r="H7655" i="39"/>
  <c r="H7656" i="39"/>
  <c r="H7657" i="39"/>
  <c r="H7658" i="39"/>
  <c r="H7659" i="39"/>
  <c r="H7660" i="39"/>
  <c r="H7661" i="39"/>
  <c r="H7662" i="39"/>
  <c r="H7663" i="39"/>
  <c r="H7664" i="39"/>
  <c r="H7665" i="39"/>
  <c r="H7666" i="39"/>
  <c r="H7667" i="39"/>
  <c r="H7668" i="39"/>
  <c r="H7669" i="39"/>
  <c r="H7670" i="39"/>
  <c r="H7671" i="39"/>
  <c r="H7672" i="39"/>
  <c r="H7673" i="39"/>
  <c r="H7674" i="39"/>
  <c r="H7675" i="39"/>
  <c r="H7676" i="39"/>
  <c r="H7677" i="39"/>
  <c r="H7678" i="39"/>
  <c r="H7679" i="39"/>
  <c r="H7680" i="39"/>
  <c r="H7681" i="39"/>
  <c r="H7682" i="39"/>
  <c r="H7683" i="39"/>
  <c r="H7684" i="39"/>
  <c r="H7685" i="39"/>
  <c r="H7686" i="39"/>
  <c r="H7687" i="39"/>
  <c r="H7688" i="39"/>
  <c r="H7689" i="39"/>
  <c r="H7690" i="39"/>
  <c r="H7691" i="39"/>
  <c r="H7692" i="39"/>
  <c r="H7693" i="39"/>
  <c r="H7694" i="39"/>
  <c r="H7695" i="39"/>
  <c r="H7696" i="39"/>
  <c r="H7697" i="39"/>
  <c r="H7698" i="39"/>
  <c r="H7699" i="39"/>
  <c r="H7700" i="39"/>
  <c r="H7701" i="39"/>
  <c r="H7702" i="39"/>
  <c r="H7703" i="39"/>
  <c r="H7704" i="39"/>
  <c r="H7705" i="39"/>
  <c r="H7706" i="39"/>
  <c r="H7707" i="39"/>
  <c r="H7708" i="39"/>
  <c r="H7709" i="39"/>
  <c r="H7710" i="39"/>
  <c r="H7711" i="39"/>
  <c r="H7712" i="39"/>
  <c r="H7713" i="39"/>
  <c r="H7714" i="39"/>
  <c r="H7715" i="39"/>
  <c r="H7716" i="39"/>
  <c r="H7717" i="39"/>
  <c r="H7718" i="39"/>
  <c r="H7719" i="39"/>
  <c r="H7720" i="39"/>
  <c r="H7721" i="39"/>
  <c r="H7722" i="39"/>
  <c r="H7723" i="39"/>
  <c r="H7724" i="39"/>
  <c r="H7725" i="39"/>
  <c r="H7726" i="39"/>
  <c r="H7727" i="39"/>
  <c r="H7728" i="39"/>
  <c r="H7729" i="39"/>
  <c r="H7730" i="39"/>
  <c r="H7731" i="39"/>
  <c r="H7732" i="39"/>
  <c r="H7733" i="39"/>
  <c r="H7734" i="39"/>
  <c r="H7735" i="39"/>
  <c r="H7736" i="39"/>
  <c r="H7737" i="39"/>
  <c r="H7738" i="39"/>
  <c r="H7739" i="39"/>
  <c r="H7740" i="39"/>
  <c r="H7741" i="39"/>
  <c r="H7742" i="39"/>
  <c r="H7743" i="39"/>
  <c r="H7744" i="39"/>
  <c r="H7745" i="39"/>
  <c r="H7746" i="39"/>
  <c r="H7747" i="39"/>
  <c r="H7748" i="39"/>
  <c r="H7749" i="39"/>
  <c r="H7750" i="39"/>
  <c r="H7751" i="39"/>
  <c r="H7752" i="39"/>
  <c r="H7753" i="39"/>
  <c r="H7754" i="39"/>
  <c r="H7755" i="39"/>
  <c r="H7756" i="39"/>
  <c r="H7757" i="39"/>
  <c r="H7758" i="39"/>
  <c r="H7759" i="39"/>
  <c r="H7760" i="39"/>
  <c r="H7761" i="39"/>
  <c r="H7762" i="39"/>
  <c r="H7763" i="39"/>
  <c r="H7764" i="39"/>
  <c r="H7765" i="39"/>
  <c r="H7766" i="39"/>
  <c r="H7767" i="39"/>
  <c r="H7768" i="39"/>
  <c r="H7769" i="39"/>
  <c r="H7770" i="39"/>
  <c r="H7771" i="39"/>
  <c r="H7772" i="39"/>
  <c r="H7773" i="39"/>
  <c r="H7774" i="39"/>
  <c r="H7775" i="39"/>
  <c r="H7776" i="39"/>
  <c r="H7777" i="39"/>
  <c r="H7778" i="39"/>
  <c r="H7779" i="39"/>
  <c r="H7780" i="39"/>
  <c r="H7781" i="39"/>
  <c r="H7782" i="39"/>
  <c r="H7783" i="39"/>
  <c r="H7784" i="39"/>
  <c r="H7785" i="39"/>
  <c r="H7786" i="39"/>
  <c r="H7787" i="39"/>
  <c r="H7788" i="39"/>
  <c r="H7789" i="39"/>
  <c r="H7790" i="39"/>
  <c r="H7791" i="39"/>
  <c r="H7792" i="39"/>
  <c r="H7793" i="39"/>
  <c r="H7794" i="39"/>
  <c r="H7795" i="39"/>
  <c r="H7796" i="39"/>
  <c r="H7797" i="39"/>
  <c r="H7798" i="39"/>
  <c r="H7799" i="39"/>
  <c r="H7800" i="39"/>
  <c r="H7801" i="39"/>
  <c r="H7802" i="39"/>
  <c r="H7803" i="39"/>
  <c r="H7804" i="39"/>
  <c r="H7805" i="39"/>
  <c r="H7806" i="39"/>
  <c r="H7807" i="39"/>
  <c r="H7808" i="39"/>
  <c r="H7809" i="39"/>
  <c r="H7810" i="39"/>
  <c r="H7811" i="39"/>
  <c r="H7812" i="39"/>
  <c r="H7813" i="39"/>
  <c r="H7814" i="39"/>
  <c r="H7815" i="39"/>
  <c r="H7816" i="39"/>
  <c r="H7817" i="39"/>
  <c r="H7818" i="39"/>
  <c r="H7819" i="39"/>
  <c r="H7820" i="39"/>
  <c r="H7821" i="39"/>
  <c r="H7822" i="39"/>
  <c r="H7823" i="39"/>
  <c r="H7824" i="39"/>
  <c r="H7825" i="39"/>
  <c r="H7826" i="39"/>
  <c r="H7827" i="39"/>
  <c r="H7828" i="39"/>
  <c r="H7829" i="39"/>
  <c r="H7830" i="39"/>
  <c r="H7831" i="39"/>
  <c r="H7832" i="39"/>
  <c r="H7833" i="39"/>
  <c r="H7834" i="39"/>
  <c r="H7835" i="39"/>
  <c r="H7836" i="39"/>
  <c r="H7837" i="39"/>
  <c r="H7838" i="39"/>
  <c r="H7839" i="39"/>
  <c r="H7840" i="39"/>
  <c r="H7841" i="39"/>
  <c r="H7842" i="39"/>
  <c r="H7843" i="39"/>
  <c r="H7844" i="39"/>
  <c r="H7845" i="39"/>
  <c r="H7846" i="39"/>
  <c r="H7847" i="39"/>
  <c r="H7848" i="39"/>
  <c r="H7849" i="39"/>
  <c r="H7850" i="39"/>
  <c r="H7851" i="39"/>
  <c r="H7852" i="39"/>
  <c r="H7853" i="39"/>
  <c r="H7854" i="39"/>
  <c r="H7855" i="39"/>
  <c r="H7856" i="39"/>
  <c r="H7857" i="39"/>
  <c r="H7858" i="39"/>
  <c r="H7859" i="39"/>
  <c r="H7860" i="39"/>
  <c r="H7861" i="39"/>
  <c r="H7862" i="39"/>
  <c r="H7863" i="39"/>
  <c r="H7864" i="39"/>
  <c r="H7865" i="39"/>
  <c r="H7866" i="39"/>
  <c r="H7867" i="39"/>
  <c r="H7868" i="39"/>
  <c r="H7869" i="39"/>
  <c r="H7870" i="39"/>
  <c r="H7871" i="39"/>
  <c r="H7872" i="39"/>
  <c r="H7873" i="39"/>
  <c r="H7874" i="39"/>
  <c r="H7875" i="39"/>
  <c r="H7876" i="39"/>
  <c r="H7877" i="39"/>
  <c r="H7878" i="39"/>
  <c r="H7879" i="39"/>
  <c r="H7880" i="39"/>
  <c r="H7881" i="39"/>
  <c r="H7882" i="39"/>
  <c r="H7883" i="39"/>
  <c r="H7884" i="39"/>
  <c r="H7885" i="39"/>
  <c r="H7886" i="39"/>
  <c r="H7887" i="39"/>
  <c r="H7888" i="39"/>
  <c r="H7889" i="39"/>
  <c r="H7890" i="39"/>
  <c r="H7891" i="39"/>
  <c r="H7892" i="39"/>
  <c r="H7893" i="39"/>
  <c r="H7894" i="39"/>
  <c r="H7895" i="39"/>
  <c r="H7896" i="39"/>
  <c r="H7897" i="39"/>
  <c r="H7898" i="39"/>
  <c r="H7899" i="39"/>
  <c r="H7900" i="39"/>
  <c r="H7901" i="39"/>
  <c r="H7902" i="39"/>
  <c r="H7903" i="39"/>
  <c r="H7904" i="39"/>
  <c r="H7905" i="39"/>
  <c r="H7906" i="39"/>
  <c r="H7907" i="39"/>
  <c r="H7908" i="39"/>
  <c r="H7909" i="39"/>
  <c r="H7910" i="39"/>
  <c r="H7911" i="39"/>
  <c r="H7912" i="39"/>
  <c r="H7913" i="39"/>
  <c r="H7914" i="39"/>
  <c r="H7915" i="39"/>
  <c r="H7916" i="39"/>
  <c r="H7917" i="39"/>
  <c r="H7918" i="39"/>
  <c r="H7919" i="39"/>
  <c r="H7920" i="39"/>
  <c r="H7921" i="39"/>
  <c r="H7922" i="39"/>
  <c r="H7923" i="39"/>
  <c r="H7924" i="39"/>
  <c r="H7925" i="39"/>
  <c r="H7926" i="39"/>
  <c r="H7927" i="39"/>
  <c r="H7928" i="39"/>
  <c r="H7929" i="39"/>
  <c r="H7930" i="39"/>
  <c r="H7931" i="39"/>
  <c r="H7932" i="39"/>
  <c r="H7933" i="39"/>
  <c r="H7934" i="39"/>
  <c r="H7935" i="39"/>
  <c r="H7936" i="39"/>
  <c r="H7937" i="39"/>
  <c r="H7938" i="39"/>
  <c r="H7939" i="39"/>
  <c r="H7940" i="39"/>
  <c r="H7941" i="39"/>
  <c r="H7942" i="39"/>
  <c r="H7943" i="39"/>
  <c r="H7944" i="39"/>
  <c r="H7945" i="39"/>
  <c r="H7946" i="39"/>
  <c r="H7947" i="39"/>
  <c r="H7948" i="39"/>
  <c r="H7949" i="39"/>
  <c r="H7950" i="39"/>
  <c r="H7951" i="39"/>
  <c r="H7952" i="39"/>
  <c r="H7953" i="39"/>
  <c r="H7954" i="39"/>
  <c r="H7955" i="39"/>
  <c r="H7956" i="39"/>
  <c r="H7957" i="39"/>
  <c r="H7958" i="39"/>
  <c r="H7959" i="39"/>
  <c r="H7960" i="39"/>
  <c r="H7961" i="39"/>
  <c r="H7962" i="39"/>
  <c r="H7963" i="39"/>
  <c r="H7964" i="39"/>
  <c r="H7965" i="39"/>
  <c r="H7966" i="39"/>
  <c r="H7967" i="39"/>
  <c r="H7968" i="39"/>
  <c r="H7969" i="39"/>
  <c r="H7970" i="39"/>
  <c r="H7971" i="39"/>
  <c r="H7972" i="39"/>
  <c r="H7973" i="39"/>
  <c r="H7974" i="39"/>
  <c r="H7975" i="39"/>
  <c r="H7976" i="39"/>
  <c r="H7977" i="39"/>
  <c r="H7978" i="39"/>
  <c r="H7979" i="39"/>
  <c r="H7980" i="39"/>
  <c r="H7981" i="39"/>
  <c r="H7982" i="39"/>
  <c r="H7983" i="39"/>
  <c r="H7984" i="39"/>
  <c r="H7985" i="39"/>
  <c r="H7986" i="39"/>
  <c r="H7987" i="39"/>
  <c r="H7988" i="39"/>
  <c r="H7989" i="39"/>
  <c r="H7990" i="39"/>
  <c r="H7991" i="39"/>
  <c r="H7992" i="39"/>
  <c r="H7993" i="39"/>
  <c r="H7994" i="39"/>
  <c r="H7995" i="39"/>
  <c r="H7996" i="39"/>
  <c r="H7997" i="39"/>
  <c r="H7998" i="39"/>
  <c r="H7999" i="39"/>
  <c r="H8000" i="39"/>
  <c r="H8001" i="39"/>
  <c r="H2" i="39"/>
  <c r="F4" i="18"/>
  <c r="D6" i="18"/>
  <c r="G7" i="18"/>
  <c r="C9" i="18"/>
  <c r="E10" i="18"/>
  <c r="G11" i="18"/>
  <c r="B2" i="1"/>
  <c r="B3" i="31" s="1"/>
  <c r="G8" i="39"/>
  <c r="B8" i="30" s="1"/>
  <c r="G3" i="39"/>
  <c r="G4" i="39"/>
  <c r="B4" i="30" s="1"/>
  <c r="G5" i="39"/>
  <c r="G6" i="39"/>
  <c r="G7" i="39"/>
  <c r="G9" i="39"/>
  <c r="G10" i="39"/>
  <c r="G11" i="39"/>
  <c r="F11" i="30" s="1"/>
  <c r="G12" i="39"/>
  <c r="G13" i="39"/>
  <c r="G14" i="39"/>
  <c r="G15" i="39"/>
  <c r="G16" i="39"/>
  <c r="G17" i="39"/>
  <c r="G18" i="39"/>
  <c r="G19" i="39"/>
  <c r="G20" i="39"/>
  <c r="G21" i="39"/>
  <c r="G22" i="39"/>
  <c r="G23" i="39"/>
  <c r="G24" i="39"/>
  <c r="G25" i="39"/>
  <c r="G26" i="39"/>
  <c r="G27" i="39"/>
  <c r="G28" i="39"/>
  <c r="G29" i="39"/>
  <c r="G30" i="39"/>
  <c r="G31" i="39"/>
  <c r="G32" i="39"/>
  <c r="G33" i="39"/>
  <c r="G34" i="39"/>
  <c r="G35" i="39"/>
  <c r="G36" i="39"/>
  <c r="G37" i="39"/>
  <c r="G38" i="39"/>
  <c r="G39" i="39"/>
  <c r="G40" i="39"/>
  <c r="G41" i="39"/>
  <c r="G42" i="39"/>
  <c r="G43" i="39"/>
  <c r="G44" i="39"/>
  <c r="G45" i="39"/>
  <c r="G46" i="39"/>
  <c r="G47" i="39"/>
  <c r="G48" i="39"/>
  <c r="G49" i="39"/>
  <c r="G50" i="39"/>
  <c r="G51" i="39"/>
  <c r="G52" i="39"/>
  <c r="G53" i="39"/>
  <c r="G54" i="39"/>
  <c r="G55" i="39"/>
  <c r="G56" i="39"/>
  <c r="G57" i="39"/>
  <c r="G58" i="39"/>
  <c r="G59" i="39"/>
  <c r="G60" i="39"/>
  <c r="G61" i="39"/>
  <c r="G62" i="39"/>
  <c r="G63" i="39"/>
  <c r="G64" i="39"/>
  <c r="G65" i="39"/>
  <c r="G66" i="39"/>
  <c r="G67" i="39"/>
  <c r="G68" i="39"/>
  <c r="G69" i="39"/>
  <c r="G70" i="39"/>
  <c r="G71" i="39"/>
  <c r="G72" i="39"/>
  <c r="G73" i="39"/>
  <c r="G74" i="39"/>
  <c r="G75" i="39"/>
  <c r="G76" i="39"/>
  <c r="G77" i="39"/>
  <c r="G78" i="39"/>
  <c r="G79" i="39"/>
  <c r="G80" i="39"/>
  <c r="G81" i="39"/>
  <c r="G82" i="39"/>
  <c r="G83" i="39"/>
  <c r="G84" i="39"/>
  <c r="G85" i="39"/>
  <c r="G86" i="39"/>
  <c r="G87" i="39"/>
  <c r="G88" i="39"/>
  <c r="G89" i="39"/>
  <c r="G90" i="39"/>
  <c r="G91" i="39"/>
  <c r="G92" i="39"/>
  <c r="G93" i="39"/>
  <c r="G94" i="39"/>
  <c r="G95" i="39"/>
  <c r="G96" i="39"/>
  <c r="G97" i="39"/>
  <c r="G98" i="39"/>
  <c r="G99" i="39"/>
  <c r="G100" i="39"/>
  <c r="G101" i="39"/>
  <c r="G102" i="39"/>
  <c r="G103" i="39"/>
  <c r="G104" i="39"/>
  <c r="G105" i="39"/>
  <c r="G106" i="39"/>
  <c r="G107" i="39"/>
  <c r="G108" i="39"/>
  <c r="G109" i="39"/>
  <c r="G110" i="39"/>
  <c r="G111" i="39"/>
  <c r="G112" i="39"/>
  <c r="G113" i="39"/>
  <c r="G114" i="39"/>
  <c r="G115" i="39"/>
  <c r="G116" i="39"/>
  <c r="G117" i="39"/>
  <c r="G118" i="39"/>
  <c r="G119" i="39"/>
  <c r="G120" i="39"/>
  <c r="G121" i="39"/>
  <c r="G122" i="39"/>
  <c r="G123" i="39"/>
  <c r="G124" i="39"/>
  <c r="G125" i="39"/>
  <c r="G126" i="39"/>
  <c r="G127" i="39"/>
  <c r="G128" i="39"/>
  <c r="G129" i="39"/>
  <c r="G130" i="39"/>
  <c r="G131" i="39"/>
  <c r="G132" i="39"/>
  <c r="G133" i="39"/>
  <c r="G134" i="39"/>
  <c r="G135" i="39"/>
  <c r="G136" i="39"/>
  <c r="G137" i="39"/>
  <c r="G138" i="39"/>
  <c r="G139" i="39"/>
  <c r="G140" i="39"/>
  <c r="G141" i="39"/>
  <c r="G142" i="39"/>
  <c r="G143" i="39"/>
  <c r="G144" i="39"/>
  <c r="G145" i="39"/>
  <c r="G146" i="39"/>
  <c r="G147" i="39"/>
  <c r="G148" i="39"/>
  <c r="G149" i="39"/>
  <c r="G150" i="39"/>
  <c r="G151" i="39"/>
  <c r="G152" i="39"/>
  <c r="G153" i="39"/>
  <c r="G154" i="39"/>
  <c r="G155" i="39"/>
  <c r="G156" i="39"/>
  <c r="G157" i="39"/>
  <c r="G158" i="39"/>
  <c r="G159" i="39"/>
  <c r="G160" i="39"/>
  <c r="G161" i="39"/>
  <c r="G162" i="39"/>
  <c r="G163" i="39"/>
  <c r="G164" i="39"/>
  <c r="G165" i="39"/>
  <c r="G166" i="39"/>
  <c r="G167" i="39"/>
  <c r="G168" i="39"/>
  <c r="G169" i="39"/>
  <c r="G170" i="39"/>
  <c r="G171" i="39"/>
  <c r="G172" i="39"/>
  <c r="G173" i="39"/>
  <c r="G174" i="39"/>
  <c r="G175" i="39"/>
  <c r="G176" i="39"/>
  <c r="G177" i="39"/>
  <c r="G178" i="39"/>
  <c r="G179" i="39"/>
  <c r="G180" i="39"/>
  <c r="G181" i="39"/>
  <c r="G182" i="39"/>
  <c r="G183" i="39"/>
  <c r="G184" i="39"/>
  <c r="G185" i="39"/>
  <c r="G186" i="39"/>
  <c r="G187" i="39"/>
  <c r="G188" i="39"/>
  <c r="G189" i="39"/>
  <c r="G190" i="39"/>
  <c r="G191" i="39"/>
  <c r="G192" i="39"/>
  <c r="G193" i="39"/>
  <c r="G194" i="39"/>
  <c r="G195" i="39"/>
  <c r="G196" i="39"/>
  <c r="G197" i="39"/>
  <c r="G198" i="39"/>
  <c r="G199" i="39"/>
  <c r="G200" i="39"/>
  <c r="G201" i="39"/>
  <c r="G202" i="39"/>
  <c r="G203" i="39"/>
  <c r="G204" i="39"/>
  <c r="G205" i="39"/>
  <c r="G206" i="39"/>
  <c r="G207" i="39"/>
  <c r="G208" i="39"/>
  <c r="G209" i="39"/>
  <c r="G210" i="39"/>
  <c r="G211" i="39"/>
  <c r="G212" i="39"/>
  <c r="G213" i="39"/>
  <c r="G214" i="39"/>
  <c r="G215" i="39"/>
  <c r="G216" i="39"/>
  <c r="G217" i="39"/>
  <c r="G218" i="39"/>
  <c r="G219" i="39"/>
  <c r="G220" i="39"/>
  <c r="G221" i="39"/>
  <c r="G222" i="39"/>
  <c r="G223" i="39"/>
  <c r="G224" i="39"/>
  <c r="G225" i="39"/>
  <c r="G226" i="39"/>
  <c r="G227" i="39"/>
  <c r="G228" i="39"/>
  <c r="G229" i="39"/>
  <c r="G230" i="39"/>
  <c r="G231" i="39"/>
  <c r="G232" i="39"/>
  <c r="G233" i="39"/>
  <c r="G234" i="39"/>
  <c r="G235" i="39"/>
  <c r="G236" i="39"/>
  <c r="G237" i="39"/>
  <c r="G238" i="39"/>
  <c r="G239" i="39"/>
  <c r="G240" i="39"/>
  <c r="G241" i="39"/>
  <c r="G242" i="39"/>
  <c r="G243" i="39"/>
  <c r="G244" i="39"/>
  <c r="G245" i="39"/>
  <c r="G246" i="39"/>
  <c r="G247" i="39"/>
  <c r="G248" i="39"/>
  <c r="G249" i="39"/>
  <c r="G250" i="39"/>
  <c r="G251" i="39"/>
  <c r="G252" i="39"/>
  <c r="G253" i="39"/>
  <c r="G254" i="39"/>
  <c r="G255" i="39"/>
  <c r="G256" i="39"/>
  <c r="G257" i="39"/>
  <c r="G258" i="39"/>
  <c r="G259" i="39"/>
  <c r="G260" i="39"/>
  <c r="G261" i="39"/>
  <c r="G262" i="39"/>
  <c r="G263" i="39"/>
  <c r="G264" i="39"/>
  <c r="G265" i="39"/>
  <c r="G266" i="39"/>
  <c r="G267" i="39"/>
  <c r="G268" i="39"/>
  <c r="G269" i="39"/>
  <c r="G270" i="39"/>
  <c r="G271" i="39"/>
  <c r="G272" i="39"/>
  <c r="G273" i="39"/>
  <c r="G274" i="39"/>
  <c r="G275" i="39"/>
  <c r="G276" i="39"/>
  <c r="G277" i="39"/>
  <c r="G278" i="39"/>
  <c r="G279" i="39"/>
  <c r="G280" i="39"/>
  <c r="G281" i="39"/>
  <c r="G282" i="39"/>
  <c r="G283" i="39"/>
  <c r="G284" i="39"/>
  <c r="G285" i="39"/>
  <c r="G286" i="39"/>
  <c r="G287" i="39"/>
  <c r="G288" i="39"/>
  <c r="G289" i="39"/>
  <c r="G290" i="39"/>
  <c r="G291" i="39"/>
  <c r="G292" i="39"/>
  <c r="G293" i="39"/>
  <c r="G294" i="39"/>
  <c r="G295" i="39"/>
  <c r="G296" i="39"/>
  <c r="G297" i="39"/>
  <c r="G298" i="39"/>
  <c r="G299" i="39"/>
  <c r="G300" i="39"/>
  <c r="G301" i="39"/>
  <c r="G302" i="39"/>
  <c r="G303" i="39"/>
  <c r="G304" i="39"/>
  <c r="G305" i="39"/>
  <c r="G306" i="39"/>
  <c r="G307" i="39"/>
  <c r="G308" i="39"/>
  <c r="G309" i="39"/>
  <c r="G310" i="39"/>
  <c r="G311" i="39"/>
  <c r="G312" i="39"/>
  <c r="G313" i="39"/>
  <c r="G314" i="39"/>
  <c r="G315" i="39"/>
  <c r="G316" i="39"/>
  <c r="G317" i="39"/>
  <c r="G318" i="39"/>
  <c r="G319" i="39"/>
  <c r="G320" i="39"/>
  <c r="G321" i="39"/>
  <c r="G322" i="39"/>
  <c r="G323" i="39"/>
  <c r="G324" i="39"/>
  <c r="G325" i="39"/>
  <c r="G326" i="39"/>
  <c r="G327" i="39"/>
  <c r="G328" i="39"/>
  <c r="G329" i="39"/>
  <c r="G330" i="39"/>
  <c r="G331" i="39"/>
  <c r="G332" i="39"/>
  <c r="G333" i="39"/>
  <c r="G334" i="39"/>
  <c r="G335" i="39"/>
  <c r="G336" i="39"/>
  <c r="G337" i="39"/>
  <c r="G338" i="39"/>
  <c r="G339" i="39"/>
  <c r="G340" i="39"/>
  <c r="G341" i="39"/>
  <c r="G342" i="39"/>
  <c r="G343" i="39"/>
  <c r="G344" i="39"/>
  <c r="G345" i="39"/>
  <c r="G346" i="39"/>
  <c r="G347" i="39"/>
  <c r="G348" i="39"/>
  <c r="G349" i="39"/>
  <c r="G350" i="39"/>
  <c r="G351" i="39"/>
  <c r="G352" i="39"/>
  <c r="G353" i="39"/>
  <c r="G354" i="39"/>
  <c r="G355" i="39"/>
  <c r="G356" i="39"/>
  <c r="G357" i="39"/>
  <c r="G358" i="39"/>
  <c r="G359" i="39"/>
  <c r="G360" i="39"/>
  <c r="G361" i="39"/>
  <c r="G362" i="39"/>
  <c r="G363" i="39"/>
  <c r="G364" i="39"/>
  <c r="G365" i="39"/>
  <c r="G366" i="39"/>
  <c r="G367" i="39"/>
  <c r="G368" i="39"/>
  <c r="G369" i="39"/>
  <c r="G370" i="39"/>
  <c r="G371" i="39"/>
  <c r="G372" i="39"/>
  <c r="G373" i="39"/>
  <c r="G374" i="39"/>
  <c r="G375" i="39"/>
  <c r="G376" i="39"/>
  <c r="G377" i="39"/>
  <c r="G378" i="39"/>
  <c r="G379" i="39"/>
  <c r="G380" i="39"/>
  <c r="G381" i="39"/>
  <c r="G382" i="39"/>
  <c r="G383" i="39"/>
  <c r="G384" i="39"/>
  <c r="G385" i="39"/>
  <c r="G386" i="39"/>
  <c r="G387" i="39"/>
  <c r="G388" i="39"/>
  <c r="G389" i="39"/>
  <c r="G390" i="39"/>
  <c r="G391" i="39"/>
  <c r="G392" i="39"/>
  <c r="G393" i="39"/>
  <c r="G394" i="39"/>
  <c r="G395" i="39"/>
  <c r="G396" i="39"/>
  <c r="G397" i="39"/>
  <c r="G398" i="39"/>
  <c r="G399" i="39"/>
  <c r="G400" i="39"/>
  <c r="G401" i="39"/>
  <c r="G402" i="39"/>
  <c r="G403" i="39"/>
  <c r="G404" i="39"/>
  <c r="G405" i="39"/>
  <c r="G406" i="39"/>
  <c r="G407" i="39"/>
  <c r="G408" i="39"/>
  <c r="G409" i="39"/>
  <c r="G410" i="39"/>
  <c r="G411" i="39"/>
  <c r="G412" i="39"/>
  <c r="G413" i="39"/>
  <c r="G414" i="39"/>
  <c r="G415" i="39"/>
  <c r="G416" i="39"/>
  <c r="G417" i="39"/>
  <c r="G418" i="39"/>
  <c r="G419" i="39"/>
  <c r="G420" i="39"/>
  <c r="G421" i="39"/>
  <c r="G422" i="39"/>
  <c r="G423" i="39"/>
  <c r="G424" i="39"/>
  <c r="G425" i="39"/>
  <c r="G426" i="39"/>
  <c r="G427" i="39"/>
  <c r="G428" i="39"/>
  <c r="G429" i="39"/>
  <c r="G430" i="39"/>
  <c r="G431" i="39"/>
  <c r="G432" i="39"/>
  <c r="G433" i="39"/>
  <c r="G434" i="39"/>
  <c r="G435" i="39"/>
  <c r="G436" i="39"/>
  <c r="G437" i="39"/>
  <c r="G438" i="39"/>
  <c r="G439" i="39"/>
  <c r="G440" i="39"/>
  <c r="G441" i="39"/>
  <c r="G442" i="39"/>
  <c r="G443" i="39"/>
  <c r="G444" i="39"/>
  <c r="G445" i="39"/>
  <c r="G446" i="39"/>
  <c r="G447" i="39"/>
  <c r="G448" i="39"/>
  <c r="G449" i="39"/>
  <c r="G450" i="39"/>
  <c r="G451" i="39"/>
  <c r="G452" i="39"/>
  <c r="G453" i="39"/>
  <c r="G454" i="39"/>
  <c r="G455" i="39"/>
  <c r="G456" i="39"/>
  <c r="G457" i="39"/>
  <c r="G458" i="39"/>
  <c r="G459" i="39"/>
  <c r="G460" i="39"/>
  <c r="G461" i="39"/>
  <c r="G462" i="39"/>
  <c r="G463" i="39"/>
  <c r="G464" i="39"/>
  <c r="G465" i="39"/>
  <c r="G466" i="39"/>
  <c r="G467" i="39"/>
  <c r="G468" i="39"/>
  <c r="G469" i="39"/>
  <c r="G470" i="39"/>
  <c r="G471" i="39"/>
  <c r="G472" i="39"/>
  <c r="G473" i="39"/>
  <c r="G474" i="39"/>
  <c r="G475" i="39"/>
  <c r="G476" i="39"/>
  <c r="G477" i="39"/>
  <c r="G478" i="39"/>
  <c r="G479" i="39"/>
  <c r="G480" i="39"/>
  <c r="G481" i="39"/>
  <c r="G482" i="39"/>
  <c r="G483" i="39"/>
  <c r="G484" i="39"/>
  <c r="G485" i="39"/>
  <c r="G486" i="39"/>
  <c r="G487" i="39"/>
  <c r="G488" i="39"/>
  <c r="G489" i="39"/>
  <c r="G490" i="39"/>
  <c r="G491" i="39"/>
  <c r="G492" i="39"/>
  <c r="G493" i="39"/>
  <c r="G494" i="39"/>
  <c r="G495" i="39"/>
  <c r="G496" i="39"/>
  <c r="G497" i="39"/>
  <c r="G498" i="39"/>
  <c r="G499" i="39"/>
  <c r="G500" i="39"/>
  <c r="G501" i="39"/>
  <c r="G502" i="39"/>
  <c r="G503" i="39"/>
  <c r="G504" i="39"/>
  <c r="G505" i="39"/>
  <c r="G506" i="39"/>
  <c r="G507" i="39"/>
  <c r="G508" i="39"/>
  <c r="G509" i="39"/>
  <c r="G510" i="39"/>
  <c r="G511" i="39"/>
  <c r="G512" i="39"/>
  <c r="G513" i="39"/>
  <c r="G514" i="39"/>
  <c r="G515" i="39"/>
  <c r="G516" i="39"/>
  <c r="G517" i="39"/>
  <c r="G518" i="39"/>
  <c r="G519" i="39"/>
  <c r="G520" i="39"/>
  <c r="G521" i="39"/>
  <c r="G522" i="39"/>
  <c r="G523" i="39"/>
  <c r="G524" i="39"/>
  <c r="G525" i="39"/>
  <c r="G526" i="39"/>
  <c r="G527" i="39"/>
  <c r="G528" i="39"/>
  <c r="G529" i="39"/>
  <c r="G530" i="39"/>
  <c r="G531" i="39"/>
  <c r="G532" i="39"/>
  <c r="G533" i="39"/>
  <c r="G534" i="39"/>
  <c r="G535" i="39"/>
  <c r="G536" i="39"/>
  <c r="G537" i="39"/>
  <c r="G538" i="39"/>
  <c r="G539" i="39"/>
  <c r="G540" i="39"/>
  <c r="G541" i="39"/>
  <c r="G542" i="39"/>
  <c r="G543" i="39"/>
  <c r="G544" i="39"/>
  <c r="G545" i="39"/>
  <c r="G546" i="39"/>
  <c r="G547" i="39"/>
  <c r="G548" i="39"/>
  <c r="G549" i="39"/>
  <c r="G550" i="39"/>
  <c r="G551" i="39"/>
  <c r="G552" i="39"/>
  <c r="G553" i="39"/>
  <c r="G554" i="39"/>
  <c r="G555" i="39"/>
  <c r="G556" i="39"/>
  <c r="G557" i="39"/>
  <c r="G558" i="39"/>
  <c r="G559" i="39"/>
  <c r="G560" i="39"/>
  <c r="G561" i="39"/>
  <c r="G562" i="39"/>
  <c r="G563" i="39"/>
  <c r="G564" i="39"/>
  <c r="G565" i="39"/>
  <c r="G566" i="39"/>
  <c r="G567" i="39"/>
  <c r="G568" i="39"/>
  <c r="G569" i="39"/>
  <c r="G570" i="39"/>
  <c r="G571" i="39"/>
  <c r="G572" i="39"/>
  <c r="G573" i="39"/>
  <c r="G574" i="39"/>
  <c r="G575" i="39"/>
  <c r="G576" i="39"/>
  <c r="G577" i="39"/>
  <c r="G578" i="39"/>
  <c r="G579" i="39"/>
  <c r="G580" i="39"/>
  <c r="G581" i="39"/>
  <c r="G582" i="39"/>
  <c r="G583" i="39"/>
  <c r="G584" i="39"/>
  <c r="G585" i="39"/>
  <c r="G586" i="39"/>
  <c r="G587" i="39"/>
  <c r="G588" i="39"/>
  <c r="G589" i="39"/>
  <c r="G590" i="39"/>
  <c r="G591" i="39"/>
  <c r="G592" i="39"/>
  <c r="G593" i="39"/>
  <c r="G594" i="39"/>
  <c r="G595" i="39"/>
  <c r="G596" i="39"/>
  <c r="G597" i="39"/>
  <c r="G598" i="39"/>
  <c r="G599" i="39"/>
  <c r="G600" i="39"/>
  <c r="G601" i="39"/>
  <c r="G602" i="39"/>
  <c r="G603" i="39"/>
  <c r="G604" i="39"/>
  <c r="G605" i="39"/>
  <c r="G606" i="39"/>
  <c r="G607" i="39"/>
  <c r="G608" i="39"/>
  <c r="G609" i="39"/>
  <c r="G610" i="39"/>
  <c r="G611" i="39"/>
  <c r="G612" i="39"/>
  <c r="G613" i="39"/>
  <c r="G614" i="39"/>
  <c r="G615" i="39"/>
  <c r="G616" i="39"/>
  <c r="G617" i="39"/>
  <c r="G618" i="39"/>
  <c r="G619" i="39"/>
  <c r="G620" i="39"/>
  <c r="G621" i="39"/>
  <c r="G622" i="39"/>
  <c r="G623" i="39"/>
  <c r="G624" i="39"/>
  <c r="G625" i="39"/>
  <c r="G626" i="39"/>
  <c r="G627" i="39"/>
  <c r="G628" i="39"/>
  <c r="G629" i="39"/>
  <c r="G630" i="39"/>
  <c r="G631" i="39"/>
  <c r="G632" i="39"/>
  <c r="G633" i="39"/>
  <c r="G634" i="39"/>
  <c r="G635" i="39"/>
  <c r="G636" i="39"/>
  <c r="G637" i="39"/>
  <c r="G638" i="39"/>
  <c r="G639" i="39"/>
  <c r="G640" i="39"/>
  <c r="G641" i="39"/>
  <c r="G642" i="39"/>
  <c r="G643" i="39"/>
  <c r="G644" i="39"/>
  <c r="G645" i="39"/>
  <c r="G646" i="39"/>
  <c r="G647" i="39"/>
  <c r="G648" i="39"/>
  <c r="G649" i="39"/>
  <c r="G650" i="39"/>
  <c r="G651" i="39"/>
  <c r="G652" i="39"/>
  <c r="G653" i="39"/>
  <c r="G654" i="39"/>
  <c r="G655" i="39"/>
  <c r="G656" i="39"/>
  <c r="G657" i="39"/>
  <c r="G658" i="39"/>
  <c r="G659" i="39"/>
  <c r="G660" i="39"/>
  <c r="G661" i="39"/>
  <c r="G662" i="39"/>
  <c r="G663" i="39"/>
  <c r="G664" i="39"/>
  <c r="G665" i="39"/>
  <c r="G666" i="39"/>
  <c r="G667" i="39"/>
  <c r="G668" i="39"/>
  <c r="G669" i="39"/>
  <c r="G670" i="39"/>
  <c r="G671" i="39"/>
  <c r="G672" i="39"/>
  <c r="G673" i="39"/>
  <c r="G674" i="39"/>
  <c r="G675" i="39"/>
  <c r="G676" i="39"/>
  <c r="G677" i="39"/>
  <c r="G678" i="39"/>
  <c r="G679" i="39"/>
  <c r="G680" i="39"/>
  <c r="G681" i="39"/>
  <c r="G682" i="39"/>
  <c r="G683" i="39"/>
  <c r="G684" i="39"/>
  <c r="G685" i="39"/>
  <c r="G686" i="39"/>
  <c r="G687" i="39"/>
  <c r="G688" i="39"/>
  <c r="G689" i="39"/>
  <c r="G690" i="39"/>
  <c r="G691" i="39"/>
  <c r="G692" i="39"/>
  <c r="G693" i="39"/>
  <c r="G694" i="39"/>
  <c r="G695" i="39"/>
  <c r="G696" i="39"/>
  <c r="G697" i="39"/>
  <c r="G698" i="39"/>
  <c r="G699" i="39"/>
  <c r="G700" i="39"/>
  <c r="G701" i="39"/>
  <c r="G702" i="39"/>
  <c r="G703" i="39"/>
  <c r="G704" i="39"/>
  <c r="G705" i="39"/>
  <c r="G706" i="39"/>
  <c r="G707" i="39"/>
  <c r="G708" i="39"/>
  <c r="G709" i="39"/>
  <c r="G710" i="39"/>
  <c r="G711" i="39"/>
  <c r="G712" i="39"/>
  <c r="G713" i="39"/>
  <c r="G714" i="39"/>
  <c r="G715" i="39"/>
  <c r="G716" i="39"/>
  <c r="G717" i="39"/>
  <c r="G718" i="39"/>
  <c r="G719" i="39"/>
  <c r="G720" i="39"/>
  <c r="G721" i="39"/>
  <c r="G722" i="39"/>
  <c r="G723" i="39"/>
  <c r="G724" i="39"/>
  <c r="G725" i="39"/>
  <c r="G726" i="39"/>
  <c r="G727" i="39"/>
  <c r="G728" i="39"/>
  <c r="G729" i="39"/>
  <c r="G730" i="39"/>
  <c r="G731" i="39"/>
  <c r="G732" i="39"/>
  <c r="G733" i="39"/>
  <c r="G734" i="39"/>
  <c r="G735" i="39"/>
  <c r="G736" i="39"/>
  <c r="G737" i="39"/>
  <c r="G738" i="39"/>
  <c r="G739" i="39"/>
  <c r="G740" i="39"/>
  <c r="G741" i="39"/>
  <c r="G742" i="39"/>
  <c r="G743" i="39"/>
  <c r="G744" i="39"/>
  <c r="G745" i="39"/>
  <c r="G746" i="39"/>
  <c r="G747" i="39"/>
  <c r="G748" i="39"/>
  <c r="G749" i="39"/>
  <c r="G750" i="39"/>
  <c r="G751" i="39"/>
  <c r="G752" i="39"/>
  <c r="G753" i="39"/>
  <c r="G754" i="39"/>
  <c r="G755" i="39"/>
  <c r="G756" i="39"/>
  <c r="G757" i="39"/>
  <c r="G758" i="39"/>
  <c r="G759" i="39"/>
  <c r="G760" i="39"/>
  <c r="G761" i="39"/>
  <c r="G762" i="39"/>
  <c r="G763" i="39"/>
  <c r="G764" i="39"/>
  <c r="G765" i="39"/>
  <c r="G766" i="39"/>
  <c r="G767" i="39"/>
  <c r="G768" i="39"/>
  <c r="G769" i="39"/>
  <c r="G770" i="39"/>
  <c r="G771" i="39"/>
  <c r="G772" i="39"/>
  <c r="G773" i="39"/>
  <c r="G774" i="39"/>
  <c r="G775" i="39"/>
  <c r="G776" i="39"/>
  <c r="G777" i="39"/>
  <c r="G778" i="39"/>
  <c r="G779" i="39"/>
  <c r="G780" i="39"/>
  <c r="G781" i="39"/>
  <c r="G782" i="39"/>
  <c r="G783" i="39"/>
  <c r="G784" i="39"/>
  <c r="G785" i="39"/>
  <c r="G786" i="39"/>
  <c r="G787" i="39"/>
  <c r="G788" i="39"/>
  <c r="G789" i="39"/>
  <c r="G790" i="39"/>
  <c r="G791" i="39"/>
  <c r="G792" i="39"/>
  <c r="G793" i="39"/>
  <c r="G794" i="39"/>
  <c r="G795" i="39"/>
  <c r="G796" i="39"/>
  <c r="G797" i="39"/>
  <c r="G798" i="39"/>
  <c r="G799" i="39"/>
  <c r="G800" i="39"/>
  <c r="G801" i="39"/>
  <c r="G802" i="39"/>
  <c r="G803" i="39"/>
  <c r="G804" i="39"/>
  <c r="G805" i="39"/>
  <c r="G806" i="39"/>
  <c r="G807" i="39"/>
  <c r="G808" i="39"/>
  <c r="G809" i="39"/>
  <c r="G810" i="39"/>
  <c r="G811" i="39"/>
  <c r="G812" i="39"/>
  <c r="G813" i="39"/>
  <c r="G814" i="39"/>
  <c r="G815" i="39"/>
  <c r="G816" i="39"/>
  <c r="G817" i="39"/>
  <c r="G818" i="39"/>
  <c r="G819" i="39"/>
  <c r="G820" i="39"/>
  <c r="G821" i="39"/>
  <c r="G822" i="39"/>
  <c r="G823" i="39"/>
  <c r="G824" i="39"/>
  <c r="G825" i="39"/>
  <c r="G826" i="39"/>
  <c r="G827" i="39"/>
  <c r="G828" i="39"/>
  <c r="G829" i="39"/>
  <c r="G830" i="39"/>
  <c r="G831" i="39"/>
  <c r="G832" i="39"/>
  <c r="G833" i="39"/>
  <c r="G834" i="39"/>
  <c r="G835" i="39"/>
  <c r="G836" i="39"/>
  <c r="G837" i="39"/>
  <c r="G838" i="39"/>
  <c r="G839" i="39"/>
  <c r="G840" i="39"/>
  <c r="G841" i="39"/>
  <c r="G842" i="39"/>
  <c r="G843" i="39"/>
  <c r="G844" i="39"/>
  <c r="G845" i="39"/>
  <c r="G846" i="39"/>
  <c r="G847" i="39"/>
  <c r="G848" i="39"/>
  <c r="G849" i="39"/>
  <c r="G850" i="39"/>
  <c r="G851" i="39"/>
  <c r="G852" i="39"/>
  <c r="G853" i="39"/>
  <c r="G854" i="39"/>
  <c r="G855" i="39"/>
  <c r="G856" i="39"/>
  <c r="G857" i="39"/>
  <c r="G858" i="39"/>
  <c r="G859" i="39"/>
  <c r="G860" i="39"/>
  <c r="G861" i="39"/>
  <c r="G862" i="39"/>
  <c r="G863" i="39"/>
  <c r="G864" i="39"/>
  <c r="G865" i="39"/>
  <c r="G866" i="39"/>
  <c r="G867" i="39"/>
  <c r="G868" i="39"/>
  <c r="G869" i="39"/>
  <c r="G870" i="39"/>
  <c r="G871" i="39"/>
  <c r="G872" i="39"/>
  <c r="G873" i="39"/>
  <c r="G874" i="39"/>
  <c r="G875" i="39"/>
  <c r="G876" i="39"/>
  <c r="G877" i="39"/>
  <c r="G878" i="39"/>
  <c r="G879" i="39"/>
  <c r="G880" i="39"/>
  <c r="G881" i="39"/>
  <c r="G882" i="39"/>
  <c r="G883" i="39"/>
  <c r="G884" i="39"/>
  <c r="G885" i="39"/>
  <c r="G886" i="39"/>
  <c r="G887" i="39"/>
  <c r="G888" i="39"/>
  <c r="G889" i="39"/>
  <c r="G890" i="39"/>
  <c r="G891" i="39"/>
  <c r="G892" i="39"/>
  <c r="G893" i="39"/>
  <c r="G894" i="39"/>
  <c r="G895" i="39"/>
  <c r="G896" i="39"/>
  <c r="G897" i="39"/>
  <c r="G898" i="39"/>
  <c r="G899" i="39"/>
  <c r="G900" i="39"/>
  <c r="G901" i="39"/>
  <c r="G902" i="39"/>
  <c r="G903" i="39"/>
  <c r="G904" i="39"/>
  <c r="G905" i="39"/>
  <c r="G906" i="39"/>
  <c r="G907" i="39"/>
  <c r="G908" i="39"/>
  <c r="G909" i="39"/>
  <c r="G910" i="39"/>
  <c r="G911" i="39"/>
  <c r="G912" i="39"/>
  <c r="G913" i="39"/>
  <c r="G914" i="39"/>
  <c r="G915" i="39"/>
  <c r="G916" i="39"/>
  <c r="G917" i="39"/>
  <c r="G918" i="39"/>
  <c r="G919" i="39"/>
  <c r="G920" i="39"/>
  <c r="G921" i="39"/>
  <c r="G922" i="39"/>
  <c r="G923" i="39"/>
  <c r="G924" i="39"/>
  <c r="G925" i="39"/>
  <c r="G926" i="39"/>
  <c r="G927" i="39"/>
  <c r="G928" i="39"/>
  <c r="G929" i="39"/>
  <c r="G930" i="39"/>
  <c r="G931" i="39"/>
  <c r="G932" i="39"/>
  <c r="G933" i="39"/>
  <c r="G934" i="39"/>
  <c r="G935" i="39"/>
  <c r="G936" i="39"/>
  <c r="G937" i="39"/>
  <c r="G938" i="39"/>
  <c r="G939" i="39"/>
  <c r="G940" i="39"/>
  <c r="G941" i="39"/>
  <c r="G942" i="39"/>
  <c r="G943" i="39"/>
  <c r="G944" i="39"/>
  <c r="G945" i="39"/>
  <c r="G946" i="39"/>
  <c r="G947" i="39"/>
  <c r="G948" i="39"/>
  <c r="G949" i="39"/>
  <c r="G950" i="39"/>
  <c r="G951" i="39"/>
  <c r="G952" i="39"/>
  <c r="G953" i="39"/>
  <c r="G954" i="39"/>
  <c r="G955" i="39"/>
  <c r="G956" i="39"/>
  <c r="G957" i="39"/>
  <c r="G958" i="39"/>
  <c r="G959" i="39"/>
  <c r="G960" i="39"/>
  <c r="G961" i="39"/>
  <c r="G962" i="39"/>
  <c r="G963" i="39"/>
  <c r="G964" i="39"/>
  <c r="G965" i="39"/>
  <c r="G966" i="39"/>
  <c r="G967" i="39"/>
  <c r="G968" i="39"/>
  <c r="G969" i="39"/>
  <c r="G970" i="39"/>
  <c r="G971" i="39"/>
  <c r="G972" i="39"/>
  <c r="G973" i="39"/>
  <c r="G974" i="39"/>
  <c r="G975" i="39"/>
  <c r="G976" i="39"/>
  <c r="G977" i="39"/>
  <c r="G978" i="39"/>
  <c r="G979" i="39"/>
  <c r="G980" i="39"/>
  <c r="G981" i="39"/>
  <c r="G982" i="39"/>
  <c r="G983" i="39"/>
  <c r="G984" i="39"/>
  <c r="G985" i="39"/>
  <c r="G986" i="39"/>
  <c r="G987" i="39"/>
  <c r="G988" i="39"/>
  <c r="G989" i="39"/>
  <c r="G990" i="39"/>
  <c r="G991" i="39"/>
  <c r="G992" i="39"/>
  <c r="G993" i="39"/>
  <c r="G994" i="39"/>
  <c r="G995" i="39"/>
  <c r="G996" i="39"/>
  <c r="G997" i="39"/>
  <c r="G998" i="39"/>
  <c r="G999" i="39"/>
  <c r="G1000" i="39"/>
  <c r="G1001" i="39"/>
  <c r="G1002" i="39"/>
  <c r="G1003" i="39"/>
  <c r="G1004" i="39"/>
  <c r="G1005" i="39"/>
  <c r="G1006" i="39"/>
  <c r="G1007" i="39"/>
  <c r="G1008" i="39"/>
  <c r="G1009" i="39"/>
  <c r="G1010" i="39"/>
  <c r="G1011" i="39"/>
  <c r="G1012" i="39"/>
  <c r="G1013" i="39"/>
  <c r="G1014" i="39"/>
  <c r="G1015" i="39"/>
  <c r="G1016" i="39"/>
  <c r="G1017" i="39"/>
  <c r="G1018" i="39"/>
  <c r="G1019" i="39"/>
  <c r="G1020" i="39"/>
  <c r="G1021" i="39"/>
  <c r="G1022" i="39"/>
  <c r="G1023" i="39"/>
  <c r="G1024" i="39"/>
  <c r="G1025" i="39"/>
  <c r="G1026" i="39"/>
  <c r="G1027" i="39"/>
  <c r="G1028" i="39"/>
  <c r="G1029" i="39"/>
  <c r="G1030" i="39"/>
  <c r="G1031" i="39"/>
  <c r="G1032" i="39"/>
  <c r="G1033" i="39"/>
  <c r="G1034" i="39"/>
  <c r="G1035" i="39"/>
  <c r="G1036" i="39"/>
  <c r="G1037" i="39"/>
  <c r="G1038" i="39"/>
  <c r="G1039" i="39"/>
  <c r="G1040" i="39"/>
  <c r="G1041" i="39"/>
  <c r="G1042" i="39"/>
  <c r="G1043" i="39"/>
  <c r="G1044" i="39"/>
  <c r="G1045" i="39"/>
  <c r="G1046" i="39"/>
  <c r="G1047" i="39"/>
  <c r="G1048" i="39"/>
  <c r="G1049" i="39"/>
  <c r="G1050" i="39"/>
  <c r="G1051" i="39"/>
  <c r="G1052" i="39"/>
  <c r="G1053" i="39"/>
  <c r="G1054" i="39"/>
  <c r="G1055" i="39"/>
  <c r="G1056" i="39"/>
  <c r="G1057" i="39"/>
  <c r="G1058" i="39"/>
  <c r="G1059" i="39"/>
  <c r="G1060" i="39"/>
  <c r="G1061" i="39"/>
  <c r="G1062" i="39"/>
  <c r="G1063" i="39"/>
  <c r="G1064" i="39"/>
  <c r="G1065" i="39"/>
  <c r="G1066" i="39"/>
  <c r="G1067" i="39"/>
  <c r="G1068" i="39"/>
  <c r="G1069" i="39"/>
  <c r="G1070" i="39"/>
  <c r="G1071" i="39"/>
  <c r="G1072" i="39"/>
  <c r="G1073" i="39"/>
  <c r="G1074" i="39"/>
  <c r="G1075" i="39"/>
  <c r="G1076" i="39"/>
  <c r="G1077" i="39"/>
  <c r="G1078" i="39"/>
  <c r="G1079" i="39"/>
  <c r="G1080" i="39"/>
  <c r="G1081" i="39"/>
  <c r="G1082" i="39"/>
  <c r="G1083" i="39"/>
  <c r="G1084" i="39"/>
  <c r="G1085" i="39"/>
  <c r="G1086" i="39"/>
  <c r="G1087" i="39"/>
  <c r="G1088" i="39"/>
  <c r="G1089" i="39"/>
  <c r="G1090" i="39"/>
  <c r="G1091" i="39"/>
  <c r="G1092" i="39"/>
  <c r="G1093" i="39"/>
  <c r="G1094" i="39"/>
  <c r="G1095" i="39"/>
  <c r="G1096" i="39"/>
  <c r="G1097" i="39"/>
  <c r="G1098" i="39"/>
  <c r="G1099" i="39"/>
  <c r="G1100" i="39"/>
  <c r="G1101" i="39"/>
  <c r="G1102" i="39"/>
  <c r="G1103" i="39"/>
  <c r="G1104" i="39"/>
  <c r="G1105" i="39"/>
  <c r="G1106" i="39"/>
  <c r="G1107" i="39"/>
  <c r="G1108" i="39"/>
  <c r="G1109" i="39"/>
  <c r="G1110" i="39"/>
  <c r="G1111" i="39"/>
  <c r="G1112" i="39"/>
  <c r="G1113" i="39"/>
  <c r="G1114" i="39"/>
  <c r="G1115" i="39"/>
  <c r="G1116" i="39"/>
  <c r="G1117" i="39"/>
  <c r="G1118" i="39"/>
  <c r="G1119" i="39"/>
  <c r="G1120" i="39"/>
  <c r="G1121" i="39"/>
  <c r="G1122" i="39"/>
  <c r="G1123" i="39"/>
  <c r="G1124" i="39"/>
  <c r="G1125" i="39"/>
  <c r="G1126" i="39"/>
  <c r="G1127" i="39"/>
  <c r="G1128" i="39"/>
  <c r="G1129" i="39"/>
  <c r="G1130" i="39"/>
  <c r="G1131" i="39"/>
  <c r="G1132" i="39"/>
  <c r="G1133" i="39"/>
  <c r="G1134" i="39"/>
  <c r="G1135" i="39"/>
  <c r="G1136" i="39"/>
  <c r="G1137" i="39"/>
  <c r="G1138" i="39"/>
  <c r="G1139" i="39"/>
  <c r="G1140" i="39"/>
  <c r="G1141" i="39"/>
  <c r="G1142" i="39"/>
  <c r="G1143" i="39"/>
  <c r="G1144" i="39"/>
  <c r="G1145" i="39"/>
  <c r="G1146" i="39"/>
  <c r="G1147" i="39"/>
  <c r="G1148" i="39"/>
  <c r="G1149" i="39"/>
  <c r="G1150" i="39"/>
  <c r="G1151" i="39"/>
  <c r="G1152" i="39"/>
  <c r="G1153" i="39"/>
  <c r="G1154" i="39"/>
  <c r="G1155" i="39"/>
  <c r="G1156" i="39"/>
  <c r="G1157" i="39"/>
  <c r="G1158" i="39"/>
  <c r="G1159" i="39"/>
  <c r="G1160" i="39"/>
  <c r="G1161" i="39"/>
  <c r="G1162" i="39"/>
  <c r="G1163" i="39"/>
  <c r="G1164" i="39"/>
  <c r="G1165" i="39"/>
  <c r="G1166" i="39"/>
  <c r="G1167" i="39"/>
  <c r="G1168" i="39"/>
  <c r="G1169" i="39"/>
  <c r="G1170" i="39"/>
  <c r="G1171" i="39"/>
  <c r="G1172" i="39"/>
  <c r="G1173" i="39"/>
  <c r="G1174" i="39"/>
  <c r="G1175" i="39"/>
  <c r="G1176" i="39"/>
  <c r="G1177" i="39"/>
  <c r="G1178" i="39"/>
  <c r="G1179" i="39"/>
  <c r="G1180" i="39"/>
  <c r="G1181" i="39"/>
  <c r="G1182" i="39"/>
  <c r="G1183" i="39"/>
  <c r="G1184" i="39"/>
  <c r="G1185" i="39"/>
  <c r="G1186" i="39"/>
  <c r="G1187" i="39"/>
  <c r="G1188" i="39"/>
  <c r="G1189" i="39"/>
  <c r="G1190" i="39"/>
  <c r="G1191" i="39"/>
  <c r="G1192" i="39"/>
  <c r="G1193" i="39"/>
  <c r="G1194" i="39"/>
  <c r="G1195" i="39"/>
  <c r="G1196" i="39"/>
  <c r="G1197" i="39"/>
  <c r="G1198" i="39"/>
  <c r="G1199" i="39"/>
  <c r="G1200" i="39"/>
  <c r="G1201" i="39"/>
  <c r="G1202" i="39"/>
  <c r="G1203" i="39"/>
  <c r="G1204" i="39"/>
  <c r="G1205" i="39"/>
  <c r="G1206" i="39"/>
  <c r="G1207" i="39"/>
  <c r="G1208" i="39"/>
  <c r="G1209" i="39"/>
  <c r="G1210" i="39"/>
  <c r="G1211" i="39"/>
  <c r="G1212" i="39"/>
  <c r="G1213" i="39"/>
  <c r="G1214" i="39"/>
  <c r="G1215" i="39"/>
  <c r="G1216" i="39"/>
  <c r="G1217" i="39"/>
  <c r="G1218" i="39"/>
  <c r="G1219" i="39"/>
  <c r="G1220" i="39"/>
  <c r="G1221" i="39"/>
  <c r="G1222" i="39"/>
  <c r="G1223" i="39"/>
  <c r="G1224" i="39"/>
  <c r="G1225" i="39"/>
  <c r="G1226" i="39"/>
  <c r="G1227" i="39"/>
  <c r="G1228" i="39"/>
  <c r="G1229" i="39"/>
  <c r="G1230" i="39"/>
  <c r="G1231" i="39"/>
  <c r="G1232" i="39"/>
  <c r="G1233" i="39"/>
  <c r="G1234" i="39"/>
  <c r="G1235" i="39"/>
  <c r="G1236" i="39"/>
  <c r="G1237" i="39"/>
  <c r="G1238" i="39"/>
  <c r="G1239" i="39"/>
  <c r="G1240" i="39"/>
  <c r="G1241" i="39"/>
  <c r="G1242" i="39"/>
  <c r="G1243" i="39"/>
  <c r="G1244" i="39"/>
  <c r="G1245" i="39"/>
  <c r="G1246" i="39"/>
  <c r="G1247" i="39"/>
  <c r="G1248" i="39"/>
  <c r="G1249" i="39"/>
  <c r="G1250" i="39"/>
  <c r="G1251" i="39"/>
  <c r="G1252" i="39"/>
  <c r="G1253" i="39"/>
  <c r="G1254" i="39"/>
  <c r="G1255" i="39"/>
  <c r="G1256" i="39"/>
  <c r="G1257" i="39"/>
  <c r="G1258" i="39"/>
  <c r="G1259" i="39"/>
  <c r="G1260" i="39"/>
  <c r="G1261" i="39"/>
  <c r="G1262" i="39"/>
  <c r="G1263" i="39"/>
  <c r="G1264" i="39"/>
  <c r="G1265" i="39"/>
  <c r="G1266" i="39"/>
  <c r="G1267" i="39"/>
  <c r="G1268" i="39"/>
  <c r="G1269" i="39"/>
  <c r="G1270" i="39"/>
  <c r="G1271" i="39"/>
  <c r="G1272" i="39"/>
  <c r="G1273" i="39"/>
  <c r="G1274" i="39"/>
  <c r="G1275" i="39"/>
  <c r="G1276" i="39"/>
  <c r="G1277" i="39"/>
  <c r="G1278" i="39"/>
  <c r="G1279" i="39"/>
  <c r="G1280" i="39"/>
  <c r="G1281" i="39"/>
  <c r="G1282" i="39"/>
  <c r="G1283" i="39"/>
  <c r="G1284" i="39"/>
  <c r="G1285" i="39"/>
  <c r="G1286" i="39"/>
  <c r="G1287" i="39"/>
  <c r="G1288" i="39"/>
  <c r="G1289" i="39"/>
  <c r="G1290" i="39"/>
  <c r="G1291" i="39"/>
  <c r="G1292" i="39"/>
  <c r="G1293" i="39"/>
  <c r="G1294" i="39"/>
  <c r="G1295" i="39"/>
  <c r="G1296" i="39"/>
  <c r="G1297" i="39"/>
  <c r="G1298" i="39"/>
  <c r="G1299" i="39"/>
  <c r="G1300" i="39"/>
  <c r="G1301" i="39"/>
  <c r="G1302" i="39"/>
  <c r="G1303" i="39"/>
  <c r="G1304" i="39"/>
  <c r="G1305" i="39"/>
  <c r="G1306" i="39"/>
  <c r="G1307" i="39"/>
  <c r="G1308" i="39"/>
  <c r="G1309" i="39"/>
  <c r="G1310" i="39"/>
  <c r="G1311" i="39"/>
  <c r="G1312" i="39"/>
  <c r="G1313" i="39"/>
  <c r="G1314" i="39"/>
  <c r="G1315" i="39"/>
  <c r="G1316" i="39"/>
  <c r="G1317" i="39"/>
  <c r="G1318" i="39"/>
  <c r="G1319" i="39"/>
  <c r="G1320" i="39"/>
  <c r="G1321" i="39"/>
  <c r="G1322" i="39"/>
  <c r="G1323" i="39"/>
  <c r="G1324" i="39"/>
  <c r="G1325" i="39"/>
  <c r="G1326" i="39"/>
  <c r="G1327" i="39"/>
  <c r="G1328" i="39"/>
  <c r="G1329" i="39"/>
  <c r="G1330" i="39"/>
  <c r="G1331" i="39"/>
  <c r="G1332" i="39"/>
  <c r="G1333" i="39"/>
  <c r="G1334" i="39"/>
  <c r="G1335" i="39"/>
  <c r="G1336" i="39"/>
  <c r="G1337" i="39"/>
  <c r="G1338" i="39"/>
  <c r="G1339" i="39"/>
  <c r="G1340" i="39"/>
  <c r="G1341" i="39"/>
  <c r="G1342" i="39"/>
  <c r="G1343" i="39"/>
  <c r="G1344" i="39"/>
  <c r="G1345" i="39"/>
  <c r="G1346" i="39"/>
  <c r="G1347" i="39"/>
  <c r="G1348" i="39"/>
  <c r="G1349" i="39"/>
  <c r="G1350" i="39"/>
  <c r="G1351" i="39"/>
  <c r="G1352" i="39"/>
  <c r="G1353" i="39"/>
  <c r="G1354" i="39"/>
  <c r="G1355" i="39"/>
  <c r="G1356" i="39"/>
  <c r="G1357" i="39"/>
  <c r="G1358" i="39"/>
  <c r="G1359" i="39"/>
  <c r="G1360" i="39"/>
  <c r="G1361" i="39"/>
  <c r="G1362" i="39"/>
  <c r="G1363" i="39"/>
  <c r="G1364" i="39"/>
  <c r="G1365" i="39"/>
  <c r="G1366" i="39"/>
  <c r="G1367" i="39"/>
  <c r="G1368" i="39"/>
  <c r="G1369" i="39"/>
  <c r="G1370" i="39"/>
  <c r="G1371" i="39"/>
  <c r="G1372" i="39"/>
  <c r="G1373" i="39"/>
  <c r="G1374" i="39"/>
  <c r="G1375" i="39"/>
  <c r="G1376" i="39"/>
  <c r="G1377" i="39"/>
  <c r="G1378" i="39"/>
  <c r="G1379" i="39"/>
  <c r="G1380" i="39"/>
  <c r="G1381" i="39"/>
  <c r="G1382" i="39"/>
  <c r="G1383" i="39"/>
  <c r="G1384" i="39"/>
  <c r="G1385" i="39"/>
  <c r="G1386" i="39"/>
  <c r="G1387" i="39"/>
  <c r="G1388" i="39"/>
  <c r="G1389" i="39"/>
  <c r="G1390" i="39"/>
  <c r="G1391" i="39"/>
  <c r="G1392" i="39"/>
  <c r="G1393" i="39"/>
  <c r="G1394" i="39"/>
  <c r="G1395" i="39"/>
  <c r="G1396" i="39"/>
  <c r="G1397" i="39"/>
  <c r="G1398" i="39"/>
  <c r="G1399" i="39"/>
  <c r="G1400" i="39"/>
  <c r="G1401" i="39"/>
  <c r="G1402" i="39"/>
  <c r="G1403" i="39"/>
  <c r="G1404" i="39"/>
  <c r="G1405" i="39"/>
  <c r="G1406" i="39"/>
  <c r="G1407" i="39"/>
  <c r="G1408" i="39"/>
  <c r="G1409" i="39"/>
  <c r="G1410" i="39"/>
  <c r="G1411" i="39"/>
  <c r="G1412" i="39"/>
  <c r="G1413" i="39"/>
  <c r="G1414" i="39"/>
  <c r="G1415" i="39"/>
  <c r="G1416" i="39"/>
  <c r="G1417" i="39"/>
  <c r="G1418" i="39"/>
  <c r="G1419" i="39"/>
  <c r="G1420" i="39"/>
  <c r="G1421" i="39"/>
  <c r="G1422" i="39"/>
  <c r="G1423" i="39"/>
  <c r="G1424" i="39"/>
  <c r="G1425" i="39"/>
  <c r="G1426" i="39"/>
  <c r="G1427" i="39"/>
  <c r="G1428" i="39"/>
  <c r="G1429" i="39"/>
  <c r="G1430" i="39"/>
  <c r="G1431" i="39"/>
  <c r="G1432" i="39"/>
  <c r="G1433" i="39"/>
  <c r="G1434" i="39"/>
  <c r="G1435" i="39"/>
  <c r="G1436" i="39"/>
  <c r="G1437" i="39"/>
  <c r="G1438" i="39"/>
  <c r="G1439" i="39"/>
  <c r="G1440" i="39"/>
  <c r="G1441" i="39"/>
  <c r="G1442" i="39"/>
  <c r="G1443" i="39"/>
  <c r="G1444" i="39"/>
  <c r="G1445" i="39"/>
  <c r="G1446" i="39"/>
  <c r="G1447" i="39"/>
  <c r="G1448" i="39"/>
  <c r="G1449" i="39"/>
  <c r="G1450" i="39"/>
  <c r="G1451" i="39"/>
  <c r="G1452" i="39"/>
  <c r="G1453" i="39"/>
  <c r="G1454" i="39"/>
  <c r="G1455" i="39"/>
  <c r="G1456" i="39"/>
  <c r="G1457" i="39"/>
  <c r="G1458" i="39"/>
  <c r="G1459" i="39"/>
  <c r="G1460" i="39"/>
  <c r="G1461" i="39"/>
  <c r="G1462" i="39"/>
  <c r="G1463" i="39"/>
  <c r="G1464" i="39"/>
  <c r="G1465" i="39"/>
  <c r="G1466" i="39"/>
  <c r="G1467" i="39"/>
  <c r="G1468" i="39"/>
  <c r="G1469" i="39"/>
  <c r="G1470" i="39"/>
  <c r="G1471" i="39"/>
  <c r="G1472" i="39"/>
  <c r="G1473" i="39"/>
  <c r="G1474" i="39"/>
  <c r="G1475" i="39"/>
  <c r="G1476" i="39"/>
  <c r="G1477" i="39"/>
  <c r="G1478" i="39"/>
  <c r="G1479" i="39"/>
  <c r="G1480" i="39"/>
  <c r="G1481" i="39"/>
  <c r="G1482" i="39"/>
  <c r="G1483" i="39"/>
  <c r="G1484" i="39"/>
  <c r="G1485" i="39"/>
  <c r="G1486" i="39"/>
  <c r="G1487" i="39"/>
  <c r="G1488" i="39"/>
  <c r="G1489" i="39"/>
  <c r="G1490" i="39"/>
  <c r="G1491" i="39"/>
  <c r="G1492" i="39"/>
  <c r="G1493" i="39"/>
  <c r="G1494" i="39"/>
  <c r="G1495" i="39"/>
  <c r="G1496" i="39"/>
  <c r="G1497" i="39"/>
  <c r="G1498" i="39"/>
  <c r="G1499" i="39"/>
  <c r="G1500" i="39"/>
  <c r="G1501" i="39"/>
  <c r="G1502" i="39"/>
  <c r="G1503" i="39"/>
  <c r="G1504" i="39"/>
  <c r="G1505" i="39"/>
  <c r="G1506" i="39"/>
  <c r="G1507" i="39"/>
  <c r="G1508" i="39"/>
  <c r="G1509" i="39"/>
  <c r="G1510" i="39"/>
  <c r="G1511" i="39"/>
  <c r="G1512" i="39"/>
  <c r="G1513" i="39"/>
  <c r="G1514" i="39"/>
  <c r="G1515" i="39"/>
  <c r="G1516" i="39"/>
  <c r="G1517" i="39"/>
  <c r="G1518" i="39"/>
  <c r="G1519" i="39"/>
  <c r="G1520" i="39"/>
  <c r="G1521" i="39"/>
  <c r="G1522" i="39"/>
  <c r="G1523" i="39"/>
  <c r="G1524" i="39"/>
  <c r="G1525" i="39"/>
  <c r="G1526" i="39"/>
  <c r="G1527" i="39"/>
  <c r="G1528" i="39"/>
  <c r="G1529" i="39"/>
  <c r="G1530" i="39"/>
  <c r="G1531" i="39"/>
  <c r="G1532" i="39"/>
  <c r="G1533" i="39"/>
  <c r="G1534" i="39"/>
  <c r="G1535" i="39"/>
  <c r="G1536" i="39"/>
  <c r="G1537" i="39"/>
  <c r="G1538" i="39"/>
  <c r="G1539" i="39"/>
  <c r="G1540" i="39"/>
  <c r="G1541" i="39"/>
  <c r="G1542" i="39"/>
  <c r="G1543" i="39"/>
  <c r="G1544" i="39"/>
  <c r="G1545" i="39"/>
  <c r="G1546" i="39"/>
  <c r="G1547" i="39"/>
  <c r="G1548" i="39"/>
  <c r="G1549" i="39"/>
  <c r="G1550" i="39"/>
  <c r="G1551" i="39"/>
  <c r="G1552" i="39"/>
  <c r="G1553" i="39"/>
  <c r="G1554" i="39"/>
  <c r="G1555" i="39"/>
  <c r="G1556" i="39"/>
  <c r="G1557" i="39"/>
  <c r="G1558" i="39"/>
  <c r="G1559" i="39"/>
  <c r="G1560" i="39"/>
  <c r="G1561" i="39"/>
  <c r="G1562" i="39"/>
  <c r="G1563" i="39"/>
  <c r="G1564" i="39"/>
  <c r="G1565" i="39"/>
  <c r="G1566" i="39"/>
  <c r="G1567" i="39"/>
  <c r="G1568" i="39"/>
  <c r="G1569" i="39"/>
  <c r="G1570" i="39"/>
  <c r="G1571" i="39"/>
  <c r="G1572" i="39"/>
  <c r="G1573" i="39"/>
  <c r="G1574" i="39"/>
  <c r="G1575" i="39"/>
  <c r="G1576" i="39"/>
  <c r="G1577" i="39"/>
  <c r="G1578" i="39"/>
  <c r="G1579" i="39"/>
  <c r="G1580" i="39"/>
  <c r="G1581" i="39"/>
  <c r="G1582" i="39"/>
  <c r="G1583" i="39"/>
  <c r="G1584" i="39"/>
  <c r="G1585" i="39"/>
  <c r="G1586" i="39"/>
  <c r="G1587" i="39"/>
  <c r="G1588" i="39"/>
  <c r="G1589" i="39"/>
  <c r="G1590" i="39"/>
  <c r="G1591" i="39"/>
  <c r="G1592" i="39"/>
  <c r="G1593" i="39"/>
  <c r="G1594" i="39"/>
  <c r="G1595" i="39"/>
  <c r="G1596" i="39"/>
  <c r="G1597" i="39"/>
  <c r="G1598" i="39"/>
  <c r="G1599" i="39"/>
  <c r="G1600" i="39"/>
  <c r="G1601" i="39"/>
  <c r="G1602" i="39"/>
  <c r="G1603" i="39"/>
  <c r="G1604" i="39"/>
  <c r="G1605" i="39"/>
  <c r="G1606" i="39"/>
  <c r="G1607" i="39"/>
  <c r="G1608" i="39"/>
  <c r="G1609" i="39"/>
  <c r="G1610" i="39"/>
  <c r="G1611" i="39"/>
  <c r="G1612" i="39"/>
  <c r="G1613" i="39"/>
  <c r="G1614" i="39"/>
  <c r="G1615" i="39"/>
  <c r="G1616" i="39"/>
  <c r="G1617" i="39"/>
  <c r="G1618" i="39"/>
  <c r="G1619" i="39"/>
  <c r="G1620" i="39"/>
  <c r="G1621" i="39"/>
  <c r="G1622" i="39"/>
  <c r="G1623" i="39"/>
  <c r="G1624" i="39"/>
  <c r="G1625" i="39"/>
  <c r="G1626" i="39"/>
  <c r="G1627" i="39"/>
  <c r="G1628" i="39"/>
  <c r="G1629" i="39"/>
  <c r="G1630" i="39"/>
  <c r="G1631" i="39"/>
  <c r="G1632" i="39"/>
  <c r="G1633" i="39"/>
  <c r="G1634" i="39"/>
  <c r="G1635" i="39"/>
  <c r="G1636" i="39"/>
  <c r="G1637" i="39"/>
  <c r="G1638" i="39"/>
  <c r="G1639" i="39"/>
  <c r="G1640" i="39"/>
  <c r="G1641" i="39"/>
  <c r="G1642" i="39"/>
  <c r="G1643" i="39"/>
  <c r="G1644" i="39"/>
  <c r="G1645" i="39"/>
  <c r="G1646" i="39"/>
  <c r="G1647" i="39"/>
  <c r="G1648" i="39"/>
  <c r="G1649" i="39"/>
  <c r="G1650" i="39"/>
  <c r="G1651" i="39"/>
  <c r="G1652" i="39"/>
  <c r="G1653" i="39"/>
  <c r="G1654" i="39"/>
  <c r="G1655" i="39"/>
  <c r="G1656" i="39"/>
  <c r="G1657" i="39"/>
  <c r="G1658" i="39"/>
  <c r="G1659" i="39"/>
  <c r="G1660" i="39"/>
  <c r="G1661" i="39"/>
  <c r="G1662" i="39"/>
  <c r="G1663" i="39"/>
  <c r="G1664" i="39"/>
  <c r="G1665" i="39"/>
  <c r="G1666" i="39"/>
  <c r="G1667" i="39"/>
  <c r="G1668" i="39"/>
  <c r="G1669" i="39"/>
  <c r="G1670" i="39"/>
  <c r="G1671" i="39"/>
  <c r="G1672" i="39"/>
  <c r="G1673" i="39"/>
  <c r="G1674" i="39"/>
  <c r="G1675" i="39"/>
  <c r="G1676" i="39"/>
  <c r="G1677" i="39"/>
  <c r="G1678" i="39"/>
  <c r="G1679" i="39"/>
  <c r="G1680" i="39"/>
  <c r="G1681" i="39"/>
  <c r="G1682" i="39"/>
  <c r="G1683" i="39"/>
  <c r="G1684" i="39"/>
  <c r="G1685" i="39"/>
  <c r="G1686" i="39"/>
  <c r="G1687" i="39"/>
  <c r="G1688" i="39"/>
  <c r="G1689" i="39"/>
  <c r="G1690" i="39"/>
  <c r="G1691" i="39"/>
  <c r="G1692" i="39"/>
  <c r="G1693" i="39"/>
  <c r="G1694" i="39"/>
  <c r="G1695" i="39"/>
  <c r="G1696" i="39"/>
  <c r="G1697" i="39"/>
  <c r="G1698" i="39"/>
  <c r="G1699" i="39"/>
  <c r="G1700" i="39"/>
  <c r="G1701" i="39"/>
  <c r="G1702" i="39"/>
  <c r="G1703" i="39"/>
  <c r="G1704" i="39"/>
  <c r="G1705" i="39"/>
  <c r="G1706" i="39"/>
  <c r="G1707" i="39"/>
  <c r="G1708" i="39"/>
  <c r="G1709" i="39"/>
  <c r="G1710" i="39"/>
  <c r="G1711" i="39"/>
  <c r="G1712" i="39"/>
  <c r="G1713" i="39"/>
  <c r="G1714" i="39"/>
  <c r="G1715" i="39"/>
  <c r="G1716" i="39"/>
  <c r="G1717" i="39"/>
  <c r="G1718" i="39"/>
  <c r="G1719" i="39"/>
  <c r="G1720" i="39"/>
  <c r="G1721" i="39"/>
  <c r="G1722" i="39"/>
  <c r="G1723" i="39"/>
  <c r="G1724" i="39"/>
  <c r="G1725" i="39"/>
  <c r="G1726" i="39"/>
  <c r="G1727" i="39"/>
  <c r="G1728" i="39"/>
  <c r="G1729" i="39"/>
  <c r="G1730" i="39"/>
  <c r="G1731" i="39"/>
  <c r="G1732" i="39"/>
  <c r="G1733" i="39"/>
  <c r="G1734" i="39"/>
  <c r="G1735" i="39"/>
  <c r="G1736" i="39"/>
  <c r="G1737" i="39"/>
  <c r="G1738" i="39"/>
  <c r="G1739" i="39"/>
  <c r="G1740" i="39"/>
  <c r="G1741" i="39"/>
  <c r="G1742" i="39"/>
  <c r="G1743" i="39"/>
  <c r="G1744" i="39"/>
  <c r="G1745" i="39"/>
  <c r="G1746" i="39"/>
  <c r="G1747" i="39"/>
  <c r="G1748" i="39"/>
  <c r="G1749" i="39"/>
  <c r="G1750" i="39"/>
  <c r="G1751" i="39"/>
  <c r="G1752" i="39"/>
  <c r="G1753" i="39"/>
  <c r="G1754" i="39"/>
  <c r="G1755" i="39"/>
  <c r="G1756" i="39"/>
  <c r="G1757" i="39"/>
  <c r="G1758" i="39"/>
  <c r="G1759" i="39"/>
  <c r="G1760" i="39"/>
  <c r="G1761" i="39"/>
  <c r="G1762" i="39"/>
  <c r="G1763" i="39"/>
  <c r="G1764" i="39"/>
  <c r="G1765" i="39"/>
  <c r="G1766" i="39"/>
  <c r="G1767" i="39"/>
  <c r="G1768" i="39"/>
  <c r="G1769" i="39"/>
  <c r="G1770" i="39"/>
  <c r="G1771" i="39"/>
  <c r="G1772" i="39"/>
  <c r="G1773" i="39"/>
  <c r="G1774" i="39"/>
  <c r="G1775" i="39"/>
  <c r="G1776" i="39"/>
  <c r="G1777" i="39"/>
  <c r="G1778" i="39"/>
  <c r="G1779" i="39"/>
  <c r="G1780" i="39"/>
  <c r="G1781" i="39"/>
  <c r="G1782" i="39"/>
  <c r="G1783" i="39"/>
  <c r="G1784" i="39"/>
  <c r="G1785" i="39"/>
  <c r="G1786" i="39"/>
  <c r="G1787" i="39"/>
  <c r="G1788" i="39"/>
  <c r="G1789" i="39"/>
  <c r="G1790" i="39"/>
  <c r="G1791" i="39"/>
  <c r="G1792" i="39"/>
  <c r="G1793" i="39"/>
  <c r="G1794" i="39"/>
  <c r="G1795" i="39"/>
  <c r="G1796" i="39"/>
  <c r="G1797" i="39"/>
  <c r="G1798" i="39"/>
  <c r="G1799" i="39"/>
  <c r="G1800" i="39"/>
  <c r="G1801" i="39"/>
  <c r="G1802" i="39"/>
  <c r="G1803" i="39"/>
  <c r="G1804" i="39"/>
  <c r="G1805" i="39"/>
  <c r="G1806" i="39"/>
  <c r="G1807" i="39"/>
  <c r="G1808" i="39"/>
  <c r="G1809" i="39"/>
  <c r="G1810" i="39"/>
  <c r="G1811" i="39"/>
  <c r="G1812" i="39"/>
  <c r="G1813" i="39"/>
  <c r="G1814" i="39"/>
  <c r="G1815" i="39"/>
  <c r="G1816" i="39"/>
  <c r="G1817" i="39"/>
  <c r="G1818" i="39"/>
  <c r="G1819" i="39"/>
  <c r="G1820" i="39"/>
  <c r="G1821" i="39"/>
  <c r="G1822" i="39"/>
  <c r="G1823" i="39"/>
  <c r="G1824" i="39"/>
  <c r="G1825" i="39"/>
  <c r="G1826" i="39"/>
  <c r="G1827" i="39"/>
  <c r="G1828" i="39"/>
  <c r="G1829" i="39"/>
  <c r="G1830" i="39"/>
  <c r="G1831" i="39"/>
  <c r="G1832" i="39"/>
  <c r="G1833" i="39"/>
  <c r="G1834" i="39"/>
  <c r="G1835" i="39"/>
  <c r="G1836" i="39"/>
  <c r="G1837" i="39"/>
  <c r="G1838" i="39"/>
  <c r="G1839" i="39"/>
  <c r="G1840" i="39"/>
  <c r="G1841" i="39"/>
  <c r="G1842" i="39"/>
  <c r="G1843" i="39"/>
  <c r="G1844" i="39"/>
  <c r="G1845" i="39"/>
  <c r="G1846" i="39"/>
  <c r="G1847" i="39"/>
  <c r="G1848" i="39"/>
  <c r="G1849" i="39"/>
  <c r="G1850" i="39"/>
  <c r="G1851" i="39"/>
  <c r="G1852" i="39"/>
  <c r="G1853" i="39"/>
  <c r="G1854" i="39"/>
  <c r="G1855" i="39"/>
  <c r="G1856" i="39"/>
  <c r="G1857" i="39"/>
  <c r="G1858" i="39"/>
  <c r="G1859" i="39"/>
  <c r="G1860" i="39"/>
  <c r="G1861" i="39"/>
  <c r="G1862" i="39"/>
  <c r="G1863" i="39"/>
  <c r="G1864" i="39"/>
  <c r="G1865" i="39"/>
  <c r="G1866" i="39"/>
  <c r="G1867" i="39"/>
  <c r="G1868" i="39"/>
  <c r="G1869" i="39"/>
  <c r="G1870" i="39"/>
  <c r="G1871" i="39"/>
  <c r="G1872" i="39"/>
  <c r="G1873" i="39"/>
  <c r="G1874" i="39"/>
  <c r="G1875" i="39"/>
  <c r="G1876" i="39"/>
  <c r="G1877" i="39"/>
  <c r="G1878" i="39"/>
  <c r="G1879" i="39"/>
  <c r="G1880" i="39"/>
  <c r="G1881" i="39"/>
  <c r="G1882" i="39"/>
  <c r="G1883" i="39"/>
  <c r="G1884" i="39"/>
  <c r="G1885" i="39"/>
  <c r="G1886" i="39"/>
  <c r="G1887" i="39"/>
  <c r="G1888" i="39"/>
  <c r="G1889" i="39"/>
  <c r="G1890" i="39"/>
  <c r="G1891" i="39"/>
  <c r="G1892" i="39"/>
  <c r="G1893" i="39"/>
  <c r="G1894" i="39"/>
  <c r="G1895" i="39"/>
  <c r="G1896" i="39"/>
  <c r="G1897" i="39"/>
  <c r="G1898" i="39"/>
  <c r="G1899" i="39"/>
  <c r="G1900" i="39"/>
  <c r="G1901" i="39"/>
  <c r="G1902" i="39"/>
  <c r="G1903" i="39"/>
  <c r="G1904" i="39"/>
  <c r="G1905" i="39"/>
  <c r="G1906" i="39"/>
  <c r="G1907" i="39"/>
  <c r="G1908" i="39"/>
  <c r="G1909" i="39"/>
  <c r="G1910" i="39"/>
  <c r="G1911" i="39"/>
  <c r="G1912" i="39"/>
  <c r="G1913" i="39"/>
  <c r="G1914" i="39"/>
  <c r="G1915" i="39"/>
  <c r="G1916" i="39"/>
  <c r="G1917" i="39"/>
  <c r="G1918" i="39"/>
  <c r="G1919" i="39"/>
  <c r="G1920" i="39"/>
  <c r="G1921" i="39"/>
  <c r="G1922" i="39"/>
  <c r="G1923" i="39"/>
  <c r="G1924" i="39"/>
  <c r="G1925" i="39"/>
  <c r="G1926" i="39"/>
  <c r="G1927" i="39"/>
  <c r="G1928" i="39"/>
  <c r="G1929" i="39"/>
  <c r="G1930" i="39"/>
  <c r="G1931" i="39"/>
  <c r="G1932" i="39"/>
  <c r="G1933" i="39"/>
  <c r="G1934" i="39"/>
  <c r="G1935" i="39"/>
  <c r="G1936" i="39"/>
  <c r="G1937" i="39"/>
  <c r="G1938" i="39"/>
  <c r="G1939" i="39"/>
  <c r="G1940" i="39"/>
  <c r="G1941" i="39"/>
  <c r="G1942" i="39"/>
  <c r="G1943" i="39"/>
  <c r="G1944" i="39"/>
  <c r="G1945" i="39"/>
  <c r="G1946" i="39"/>
  <c r="G1947" i="39"/>
  <c r="G1948" i="39"/>
  <c r="G1949" i="39"/>
  <c r="G1950" i="39"/>
  <c r="G1951" i="39"/>
  <c r="G1952" i="39"/>
  <c r="G1953" i="39"/>
  <c r="G1954" i="39"/>
  <c r="G1955" i="39"/>
  <c r="G1956" i="39"/>
  <c r="G1957" i="39"/>
  <c r="G1958" i="39"/>
  <c r="G1959" i="39"/>
  <c r="G1960" i="39"/>
  <c r="G1961" i="39"/>
  <c r="G1962" i="39"/>
  <c r="G1963" i="39"/>
  <c r="G1964" i="39"/>
  <c r="G1965" i="39"/>
  <c r="G1966" i="39"/>
  <c r="G1967" i="39"/>
  <c r="G1968" i="39"/>
  <c r="G1969" i="39"/>
  <c r="G1970" i="39"/>
  <c r="G1971" i="39"/>
  <c r="G1972" i="39"/>
  <c r="G1973" i="39"/>
  <c r="G1974" i="39"/>
  <c r="G1975" i="39"/>
  <c r="G1976" i="39"/>
  <c r="G1977" i="39"/>
  <c r="G1978" i="39"/>
  <c r="G1979" i="39"/>
  <c r="G1980" i="39"/>
  <c r="G1981" i="39"/>
  <c r="G1982" i="39"/>
  <c r="G1983" i="39"/>
  <c r="G1984" i="39"/>
  <c r="G1985" i="39"/>
  <c r="G1986" i="39"/>
  <c r="G1987" i="39"/>
  <c r="G1988" i="39"/>
  <c r="G1989" i="39"/>
  <c r="G1990" i="39"/>
  <c r="G1991" i="39"/>
  <c r="G1992" i="39"/>
  <c r="G1993" i="39"/>
  <c r="G1994" i="39"/>
  <c r="G1995" i="39"/>
  <c r="G1996" i="39"/>
  <c r="G1997" i="39"/>
  <c r="G1998" i="39"/>
  <c r="G1999" i="39"/>
  <c r="G2000" i="39"/>
  <c r="G2001" i="39"/>
  <c r="G2002" i="39"/>
  <c r="G2003" i="39"/>
  <c r="G2004" i="39"/>
  <c r="G2005" i="39"/>
  <c r="G2006" i="39"/>
  <c r="G2007" i="39"/>
  <c r="G2008" i="39"/>
  <c r="G2009" i="39"/>
  <c r="G2010" i="39"/>
  <c r="G2011" i="39"/>
  <c r="G2012" i="39"/>
  <c r="G2013" i="39"/>
  <c r="G2014" i="39"/>
  <c r="G2015" i="39"/>
  <c r="G2016" i="39"/>
  <c r="G2017" i="39"/>
  <c r="G2018" i="39"/>
  <c r="G2019" i="39"/>
  <c r="G2020" i="39"/>
  <c r="G2021" i="39"/>
  <c r="G2022" i="39"/>
  <c r="G2023" i="39"/>
  <c r="G2024" i="39"/>
  <c r="G2025" i="39"/>
  <c r="G2026" i="39"/>
  <c r="G2027" i="39"/>
  <c r="G2028" i="39"/>
  <c r="G2029" i="39"/>
  <c r="G2030" i="39"/>
  <c r="G2031" i="39"/>
  <c r="G2032" i="39"/>
  <c r="G2033" i="39"/>
  <c r="G2034" i="39"/>
  <c r="G2035" i="39"/>
  <c r="G2036" i="39"/>
  <c r="G2037" i="39"/>
  <c r="G2038" i="39"/>
  <c r="G2039" i="39"/>
  <c r="G2040" i="39"/>
  <c r="G2041" i="39"/>
  <c r="G2042" i="39"/>
  <c r="G2043" i="39"/>
  <c r="G2044" i="39"/>
  <c r="G2045" i="39"/>
  <c r="G2046" i="39"/>
  <c r="G2047" i="39"/>
  <c r="G2048" i="39"/>
  <c r="G2049" i="39"/>
  <c r="G2050" i="39"/>
  <c r="G2051" i="39"/>
  <c r="G2052" i="39"/>
  <c r="G2053" i="39"/>
  <c r="G2054" i="39"/>
  <c r="G2055" i="39"/>
  <c r="G2056" i="39"/>
  <c r="G2057" i="39"/>
  <c r="G2058" i="39"/>
  <c r="G2059" i="39"/>
  <c r="G2060" i="39"/>
  <c r="G2061" i="39"/>
  <c r="G2062" i="39"/>
  <c r="G2063" i="39"/>
  <c r="G2064" i="39"/>
  <c r="G2065" i="39"/>
  <c r="G2066" i="39"/>
  <c r="G2067" i="39"/>
  <c r="G2068" i="39"/>
  <c r="G2069" i="39"/>
  <c r="G2070" i="39"/>
  <c r="G2071" i="39"/>
  <c r="G2072" i="39"/>
  <c r="G2073" i="39"/>
  <c r="G2074" i="39"/>
  <c r="G2075" i="39"/>
  <c r="G2076" i="39"/>
  <c r="G2077" i="39"/>
  <c r="G2078" i="39"/>
  <c r="G2079" i="39"/>
  <c r="G2080" i="39"/>
  <c r="G2081" i="39"/>
  <c r="G2082" i="39"/>
  <c r="G2083" i="39"/>
  <c r="G2084" i="39"/>
  <c r="G2085" i="39"/>
  <c r="G2086" i="39"/>
  <c r="G2087" i="39"/>
  <c r="G2088" i="39"/>
  <c r="G2089" i="39"/>
  <c r="G2090" i="39"/>
  <c r="G2091" i="39"/>
  <c r="G2092" i="39"/>
  <c r="G2093" i="39"/>
  <c r="G2094" i="39"/>
  <c r="G2095" i="39"/>
  <c r="G2096" i="39"/>
  <c r="G2097" i="39"/>
  <c r="G2098" i="39"/>
  <c r="G2099" i="39"/>
  <c r="G2100" i="39"/>
  <c r="G2101" i="39"/>
  <c r="G2102" i="39"/>
  <c r="G2103" i="39"/>
  <c r="G2104" i="39"/>
  <c r="G2105" i="39"/>
  <c r="G2106" i="39"/>
  <c r="G2107" i="39"/>
  <c r="G2108" i="39"/>
  <c r="G2109" i="39"/>
  <c r="G2110" i="39"/>
  <c r="G2111" i="39"/>
  <c r="G2112" i="39"/>
  <c r="G2113" i="39"/>
  <c r="G2114" i="39"/>
  <c r="G2115" i="39"/>
  <c r="G2116" i="39"/>
  <c r="G2117" i="39"/>
  <c r="G2118" i="39"/>
  <c r="G2119" i="39"/>
  <c r="G2120" i="39"/>
  <c r="G2121" i="39"/>
  <c r="G2122" i="39"/>
  <c r="G2123" i="39"/>
  <c r="G2124" i="39"/>
  <c r="G2125" i="39"/>
  <c r="G2126" i="39"/>
  <c r="G2127" i="39"/>
  <c r="G2128" i="39"/>
  <c r="G2129" i="39"/>
  <c r="G2130" i="39"/>
  <c r="G2131" i="39"/>
  <c r="G2132" i="39"/>
  <c r="G2133" i="39"/>
  <c r="G2134" i="39"/>
  <c r="G2135" i="39"/>
  <c r="G2136" i="39"/>
  <c r="G2137" i="39"/>
  <c r="G2138" i="39"/>
  <c r="G2139" i="39"/>
  <c r="G2140" i="39"/>
  <c r="G2141" i="39"/>
  <c r="G2142" i="39"/>
  <c r="G2143" i="39"/>
  <c r="G2144" i="39"/>
  <c r="G2145" i="39"/>
  <c r="G2146" i="39"/>
  <c r="G2147" i="39"/>
  <c r="G2148" i="39"/>
  <c r="G2149" i="39"/>
  <c r="G2150" i="39"/>
  <c r="G2151" i="39"/>
  <c r="G2152" i="39"/>
  <c r="G2153" i="39"/>
  <c r="G2154" i="39"/>
  <c r="G2155" i="39"/>
  <c r="G2156" i="39"/>
  <c r="G2157" i="39"/>
  <c r="G2158" i="39"/>
  <c r="G2159" i="39"/>
  <c r="G2160" i="39"/>
  <c r="G2161" i="39"/>
  <c r="G2162" i="39"/>
  <c r="G2163" i="39"/>
  <c r="G2164" i="39"/>
  <c r="G2165" i="39"/>
  <c r="G2166" i="39"/>
  <c r="G2167" i="39"/>
  <c r="G2168" i="39"/>
  <c r="G2169" i="39"/>
  <c r="G2170" i="39"/>
  <c r="G2171" i="39"/>
  <c r="G2172" i="39"/>
  <c r="G2173" i="39"/>
  <c r="G2174" i="39"/>
  <c r="G2175" i="39"/>
  <c r="G2176" i="39"/>
  <c r="G2177" i="39"/>
  <c r="G2178" i="39"/>
  <c r="G2179" i="39"/>
  <c r="G2180" i="39"/>
  <c r="G2181" i="39"/>
  <c r="G2182" i="39"/>
  <c r="G2183" i="39"/>
  <c r="G2184" i="39"/>
  <c r="G2185" i="39"/>
  <c r="G2186" i="39"/>
  <c r="G2187" i="39"/>
  <c r="G2188" i="39"/>
  <c r="G2189" i="39"/>
  <c r="G2190" i="39"/>
  <c r="G2191" i="39"/>
  <c r="G2192" i="39"/>
  <c r="G2193" i="39"/>
  <c r="G2194" i="39"/>
  <c r="G2195" i="39"/>
  <c r="G2196" i="39"/>
  <c r="G2197" i="39"/>
  <c r="G2198" i="39"/>
  <c r="G2199" i="39"/>
  <c r="G2200" i="39"/>
  <c r="G2201" i="39"/>
  <c r="G2202" i="39"/>
  <c r="G2203" i="39"/>
  <c r="G2204" i="39"/>
  <c r="G2205" i="39"/>
  <c r="G2206" i="39"/>
  <c r="G2207" i="39"/>
  <c r="G2208" i="39"/>
  <c r="G2209" i="39"/>
  <c r="G2210" i="39"/>
  <c r="G2211" i="39"/>
  <c r="G2212" i="39"/>
  <c r="G2213" i="39"/>
  <c r="G2214" i="39"/>
  <c r="G2215" i="39"/>
  <c r="G2216" i="39"/>
  <c r="G2217" i="39"/>
  <c r="G2218" i="39"/>
  <c r="G2219" i="39"/>
  <c r="G2220" i="39"/>
  <c r="G2221" i="39"/>
  <c r="G2222" i="39"/>
  <c r="G2223" i="39"/>
  <c r="G2224" i="39"/>
  <c r="G2225" i="39"/>
  <c r="G2226" i="39"/>
  <c r="G2227" i="39"/>
  <c r="G2228" i="39"/>
  <c r="G2229" i="39"/>
  <c r="G2230" i="39"/>
  <c r="G2231" i="39"/>
  <c r="G2232" i="39"/>
  <c r="G2233" i="39"/>
  <c r="G2234" i="39"/>
  <c r="G2235" i="39"/>
  <c r="G2236" i="39"/>
  <c r="G2237" i="39"/>
  <c r="G2238" i="39"/>
  <c r="G2239" i="39"/>
  <c r="G2240" i="39"/>
  <c r="G2241" i="39"/>
  <c r="G2242" i="39"/>
  <c r="G2243" i="39"/>
  <c r="G2244" i="39"/>
  <c r="G2245" i="39"/>
  <c r="G2246" i="39"/>
  <c r="G2247" i="39"/>
  <c r="G2248" i="39"/>
  <c r="G2249" i="39"/>
  <c r="G2250" i="39"/>
  <c r="G2251" i="39"/>
  <c r="G2252" i="39"/>
  <c r="G2253" i="39"/>
  <c r="G2254" i="39"/>
  <c r="G2255" i="39"/>
  <c r="G2256" i="39"/>
  <c r="G2257" i="39"/>
  <c r="G2258" i="39"/>
  <c r="G2259" i="39"/>
  <c r="G2260" i="39"/>
  <c r="G2261" i="39"/>
  <c r="G2262" i="39"/>
  <c r="G2263" i="39"/>
  <c r="G2264" i="39"/>
  <c r="G2265" i="39"/>
  <c r="G2266" i="39"/>
  <c r="G2267" i="39"/>
  <c r="G2268" i="39"/>
  <c r="G2269" i="39"/>
  <c r="G2270" i="39"/>
  <c r="G2271" i="39"/>
  <c r="G2272" i="39"/>
  <c r="G2273" i="39"/>
  <c r="G2274" i="39"/>
  <c r="G2275" i="39"/>
  <c r="G2276" i="39"/>
  <c r="G2277" i="39"/>
  <c r="G2278" i="39"/>
  <c r="G2279" i="39"/>
  <c r="G2280" i="39"/>
  <c r="G2281" i="39"/>
  <c r="G2282" i="39"/>
  <c r="G2283" i="39"/>
  <c r="G2284" i="39"/>
  <c r="G2285" i="39"/>
  <c r="G2286" i="39"/>
  <c r="G2287" i="39"/>
  <c r="G2288" i="39"/>
  <c r="G2289" i="39"/>
  <c r="G2290" i="39"/>
  <c r="G2291" i="39"/>
  <c r="G2292" i="39"/>
  <c r="G2293" i="39"/>
  <c r="G2294" i="39"/>
  <c r="G2295" i="39"/>
  <c r="G2296" i="39"/>
  <c r="G2297" i="39"/>
  <c r="G2298" i="39"/>
  <c r="G2299" i="39"/>
  <c r="G2300" i="39"/>
  <c r="G2301" i="39"/>
  <c r="G2302" i="39"/>
  <c r="G2303" i="39"/>
  <c r="G2304" i="39"/>
  <c r="G2305" i="39"/>
  <c r="G2306" i="39"/>
  <c r="G2307" i="39"/>
  <c r="G2308" i="39"/>
  <c r="G2309" i="39"/>
  <c r="G2310" i="39"/>
  <c r="G2311" i="39"/>
  <c r="G2312" i="39"/>
  <c r="G2313" i="39"/>
  <c r="G2314" i="39"/>
  <c r="G2315" i="39"/>
  <c r="G2316" i="39"/>
  <c r="G2317" i="39"/>
  <c r="G2318" i="39"/>
  <c r="G2319" i="39"/>
  <c r="G2320" i="39"/>
  <c r="G2321" i="39"/>
  <c r="G2322" i="39"/>
  <c r="G2323" i="39"/>
  <c r="G2324" i="39"/>
  <c r="G2325" i="39"/>
  <c r="G2326" i="39"/>
  <c r="G2327" i="39"/>
  <c r="G2328" i="39"/>
  <c r="G2329" i="39"/>
  <c r="G2330" i="39"/>
  <c r="G2331" i="39"/>
  <c r="G2332" i="39"/>
  <c r="G2333" i="39"/>
  <c r="G2334" i="39"/>
  <c r="G2335" i="39"/>
  <c r="G2336" i="39"/>
  <c r="G2337" i="39"/>
  <c r="G2338" i="39"/>
  <c r="G2339" i="39"/>
  <c r="G2340" i="39"/>
  <c r="G2341" i="39"/>
  <c r="G2342" i="39"/>
  <c r="G2343" i="39"/>
  <c r="G2344" i="39"/>
  <c r="G2345" i="39"/>
  <c r="G2346" i="39"/>
  <c r="G2347" i="39"/>
  <c r="G2348" i="39"/>
  <c r="G2349" i="39"/>
  <c r="G2350" i="39"/>
  <c r="G2351" i="39"/>
  <c r="G2352" i="39"/>
  <c r="G2353" i="39"/>
  <c r="G2354" i="39"/>
  <c r="G2355" i="39"/>
  <c r="G2356" i="39"/>
  <c r="G2357" i="39"/>
  <c r="G2358" i="39"/>
  <c r="G2359" i="39"/>
  <c r="G2360" i="39"/>
  <c r="G2361" i="39"/>
  <c r="G2362" i="39"/>
  <c r="G2363" i="39"/>
  <c r="G2364" i="39"/>
  <c r="G2365" i="39"/>
  <c r="G2366" i="39"/>
  <c r="G2367" i="39"/>
  <c r="G2368" i="39"/>
  <c r="G2369" i="39"/>
  <c r="G2370" i="39"/>
  <c r="G2371" i="39"/>
  <c r="G2372" i="39"/>
  <c r="G2373" i="39"/>
  <c r="G2374" i="39"/>
  <c r="G2375" i="39"/>
  <c r="G2376" i="39"/>
  <c r="G2377" i="39"/>
  <c r="G2378" i="39"/>
  <c r="G2379" i="39"/>
  <c r="G2380" i="39"/>
  <c r="G2381" i="39"/>
  <c r="G2382" i="39"/>
  <c r="G2383" i="39"/>
  <c r="G2384" i="39"/>
  <c r="G2385" i="39"/>
  <c r="G2386" i="39"/>
  <c r="G2387" i="39"/>
  <c r="G2388" i="39"/>
  <c r="G2389" i="39"/>
  <c r="G2390" i="39"/>
  <c r="G2391" i="39"/>
  <c r="G2392" i="39"/>
  <c r="G2393" i="39"/>
  <c r="G2394" i="39"/>
  <c r="G2395" i="39"/>
  <c r="G2396" i="39"/>
  <c r="G2397" i="39"/>
  <c r="G2398" i="39"/>
  <c r="G2399" i="39"/>
  <c r="G2400" i="39"/>
  <c r="G2401" i="39"/>
  <c r="G2402" i="39"/>
  <c r="G2403" i="39"/>
  <c r="G2404" i="39"/>
  <c r="G2405" i="39"/>
  <c r="G2406" i="39"/>
  <c r="G2407" i="39"/>
  <c r="G2408" i="39"/>
  <c r="G2409" i="39"/>
  <c r="G2410" i="39"/>
  <c r="G2411" i="39"/>
  <c r="G2412" i="39"/>
  <c r="G2413" i="39"/>
  <c r="G2414" i="39"/>
  <c r="G2415" i="39"/>
  <c r="G2416" i="39"/>
  <c r="G2417" i="39"/>
  <c r="G2418" i="39"/>
  <c r="G2419" i="39"/>
  <c r="G2420" i="39"/>
  <c r="G2421" i="39"/>
  <c r="G2422" i="39"/>
  <c r="G2423" i="39"/>
  <c r="G2424" i="39"/>
  <c r="G2425" i="39"/>
  <c r="G2426" i="39"/>
  <c r="G2427" i="39"/>
  <c r="G2428" i="39"/>
  <c r="G2429" i="39"/>
  <c r="G2430" i="39"/>
  <c r="G2431" i="39"/>
  <c r="G2432" i="39"/>
  <c r="G2433" i="39"/>
  <c r="G2434" i="39"/>
  <c r="G2435" i="39"/>
  <c r="G2436" i="39"/>
  <c r="G2437" i="39"/>
  <c r="G2438" i="39"/>
  <c r="G2439" i="39"/>
  <c r="G2440" i="39"/>
  <c r="G2441" i="39"/>
  <c r="G2442" i="39"/>
  <c r="G2443" i="39"/>
  <c r="G2444" i="39"/>
  <c r="G2445" i="39"/>
  <c r="G2446" i="39"/>
  <c r="G2447" i="39"/>
  <c r="G2448" i="39"/>
  <c r="G2449" i="39"/>
  <c r="G2450" i="39"/>
  <c r="G2451" i="39"/>
  <c r="G2452" i="39"/>
  <c r="G2453" i="39"/>
  <c r="G2454" i="39"/>
  <c r="G2455" i="39"/>
  <c r="G2456" i="39"/>
  <c r="G2457" i="39"/>
  <c r="G2458" i="39"/>
  <c r="G2459" i="39"/>
  <c r="G2460" i="39"/>
  <c r="G2461" i="39"/>
  <c r="G2462" i="39"/>
  <c r="G2463" i="39"/>
  <c r="G2464" i="39"/>
  <c r="G2465" i="39"/>
  <c r="G2466" i="39"/>
  <c r="G2467" i="39"/>
  <c r="G2468" i="39"/>
  <c r="G2469" i="39"/>
  <c r="G2470" i="39"/>
  <c r="G2471" i="39"/>
  <c r="G2472" i="39"/>
  <c r="G2473" i="39"/>
  <c r="G2474" i="39"/>
  <c r="G2475" i="39"/>
  <c r="G2476" i="39"/>
  <c r="G2477" i="39"/>
  <c r="G2478" i="39"/>
  <c r="G2479" i="39"/>
  <c r="G2480" i="39"/>
  <c r="G2481" i="39"/>
  <c r="G2482" i="39"/>
  <c r="G2483" i="39"/>
  <c r="G2484" i="39"/>
  <c r="G2485" i="39"/>
  <c r="G2486" i="39"/>
  <c r="G2487" i="39"/>
  <c r="G2488" i="39"/>
  <c r="G2489" i="39"/>
  <c r="G2490" i="39"/>
  <c r="G2491" i="39"/>
  <c r="G2492" i="39"/>
  <c r="G2493" i="39"/>
  <c r="G2494" i="39"/>
  <c r="G2495" i="39"/>
  <c r="G2496" i="39"/>
  <c r="G2497" i="39"/>
  <c r="G2498" i="39"/>
  <c r="G2499" i="39"/>
  <c r="G2500" i="39"/>
  <c r="G2501" i="39"/>
  <c r="G2502" i="39"/>
  <c r="G2503" i="39"/>
  <c r="G2504" i="39"/>
  <c r="G2505" i="39"/>
  <c r="G2506" i="39"/>
  <c r="G2507" i="39"/>
  <c r="G2508" i="39"/>
  <c r="G2509" i="39"/>
  <c r="G2510" i="39"/>
  <c r="G2511" i="39"/>
  <c r="G2512" i="39"/>
  <c r="G2513" i="39"/>
  <c r="G2514" i="39"/>
  <c r="G2515" i="39"/>
  <c r="G2516" i="39"/>
  <c r="G2517" i="39"/>
  <c r="G2518" i="39"/>
  <c r="G2519" i="39"/>
  <c r="G2520" i="39"/>
  <c r="G2521" i="39"/>
  <c r="G2522" i="39"/>
  <c r="G2523" i="39"/>
  <c r="G2524" i="39"/>
  <c r="G2525" i="39"/>
  <c r="G2526" i="39"/>
  <c r="G2527" i="39"/>
  <c r="G2528" i="39"/>
  <c r="G2529" i="39"/>
  <c r="G2530" i="39"/>
  <c r="G2531" i="39"/>
  <c r="G2532" i="39"/>
  <c r="G2533" i="39"/>
  <c r="G2534" i="39"/>
  <c r="G2535" i="39"/>
  <c r="G2536" i="39"/>
  <c r="G2537" i="39"/>
  <c r="G2538" i="39"/>
  <c r="G2539" i="39"/>
  <c r="G2540" i="39"/>
  <c r="G2541" i="39"/>
  <c r="G2542" i="39"/>
  <c r="G2543" i="39"/>
  <c r="G2544" i="39"/>
  <c r="G2545" i="39"/>
  <c r="G2546" i="39"/>
  <c r="G2547" i="39"/>
  <c r="G2548" i="39"/>
  <c r="G2549" i="39"/>
  <c r="G2550" i="39"/>
  <c r="G2551" i="39"/>
  <c r="G2552" i="39"/>
  <c r="G2553" i="39"/>
  <c r="G2554" i="39"/>
  <c r="G2555" i="39"/>
  <c r="G2556" i="39"/>
  <c r="G2557" i="39"/>
  <c r="G2558" i="39"/>
  <c r="G2559" i="39"/>
  <c r="G2560" i="39"/>
  <c r="G2561" i="39"/>
  <c r="G2562" i="39"/>
  <c r="G2563" i="39"/>
  <c r="G2564" i="39"/>
  <c r="G2565" i="39"/>
  <c r="G2566" i="39"/>
  <c r="G2567" i="39"/>
  <c r="G2568" i="39"/>
  <c r="G2569" i="39"/>
  <c r="G2570" i="39"/>
  <c r="G2571" i="39"/>
  <c r="G2572" i="39"/>
  <c r="G2573" i="39"/>
  <c r="G2574" i="39"/>
  <c r="G2575" i="39"/>
  <c r="G2576" i="39"/>
  <c r="G2577" i="39"/>
  <c r="G2578" i="39"/>
  <c r="G2579" i="39"/>
  <c r="G2580" i="39"/>
  <c r="G2581" i="39"/>
  <c r="G2582" i="39"/>
  <c r="G2583" i="39"/>
  <c r="G2584" i="39"/>
  <c r="G2585" i="39"/>
  <c r="G2586" i="39"/>
  <c r="G2587" i="39"/>
  <c r="G2588" i="39"/>
  <c r="G2589" i="39"/>
  <c r="G2590" i="39"/>
  <c r="G2591" i="39"/>
  <c r="G2592" i="39"/>
  <c r="G2593" i="39"/>
  <c r="G2594" i="39"/>
  <c r="G2595" i="39"/>
  <c r="G2596" i="39"/>
  <c r="G2597" i="39"/>
  <c r="G2598" i="39"/>
  <c r="G2599" i="39"/>
  <c r="G2600" i="39"/>
  <c r="G2601" i="39"/>
  <c r="G2602" i="39"/>
  <c r="G2603" i="39"/>
  <c r="G2604" i="39"/>
  <c r="G2605" i="39"/>
  <c r="G2606" i="39"/>
  <c r="G2607" i="39"/>
  <c r="G2608" i="39"/>
  <c r="G2609" i="39"/>
  <c r="G2610" i="39"/>
  <c r="G2611" i="39"/>
  <c r="G2612" i="39"/>
  <c r="G2613" i="39"/>
  <c r="G2614" i="39"/>
  <c r="G2615" i="39"/>
  <c r="G2616" i="39"/>
  <c r="G2617" i="39"/>
  <c r="G2618" i="39"/>
  <c r="G2619" i="39"/>
  <c r="G2620" i="39"/>
  <c r="G2621" i="39"/>
  <c r="G2622" i="39"/>
  <c r="G2623" i="39"/>
  <c r="G2624" i="39"/>
  <c r="G2625" i="39"/>
  <c r="G2626" i="39"/>
  <c r="G2627" i="39"/>
  <c r="G2628" i="39"/>
  <c r="G2629" i="39"/>
  <c r="G2630" i="39"/>
  <c r="G2631" i="39"/>
  <c r="G2632" i="39"/>
  <c r="G2633" i="39"/>
  <c r="G2634" i="39"/>
  <c r="G2635" i="39"/>
  <c r="G2636" i="39"/>
  <c r="G2637" i="39"/>
  <c r="G2638" i="39"/>
  <c r="G2639" i="39"/>
  <c r="G2640" i="39"/>
  <c r="G2641" i="39"/>
  <c r="G2642" i="39"/>
  <c r="G2643" i="39"/>
  <c r="G2644" i="39"/>
  <c r="G2645" i="39"/>
  <c r="G2646" i="39"/>
  <c r="G2647" i="39"/>
  <c r="G2648" i="39"/>
  <c r="G2649" i="39"/>
  <c r="G2650" i="39"/>
  <c r="G2651" i="39"/>
  <c r="G2652" i="39"/>
  <c r="G2653" i="39"/>
  <c r="G2654" i="39"/>
  <c r="G2655" i="39"/>
  <c r="G2656" i="39"/>
  <c r="G2657" i="39"/>
  <c r="G2658" i="39"/>
  <c r="G2659" i="39"/>
  <c r="G2660" i="39"/>
  <c r="G2661" i="39"/>
  <c r="G2662" i="39"/>
  <c r="G2663" i="39"/>
  <c r="G2664" i="39"/>
  <c r="G2665" i="39"/>
  <c r="G2666" i="39"/>
  <c r="G2667" i="39"/>
  <c r="G2668" i="39"/>
  <c r="G2669" i="39"/>
  <c r="G2670" i="39"/>
  <c r="G2671" i="39"/>
  <c r="G2672" i="39"/>
  <c r="G2673" i="39"/>
  <c r="G2674" i="39"/>
  <c r="G2675" i="39"/>
  <c r="G2676" i="39"/>
  <c r="G2677" i="39"/>
  <c r="G2678" i="39"/>
  <c r="G2679" i="39"/>
  <c r="G2680" i="39"/>
  <c r="G2681" i="39"/>
  <c r="G2682" i="39"/>
  <c r="G2683" i="39"/>
  <c r="G2684" i="39"/>
  <c r="G2685" i="39"/>
  <c r="G2686" i="39"/>
  <c r="G2687" i="39"/>
  <c r="G2688" i="39"/>
  <c r="G2689" i="39"/>
  <c r="G2690" i="39"/>
  <c r="G2691" i="39"/>
  <c r="G2692" i="39"/>
  <c r="G2693" i="39"/>
  <c r="G2694" i="39"/>
  <c r="G2695" i="39"/>
  <c r="G2696" i="39"/>
  <c r="G2697" i="39"/>
  <c r="G2698" i="39"/>
  <c r="G2699" i="39"/>
  <c r="G2700" i="39"/>
  <c r="G2701" i="39"/>
  <c r="G2702" i="39"/>
  <c r="G2703" i="39"/>
  <c r="G2704" i="39"/>
  <c r="G2705" i="39"/>
  <c r="G2706" i="39"/>
  <c r="G2707" i="39"/>
  <c r="G2708" i="39"/>
  <c r="G2709" i="39"/>
  <c r="G2710" i="39"/>
  <c r="G2711" i="39"/>
  <c r="G2712" i="39"/>
  <c r="G2713" i="39"/>
  <c r="G2714" i="39"/>
  <c r="G2715" i="39"/>
  <c r="G2716" i="39"/>
  <c r="G2717" i="39"/>
  <c r="G2718" i="39"/>
  <c r="G2719" i="39"/>
  <c r="G2720" i="39"/>
  <c r="G2721" i="39"/>
  <c r="G2722" i="39"/>
  <c r="G2723" i="39"/>
  <c r="G2724" i="39"/>
  <c r="G2725" i="39"/>
  <c r="G2726" i="39"/>
  <c r="G2727" i="39"/>
  <c r="G2728" i="39"/>
  <c r="G2729" i="39"/>
  <c r="G2730" i="39"/>
  <c r="G2731" i="39"/>
  <c r="G2732" i="39"/>
  <c r="G2733" i="39"/>
  <c r="G2734" i="39"/>
  <c r="G2735" i="39"/>
  <c r="G2736" i="39"/>
  <c r="G2737" i="39"/>
  <c r="G2738" i="39"/>
  <c r="G2739" i="39"/>
  <c r="G2740" i="39"/>
  <c r="G2741" i="39"/>
  <c r="G2742" i="39"/>
  <c r="G2743" i="39"/>
  <c r="G2744" i="39"/>
  <c r="G2745" i="39"/>
  <c r="G2746" i="39"/>
  <c r="G2747" i="39"/>
  <c r="G2748" i="39"/>
  <c r="G2749" i="39"/>
  <c r="G2750" i="39"/>
  <c r="G2751" i="39"/>
  <c r="G2752" i="39"/>
  <c r="G2753" i="39"/>
  <c r="G2754" i="39"/>
  <c r="G2755" i="39"/>
  <c r="G2756" i="39"/>
  <c r="G2757" i="39"/>
  <c r="G2758" i="39"/>
  <c r="G2759" i="39"/>
  <c r="G2760" i="39"/>
  <c r="G2761" i="39"/>
  <c r="G2762" i="39"/>
  <c r="G2763" i="39"/>
  <c r="G2764" i="39"/>
  <c r="G2765" i="39"/>
  <c r="G2766" i="39"/>
  <c r="G2767" i="39"/>
  <c r="G2768" i="39"/>
  <c r="G2769" i="39"/>
  <c r="G2770" i="39"/>
  <c r="G2771" i="39"/>
  <c r="G2772" i="39"/>
  <c r="G2773" i="39"/>
  <c r="G2774" i="39"/>
  <c r="G2775" i="39"/>
  <c r="G2776" i="39"/>
  <c r="G2777" i="39"/>
  <c r="G2778" i="39"/>
  <c r="G2779" i="39"/>
  <c r="G2780" i="39"/>
  <c r="G2781" i="39"/>
  <c r="G2782" i="39"/>
  <c r="G2783" i="39"/>
  <c r="G2784" i="39"/>
  <c r="G2785" i="39"/>
  <c r="G2786" i="39"/>
  <c r="G2787" i="39"/>
  <c r="G2788" i="39"/>
  <c r="G2789" i="39"/>
  <c r="G2790" i="39"/>
  <c r="G2791" i="39"/>
  <c r="G2792" i="39"/>
  <c r="G2793" i="39"/>
  <c r="G2794" i="39"/>
  <c r="G2795" i="39"/>
  <c r="G2796" i="39"/>
  <c r="G2797" i="39"/>
  <c r="G2798" i="39"/>
  <c r="G2799" i="39"/>
  <c r="G2800" i="39"/>
  <c r="G2801" i="39"/>
  <c r="G2802" i="39"/>
  <c r="G2803" i="39"/>
  <c r="G2804" i="39"/>
  <c r="G2805" i="39"/>
  <c r="G2806" i="39"/>
  <c r="G2807" i="39"/>
  <c r="G2808" i="39"/>
  <c r="G2809" i="39"/>
  <c r="G2810" i="39"/>
  <c r="G2811" i="39"/>
  <c r="G2812" i="39"/>
  <c r="G2813" i="39"/>
  <c r="G2814" i="39"/>
  <c r="G2815" i="39"/>
  <c r="G2816" i="39"/>
  <c r="G2817" i="39"/>
  <c r="G2818" i="39"/>
  <c r="G2819" i="39"/>
  <c r="G2820" i="39"/>
  <c r="G2821" i="39"/>
  <c r="G2822" i="39"/>
  <c r="G2823" i="39"/>
  <c r="G2824" i="39"/>
  <c r="G2825" i="39"/>
  <c r="G2826" i="39"/>
  <c r="G2827" i="39"/>
  <c r="G2828" i="39"/>
  <c r="G2829" i="39"/>
  <c r="G2830" i="39"/>
  <c r="G2831" i="39"/>
  <c r="G2832" i="39"/>
  <c r="G2833" i="39"/>
  <c r="G2834" i="39"/>
  <c r="G2835" i="39"/>
  <c r="G2836" i="39"/>
  <c r="G2837" i="39"/>
  <c r="G2838" i="39"/>
  <c r="G2839" i="39"/>
  <c r="G2840" i="39"/>
  <c r="G2841" i="39"/>
  <c r="G2842" i="39"/>
  <c r="G2843" i="39"/>
  <c r="G2844" i="39"/>
  <c r="G2845" i="39"/>
  <c r="G2846" i="39"/>
  <c r="G2847" i="39"/>
  <c r="G2848" i="39"/>
  <c r="G2849" i="39"/>
  <c r="G2850" i="39"/>
  <c r="G2851" i="39"/>
  <c r="G2852" i="39"/>
  <c r="G2853" i="39"/>
  <c r="G2854" i="39"/>
  <c r="G2855" i="39"/>
  <c r="G2856" i="39"/>
  <c r="G2857" i="39"/>
  <c r="G2858" i="39"/>
  <c r="G2859" i="39"/>
  <c r="G2860" i="39"/>
  <c r="G2861" i="39"/>
  <c r="G2862" i="39"/>
  <c r="G2863" i="39"/>
  <c r="G2864" i="39"/>
  <c r="G2865" i="39"/>
  <c r="G2866" i="39"/>
  <c r="G2867" i="39"/>
  <c r="G2868" i="39"/>
  <c r="G2869" i="39"/>
  <c r="G2870" i="39"/>
  <c r="G2871" i="39"/>
  <c r="G2872" i="39"/>
  <c r="G2873" i="39"/>
  <c r="G2874" i="39"/>
  <c r="G2875" i="39"/>
  <c r="G2876" i="39"/>
  <c r="G2877" i="39"/>
  <c r="G2878" i="39"/>
  <c r="G2879" i="39"/>
  <c r="G2880" i="39"/>
  <c r="G2881" i="39"/>
  <c r="G2882" i="39"/>
  <c r="G2883" i="39"/>
  <c r="G2884" i="39"/>
  <c r="G2885" i="39"/>
  <c r="G2886" i="39"/>
  <c r="G2887" i="39"/>
  <c r="G2888" i="39"/>
  <c r="G2889" i="39"/>
  <c r="G2890" i="39"/>
  <c r="G2891" i="39"/>
  <c r="G2892" i="39"/>
  <c r="G2893" i="39"/>
  <c r="G2894" i="39"/>
  <c r="G2895" i="39"/>
  <c r="G2896" i="39"/>
  <c r="G2897" i="39"/>
  <c r="G2898" i="39"/>
  <c r="G2899" i="39"/>
  <c r="G2900" i="39"/>
  <c r="G2901" i="39"/>
  <c r="G2902" i="39"/>
  <c r="G2903" i="39"/>
  <c r="G2904" i="39"/>
  <c r="G2905" i="39"/>
  <c r="G2906" i="39"/>
  <c r="G2907" i="39"/>
  <c r="G2908" i="39"/>
  <c r="G2909" i="39"/>
  <c r="G2910" i="39"/>
  <c r="G2911" i="39"/>
  <c r="G2912" i="39"/>
  <c r="G2913" i="39"/>
  <c r="G2914" i="39"/>
  <c r="G2915" i="39"/>
  <c r="G2916" i="39"/>
  <c r="G2917" i="39"/>
  <c r="G2918" i="39"/>
  <c r="G2919" i="39"/>
  <c r="G2920" i="39"/>
  <c r="G2921" i="39"/>
  <c r="G2922" i="39"/>
  <c r="G2923" i="39"/>
  <c r="G2924" i="39"/>
  <c r="G2925" i="39"/>
  <c r="G2926" i="39"/>
  <c r="G2927" i="39"/>
  <c r="G2928" i="39"/>
  <c r="G2929" i="39"/>
  <c r="G2930" i="39"/>
  <c r="G2931" i="39"/>
  <c r="G2932" i="39"/>
  <c r="G2933" i="39"/>
  <c r="G2934" i="39"/>
  <c r="G2935" i="39"/>
  <c r="G2936" i="39"/>
  <c r="G2937" i="39"/>
  <c r="G2938" i="39"/>
  <c r="G2939" i="39"/>
  <c r="G2940" i="39"/>
  <c r="G2941" i="39"/>
  <c r="G2942" i="39"/>
  <c r="G2943" i="39"/>
  <c r="G2944" i="39"/>
  <c r="G2945" i="39"/>
  <c r="G2946" i="39"/>
  <c r="G2947" i="39"/>
  <c r="G2948" i="39"/>
  <c r="G2949" i="39"/>
  <c r="G2950" i="39"/>
  <c r="G2951" i="39"/>
  <c r="G2952" i="39"/>
  <c r="G2953" i="39"/>
  <c r="G2954" i="39"/>
  <c r="G2955" i="39"/>
  <c r="G2956" i="39"/>
  <c r="G2957" i="39"/>
  <c r="G2958" i="39"/>
  <c r="G2959" i="39"/>
  <c r="G2960" i="39"/>
  <c r="G2961" i="39"/>
  <c r="G2962" i="39"/>
  <c r="G2963" i="39"/>
  <c r="G2964" i="39"/>
  <c r="G2965" i="39"/>
  <c r="G2966" i="39"/>
  <c r="G2967" i="39"/>
  <c r="G2968" i="39"/>
  <c r="G2969" i="39"/>
  <c r="G2970" i="39"/>
  <c r="G2971" i="39"/>
  <c r="G2972" i="39"/>
  <c r="G2973" i="39"/>
  <c r="G2974" i="39"/>
  <c r="G2975" i="39"/>
  <c r="G2976" i="39"/>
  <c r="G2977" i="39"/>
  <c r="G2978" i="39"/>
  <c r="G2979" i="39"/>
  <c r="G2980" i="39"/>
  <c r="G2981" i="39"/>
  <c r="G2982" i="39"/>
  <c r="G2983" i="39"/>
  <c r="G2984" i="39"/>
  <c r="G2985" i="39"/>
  <c r="G2986" i="39"/>
  <c r="G2987" i="39"/>
  <c r="G2988" i="39"/>
  <c r="G2989" i="39"/>
  <c r="G2990" i="39"/>
  <c r="G2991" i="39"/>
  <c r="G2992" i="39"/>
  <c r="G2993" i="39"/>
  <c r="G2994" i="39"/>
  <c r="G2995" i="39"/>
  <c r="G2996" i="39"/>
  <c r="G2997" i="39"/>
  <c r="G2998" i="39"/>
  <c r="G2999" i="39"/>
  <c r="G3000" i="39"/>
  <c r="G3001" i="39"/>
  <c r="G3002" i="39"/>
  <c r="G3003" i="39"/>
  <c r="G3004" i="39"/>
  <c r="G3005" i="39"/>
  <c r="G3006" i="39"/>
  <c r="G3007" i="39"/>
  <c r="G3008" i="39"/>
  <c r="G3009" i="39"/>
  <c r="G3010" i="39"/>
  <c r="G3011" i="39"/>
  <c r="G3012" i="39"/>
  <c r="G3013" i="39"/>
  <c r="G3014" i="39"/>
  <c r="G3015" i="39"/>
  <c r="G3016" i="39"/>
  <c r="G3017" i="39"/>
  <c r="G3018" i="39"/>
  <c r="G3019" i="39"/>
  <c r="G3020" i="39"/>
  <c r="G3021" i="39"/>
  <c r="G3022" i="39"/>
  <c r="G3023" i="39"/>
  <c r="G3024" i="39"/>
  <c r="G3025" i="39"/>
  <c r="G3026" i="39"/>
  <c r="G3027" i="39"/>
  <c r="G3028" i="39"/>
  <c r="G3029" i="39"/>
  <c r="G3030" i="39"/>
  <c r="G3031" i="39"/>
  <c r="G3032" i="39"/>
  <c r="G3033" i="39"/>
  <c r="G3034" i="39"/>
  <c r="G3035" i="39"/>
  <c r="G3036" i="39"/>
  <c r="G3037" i="39"/>
  <c r="G3038" i="39"/>
  <c r="G3039" i="39"/>
  <c r="G3040" i="39"/>
  <c r="G3041" i="39"/>
  <c r="G3042" i="39"/>
  <c r="G3043" i="39"/>
  <c r="G3044" i="39"/>
  <c r="G3045" i="39"/>
  <c r="G3046" i="39"/>
  <c r="G3047" i="39"/>
  <c r="G3048" i="39"/>
  <c r="G3049" i="39"/>
  <c r="G3050" i="39"/>
  <c r="G3051" i="39"/>
  <c r="G3052" i="39"/>
  <c r="G3053" i="39"/>
  <c r="G3054" i="39"/>
  <c r="G3055" i="39"/>
  <c r="G3056" i="39"/>
  <c r="G3057" i="39"/>
  <c r="G3058" i="39"/>
  <c r="G3059" i="39"/>
  <c r="G3060" i="39"/>
  <c r="G3061" i="39"/>
  <c r="G3062" i="39"/>
  <c r="G3063" i="39"/>
  <c r="G3064" i="39"/>
  <c r="G3065" i="39"/>
  <c r="G3066" i="39"/>
  <c r="G3067" i="39"/>
  <c r="G3068" i="39"/>
  <c r="G3069" i="39"/>
  <c r="G3070" i="39"/>
  <c r="G3071" i="39"/>
  <c r="G3072" i="39"/>
  <c r="G3073" i="39"/>
  <c r="G3074" i="39"/>
  <c r="G3075" i="39"/>
  <c r="G3076" i="39"/>
  <c r="G3077" i="39"/>
  <c r="G3078" i="39"/>
  <c r="G3079" i="39"/>
  <c r="G3080" i="39"/>
  <c r="G3081" i="39"/>
  <c r="G3082" i="39"/>
  <c r="G3083" i="39"/>
  <c r="G3084" i="39"/>
  <c r="G3085" i="39"/>
  <c r="G3086" i="39"/>
  <c r="G3087" i="39"/>
  <c r="G3088" i="39"/>
  <c r="G3089" i="39"/>
  <c r="G3090" i="39"/>
  <c r="G3091" i="39"/>
  <c r="G3092" i="39"/>
  <c r="G3093" i="39"/>
  <c r="G3094" i="39"/>
  <c r="G3095" i="39"/>
  <c r="G3096" i="39"/>
  <c r="G3097" i="39"/>
  <c r="G3098" i="39"/>
  <c r="G3099" i="39"/>
  <c r="G3100" i="39"/>
  <c r="G3101" i="39"/>
  <c r="G3102" i="39"/>
  <c r="G3103" i="39"/>
  <c r="G3104" i="39"/>
  <c r="G3105" i="39"/>
  <c r="G3106" i="39"/>
  <c r="G3107" i="39"/>
  <c r="G3108" i="39"/>
  <c r="G3109" i="39"/>
  <c r="G3110" i="39"/>
  <c r="G3111" i="39"/>
  <c r="G3112" i="39"/>
  <c r="G3113" i="39"/>
  <c r="G3114" i="39"/>
  <c r="G3115" i="39"/>
  <c r="G3116" i="39"/>
  <c r="G3117" i="39"/>
  <c r="G3118" i="39"/>
  <c r="G3119" i="39"/>
  <c r="G3120" i="39"/>
  <c r="G3121" i="39"/>
  <c r="G3122" i="39"/>
  <c r="G3123" i="39"/>
  <c r="G3124" i="39"/>
  <c r="G3125" i="39"/>
  <c r="G3126" i="39"/>
  <c r="G3127" i="39"/>
  <c r="G3128" i="39"/>
  <c r="G3129" i="39"/>
  <c r="G3130" i="39"/>
  <c r="G3131" i="39"/>
  <c r="G3132" i="39"/>
  <c r="G3133" i="39"/>
  <c r="G3134" i="39"/>
  <c r="G3135" i="39"/>
  <c r="G3136" i="39"/>
  <c r="G3137" i="39"/>
  <c r="G3138" i="39"/>
  <c r="G3139" i="39"/>
  <c r="G3140" i="39"/>
  <c r="G3141" i="39"/>
  <c r="G3142" i="39"/>
  <c r="G3143" i="39"/>
  <c r="G3144" i="39"/>
  <c r="G3145" i="39"/>
  <c r="G3146" i="39"/>
  <c r="G3147" i="39"/>
  <c r="G3148" i="39"/>
  <c r="G3149" i="39"/>
  <c r="G3150" i="39"/>
  <c r="G3151" i="39"/>
  <c r="G3152" i="39"/>
  <c r="G3153" i="39"/>
  <c r="G3154" i="39"/>
  <c r="G3155" i="39"/>
  <c r="G3156" i="39"/>
  <c r="G3157" i="39"/>
  <c r="G3158" i="39"/>
  <c r="G3159" i="39"/>
  <c r="G3160" i="39"/>
  <c r="G3161" i="39"/>
  <c r="G3162" i="39"/>
  <c r="G3163" i="39"/>
  <c r="G3164" i="39"/>
  <c r="G3165" i="39"/>
  <c r="G3166" i="39"/>
  <c r="G3167" i="39"/>
  <c r="G3168" i="39"/>
  <c r="G3169" i="39"/>
  <c r="G3170" i="39"/>
  <c r="G3171" i="39"/>
  <c r="G3172" i="39"/>
  <c r="G3173" i="39"/>
  <c r="G3174" i="39"/>
  <c r="G3175" i="39"/>
  <c r="G3176" i="39"/>
  <c r="G3177" i="39"/>
  <c r="G3178" i="39"/>
  <c r="G3179" i="39"/>
  <c r="G3180" i="39"/>
  <c r="G3181" i="39"/>
  <c r="G3182" i="39"/>
  <c r="G3183" i="39"/>
  <c r="G3184" i="39"/>
  <c r="G3185" i="39"/>
  <c r="G3186" i="39"/>
  <c r="G3187" i="39"/>
  <c r="G3188" i="39"/>
  <c r="G3189" i="39"/>
  <c r="G3190" i="39"/>
  <c r="G3191" i="39"/>
  <c r="G3192" i="39"/>
  <c r="G3193" i="39"/>
  <c r="G3194" i="39"/>
  <c r="G3195" i="39"/>
  <c r="G3196" i="39"/>
  <c r="G3197" i="39"/>
  <c r="G3198" i="39"/>
  <c r="G3199" i="39"/>
  <c r="G3200" i="39"/>
  <c r="G3201" i="39"/>
  <c r="G3202" i="39"/>
  <c r="G3203" i="39"/>
  <c r="G3204" i="39"/>
  <c r="G3205" i="39"/>
  <c r="G3206" i="39"/>
  <c r="G3207" i="39"/>
  <c r="G3208" i="39"/>
  <c r="G3209" i="39"/>
  <c r="G3210" i="39"/>
  <c r="G3211" i="39"/>
  <c r="G3212" i="39"/>
  <c r="G3213" i="39"/>
  <c r="G3214" i="39"/>
  <c r="G3215" i="39"/>
  <c r="G3216" i="39"/>
  <c r="G3217" i="39"/>
  <c r="G3218" i="39"/>
  <c r="G3219" i="39"/>
  <c r="G3220" i="39"/>
  <c r="G3221" i="39"/>
  <c r="G3222" i="39"/>
  <c r="G3223" i="39"/>
  <c r="G3224" i="39"/>
  <c r="G3225" i="39"/>
  <c r="G3226" i="39"/>
  <c r="G3227" i="39"/>
  <c r="G3228" i="39"/>
  <c r="G3229" i="39"/>
  <c r="G3230" i="39"/>
  <c r="G3231" i="39"/>
  <c r="G3232" i="39"/>
  <c r="G3233" i="39"/>
  <c r="G3234" i="39"/>
  <c r="G3235" i="39"/>
  <c r="G3236" i="39"/>
  <c r="G3237" i="39"/>
  <c r="G3238" i="39"/>
  <c r="G3239" i="39"/>
  <c r="G3240" i="39"/>
  <c r="G3241" i="39"/>
  <c r="G3242" i="39"/>
  <c r="G3243" i="39"/>
  <c r="G3244" i="39"/>
  <c r="G3245" i="39"/>
  <c r="G3246" i="39"/>
  <c r="G3247" i="39"/>
  <c r="G3248" i="39"/>
  <c r="G3249" i="39"/>
  <c r="G3250" i="39"/>
  <c r="G3251" i="39"/>
  <c r="G3252" i="39"/>
  <c r="G3253" i="39"/>
  <c r="G3254" i="39"/>
  <c r="G3255" i="39"/>
  <c r="G3256" i="39"/>
  <c r="G3257" i="39"/>
  <c r="G3258" i="39"/>
  <c r="G3259" i="39"/>
  <c r="G3260" i="39"/>
  <c r="G3261" i="39"/>
  <c r="G3262" i="39"/>
  <c r="G3263" i="39"/>
  <c r="G3264" i="39"/>
  <c r="G3265" i="39"/>
  <c r="G3266" i="39"/>
  <c r="G3267" i="39"/>
  <c r="G3268" i="39"/>
  <c r="G3269" i="39"/>
  <c r="G3270" i="39"/>
  <c r="G3271" i="39"/>
  <c r="G3272" i="39"/>
  <c r="G3273" i="39"/>
  <c r="G3274" i="39"/>
  <c r="G3275" i="39"/>
  <c r="G3276" i="39"/>
  <c r="G3277" i="39"/>
  <c r="G3278" i="39"/>
  <c r="G3279" i="39"/>
  <c r="G3280" i="39"/>
  <c r="G3281" i="39"/>
  <c r="G3282" i="39"/>
  <c r="G3283" i="39"/>
  <c r="G3284" i="39"/>
  <c r="G3285" i="39"/>
  <c r="G3286" i="39"/>
  <c r="G3287" i="39"/>
  <c r="G3288" i="39"/>
  <c r="G3289" i="39"/>
  <c r="G3290" i="39"/>
  <c r="G3291" i="39"/>
  <c r="G3292" i="39"/>
  <c r="G3293" i="39"/>
  <c r="G3294" i="39"/>
  <c r="G3295" i="39"/>
  <c r="G3296" i="39"/>
  <c r="G3297" i="39"/>
  <c r="G3298" i="39"/>
  <c r="G3299" i="39"/>
  <c r="G3300" i="39"/>
  <c r="G3301" i="39"/>
  <c r="G3302" i="39"/>
  <c r="G3303" i="39"/>
  <c r="G3304" i="39"/>
  <c r="G3305" i="39"/>
  <c r="G3306" i="39"/>
  <c r="G3307" i="39"/>
  <c r="G3308" i="39"/>
  <c r="G3309" i="39"/>
  <c r="G3310" i="39"/>
  <c r="G3311" i="39"/>
  <c r="G3312" i="39"/>
  <c r="G3313" i="39"/>
  <c r="G3314" i="39"/>
  <c r="G3315" i="39"/>
  <c r="G3316" i="39"/>
  <c r="G3317" i="39"/>
  <c r="G3318" i="39"/>
  <c r="G3319" i="39"/>
  <c r="G3320" i="39"/>
  <c r="G3321" i="39"/>
  <c r="G3322" i="39"/>
  <c r="G3323" i="39"/>
  <c r="G3324" i="39"/>
  <c r="G3325" i="39"/>
  <c r="G3326" i="39"/>
  <c r="G3327" i="39"/>
  <c r="G3328" i="39"/>
  <c r="G3329" i="39"/>
  <c r="G3330" i="39"/>
  <c r="G3331" i="39"/>
  <c r="G3332" i="39"/>
  <c r="G3333" i="39"/>
  <c r="G3334" i="39"/>
  <c r="G3335" i="39"/>
  <c r="G3336" i="39"/>
  <c r="G3337" i="39"/>
  <c r="G3338" i="39"/>
  <c r="G3339" i="39"/>
  <c r="G3340" i="39"/>
  <c r="G3341" i="39"/>
  <c r="G3342" i="39"/>
  <c r="G3343" i="39"/>
  <c r="G3344" i="39"/>
  <c r="G3345" i="39"/>
  <c r="G3346" i="39"/>
  <c r="G3347" i="39"/>
  <c r="G3348" i="39"/>
  <c r="G3349" i="39"/>
  <c r="G3350" i="39"/>
  <c r="G3351" i="39"/>
  <c r="G3352" i="39"/>
  <c r="G3353" i="39"/>
  <c r="G3354" i="39"/>
  <c r="G3355" i="39"/>
  <c r="G3356" i="39"/>
  <c r="G3357" i="39"/>
  <c r="G3358" i="39"/>
  <c r="G3359" i="39"/>
  <c r="G3360" i="39"/>
  <c r="G3361" i="39"/>
  <c r="G3362" i="39"/>
  <c r="G3363" i="39"/>
  <c r="G3364" i="39"/>
  <c r="G3365" i="39"/>
  <c r="G3366" i="39"/>
  <c r="G3367" i="39"/>
  <c r="G3368" i="39"/>
  <c r="G3369" i="39"/>
  <c r="G3370" i="39"/>
  <c r="G3371" i="39"/>
  <c r="G3372" i="39"/>
  <c r="G3373" i="39"/>
  <c r="G3374" i="39"/>
  <c r="G3375" i="39"/>
  <c r="G3376" i="39"/>
  <c r="G3377" i="39"/>
  <c r="G3378" i="39"/>
  <c r="G3379" i="39"/>
  <c r="G3380" i="39"/>
  <c r="G3381" i="39"/>
  <c r="G3382" i="39"/>
  <c r="G3383" i="39"/>
  <c r="G3384" i="39"/>
  <c r="G3385" i="39"/>
  <c r="G3386" i="39"/>
  <c r="G3387" i="39"/>
  <c r="G3388" i="39"/>
  <c r="G3389" i="39"/>
  <c r="G3390" i="39"/>
  <c r="G3391" i="39"/>
  <c r="G3392" i="39"/>
  <c r="G3393" i="39"/>
  <c r="G3394" i="39"/>
  <c r="G3395" i="39"/>
  <c r="G3396" i="39"/>
  <c r="G3397" i="39"/>
  <c r="G3398" i="39"/>
  <c r="G3399" i="39"/>
  <c r="G3400" i="39"/>
  <c r="G3401" i="39"/>
  <c r="G3402" i="39"/>
  <c r="G3403" i="39"/>
  <c r="G3404" i="39"/>
  <c r="G3405" i="39"/>
  <c r="G3406" i="39"/>
  <c r="G3407" i="39"/>
  <c r="G3408" i="39"/>
  <c r="G3409" i="39"/>
  <c r="G3410" i="39"/>
  <c r="G3411" i="39"/>
  <c r="G3412" i="39"/>
  <c r="G3413" i="39"/>
  <c r="G3414" i="39"/>
  <c r="G3415" i="39"/>
  <c r="G3416" i="39"/>
  <c r="G3417" i="39"/>
  <c r="G3418" i="39"/>
  <c r="G3419" i="39"/>
  <c r="G3420" i="39"/>
  <c r="G3421" i="39"/>
  <c r="G3422" i="39"/>
  <c r="G3423" i="39"/>
  <c r="G3424" i="39"/>
  <c r="G3425" i="39"/>
  <c r="G3426" i="39"/>
  <c r="G3427" i="39"/>
  <c r="G3428" i="39"/>
  <c r="G3429" i="39"/>
  <c r="G3430" i="39"/>
  <c r="G3431" i="39"/>
  <c r="G3432" i="39"/>
  <c r="G3433" i="39"/>
  <c r="G3434" i="39"/>
  <c r="G3435" i="39"/>
  <c r="G3436" i="39"/>
  <c r="G3437" i="39"/>
  <c r="G3438" i="39"/>
  <c r="G3439" i="39"/>
  <c r="G3440" i="39"/>
  <c r="G3441" i="39"/>
  <c r="G3442" i="39"/>
  <c r="G3443" i="39"/>
  <c r="G3444" i="39"/>
  <c r="G3445" i="39"/>
  <c r="G3446" i="39"/>
  <c r="G3447" i="39"/>
  <c r="G3448" i="39"/>
  <c r="G3449" i="39"/>
  <c r="G3450" i="39"/>
  <c r="G3451" i="39"/>
  <c r="G3452" i="39"/>
  <c r="G3453" i="39"/>
  <c r="G3454" i="39"/>
  <c r="G3455" i="39"/>
  <c r="G3456" i="39"/>
  <c r="G3457" i="39"/>
  <c r="G3458" i="39"/>
  <c r="G3459" i="39"/>
  <c r="G3460" i="39"/>
  <c r="G3461" i="39"/>
  <c r="G3462" i="39"/>
  <c r="G3463" i="39"/>
  <c r="G3464" i="39"/>
  <c r="G3465" i="39"/>
  <c r="G3466" i="39"/>
  <c r="G3467" i="39"/>
  <c r="G3468" i="39"/>
  <c r="G3469" i="39"/>
  <c r="G3470" i="39"/>
  <c r="G3471" i="39"/>
  <c r="G3472" i="39"/>
  <c r="G3473" i="39"/>
  <c r="G3474" i="39"/>
  <c r="G3475" i="39"/>
  <c r="G3476" i="39"/>
  <c r="G3477" i="39"/>
  <c r="G3478" i="39"/>
  <c r="G3479" i="39"/>
  <c r="G3480" i="39"/>
  <c r="G3481" i="39"/>
  <c r="G3482" i="39"/>
  <c r="G3483" i="39"/>
  <c r="G3484" i="39"/>
  <c r="G3485" i="39"/>
  <c r="G3486" i="39"/>
  <c r="G3487" i="39"/>
  <c r="G3488" i="39"/>
  <c r="G3489" i="39"/>
  <c r="G3490" i="39"/>
  <c r="G3491" i="39"/>
  <c r="G3492" i="39"/>
  <c r="G3493" i="39"/>
  <c r="G3494" i="39"/>
  <c r="G3495" i="39"/>
  <c r="G3496" i="39"/>
  <c r="G3497" i="39"/>
  <c r="G3498" i="39"/>
  <c r="G3499" i="39"/>
  <c r="G3500" i="39"/>
  <c r="G3501" i="39"/>
  <c r="G3502" i="39"/>
  <c r="G3503" i="39"/>
  <c r="G3504" i="39"/>
  <c r="G3505" i="39"/>
  <c r="G3506" i="39"/>
  <c r="G3507" i="39"/>
  <c r="G3508" i="39"/>
  <c r="G3509" i="39"/>
  <c r="G3510" i="39"/>
  <c r="G3511" i="39"/>
  <c r="G3512" i="39"/>
  <c r="G3513" i="39"/>
  <c r="G3514" i="39"/>
  <c r="G3515" i="39"/>
  <c r="G3516" i="39"/>
  <c r="G3517" i="39"/>
  <c r="G3518" i="39"/>
  <c r="G3519" i="39"/>
  <c r="G3520" i="39"/>
  <c r="G3521" i="39"/>
  <c r="G3522" i="39"/>
  <c r="G3523" i="39"/>
  <c r="G3524" i="39"/>
  <c r="G3525" i="39"/>
  <c r="G3526" i="39"/>
  <c r="G3527" i="39"/>
  <c r="G3528" i="39"/>
  <c r="G3529" i="39"/>
  <c r="G3530" i="39"/>
  <c r="G3531" i="39"/>
  <c r="G3532" i="39"/>
  <c r="G3533" i="39"/>
  <c r="G3534" i="39"/>
  <c r="G3535" i="39"/>
  <c r="G3536" i="39"/>
  <c r="G3537" i="39"/>
  <c r="G3538" i="39"/>
  <c r="G3539" i="39"/>
  <c r="G3540" i="39"/>
  <c r="G3541" i="39"/>
  <c r="G3542" i="39"/>
  <c r="G3543" i="39"/>
  <c r="G3544" i="39"/>
  <c r="G3545" i="39"/>
  <c r="G3546" i="39"/>
  <c r="G3547" i="39"/>
  <c r="G3548" i="39"/>
  <c r="G3549" i="39"/>
  <c r="G3550" i="39"/>
  <c r="G3551" i="39"/>
  <c r="G3552" i="39"/>
  <c r="G3553" i="39"/>
  <c r="G3554" i="39"/>
  <c r="G3555" i="39"/>
  <c r="G3556" i="39"/>
  <c r="G3557" i="39"/>
  <c r="G3558" i="39"/>
  <c r="G3559" i="39"/>
  <c r="G3560" i="39"/>
  <c r="G3561" i="39"/>
  <c r="G3562" i="39"/>
  <c r="G3563" i="39"/>
  <c r="G3564" i="39"/>
  <c r="G3565" i="39"/>
  <c r="G3566" i="39"/>
  <c r="G3567" i="39"/>
  <c r="G3568" i="39"/>
  <c r="G3569" i="39"/>
  <c r="G3570" i="39"/>
  <c r="G3571" i="39"/>
  <c r="G3572" i="39"/>
  <c r="G3573" i="39"/>
  <c r="G3574" i="39"/>
  <c r="G3575" i="39"/>
  <c r="G3576" i="39"/>
  <c r="G3577" i="39"/>
  <c r="G3578" i="39"/>
  <c r="G3579" i="39"/>
  <c r="G3580" i="39"/>
  <c r="G3581" i="39"/>
  <c r="G3582" i="39"/>
  <c r="G3583" i="39"/>
  <c r="G3584" i="39"/>
  <c r="G3585" i="39"/>
  <c r="G3586" i="39"/>
  <c r="G3587" i="39"/>
  <c r="G3588" i="39"/>
  <c r="G3589" i="39"/>
  <c r="G3590" i="39"/>
  <c r="G3591" i="39"/>
  <c r="G3592" i="39"/>
  <c r="G3593" i="39"/>
  <c r="G3594" i="39"/>
  <c r="G3595" i="39"/>
  <c r="G3596" i="39"/>
  <c r="G3597" i="39"/>
  <c r="G3598" i="39"/>
  <c r="G3599" i="39"/>
  <c r="G3600" i="39"/>
  <c r="G3601" i="39"/>
  <c r="G3602" i="39"/>
  <c r="G3603" i="39"/>
  <c r="G3604" i="39"/>
  <c r="G3605" i="39"/>
  <c r="G3606" i="39"/>
  <c r="G3607" i="39"/>
  <c r="G3608" i="39"/>
  <c r="G3609" i="39"/>
  <c r="G3610" i="39"/>
  <c r="G3611" i="39"/>
  <c r="G3612" i="39"/>
  <c r="G3613" i="39"/>
  <c r="G3614" i="39"/>
  <c r="G3615" i="39"/>
  <c r="G3616" i="39"/>
  <c r="G3617" i="39"/>
  <c r="G3618" i="39"/>
  <c r="G3619" i="39"/>
  <c r="G3620" i="39"/>
  <c r="G3621" i="39"/>
  <c r="G3622" i="39"/>
  <c r="G3623" i="39"/>
  <c r="G3624" i="39"/>
  <c r="G3625" i="39"/>
  <c r="G3626" i="39"/>
  <c r="G3627" i="39"/>
  <c r="G3628" i="39"/>
  <c r="G3629" i="39"/>
  <c r="G3630" i="39"/>
  <c r="G3631" i="39"/>
  <c r="G3632" i="39"/>
  <c r="G3633" i="39"/>
  <c r="G3634" i="39"/>
  <c r="G3635" i="39"/>
  <c r="G3636" i="39"/>
  <c r="G3637" i="39"/>
  <c r="G3638" i="39"/>
  <c r="G3639" i="39"/>
  <c r="G3640" i="39"/>
  <c r="G3641" i="39"/>
  <c r="G3642" i="39"/>
  <c r="G3643" i="39"/>
  <c r="G3644" i="39"/>
  <c r="G3645" i="39"/>
  <c r="G3646" i="39"/>
  <c r="G3647" i="39"/>
  <c r="G3648" i="39"/>
  <c r="G3649" i="39"/>
  <c r="G3650" i="39"/>
  <c r="G3651" i="39"/>
  <c r="G3652" i="39"/>
  <c r="G3653" i="39"/>
  <c r="G3654" i="39"/>
  <c r="G3655" i="39"/>
  <c r="G3656" i="39"/>
  <c r="G3657" i="39"/>
  <c r="G3658" i="39"/>
  <c r="G3659" i="39"/>
  <c r="G3660" i="39"/>
  <c r="G3661" i="39"/>
  <c r="G3662" i="39"/>
  <c r="G3663" i="39"/>
  <c r="G3664" i="39"/>
  <c r="G3665" i="39"/>
  <c r="G3666" i="39"/>
  <c r="G3667" i="39"/>
  <c r="G3668" i="39"/>
  <c r="G3669" i="39"/>
  <c r="G3670" i="39"/>
  <c r="G3671" i="39"/>
  <c r="G3672" i="39"/>
  <c r="G3673" i="39"/>
  <c r="G3674" i="39"/>
  <c r="G3675" i="39"/>
  <c r="G3676" i="39"/>
  <c r="G3677" i="39"/>
  <c r="G3678" i="39"/>
  <c r="G3679" i="39"/>
  <c r="G3680" i="39"/>
  <c r="G3681" i="39"/>
  <c r="G3682" i="39"/>
  <c r="G3683" i="39"/>
  <c r="G3684" i="39"/>
  <c r="G3685" i="39"/>
  <c r="G3686" i="39"/>
  <c r="G3687" i="39"/>
  <c r="G3688" i="39"/>
  <c r="G3689" i="39"/>
  <c r="G3690" i="39"/>
  <c r="G3691" i="39"/>
  <c r="G3692" i="39"/>
  <c r="G3693" i="39"/>
  <c r="G3694" i="39"/>
  <c r="G3695" i="39"/>
  <c r="G3696" i="39"/>
  <c r="G3697" i="39"/>
  <c r="G3698" i="39"/>
  <c r="G3699" i="39"/>
  <c r="G3700" i="39"/>
  <c r="G3701" i="39"/>
  <c r="G3702" i="39"/>
  <c r="G3703" i="39"/>
  <c r="G3704" i="39"/>
  <c r="G3705" i="39"/>
  <c r="G3706" i="39"/>
  <c r="G3707" i="39"/>
  <c r="G3708" i="39"/>
  <c r="G3709" i="39"/>
  <c r="G3710" i="39"/>
  <c r="G3711" i="39"/>
  <c r="G3712" i="39"/>
  <c r="G3713" i="39"/>
  <c r="G3714" i="39"/>
  <c r="G3715" i="39"/>
  <c r="G3716" i="39"/>
  <c r="G3717" i="39"/>
  <c r="G3718" i="39"/>
  <c r="G3719" i="39"/>
  <c r="G3720" i="39"/>
  <c r="G3721" i="39"/>
  <c r="G3722" i="39"/>
  <c r="G3723" i="39"/>
  <c r="G3724" i="39"/>
  <c r="G3725" i="39"/>
  <c r="G3726" i="39"/>
  <c r="G3727" i="39"/>
  <c r="G3728" i="39"/>
  <c r="G3729" i="39"/>
  <c r="G3730" i="39"/>
  <c r="G3731" i="39"/>
  <c r="G3732" i="39"/>
  <c r="G3733" i="39"/>
  <c r="G3734" i="39"/>
  <c r="G3735" i="39"/>
  <c r="G3736" i="39"/>
  <c r="G3737" i="39"/>
  <c r="G3738" i="39"/>
  <c r="G3739" i="39"/>
  <c r="G3740" i="39"/>
  <c r="G3741" i="39"/>
  <c r="G3742" i="39"/>
  <c r="G3743" i="39"/>
  <c r="G3744" i="39"/>
  <c r="G3745" i="39"/>
  <c r="G3746" i="39"/>
  <c r="G3747" i="39"/>
  <c r="G3748" i="39"/>
  <c r="G3749" i="39"/>
  <c r="G3750" i="39"/>
  <c r="G3751" i="39"/>
  <c r="G3752" i="39"/>
  <c r="G3753" i="39"/>
  <c r="G3754" i="39"/>
  <c r="G3755" i="39"/>
  <c r="G3756" i="39"/>
  <c r="G3757" i="39"/>
  <c r="G3758" i="39"/>
  <c r="G3759" i="39"/>
  <c r="G3760" i="39"/>
  <c r="G3761" i="39"/>
  <c r="G3762" i="39"/>
  <c r="G3763" i="39"/>
  <c r="G3764" i="39"/>
  <c r="G3765" i="39"/>
  <c r="G3766" i="39"/>
  <c r="G3767" i="39"/>
  <c r="G3768" i="39"/>
  <c r="G3769" i="39"/>
  <c r="G3770" i="39"/>
  <c r="G3771" i="39"/>
  <c r="G3772" i="39"/>
  <c r="G3773" i="39"/>
  <c r="G3774" i="39"/>
  <c r="G3775" i="39"/>
  <c r="G3776" i="39"/>
  <c r="G3777" i="39"/>
  <c r="G3778" i="39"/>
  <c r="G3779" i="39"/>
  <c r="G3780" i="39"/>
  <c r="G3781" i="39"/>
  <c r="G3782" i="39"/>
  <c r="G3783" i="39"/>
  <c r="G3784" i="39"/>
  <c r="G3785" i="39"/>
  <c r="G3786" i="39"/>
  <c r="G3787" i="39"/>
  <c r="G3788" i="39"/>
  <c r="G3789" i="39"/>
  <c r="G3790" i="39"/>
  <c r="G3791" i="39"/>
  <c r="G3792" i="39"/>
  <c r="G3793" i="39"/>
  <c r="G3794" i="39"/>
  <c r="G3795" i="39"/>
  <c r="G3796" i="39"/>
  <c r="G3797" i="39"/>
  <c r="G3798" i="39"/>
  <c r="G3799" i="39"/>
  <c r="G3800" i="39"/>
  <c r="G3801" i="39"/>
  <c r="G3802" i="39"/>
  <c r="G3803" i="39"/>
  <c r="G3804" i="39"/>
  <c r="G3805" i="39"/>
  <c r="G3806" i="39"/>
  <c r="G3807" i="39"/>
  <c r="G3808" i="39"/>
  <c r="G3809" i="39"/>
  <c r="G3810" i="39"/>
  <c r="G3811" i="39"/>
  <c r="G3812" i="39"/>
  <c r="G3813" i="39"/>
  <c r="G3814" i="39"/>
  <c r="G3815" i="39"/>
  <c r="G3816" i="39"/>
  <c r="G3817" i="39"/>
  <c r="G3818" i="39"/>
  <c r="G3819" i="39"/>
  <c r="G3820" i="39"/>
  <c r="G3821" i="39"/>
  <c r="G3822" i="39"/>
  <c r="G3823" i="39"/>
  <c r="G3824" i="39"/>
  <c r="G3825" i="39"/>
  <c r="G3826" i="39"/>
  <c r="G3827" i="39"/>
  <c r="G3828" i="39"/>
  <c r="G3829" i="39"/>
  <c r="G3830" i="39"/>
  <c r="G3831" i="39"/>
  <c r="G3832" i="39"/>
  <c r="G3833" i="39"/>
  <c r="G3834" i="39"/>
  <c r="G3835" i="39"/>
  <c r="G3836" i="39"/>
  <c r="G3837" i="39"/>
  <c r="G3838" i="39"/>
  <c r="G3839" i="39"/>
  <c r="G3840" i="39"/>
  <c r="G3841" i="39"/>
  <c r="G3842" i="39"/>
  <c r="G3843" i="39"/>
  <c r="G3844" i="39"/>
  <c r="G3845" i="39"/>
  <c r="G3846" i="39"/>
  <c r="G3847" i="39"/>
  <c r="G3848" i="39"/>
  <c r="G3849" i="39"/>
  <c r="G3850" i="39"/>
  <c r="G3851" i="39"/>
  <c r="G3852" i="39"/>
  <c r="G3853" i="39"/>
  <c r="G3854" i="39"/>
  <c r="G3855" i="39"/>
  <c r="G3856" i="39"/>
  <c r="G3857" i="39"/>
  <c r="G3858" i="39"/>
  <c r="G3859" i="39"/>
  <c r="G3860" i="39"/>
  <c r="G3861" i="39"/>
  <c r="G3862" i="39"/>
  <c r="G3863" i="39"/>
  <c r="G3864" i="39"/>
  <c r="G3865" i="39"/>
  <c r="G3866" i="39"/>
  <c r="G3867" i="39"/>
  <c r="G3868" i="39"/>
  <c r="G3869" i="39"/>
  <c r="G3870" i="39"/>
  <c r="G3871" i="39"/>
  <c r="G3872" i="39"/>
  <c r="G3873" i="39"/>
  <c r="G3874" i="39"/>
  <c r="G3875" i="39"/>
  <c r="G3876" i="39"/>
  <c r="G3877" i="39"/>
  <c r="G3878" i="39"/>
  <c r="G3879" i="39"/>
  <c r="G3880" i="39"/>
  <c r="G3881" i="39"/>
  <c r="G3882" i="39"/>
  <c r="G3883" i="39"/>
  <c r="G3884" i="39"/>
  <c r="G3885" i="39"/>
  <c r="G3886" i="39"/>
  <c r="G3887" i="39"/>
  <c r="G3888" i="39"/>
  <c r="G3889" i="39"/>
  <c r="G3890" i="39"/>
  <c r="G3891" i="39"/>
  <c r="G3892" i="39"/>
  <c r="G3893" i="39"/>
  <c r="G3894" i="39"/>
  <c r="G3895" i="39"/>
  <c r="G3896" i="39"/>
  <c r="G3897" i="39"/>
  <c r="G3898" i="39"/>
  <c r="G3899" i="39"/>
  <c r="G3900" i="39"/>
  <c r="G3901" i="39"/>
  <c r="G3902" i="39"/>
  <c r="G3903" i="39"/>
  <c r="G3904" i="39"/>
  <c r="G3905" i="39"/>
  <c r="G3906" i="39"/>
  <c r="G3907" i="39"/>
  <c r="G3908" i="39"/>
  <c r="G3909" i="39"/>
  <c r="G3910" i="39"/>
  <c r="G3911" i="39"/>
  <c r="G3912" i="39"/>
  <c r="G3913" i="39"/>
  <c r="G3914" i="39"/>
  <c r="G3915" i="39"/>
  <c r="G3916" i="39"/>
  <c r="G3917" i="39"/>
  <c r="G3918" i="39"/>
  <c r="G3919" i="39"/>
  <c r="G3920" i="39"/>
  <c r="G3921" i="39"/>
  <c r="G3922" i="39"/>
  <c r="G3923" i="39"/>
  <c r="G3924" i="39"/>
  <c r="G3925" i="39"/>
  <c r="G3926" i="39"/>
  <c r="G3927" i="39"/>
  <c r="G3928" i="39"/>
  <c r="G3929" i="39"/>
  <c r="G3930" i="39"/>
  <c r="G3931" i="39"/>
  <c r="G3932" i="39"/>
  <c r="G3933" i="39"/>
  <c r="G3934" i="39"/>
  <c r="G3935" i="39"/>
  <c r="G3936" i="39"/>
  <c r="G3937" i="39"/>
  <c r="G3938" i="39"/>
  <c r="G3939" i="39"/>
  <c r="G3940" i="39"/>
  <c r="G3941" i="39"/>
  <c r="G3942" i="39"/>
  <c r="G3943" i="39"/>
  <c r="G3944" i="39"/>
  <c r="G3945" i="39"/>
  <c r="G3946" i="39"/>
  <c r="G3947" i="39"/>
  <c r="G3948" i="39"/>
  <c r="G3949" i="39"/>
  <c r="G3950" i="39"/>
  <c r="G3951" i="39"/>
  <c r="G3952" i="39"/>
  <c r="G3953" i="39"/>
  <c r="G3954" i="39"/>
  <c r="G3955" i="39"/>
  <c r="G3956" i="39"/>
  <c r="G3957" i="39"/>
  <c r="G3958" i="39"/>
  <c r="G3959" i="39"/>
  <c r="G3960" i="39"/>
  <c r="G3961" i="39"/>
  <c r="G3962" i="39"/>
  <c r="G3963" i="39"/>
  <c r="G3964" i="39"/>
  <c r="G3965" i="39"/>
  <c r="G3966" i="39"/>
  <c r="G3967" i="39"/>
  <c r="G3968" i="39"/>
  <c r="G3969" i="39"/>
  <c r="G3970" i="39"/>
  <c r="G3971" i="39"/>
  <c r="G3972" i="39"/>
  <c r="G3973" i="39"/>
  <c r="G3974" i="39"/>
  <c r="G3975" i="39"/>
  <c r="G3976" i="39"/>
  <c r="G3977" i="39"/>
  <c r="G3978" i="39"/>
  <c r="G3979" i="39"/>
  <c r="G3980" i="39"/>
  <c r="G3981" i="39"/>
  <c r="G3982" i="39"/>
  <c r="G3983" i="39"/>
  <c r="G3984" i="39"/>
  <c r="G3985" i="39"/>
  <c r="G3986" i="39"/>
  <c r="G3987" i="39"/>
  <c r="G3988" i="39"/>
  <c r="G3989" i="39"/>
  <c r="G3990" i="39"/>
  <c r="G3991" i="39"/>
  <c r="G3992" i="39"/>
  <c r="G3993" i="39"/>
  <c r="G3994" i="39"/>
  <c r="G3995" i="39"/>
  <c r="G3996" i="39"/>
  <c r="G3997" i="39"/>
  <c r="G3998" i="39"/>
  <c r="G3999" i="39"/>
  <c r="G4000" i="39"/>
  <c r="G4001" i="39"/>
  <c r="G4002" i="39"/>
  <c r="G4003" i="39"/>
  <c r="G4004" i="39"/>
  <c r="G4005" i="39"/>
  <c r="G4006" i="39"/>
  <c r="G4007" i="39"/>
  <c r="G4008" i="39"/>
  <c r="G4009" i="39"/>
  <c r="G4010" i="39"/>
  <c r="G4011" i="39"/>
  <c r="G4012" i="39"/>
  <c r="G4013" i="39"/>
  <c r="G4014" i="39"/>
  <c r="G4015" i="39"/>
  <c r="G4016" i="39"/>
  <c r="G4017" i="39"/>
  <c r="G4018" i="39"/>
  <c r="G4019" i="39"/>
  <c r="G4020" i="39"/>
  <c r="G4021" i="39"/>
  <c r="G4022" i="39"/>
  <c r="G4023" i="39"/>
  <c r="G4024" i="39"/>
  <c r="G4025" i="39"/>
  <c r="G4026" i="39"/>
  <c r="G4027" i="39"/>
  <c r="G4028" i="39"/>
  <c r="G4029" i="39"/>
  <c r="G4030" i="39"/>
  <c r="G4031" i="39"/>
  <c r="G4032" i="39"/>
  <c r="G4033" i="39"/>
  <c r="G4034" i="39"/>
  <c r="G4035" i="39"/>
  <c r="G4036" i="39"/>
  <c r="G4037" i="39"/>
  <c r="G4038" i="39"/>
  <c r="G4039" i="39"/>
  <c r="G4040" i="39"/>
  <c r="G4041" i="39"/>
  <c r="G4042" i="39"/>
  <c r="G4043" i="39"/>
  <c r="G4044" i="39"/>
  <c r="G4045" i="39"/>
  <c r="G4046" i="39"/>
  <c r="G4047" i="39"/>
  <c r="G4048" i="39"/>
  <c r="G4049" i="39"/>
  <c r="G4050" i="39"/>
  <c r="G4051" i="39"/>
  <c r="G4052" i="39"/>
  <c r="G4053" i="39"/>
  <c r="G4054" i="39"/>
  <c r="G4055" i="39"/>
  <c r="G4056" i="39"/>
  <c r="G4057" i="39"/>
  <c r="G4058" i="39"/>
  <c r="G4059" i="39"/>
  <c r="G4060" i="39"/>
  <c r="G4061" i="39"/>
  <c r="G4062" i="39"/>
  <c r="G4063" i="39"/>
  <c r="G4064" i="39"/>
  <c r="G4065" i="39"/>
  <c r="G4066" i="39"/>
  <c r="G4067" i="39"/>
  <c r="G4068" i="39"/>
  <c r="G4069" i="39"/>
  <c r="G4070" i="39"/>
  <c r="G4071" i="39"/>
  <c r="G4072" i="39"/>
  <c r="G4073" i="39"/>
  <c r="G4074" i="39"/>
  <c r="G4075" i="39"/>
  <c r="G4076" i="39"/>
  <c r="G4077" i="39"/>
  <c r="G4078" i="39"/>
  <c r="G4079" i="39"/>
  <c r="G4080" i="39"/>
  <c r="G4081" i="39"/>
  <c r="G4082" i="39"/>
  <c r="G4083" i="39"/>
  <c r="G4084" i="39"/>
  <c r="G4085" i="39"/>
  <c r="G4086" i="39"/>
  <c r="G4087" i="39"/>
  <c r="G4088" i="39"/>
  <c r="G4089" i="39"/>
  <c r="G4090" i="39"/>
  <c r="G4091" i="39"/>
  <c r="G4092" i="39"/>
  <c r="G4093" i="39"/>
  <c r="G4094" i="39"/>
  <c r="G4095" i="39"/>
  <c r="G4096" i="39"/>
  <c r="G4097" i="39"/>
  <c r="G4098" i="39"/>
  <c r="G4099" i="39"/>
  <c r="G4100" i="39"/>
  <c r="G4101" i="39"/>
  <c r="G4102" i="39"/>
  <c r="G4103" i="39"/>
  <c r="G4104" i="39"/>
  <c r="G4105" i="39"/>
  <c r="G4106" i="39"/>
  <c r="G4107" i="39"/>
  <c r="G4108" i="39"/>
  <c r="G4109" i="39"/>
  <c r="G4110" i="39"/>
  <c r="G4111" i="39"/>
  <c r="G4112" i="39"/>
  <c r="G4113" i="39"/>
  <c r="G4114" i="39"/>
  <c r="G4115" i="39"/>
  <c r="G4116" i="39"/>
  <c r="G4117" i="39"/>
  <c r="G4118" i="39"/>
  <c r="G4119" i="39"/>
  <c r="G4120" i="39"/>
  <c r="G4121" i="39"/>
  <c r="G4122" i="39"/>
  <c r="G4123" i="39"/>
  <c r="G4124" i="39"/>
  <c r="G4125" i="39"/>
  <c r="G4126" i="39"/>
  <c r="G4127" i="39"/>
  <c r="G4128" i="39"/>
  <c r="G4129" i="39"/>
  <c r="G4130" i="39"/>
  <c r="G4131" i="39"/>
  <c r="G4132" i="39"/>
  <c r="G4133" i="39"/>
  <c r="G4134" i="39"/>
  <c r="G4135" i="39"/>
  <c r="G4136" i="39"/>
  <c r="G4137" i="39"/>
  <c r="G4138" i="39"/>
  <c r="G4139" i="39"/>
  <c r="G4140" i="39"/>
  <c r="G4141" i="39"/>
  <c r="G4142" i="39"/>
  <c r="G4143" i="39"/>
  <c r="G4144" i="39"/>
  <c r="G4145" i="39"/>
  <c r="G4146" i="39"/>
  <c r="G4147" i="39"/>
  <c r="G4148" i="39"/>
  <c r="G4149" i="39"/>
  <c r="G4150" i="39"/>
  <c r="G4151" i="39"/>
  <c r="G4152" i="39"/>
  <c r="G4153" i="39"/>
  <c r="G4154" i="39"/>
  <c r="G4155" i="39"/>
  <c r="G4156" i="39"/>
  <c r="G4157" i="39"/>
  <c r="G4158" i="39"/>
  <c r="G4159" i="39"/>
  <c r="G4160" i="39"/>
  <c r="G4161" i="39"/>
  <c r="G4162" i="39"/>
  <c r="G4163" i="39"/>
  <c r="G4164" i="39"/>
  <c r="G4165" i="39"/>
  <c r="G4166" i="39"/>
  <c r="G4167" i="39"/>
  <c r="G4168" i="39"/>
  <c r="G4169" i="39"/>
  <c r="G4170" i="39"/>
  <c r="G4171" i="39"/>
  <c r="G4172" i="39"/>
  <c r="G4173" i="39"/>
  <c r="G4174" i="39"/>
  <c r="G4175" i="39"/>
  <c r="G4176" i="39"/>
  <c r="G4177" i="39"/>
  <c r="G4178" i="39"/>
  <c r="G4179" i="39"/>
  <c r="G4180" i="39"/>
  <c r="G4181" i="39"/>
  <c r="G4182" i="39"/>
  <c r="G4183" i="39"/>
  <c r="G4184" i="39"/>
  <c r="G4185" i="39"/>
  <c r="G4186" i="39"/>
  <c r="G4187" i="39"/>
  <c r="G4188" i="39"/>
  <c r="G4189" i="39"/>
  <c r="G4190" i="39"/>
  <c r="G4191" i="39"/>
  <c r="G4192" i="39"/>
  <c r="G4193" i="39"/>
  <c r="G4194" i="39"/>
  <c r="G4195" i="39"/>
  <c r="G4196" i="39"/>
  <c r="G4197" i="39"/>
  <c r="G4198" i="39"/>
  <c r="G4199" i="39"/>
  <c r="G4200" i="39"/>
  <c r="G4201" i="39"/>
  <c r="G4202" i="39"/>
  <c r="G4203" i="39"/>
  <c r="G4204" i="39"/>
  <c r="G4205" i="39"/>
  <c r="G4206" i="39"/>
  <c r="G4207" i="39"/>
  <c r="G4208" i="39"/>
  <c r="G4209" i="39"/>
  <c r="G4210" i="39"/>
  <c r="G4211" i="39"/>
  <c r="G4212" i="39"/>
  <c r="G4213" i="39"/>
  <c r="G4214" i="39"/>
  <c r="G4215" i="39"/>
  <c r="G4216" i="39"/>
  <c r="G4217" i="39"/>
  <c r="G4218" i="39"/>
  <c r="G4219" i="39"/>
  <c r="G4220" i="39"/>
  <c r="G4221" i="39"/>
  <c r="G4222" i="39"/>
  <c r="G4223" i="39"/>
  <c r="G4224" i="39"/>
  <c r="G4225" i="39"/>
  <c r="G4226" i="39"/>
  <c r="G4227" i="39"/>
  <c r="G4228" i="39"/>
  <c r="G4229" i="39"/>
  <c r="G4230" i="39"/>
  <c r="G4231" i="39"/>
  <c r="G4232" i="39"/>
  <c r="G4233" i="39"/>
  <c r="G4234" i="39"/>
  <c r="G4235" i="39"/>
  <c r="G4236" i="39"/>
  <c r="G4237" i="39"/>
  <c r="G4238" i="39"/>
  <c r="G4239" i="39"/>
  <c r="G4240" i="39"/>
  <c r="G4241" i="39"/>
  <c r="G4242" i="39"/>
  <c r="G4243" i="39"/>
  <c r="G4244" i="39"/>
  <c r="G4245" i="39"/>
  <c r="G4246" i="39"/>
  <c r="G4247" i="39"/>
  <c r="G4248" i="39"/>
  <c r="G4249" i="39"/>
  <c r="G4250" i="39"/>
  <c r="G4251" i="39"/>
  <c r="G4252" i="39"/>
  <c r="G4253" i="39"/>
  <c r="G4254" i="39"/>
  <c r="G4255" i="39"/>
  <c r="G4256" i="39"/>
  <c r="G4257" i="39"/>
  <c r="G4258" i="39"/>
  <c r="G4259" i="39"/>
  <c r="G4260" i="39"/>
  <c r="G4261" i="39"/>
  <c r="G4262" i="39"/>
  <c r="G4263" i="39"/>
  <c r="G4264" i="39"/>
  <c r="G4265" i="39"/>
  <c r="G4266" i="39"/>
  <c r="G4267" i="39"/>
  <c r="G4268" i="39"/>
  <c r="G4269" i="39"/>
  <c r="G4270" i="39"/>
  <c r="G4271" i="39"/>
  <c r="G4272" i="39"/>
  <c r="G4273" i="39"/>
  <c r="G4274" i="39"/>
  <c r="G4275" i="39"/>
  <c r="G4276" i="39"/>
  <c r="G4277" i="39"/>
  <c r="G4278" i="39"/>
  <c r="G4279" i="39"/>
  <c r="G4280" i="39"/>
  <c r="G4281" i="39"/>
  <c r="G4282" i="39"/>
  <c r="G4283" i="39"/>
  <c r="G4284" i="39"/>
  <c r="G4285" i="39"/>
  <c r="G4286" i="39"/>
  <c r="G4287" i="39"/>
  <c r="G4288" i="39"/>
  <c r="G4289" i="39"/>
  <c r="G4290" i="39"/>
  <c r="G4291" i="39"/>
  <c r="G4292" i="39"/>
  <c r="G4293" i="39"/>
  <c r="G4294" i="39"/>
  <c r="G4295" i="39"/>
  <c r="G4296" i="39"/>
  <c r="G4297" i="39"/>
  <c r="G4298" i="39"/>
  <c r="G4299" i="39"/>
  <c r="G4300" i="39"/>
  <c r="G4301" i="39"/>
  <c r="G4302" i="39"/>
  <c r="G4303" i="39"/>
  <c r="G4304" i="39"/>
  <c r="G4305" i="39"/>
  <c r="G4306" i="39"/>
  <c r="G4307" i="39"/>
  <c r="G4308" i="39"/>
  <c r="G4309" i="39"/>
  <c r="G4310" i="39"/>
  <c r="G4311" i="39"/>
  <c r="G4312" i="39"/>
  <c r="G4313" i="39"/>
  <c r="G4314" i="39"/>
  <c r="G4315" i="39"/>
  <c r="G4316" i="39"/>
  <c r="G4317" i="39"/>
  <c r="G4318" i="39"/>
  <c r="G4319" i="39"/>
  <c r="G4320" i="39"/>
  <c r="G4321" i="39"/>
  <c r="G4322" i="39"/>
  <c r="G4323" i="39"/>
  <c r="G4324" i="39"/>
  <c r="G4325" i="39"/>
  <c r="G4326" i="39"/>
  <c r="G4327" i="39"/>
  <c r="G4328" i="39"/>
  <c r="G4329" i="39"/>
  <c r="G4330" i="39"/>
  <c r="G4331" i="39"/>
  <c r="G4332" i="39"/>
  <c r="G4333" i="39"/>
  <c r="G4334" i="39"/>
  <c r="G4335" i="39"/>
  <c r="G4336" i="39"/>
  <c r="G4337" i="39"/>
  <c r="G4338" i="39"/>
  <c r="G4339" i="39"/>
  <c r="G4340" i="39"/>
  <c r="G4341" i="39"/>
  <c r="G4342" i="39"/>
  <c r="G4343" i="39"/>
  <c r="G4344" i="39"/>
  <c r="G4345" i="39"/>
  <c r="G4346" i="39"/>
  <c r="G4347" i="39"/>
  <c r="G4348" i="39"/>
  <c r="G4349" i="39"/>
  <c r="G4350" i="39"/>
  <c r="G4351" i="39"/>
  <c r="G4352" i="39"/>
  <c r="G4353" i="39"/>
  <c r="G4354" i="39"/>
  <c r="G4355" i="39"/>
  <c r="G4356" i="39"/>
  <c r="G4357" i="39"/>
  <c r="G4358" i="39"/>
  <c r="G4359" i="39"/>
  <c r="G4360" i="39"/>
  <c r="G4361" i="39"/>
  <c r="G4362" i="39"/>
  <c r="G4363" i="39"/>
  <c r="G4364" i="39"/>
  <c r="G4365" i="39"/>
  <c r="G4366" i="39"/>
  <c r="G4367" i="39"/>
  <c r="G4368" i="39"/>
  <c r="G4369" i="39"/>
  <c r="G4370" i="39"/>
  <c r="G4371" i="39"/>
  <c r="G4372" i="39"/>
  <c r="G4373" i="39"/>
  <c r="G4374" i="39"/>
  <c r="G4375" i="39"/>
  <c r="G4376" i="39"/>
  <c r="G4377" i="39"/>
  <c r="G4378" i="39"/>
  <c r="G4379" i="39"/>
  <c r="G4380" i="39"/>
  <c r="G4381" i="39"/>
  <c r="G4382" i="39"/>
  <c r="G4383" i="39"/>
  <c r="G4384" i="39"/>
  <c r="G4385" i="39"/>
  <c r="G4386" i="39"/>
  <c r="G4387" i="39"/>
  <c r="G4388" i="39"/>
  <c r="G4389" i="39"/>
  <c r="G4390" i="39"/>
  <c r="G4391" i="39"/>
  <c r="G4392" i="39"/>
  <c r="G4393" i="39"/>
  <c r="G4394" i="39"/>
  <c r="G4395" i="39"/>
  <c r="G4396" i="39"/>
  <c r="G4397" i="39"/>
  <c r="G4398" i="39"/>
  <c r="G4399" i="39"/>
  <c r="G4400" i="39"/>
  <c r="G4401" i="39"/>
  <c r="G4402" i="39"/>
  <c r="G4403" i="39"/>
  <c r="G4404" i="39"/>
  <c r="G4405" i="39"/>
  <c r="G4406" i="39"/>
  <c r="G4407" i="39"/>
  <c r="G4408" i="39"/>
  <c r="G4409" i="39"/>
  <c r="G4410" i="39"/>
  <c r="G4411" i="39"/>
  <c r="G4412" i="39"/>
  <c r="G4413" i="39"/>
  <c r="G4414" i="39"/>
  <c r="G4415" i="39"/>
  <c r="G4416" i="39"/>
  <c r="G4417" i="39"/>
  <c r="G4418" i="39"/>
  <c r="G4419" i="39"/>
  <c r="G4420" i="39"/>
  <c r="G4421" i="39"/>
  <c r="G4422" i="39"/>
  <c r="G4423" i="39"/>
  <c r="G4424" i="39"/>
  <c r="G4425" i="39"/>
  <c r="G4426" i="39"/>
  <c r="G4427" i="39"/>
  <c r="G4428" i="39"/>
  <c r="G4429" i="39"/>
  <c r="G4430" i="39"/>
  <c r="G4431" i="39"/>
  <c r="G4432" i="39"/>
  <c r="G4433" i="39"/>
  <c r="G4434" i="39"/>
  <c r="G4435" i="39"/>
  <c r="G4436" i="39"/>
  <c r="G4437" i="39"/>
  <c r="G4438" i="39"/>
  <c r="G4439" i="39"/>
  <c r="G4440" i="39"/>
  <c r="G4441" i="39"/>
  <c r="G4442" i="39"/>
  <c r="G4443" i="39"/>
  <c r="G4444" i="39"/>
  <c r="G4445" i="39"/>
  <c r="G4446" i="39"/>
  <c r="G4447" i="39"/>
  <c r="G4448" i="39"/>
  <c r="G4449" i="39"/>
  <c r="G4450" i="39"/>
  <c r="G4451" i="39"/>
  <c r="G4452" i="39"/>
  <c r="G4453" i="39"/>
  <c r="G4454" i="39"/>
  <c r="G4455" i="39"/>
  <c r="G4456" i="39"/>
  <c r="G4457" i="39"/>
  <c r="G4458" i="39"/>
  <c r="G4459" i="39"/>
  <c r="G4460" i="39"/>
  <c r="G4461" i="39"/>
  <c r="G4462" i="39"/>
  <c r="G4463" i="39"/>
  <c r="G4464" i="39"/>
  <c r="G4465" i="39"/>
  <c r="G4466" i="39"/>
  <c r="G4467" i="39"/>
  <c r="G4468" i="39"/>
  <c r="G4469" i="39"/>
  <c r="G4470" i="39"/>
  <c r="G4471" i="39"/>
  <c r="G4472" i="39"/>
  <c r="G4473" i="39"/>
  <c r="G4474" i="39"/>
  <c r="G4475" i="39"/>
  <c r="G4476" i="39"/>
  <c r="G4477" i="39"/>
  <c r="G4478" i="39"/>
  <c r="G4479" i="39"/>
  <c r="G4480" i="39"/>
  <c r="G4481" i="39"/>
  <c r="G4482" i="39"/>
  <c r="G4483" i="39"/>
  <c r="G4484" i="39"/>
  <c r="G4485" i="39"/>
  <c r="G4486" i="39"/>
  <c r="G4487" i="39"/>
  <c r="G4488" i="39"/>
  <c r="G4489" i="39"/>
  <c r="G4490" i="39"/>
  <c r="G4491" i="39"/>
  <c r="G4492" i="39"/>
  <c r="G4493" i="39"/>
  <c r="G4494" i="39"/>
  <c r="G4495" i="39"/>
  <c r="G4496" i="39"/>
  <c r="G4497" i="39"/>
  <c r="G4498" i="39"/>
  <c r="G4499" i="39"/>
  <c r="G4500" i="39"/>
  <c r="G4501" i="39"/>
  <c r="G4502" i="39"/>
  <c r="G4503" i="39"/>
  <c r="G4504" i="39"/>
  <c r="G4505" i="39"/>
  <c r="G4506" i="39"/>
  <c r="G4507" i="39"/>
  <c r="G4508" i="39"/>
  <c r="G4509" i="39"/>
  <c r="G4510" i="39"/>
  <c r="G4511" i="39"/>
  <c r="G4512" i="39"/>
  <c r="G4513" i="39"/>
  <c r="G4514" i="39"/>
  <c r="G4515" i="39"/>
  <c r="G4516" i="39"/>
  <c r="G4517" i="39"/>
  <c r="G4518" i="39"/>
  <c r="G4519" i="39"/>
  <c r="G4520" i="39"/>
  <c r="G4521" i="39"/>
  <c r="G4522" i="39"/>
  <c r="G4523" i="39"/>
  <c r="G4524" i="39"/>
  <c r="G4525" i="39"/>
  <c r="G4526" i="39"/>
  <c r="G4527" i="39"/>
  <c r="G4528" i="39"/>
  <c r="G4529" i="39"/>
  <c r="G4530" i="39"/>
  <c r="G4531" i="39"/>
  <c r="G4532" i="39"/>
  <c r="G4533" i="39"/>
  <c r="G4534" i="39"/>
  <c r="G4535" i="39"/>
  <c r="G4536" i="39"/>
  <c r="G4537" i="39"/>
  <c r="G4538" i="39"/>
  <c r="G4539" i="39"/>
  <c r="G4540" i="39"/>
  <c r="G4541" i="39"/>
  <c r="G4542" i="39"/>
  <c r="G4543" i="39"/>
  <c r="G4544" i="39"/>
  <c r="G4545" i="39"/>
  <c r="G4546" i="39"/>
  <c r="G4547" i="39"/>
  <c r="G4548" i="39"/>
  <c r="G4549" i="39"/>
  <c r="G4550" i="39"/>
  <c r="G4551" i="39"/>
  <c r="G4552" i="39"/>
  <c r="G4553" i="39"/>
  <c r="G4554" i="39"/>
  <c r="G4555" i="39"/>
  <c r="G4556" i="39"/>
  <c r="G4557" i="39"/>
  <c r="G4558" i="39"/>
  <c r="G4559" i="39"/>
  <c r="G4560" i="39"/>
  <c r="G4561" i="39"/>
  <c r="G4562" i="39"/>
  <c r="G4563" i="39"/>
  <c r="G4564" i="39"/>
  <c r="G4565" i="39"/>
  <c r="G4566" i="39"/>
  <c r="G4567" i="39"/>
  <c r="G4568" i="39"/>
  <c r="G4569" i="39"/>
  <c r="G4570" i="39"/>
  <c r="G4571" i="39"/>
  <c r="G4572" i="39"/>
  <c r="G4573" i="39"/>
  <c r="G4574" i="39"/>
  <c r="G4575" i="39"/>
  <c r="G4576" i="39"/>
  <c r="G4577" i="39"/>
  <c r="G4578" i="39"/>
  <c r="G4579" i="39"/>
  <c r="G4580" i="39"/>
  <c r="G4581" i="39"/>
  <c r="G4582" i="39"/>
  <c r="G4583" i="39"/>
  <c r="G4584" i="39"/>
  <c r="G4585" i="39"/>
  <c r="G4586" i="39"/>
  <c r="G4587" i="39"/>
  <c r="G4588" i="39"/>
  <c r="G4589" i="39"/>
  <c r="G4590" i="39"/>
  <c r="G4591" i="39"/>
  <c r="G4592" i="39"/>
  <c r="G4593" i="39"/>
  <c r="G4594" i="39"/>
  <c r="G4595" i="39"/>
  <c r="G4596" i="39"/>
  <c r="G4597" i="39"/>
  <c r="G4598" i="39"/>
  <c r="G4599" i="39"/>
  <c r="G4600" i="39"/>
  <c r="G4601" i="39"/>
  <c r="G4602" i="39"/>
  <c r="G4603" i="39"/>
  <c r="G4604" i="39"/>
  <c r="G4605" i="39"/>
  <c r="G4606" i="39"/>
  <c r="G4607" i="39"/>
  <c r="G4608" i="39"/>
  <c r="G4609" i="39"/>
  <c r="G4610" i="39"/>
  <c r="G4611" i="39"/>
  <c r="G4612" i="39"/>
  <c r="G4613" i="39"/>
  <c r="G4614" i="39"/>
  <c r="G4615" i="39"/>
  <c r="G4616" i="39"/>
  <c r="G4617" i="39"/>
  <c r="G4618" i="39"/>
  <c r="G4619" i="39"/>
  <c r="G4620" i="39"/>
  <c r="G4621" i="39"/>
  <c r="G4622" i="39"/>
  <c r="G4623" i="39"/>
  <c r="G4624" i="39"/>
  <c r="G4625" i="39"/>
  <c r="G4626" i="39"/>
  <c r="G4627" i="39"/>
  <c r="G4628" i="39"/>
  <c r="G4629" i="39"/>
  <c r="G4630" i="39"/>
  <c r="G4631" i="39"/>
  <c r="G4632" i="39"/>
  <c r="G4633" i="39"/>
  <c r="G4634" i="39"/>
  <c r="G4635" i="39"/>
  <c r="G4636" i="39"/>
  <c r="G4637" i="39"/>
  <c r="G4638" i="39"/>
  <c r="G4639" i="39"/>
  <c r="G4640" i="39"/>
  <c r="G4641" i="39"/>
  <c r="G4642" i="39"/>
  <c r="G4643" i="39"/>
  <c r="G4644" i="39"/>
  <c r="G4645" i="39"/>
  <c r="G4646" i="39"/>
  <c r="G4647" i="39"/>
  <c r="G4648" i="39"/>
  <c r="G4649" i="39"/>
  <c r="G4650" i="39"/>
  <c r="G4651" i="39"/>
  <c r="G4652" i="39"/>
  <c r="G4653" i="39"/>
  <c r="G4654" i="39"/>
  <c r="G4655" i="39"/>
  <c r="G4656" i="39"/>
  <c r="G4657" i="39"/>
  <c r="G4658" i="39"/>
  <c r="G4659" i="39"/>
  <c r="G4660" i="39"/>
  <c r="G4661" i="39"/>
  <c r="G4662" i="39"/>
  <c r="G4663" i="39"/>
  <c r="G4664" i="39"/>
  <c r="G4665" i="39"/>
  <c r="G4666" i="39"/>
  <c r="G4667" i="39"/>
  <c r="G4668" i="39"/>
  <c r="G4669" i="39"/>
  <c r="G4670" i="39"/>
  <c r="G4671" i="39"/>
  <c r="G4672" i="39"/>
  <c r="G4673" i="39"/>
  <c r="G4674" i="39"/>
  <c r="G4675" i="39"/>
  <c r="G4676" i="39"/>
  <c r="G4677" i="39"/>
  <c r="G4678" i="39"/>
  <c r="G4679" i="39"/>
  <c r="G4680" i="39"/>
  <c r="G4681" i="39"/>
  <c r="G4682" i="39"/>
  <c r="G4683" i="39"/>
  <c r="G4684" i="39"/>
  <c r="G4685" i="39"/>
  <c r="G4686" i="39"/>
  <c r="G4687" i="39"/>
  <c r="G4688" i="39"/>
  <c r="G4689" i="39"/>
  <c r="G4690" i="39"/>
  <c r="G4691" i="39"/>
  <c r="G4692" i="39"/>
  <c r="G4693" i="39"/>
  <c r="G4694" i="39"/>
  <c r="G4695" i="39"/>
  <c r="G4696" i="39"/>
  <c r="G4697" i="39"/>
  <c r="G4698" i="39"/>
  <c r="G4699" i="39"/>
  <c r="G4700" i="39"/>
  <c r="G4701" i="39"/>
  <c r="G4702" i="39"/>
  <c r="G4703" i="39"/>
  <c r="G4704" i="39"/>
  <c r="G4705" i="39"/>
  <c r="G4706" i="39"/>
  <c r="G4707" i="39"/>
  <c r="G4708" i="39"/>
  <c r="G4709" i="39"/>
  <c r="G4710" i="39"/>
  <c r="G4711" i="39"/>
  <c r="G4712" i="39"/>
  <c r="G4713" i="39"/>
  <c r="G4714" i="39"/>
  <c r="G4715" i="39"/>
  <c r="G4716" i="39"/>
  <c r="G4717" i="39"/>
  <c r="G4718" i="39"/>
  <c r="G4719" i="39"/>
  <c r="G4720" i="39"/>
  <c r="G4721" i="39"/>
  <c r="G4722" i="39"/>
  <c r="G4723" i="39"/>
  <c r="G4724" i="39"/>
  <c r="G4725" i="39"/>
  <c r="G4726" i="39"/>
  <c r="G4727" i="39"/>
  <c r="G4728" i="39"/>
  <c r="G4729" i="39"/>
  <c r="G4730" i="39"/>
  <c r="G4731" i="39"/>
  <c r="G4732" i="39"/>
  <c r="G4733" i="39"/>
  <c r="G4734" i="39"/>
  <c r="G4735" i="39"/>
  <c r="G4736" i="39"/>
  <c r="G4737" i="39"/>
  <c r="G4738" i="39"/>
  <c r="G4739" i="39"/>
  <c r="G4740" i="39"/>
  <c r="G4741" i="39"/>
  <c r="G4742" i="39"/>
  <c r="G4743" i="39"/>
  <c r="G4744" i="39"/>
  <c r="G4745" i="39"/>
  <c r="G4746" i="39"/>
  <c r="G4747" i="39"/>
  <c r="G4748" i="39"/>
  <c r="G4749" i="39"/>
  <c r="G4750" i="39"/>
  <c r="G4751" i="39"/>
  <c r="G4752" i="39"/>
  <c r="G4753" i="39"/>
  <c r="G4754" i="39"/>
  <c r="G4755" i="39"/>
  <c r="G4756" i="39"/>
  <c r="G4757" i="39"/>
  <c r="G4758" i="39"/>
  <c r="G4759" i="39"/>
  <c r="G4760" i="39"/>
  <c r="G4761" i="39"/>
  <c r="G4762" i="39"/>
  <c r="G4763" i="39"/>
  <c r="G4764" i="39"/>
  <c r="G4765" i="39"/>
  <c r="G4766" i="39"/>
  <c r="G4767" i="39"/>
  <c r="G4768" i="39"/>
  <c r="G4769" i="39"/>
  <c r="G4770" i="39"/>
  <c r="G4771" i="39"/>
  <c r="G4772" i="39"/>
  <c r="G4773" i="39"/>
  <c r="G4774" i="39"/>
  <c r="G4775" i="39"/>
  <c r="G4776" i="39"/>
  <c r="G4777" i="39"/>
  <c r="G4778" i="39"/>
  <c r="G4779" i="39"/>
  <c r="G4780" i="39"/>
  <c r="G4781" i="39"/>
  <c r="G4782" i="39"/>
  <c r="G4783" i="39"/>
  <c r="G4784" i="39"/>
  <c r="G4785" i="39"/>
  <c r="G4786" i="39"/>
  <c r="G4787" i="39"/>
  <c r="G4788" i="39"/>
  <c r="G4789" i="39"/>
  <c r="G4790" i="39"/>
  <c r="G4791" i="39"/>
  <c r="G4792" i="39"/>
  <c r="G4793" i="39"/>
  <c r="G4794" i="39"/>
  <c r="G4795" i="39"/>
  <c r="G4796" i="39"/>
  <c r="G4797" i="39"/>
  <c r="G4798" i="39"/>
  <c r="G4799" i="39"/>
  <c r="G4800" i="39"/>
  <c r="G4801" i="39"/>
  <c r="G4802" i="39"/>
  <c r="G4803" i="39"/>
  <c r="G4804" i="39"/>
  <c r="G4805" i="39"/>
  <c r="G4806" i="39"/>
  <c r="G4807" i="39"/>
  <c r="G4808" i="39"/>
  <c r="G4809" i="39"/>
  <c r="G4810" i="39"/>
  <c r="G4811" i="39"/>
  <c r="G4812" i="39"/>
  <c r="G4813" i="39"/>
  <c r="G4814" i="39"/>
  <c r="G4815" i="39"/>
  <c r="G4816" i="39"/>
  <c r="G4817" i="39"/>
  <c r="G4818" i="39"/>
  <c r="G4819" i="39"/>
  <c r="G4820" i="39"/>
  <c r="G4821" i="39"/>
  <c r="G4822" i="39"/>
  <c r="G4823" i="39"/>
  <c r="G4824" i="39"/>
  <c r="G4825" i="39"/>
  <c r="G4826" i="39"/>
  <c r="G4827" i="39"/>
  <c r="G4828" i="39"/>
  <c r="G4829" i="39"/>
  <c r="G4830" i="39"/>
  <c r="G4831" i="39"/>
  <c r="G4832" i="39"/>
  <c r="G4833" i="39"/>
  <c r="G4834" i="39"/>
  <c r="G4835" i="39"/>
  <c r="G4836" i="39"/>
  <c r="G4837" i="39"/>
  <c r="G4838" i="39"/>
  <c r="G4839" i="39"/>
  <c r="G4840" i="39"/>
  <c r="G4841" i="39"/>
  <c r="G4842" i="39"/>
  <c r="G4843" i="39"/>
  <c r="G4844" i="39"/>
  <c r="G4845" i="39"/>
  <c r="G4846" i="39"/>
  <c r="G4847" i="39"/>
  <c r="G4848" i="39"/>
  <c r="G4849" i="39"/>
  <c r="G4850" i="39"/>
  <c r="G4851" i="39"/>
  <c r="G4852" i="39"/>
  <c r="G4853" i="39"/>
  <c r="G4854" i="39"/>
  <c r="G4855" i="39"/>
  <c r="G4856" i="39"/>
  <c r="G4857" i="39"/>
  <c r="G4858" i="39"/>
  <c r="G4859" i="39"/>
  <c r="G4860" i="39"/>
  <c r="G4861" i="39"/>
  <c r="G4862" i="39"/>
  <c r="G4863" i="39"/>
  <c r="G4864" i="39"/>
  <c r="G4865" i="39"/>
  <c r="G4866" i="39"/>
  <c r="G4867" i="39"/>
  <c r="G4868" i="39"/>
  <c r="G4869" i="39"/>
  <c r="G4870" i="39"/>
  <c r="G4871" i="39"/>
  <c r="G4872" i="39"/>
  <c r="G4873" i="39"/>
  <c r="G4874" i="39"/>
  <c r="G4875" i="39"/>
  <c r="G4876" i="39"/>
  <c r="G4877" i="39"/>
  <c r="G4878" i="39"/>
  <c r="G4879" i="39"/>
  <c r="G4880" i="39"/>
  <c r="G4881" i="39"/>
  <c r="G4882" i="39"/>
  <c r="G4883" i="39"/>
  <c r="G4884" i="39"/>
  <c r="G4885" i="39"/>
  <c r="G4886" i="39"/>
  <c r="G4887" i="39"/>
  <c r="G4888" i="39"/>
  <c r="G4889" i="39"/>
  <c r="G4890" i="39"/>
  <c r="G4891" i="39"/>
  <c r="G4892" i="39"/>
  <c r="G4893" i="39"/>
  <c r="G4894" i="39"/>
  <c r="G4895" i="39"/>
  <c r="G4896" i="39"/>
  <c r="G4897" i="39"/>
  <c r="G4898" i="39"/>
  <c r="G4899" i="39"/>
  <c r="G4900" i="39"/>
  <c r="G4901" i="39"/>
  <c r="G4902" i="39"/>
  <c r="G4903" i="39"/>
  <c r="G4904" i="39"/>
  <c r="G4905" i="39"/>
  <c r="G4906" i="39"/>
  <c r="G4907" i="39"/>
  <c r="G4908" i="39"/>
  <c r="G4909" i="39"/>
  <c r="G4910" i="39"/>
  <c r="G4911" i="39"/>
  <c r="G4912" i="39"/>
  <c r="G4913" i="39"/>
  <c r="G4914" i="39"/>
  <c r="G4915" i="39"/>
  <c r="G4916" i="39"/>
  <c r="G4917" i="39"/>
  <c r="G4918" i="39"/>
  <c r="G4919" i="39"/>
  <c r="G4920" i="39"/>
  <c r="G4921" i="39"/>
  <c r="G4922" i="39"/>
  <c r="G4923" i="39"/>
  <c r="G4924" i="39"/>
  <c r="G4925" i="39"/>
  <c r="G4926" i="39"/>
  <c r="G4927" i="39"/>
  <c r="G4928" i="39"/>
  <c r="G4929" i="39"/>
  <c r="G4930" i="39"/>
  <c r="G4931" i="39"/>
  <c r="G4932" i="39"/>
  <c r="G4933" i="39"/>
  <c r="G4934" i="39"/>
  <c r="G4935" i="39"/>
  <c r="G4936" i="39"/>
  <c r="G4937" i="39"/>
  <c r="G4938" i="39"/>
  <c r="G4939" i="39"/>
  <c r="G4940" i="39"/>
  <c r="G4941" i="39"/>
  <c r="G4942" i="39"/>
  <c r="G4943" i="39"/>
  <c r="G4944" i="39"/>
  <c r="G4945" i="39"/>
  <c r="G4946" i="39"/>
  <c r="G4947" i="39"/>
  <c r="G4948" i="39"/>
  <c r="G4949" i="39"/>
  <c r="G4950" i="39"/>
  <c r="G4951" i="39"/>
  <c r="G4952" i="39"/>
  <c r="G4953" i="39"/>
  <c r="G4954" i="39"/>
  <c r="G4955" i="39"/>
  <c r="G4956" i="39"/>
  <c r="G4957" i="39"/>
  <c r="G4958" i="39"/>
  <c r="G4959" i="39"/>
  <c r="G4960" i="39"/>
  <c r="G4961" i="39"/>
  <c r="G4962" i="39"/>
  <c r="G4963" i="39"/>
  <c r="G4964" i="39"/>
  <c r="G4965" i="39"/>
  <c r="G4966" i="39"/>
  <c r="G4967" i="39"/>
  <c r="G4968" i="39"/>
  <c r="G4969" i="39"/>
  <c r="G4970" i="39"/>
  <c r="G4971" i="39"/>
  <c r="G4972" i="39"/>
  <c r="G4973" i="39"/>
  <c r="G4974" i="39"/>
  <c r="G4975" i="39"/>
  <c r="G4976" i="39"/>
  <c r="G4977" i="39"/>
  <c r="G4978" i="39"/>
  <c r="G4979" i="39"/>
  <c r="G4980" i="39"/>
  <c r="G4981" i="39"/>
  <c r="G4982" i="39"/>
  <c r="G4983" i="39"/>
  <c r="G4984" i="39"/>
  <c r="G4985" i="39"/>
  <c r="G4986" i="39"/>
  <c r="G4987" i="39"/>
  <c r="G4988" i="39"/>
  <c r="G4989" i="39"/>
  <c r="G4990" i="39"/>
  <c r="G4991" i="39"/>
  <c r="G4992" i="39"/>
  <c r="G4993" i="39"/>
  <c r="G4994" i="39"/>
  <c r="G4995" i="39"/>
  <c r="G4996" i="39"/>
  <c r="G4997" i="39"/>
  <c r="G4998" i="39"/>
  <c r="G4999" i="39"/>
  <c r="G5000" i="39"/>
  <c r="G5001" i="39"/>
  <c r="G5002" i="39"/>
  <c r="G5003" i="39"/>
  <c r="G5004" i="39"/>
  <c r="G5005" i="39"/>
  <c r="G5006" i="39"/>
  <c r="G5007" i="39"/>
  <c r="G5008" i="39"/>
  <c r="G5009" i="39"/>
  <c r="G5010" i="39"/>
  <c r="G5011" i="39"/>
  <c r="G5012" i="39"/>
  <c r="G5013" i="39"/>
  <c r="G5014" i="39"/>
  <c r="G5015" i="39"/>
  <c r="G5016" i="39"/>
  <c r="G5017" i="39"/>
  <c r="G5018" i="39"/>
  <c r="G5019" i="39"/>
  <c r="G5020" i="39"/>
  <c r="G5021" i="39"/>
  <c r="G5022" i="39"/>
  <c r="G5023" i="39"/>
  <c r="G5024" i="39"/>
  <c r="G5025" i="39"/>
  <c r="G5026" i="39"/>
  <c r="G5027" i="39"/>
  <c r="G5028" i="39"/>
  <c r="G5029" i="39"/>
  <c r="G5030" i="39"/>
  <c r="G5031" i="39"/>
  <c r="G5032" i="39"/>
  <c r="G5033" i="39"/>
  <c r="G5034" i="39"/>
  <c r="G5035" i="39"/>
  <c r="G5036" i="39"/>
  <c r="G5037" i="39"/>
  <c r="G5038" i="39"/>
  <c r="G5039" i="39"/>
  <c r="G5040" i="39"/>
  <c r="G5041" i="39"/>
  <c r="G5042" i="39"/>
  <c r="G5043" i="39"/>
  <c r="G5044" i="39"/>
  <c r="G5045" i="39"/>
  <c r="G5046" i="39"/>
  <c r="G5047" i="39"/>
  <c r="G5048" i="39"/>
  <c r="G5049" i="39"/>
  <c r="G5050" i="39"/>
  <c r="G5051" i="39"/>
  <c r="G5052" i="39"/>
  <c r="G5053" i="39"/>
  <c r="G5054" i="39"/>
  <c r="G5055" i="39"/>
  <c r="G5056" i="39"/>
  <c r="G5057" i="39"/>
  <c r="G5058" i="39"/>
  <c r="G5059" i="39"/>
  <c r="G5060" i="39"/>
  <c r="G5061" i="39"/>
  <c r="G5062" i="39"/>
  <c r="G5063" i="39"/>
  <c r="G5064" i="39"/>
  <c r="G5065" i="39"/>
  <c r="G5066" i="39"/>
  <c r="G5067" i="39"/>
  <c r="G5068" i="39"/>
  <c r="G5069" i="39"/>
  <c r="G5070" i="39"/>
  <c r="G5071" i="39"/>
  <c r="G5072" i="39"/>
  <c r="G5073" i="39"/>
  <c r="G5074" i="39"/>
  <c r="G5075" i="39"/>
  <c r="G5076" i="39"/>
  <c r="G5077" i="39"/>
  <c r="G5078" i="39"/>
  <c r="G5079" i="39"/>
  <c r="G5080" i="39"/>
  <c r="G5081" i="39"/>
  <c r="G5082" i="39"/>
  <c r="G5083" i="39"/>
  <c r="G5084" i="39"/>
  <c r="G5085" i="39"/>
  <c r="G5086" i="39"/>
  <c r="G5087" i="39"/>
  <c r="G5088" i="39"/>
  <c r="G5089" i="39"/>
  <c r="G5090" i="39"/>
  <c r="G5091" i="39"/>
  <c r="G5092" i="39"/>
  <c r="G5093" i="39"/>
  <c r="G5094" i="39"/>
  <c r="G5095" i="39"/>
  <c r="G5096" i="39"/>
  <c r="G5097" i="39"/>
  <c r="G5098" i="39"/>
  <c r="G5099" i="39"/>
  <c r="G5100" i="39"/>
  <c r="G5101" i="39"/>
  <c r="G5102" i="39"/>
  <c r="G5103" i="39"/>
  <c r="G5104" i="39"/>
  <c r="G5105" i="39"/>
  <c r="G5106" i="39"/>
  <c r="G5107" i="39"/>
  <c r="G5108" i="39"/>
  <c r="G5109" i="39"/>
  <c r="G5110" i="39"/>
  <c r="G5111" i="39"/>
  <c r="G5112" i="39"/>
  <c r="G5113" i="39"/>
  <c r="G5114" i="39"/>
  <c r="G5115" i="39"/>
  <c r="G5116" i="39"/>
  <c r="G5117" i="39"/>
  <c r="G5118" i="39"/>
  <c r="G5119" i="39"/>
  <c r="G5120" i="39"/>
  <c r="G5121" i="39"/>
  <c r="G5122" i="39"/>
  <c r="G5123" i="39"/>
  <c r="G5124" i="39"/>
  <c r="G5125" i="39"/>
  <c r="G5126" i="39"/>
  <c r="G5127" i="39"/>
  <c r="G5128" i="39"/>
  <c r="G5129" i="39"/>
  <c r="G5130" i="39"/>
  <c r="G5131" i="39"/>
  <c r="G5132" i="39"/>
  <c r="G5133" i="39"/>
  <c r="G5134" i="39"/>
  <c r="G5135" i="39"/>
  <c r="G5136" i="39"/>
  <c r="G5137" i="39"/>
  <c r="G5138" i="39"/>
  <c r="G5139" i="39"/>
  <c r="G5140" i="39"/>
  <c r="G5141" i="39"/>
  <c r="G5142" i="39"/>
  <c r="G5143" i="39"/>
  <c r="G5144" i="39"/>
  <c r="G5145" i="39"/>
  <c r="G5146" i="39"/>
  <c r="G5147" i="39"/>
  <c r="G5148" i="39"/>
  <c r="G5149" i="39"/>
  <c r="G5150" i="39"/>
  <c r="G5151" i="39"/>
  <c r="G5152" i="39"/>
  <c r="G5153" i="39"/>
  <c r="G5154" i="39"/>
  <c r="G5155" i="39"/>
  <c r="G5156" i="39"/>
  <c r="G5157" i="39"/>
  <c r="G5158" i="39"/>
  <c r="G5159" i="39"/>
  <c r="G5160" i="39"/>
  <c r="G5161" i="39"/>
  <c r="G5162" i="39"/>
  <c r="G5163" i="39"/>
  <c r="G5164" i="39"/>
  <c r="G5165" i="39"/>
  <c r="G5166" i="39"/>
  <c r="G5167" i="39"/>
  <c r="G5168" i="39"/>
  <c r="G5169" i="39"/>
  <c r="G5170" i="39"/>
  <c r="G5171" i="39"/>
  <c r="G5172" i="39"/>
  <c r="G5173" i="39"/>
  <c r="G5174" i="39"/>
  <c r="G5175" i="39"/>
  <c r="G5176" i="39"/>
  <c r="G5177" i="39"/>
  <c r="G5178" i="39"/>
  <c r="G5179" i="39"/>
  <c r="G5180" i="39"/>
  <c r="G5181" i="39"/>
  <c r="G5182" i="39"/>
  <c r="G5183" i="39"/>
  <c r="G5184" i="39"/>
  <c r="G5185" i="39"/>
  <c r="G5186" i="39"/>
  <c r="G5187" i="39"/>
  <c r="G5188" i="39"/>
  <c r="G5189" i="39"/>
  <c r="G5190" i="39"/>
  <c r="G5191" i="39"/>
  <c r="G5192" i="39"/>
  <c r="G5193" i="39"/>
  <c r="G5194" i="39"/>
  <c r="G5195" i="39"/>
  <c r="G5196" i="39"/>
  <c r="G5197" i="39"/>
  <c r="G5198" i="39"/>
  <c r="G5199" i="39"/>
  <c r="G5200" i="39"/>
  <c r="G5201" i="39"/>
  <c r="G5202" i="39"/>
  <c r="G5203" i="39"/>
  <c r="G5204" i="39"/>
  <c r="G5205" i="39"/>
  <c r="G5206" i="39"/>
  <c r="G5207" i="39"/>
  <c r="G5208" i="39"/>
  <c r="G5209" i="39"/>
  <c r="G5210" i="39"/>
  <c r="G5211" i="39"/>
  <c r="G5212" i="39"/>
  <c r="G5213" i="39"/>
  <c r="G5214" i="39"/>
  <c r="G5215" i="39"/>
  <c r="G5216" i="39"/>
  <c r="G5217" i="39"/>
  <c r="G5218" i="39"/>
  <c r="G5219" i="39"/>
  <c r="G5220" i="39"/>
  <c r="G5221" i="39"/>
  <c r="G5222" i="39"/>
  <c r="G5223" i="39"/>
  <c r="G5224" i="39"/>
  <c r="G5225" i="39"/>
  <c r="G5226" i="39"/>
  <c r="G5227" i="39"/>
  <c r="G5228" i="39"/>
  <c r="G5229" i="39"/>
  <c r="G5230" i="39"/>
  <c r="G5231" i="39"/>
  <c r="G5232" i="39"/>
  <c r="G5233" i="39"/>
  <c r="G5234" i="39"/>
  <c r="G5235" i="39"/>
  <c r="G5236" i="39"/>
  <c r="G5237" i="39"/>
  <c r="G5238" i="39"/>
  <c r="G5239" i="39"/>
  <c r="G5240" i="39"/>
  <c r="G5241" i="39"/>
  <c r="G5242" i="39"/>
  <c r="G5243" i="39"/>
  <c r="G5244" i="39"/>
  <c r="G5245" i="39"/>
  <c r="G5246" i="39"/>
  <c r="G5247" i="39"/>
  <c r="G5248" i="39"/>
  <c r="G5249" i="39"/>
  <c r="G5250" i="39"/>
  <c r="G5251" i="39"/>
  <c r="G5252" i="39"/>
  <c r="G5253" i="39"/>
  <c r="G5254" i="39"/>
  <c r="G5255" i="39"/>
  <c r="G5256" i="39"/>
  <c r="G5257" i="39"/>
  <c r="G5258" i="39"/>
  <c r="G5259" i="39"/>
  <c r="G5260" i="39"/>
  <c r="G5261" i="39"/>
  <c r="G5262" i="39"/>
  <c r="G5263" i="39"/>
  <c r="G5264" i="39"/>
  <c r="G5265" i="39"/>
  <c r="G5266" i="39"/>
  <c r="G5267" i="39"/>
  <c r="G5268" i="39"/>
  <c r="G5269" i="39"/>
  <c r="G5270" i="39"/>
  <c r="G5271" i="39"/>
  <c r="G5272" i="39"/>
  <c r="G5273" i="39"/>
  <c r="G5274" i="39"/>
  <c r="G5275" i="39"/>
  <c r="G5276" i="39"/>
  <c r="G5277" i="39"/>
  <c r="G5278" i="39"/>
  <c r="G5279" i="39"/>
  <c r="G5280" i="39"/>
  <c r="G5281" i="39"/>
  <c r="G5282" i="39"/>
  <c r="G5283" i="39"/>
  <c r="G5284" i="39"/>
  <c r="G5285" i="39"/>
  <c r="G5286" i="39"/>
  <c r="G5287" i="39"/>
  <c r="G5288" i="39"/>
  <c r="G5289" i="39"/>
  <c r="G5290" i="39"/>
  <c r="G5291" i="39"/>
  <c r="G5292" i="39"/>
  <c r="G5293" i="39"/>
  <c r="G5294" i="39"/>
  <c r="G5295" i="39"/>
  <c r="G5296" i="39"/>
  <c r="G5297" i="39"/>
  <c r="G5298" i="39"/>
  <c r="G5299" i="39"/>
  <c r="G5300" i="39"/>
  <c r="G5301" i="39"/>
  <c r="G5302" i="39"/>
  <c r="G5303" i="39"/>
  <c r="G5304" i="39"/>
  <c r="G5305" i="39"/>
  <c r="G5306" i="39"/>
  <c r="G5307" i="39"/>
  <c r="G5308" i="39"/>
  <c r="G5309" i="39"/>
  <c r="G5310" i="39"/>
  <c r="G5311" i="39"/>
  <c r="G5312" i="39"/>
  <c r="G5313" i="39"/>
  <c r="G5314" i="39"/>
  <c r="G5315" i="39"/>
  <c r="G5316" i="39"/>
  <c r="G5317" i="39"/>
  <c r="G5318" i="39"/>
  <c r="G5319" i="39"/>
  <c r="G5320" i="39"/>
  <c r="G5321" i="39"/>
  <c r="G5322" i="39"/>
  <c r="G5323" i="39"/>
  <c r="G5324" i="39"/>
  <c r="G5325" i="39"/>
  <c r="G5326" i="39"/>
  <c r="G5327" i="39"/>
  <c r="G5328" i="39"/>
  <c r="G5329" i="39"/>
  <c r="G5330" i="39"/>
  <c r="G5331" i="39"/>
  <c r="G5332" i="39"/>
  <c r="G5333" i="39"/>
  <c r="G5334" i="39"/>
  <c r="G5335" i="39"/>
  <c r="G5336" i="39"/>
  <c r="G5337" i="39"/>
  <c r="G5338" i="39"/>
  <c r="G5339" i="39"/>
  <c r="G5340" i="39"/>
  <c r="G5341" i="39"/>
  <c r="G5342" i="39"/>
  <c r="G5343" i="39"/>
  <c r="G5344" i="39"/>
  <c r="G5345" i="39"/>
  <c r="G5346" i="39"/>
  <c r="G5347" i="39"/>
  <c r="G5348" i="39"/>
  <c r="G5349" i="39"/>
  <c r="G5350" i="39"/>
  <c r="G5351" i="39"/>
  <c r="G5352" i="39"/>
  <c r="G5353" i="39"/>
  <c r="G5354" i="39"/>
  <c r="G5355" i="39"/>
  <c r="G5356" i="39"/>
  <c r="G5357" i="39"/>
  <c r="G5358" i="39"/>
  <c r="G5359" i="39"/>
  <c r="G5360" i="39"/>
  <c r="G5361" i="39"/>
  <c r="G5362" i="39"/>
  <c r="G5363" i="39"/>
  <c r="G5364" i="39"/>
  <c r="G5365" i="39"/>
  <c r="G5366" i="39"/>
  <c r="G5367" i="39"/>
  <c r="G5368" i="39"/>
  <c r="G5369" i="39"/>
  <c r="G5370" i="39"/>
  <c r="G5371" i="39"/>
  <c r="G5372" i="39"/>
  <c r="G5373" i="39"/>
  <c r="G5374" i="39"/>
  <c r="G5375" i="39"/>
  <c r="G5376" i="39"/>
  <c r="G5377" i="39"/>
  <c r="G5378" i="39"/>
  <c r="G5379" i="39"/>
  <c r="G5380" i="39"/>
  <c r="G5381" i="39"/>
  <c r="G5382" i="39"/>
  <c r="G5383" i="39"/>
  <c r="G5384" i="39"/>
  <c r="G5385" i="39"/>
  <c r="G5386" i="39"/>
  <c r="G5387" i="39"/>
  <c r="G5388" i="39"/>
  <c r="G5389" i="39"/>
  <c r="G5390" i="39"/>
  <c r="G5391" i="39"/>
  <c r="G5392" i="39"/>
  <c r="G5393" i="39"/>
  <c r="G5394" i="39"/>
  <c r="G5395" i="39"/>
  <c r="G5396" i="39"/>
  <c r="G5397" i="39"/>
  <c r="G5398" i="39"/>
  <c r="G5399" i="39"/>
  <c r="G5400" i="39"/>
  <c r="G5401" i="39"/>
  <c r="G5402" i="39"/>
  <c r="G5403" i="39"/>
  <c r="G5404" i="39"/>
  <c r="G5405" i="39"/>
  <c r="G5406" i="39"/>
  <c r="G5407" i="39"/>
  <c r="G5408" i="39"/>
  <c r="G5409" i="39"/>
  <c r="G5410" i="39"/>
  <c r="G5411" i="39"/>
  <c r="G5412" i="39"/>
  <c r="G5413" i="39"/>
  <c r="G5414" i="39"/>
  <c r="G5415" i="39"/>
  <c r="G5416" i="39"/>
  <c r="G5417" i="39"/>
  <c r="G5418" i="39"/>
  <c r="G5419" i="39"/>
  <c r="G5420" i="39"/>
  <c r="G5421" i="39"/>
  <c r="G5422" i="39"/>
  <c r="G5423" i="39"/>
  <c r="G5424" i="39"/>
  <c r="G5425" i="39"/>
  <c r="G5426" i="39"/>
  <c r="G5427" i="39"/>
  <c r="G5428" i="39"/>
  <c r="G5429" i="39"/>
  <c r="G5430" i="39"/>
  <c r="G5431" i="39"/>
  <c r="G5432" i="39"/>
  <c r="G5433" i="39"/>
  <c r="G5434" i="39"/>
  <c r="G5435" i="39"/>
  <c r="G5436" i="39"/>
  <c r="G5437" i="39"/>
  <c r="G5438" i="39"/>
  <c r="G5439" i="39"/>
  <c r="G5440" i="39"/>
  <c r="G5441" i="39"/>
  <c r="G5442" i="39"/>
  <c r="G5443" i="39"/>
  <c r="G5444" i="39"/>
  <c r="G5445" i="39"/>
  <c r="G5446" i="39"/>
  <c r="G5447" i="39"/>
  <c r="G5448" i="39"/>
  <c r="G5449" i="39"/>
  <c r="G5450" i="39"/>
  <c r="G5451" i="39"/>
  <c r="G5452" i="39"/>
  <c r="G5453" i="39"/>
  <c r="G5454" i="39"/>
  <c r="G5455" i="39"/>
  <c r="G5456" i="39"/>
  <c r="G5457" i="39"/>
  <c r="G5458" i="39"/>
  <c r="G5459" i="39"/>
  <c r="G5460" i="39"/>
  <c r="G5461" i="39"/>
  <c r="G5462" i="39"/>
  <c r="G5463" i="39"/>
  <c r="G5464" i="39"/>
  <c r="G5465" i="39"/>
  <c r="G5466" i="39"/>
  <c r="G5467" i="39"/>
  <c r="G5468" i="39"/>
  <c r="G5469" i="39"/>
  <c r="G5470" i="39"/>
  <c r="G5471" i="39"/>
  <c r="G5472" i="39"/>
  <c r="G5473" i="39"/>
  <c r="G5474" i="39"/>
  <c r="G5475" i="39"/>
  <c r="G5476" i="39"/>
  <c r="G5477" i="39"/>
  <c r="G5478" i="39"/>
  <c r="G5479" i="39"/>
  <c r="G5480" i="39"/>
  <c r="G5481" i="39"/>
  <c r="G5482" i="39"/>
  <c r="G5483" i="39"/>
  <c r="G5484" i="39"/>
  <c r="G5485" i="39"/>
  <c r="G5486" i="39"/>
  <c r="G5487" i="39"/>
  <c r="G5488" i="39"/>
  <c r="G5489" i="39"/>
  <c r="G5490" i="39"/>
  <c r="G5491" i="39"/>
  <c r="G5492" i="39"/>
  <c r="G5493" i="39"/>
  <c r="G5494" i="39"/>
  <c r="G5495" i="39"/>
  <c r="G5496" i="39"/>
  <c r="G5497" i="39"/>
  <c r="G5498" i="39"/>
  <c r="G5499" i="39"/>
  <c r="G5500" i="39"/>
  <c r="G5501" i="39"/>
  <c r="G5502" i="39"/>
  <c r="G5503" i="39"/>
  <c r="G5504" i="39"/>
  <c r="G5505" i="39"/>
  <c r="G5506" i="39"/>
  <c r="G5507" i="39"/>
  <c r="G5508" i="39"/>
  <c r="G5509" i="39"/>
  <c r="G5510" i="39"/>
  <c r="G5511" i="39"/>
  <c r="G5512" i="39"/>
  <c r="G5513" i="39"/>
  <c r="G5514" i="39"/>
  <c r="G5515" i="39"/>
  <c r="G5516" i="39"/>
  <c r="G5517" i="39"/>
  <c r="G5518" i="39"/>
  <c r="G5519" i="39"/>
  <c r="G5520" i="39"/>
  <c r="G5521" i="39"/>
  <c r="G5522" i="39"/>
  <c r="G5523" i="39"/>
  <c r="G5524" i="39"/>
  <c r="G5525" i="39"/>
  <c r="G5526" i="39"/>
  <c r="G5527" i="39"/>
  <c r="G5528" i="39"/>
  <c r="G5529" i="39"/>
  <c r="G5530" i="39"/>
  <c r="G5531" i="39"/>
  <c r="G5532" i="39"/>
  <c r="G5533" i="39"/>
  <c r="G5534" i="39"/>
  <c r="G5535" i="39"/>
  <c r="G5536" i="39"/>
  <c r="G5537" i="39"/>
  <c r="G5538" i="39"/>
  <c r="G5539" i="39"/>
  <c r="G5540" i="39"/>
  <c r="G5541" i="39"/>
  <c r="G5542" i="39"/>
  <c r="G5543" i="39"/>
  <c r="G5544" i="39"/>
  <c r="G5545" i="39"/>
  <c r="G5546" i="39"/>
  <c r="G5547" i="39"/>
  <c r="G5548" i="39"/>
  <c r="G5549" i="39"/>
  <c r="G5550" i="39"/>
  <c r="G5551" i="39"/>
  <c r="G5552" i="39"/>
  <c r="G5553" i="39"/>
  <c r="G5554" i="39"/>
  <c r="G5555" i="39"/>
  <c r="G5556" i="39"/>
  <c r="G5557" i="39"/>
  <c r="G5558" i="39"/>
  <c r="G5559" i="39"/>
  <c r="G5560" i="39"/>
  <c r="G5561" i="39"/>
  <c r="G5562" i="39"/>
  <c r="G5563" i="39"/>
  <c r="G5564" i="39"/>
  <c r="G5565" i="39"/>
  <c r="G5566" i="39"/>
  <c r="G5567" i="39"/>
  <c r="G5568" i="39"/>
  <c r="G5569" i="39"/>
  <c r="G5570" i="39"/>
  <c r="G5571" i="39"/>
  <c r="G5572" i="39"/>
  <c r="G5573" i="39"/>
  <c r="G5574" i="39"/>
  <c r="G5575" i="39"/>
  <c r="G5576" i="39"/>
  <c r="G5577" i="39"/>
  <c r="G5578" i="39"/>
  <c r="G5579" i="39"/>
  <c r="G5580" i="39"/>
  <c r="G5581" i="39"/>
  <c r="G5582" i="39"/>
  <c r="G5583" i="39"/>
  <c r="G5584" i="39"/>
  <c r="G5585" i="39"/>
  <c r="G5586" i="39"/>
  <c r="G5587" i="39"/>
  <c r="G5588" i="39"/>
  <c r="G5589" i="39"/>
  <c r="G5590" i="39"/>
  <c r="G5591" i="39"/>
  <c r="G5592" i="39"/>
  <c r="G5593" i="39"/>
  <c r="G5594" i="39"/>
  <c r="G5595" i="39"/>
  <c r="G5596" i="39"/>
  <c r="G5597" i="39"/>
  <c r="G5598" i="39"/>
  <c r="G5599" i="39"/>
  <c r="G5600" i="39"/>
  <c r="G5601" i="39"/>
  <c r="G5602" i="39"/>
  <c r="G5603" i="39"/>
  <c r="G5604" i="39"/>
  <c r="G5605" i="39"/>
  <c r="G5606" i="39"/>
  <c r="G5607" i="39"/>
  <c r="G5608" i="39"/>
  <c r="G5609" i="39"/>
  <c r="G5610" i="39"/>
  <c r="G5611" i="39"/>
  <c r="G5612" i="39"/>
  <c r="G5613" i="39"/>
  <c r="G5614" i="39"/>
  <c r="G5615" i="39"/>
  <c r="G5616" i="39"/>
  <c r="G5617" i="39"/>
  <c r="G5618" i="39"/>
  <c r="G5619" i="39"/>
  <c r="G5620" i="39"/>
  <c r="G5621" i="39"/>
  <c r="G5622" i="39"/>
  <c r="G5623" i="39"/>
  <c r="G5624" i="39"/>
  <c r="G5625" i="39"/>
  <c r="G5626" i="39"/>
  <c r="G5627" i="39"/>
  <c r="G5628" i="39"/>
  <c r="G5629" i="39"/>
  <c r="G5630" i="39"/>
  <c r="G5631" i="39"/>
  <c r="G5632" i="39"/>
  <c r="G5633" i="39"/>
  <c r="G5634" i="39"/>
  <c r="G5635" i="39"/>
  <c r="G5636" i="39"/>
  <c r="G5637" i="39"/>
  <c r="G5638" i="39"/>
  <c r="G5639" i="39"/>
  <c r="G5640" i="39"/>
  <c r="G5641" i="39"/>
  <c r="G5642" i="39"/>
  <c r="G5643" i="39"/>
  <c r="G5644" i="39"/>
  <c r="G5645" i="39"/>
  <c r="G5646" i="39"/>
  <c r="G5647" i="39"/>
  <c r="G5648" i="39"/>
  <c r="G5649" i="39"/>
  <c r="G5650" i="39"/>
  <c r="G5651" i="39"/>
  <c r="G5652" i="39"/>
  <c r="G5653" i="39"/>
  <c r="G5654" i="39"/>
  <c r="G5655" i="39"/>
  <c r="G5656" i="39"/>
  <c r="G5657" i="39"/>
  <c r="G5658" i="39"/>
  <c r="G5659" i="39"/>
  <c r="G5660" i="39"/>
  <c r="G5661" i="39"/>
  <c r="G5662" i="39"/>
  <c r="G5663" i="39"/>
  <c r="G5664" i="39"/>
  <c r="G5665" i="39"/>
  <c r="G5666" i="39"/>
  <c r="G5667" i="39"/>
  <c r="G5668" i="39"/>
  <c r="G5669" i="39"/>
  <c r="G5670" i="39"/>
  <c r="G5671" i="39"/>
  <c r="G5672" i="39"/>
  <c r="G5673" i="39"/>
  <c r="G5674" i="39"/>
  <c r="G5675" i="39"/>
  <c r="G5676" i="39"/>
  <c r="G5677" i="39"/>
  <c r="G5678" i="39"/>
  <c r="G5679" i="39"/>
  <c r="G5680" i="39"/>
  <c r="G5681" i="39"/>
  <c r="G5682" i="39"/>
  <c r="G5683" i="39"/>
  <c r="G5684" i="39"/>
  <c r="G5685" i="39"/>
  <c r="G5686" i="39"/>
  <c r="G5687" i="39"/>
  <c r="G5688" i="39"/>
  <c r="G5689" i="39"/>
  <c r="G5690" i="39"/>
  <c r="G5691" i="39"/>
  <c r="G5692" i="39"/>
  <c r="G5693" i="39"/>
  <c r="G5694" i="39"/>
  <c r="G5695" i="39"/>
  <c r="G5696" i="39"/>
  <c r="G5697" i="39"/>
  <c r="G5698" i="39"/>
  <c r="G5699" i="39"/>
  <c r="G5700" i="39"/>
  <c r="G5701" i="39"/>
  <c r="G5702" i="39"/>
  <c r="G5703" i="39"/>
  <c r="G5704" i="39"/>
  <c r="G5705" i="39"/>
  <c r="G5706" i="39"/>
  <c r="G5707" i="39"/>
  <c r="G5708" i="39"/>
  <c r="G5709" i="39"/>
  <c r="G5710" i="39"/>
  <c r="G5711" i="39"/>
  <c r="G5712" i="39"/>
  <c r="G5713" i="39"/>
  <c r="G5714" i="39"/>
  <c r="G5715" i="39"/>
  <c r="G5716" i="39"/>
  <c r="G5717" i="39"/>
  <c r="G5718" i="39"/>
  <c r="G5719" i="39"/>
  <c r="G5720" i="39"/>
  <c r="G5721" i="39"/>
  <c r="G5722" i="39"/>
  <c r="G5723" i="39"/>
  <c r="G5724" i="39"/>
  <c r="G5725" i="39"/>
  <c r="G5726" i="39"/>
  <c r="G5727" i="39"/>
  <c r="G5728" i="39"/>
  <c r="G5729" i="39"/>
  <c r="G5730" i="39"/>
  <c r="G5731" i="39"/>
  <c r="G5732" i="39"/>
  <c r="G5733" i="39"/>
  <c r="G5734" i="39"/>
  <c r="G5735" i="39"/>
  <c r="G5736" i="39"/>
  <c r="G5737" i="39"/>
  <c r="G5738" i="39"/>
  <c r="G5739" i="39"/>
  <c r="G5740" i="39"/>
  <c r="G5741" i="39"/>
  <c r="G5742" i="39"/>
  <c r="G5743" i="39"/>
  <c r="G5744" i="39"/>
  <c r="G5745" i="39"/>
  <c r="G5746" i="39"/>
  <c r="G5747" i="39"/>
  <c r="G5748" i="39"/>
  <c r="G5749" i="39"/>
  <c r="G5750" i="39"/>
  <c r="G5751" i="39"/>
  <c r="G5752" i="39"/>
  <c r="G5753" i="39"/>
  <c r="G5754" i="39"/>
  <c r="G5755" i="39"/>
  <c r="G5756" i="39"/>
  <c r="G5757" i="39"/>
  <c r="G5758" i="39"/>
  <c r="G5759" i="39"/>
  <c r="G5760" i="39"/>
  <c r="G5761" i="39"/>
  <c r="G5762" i="39"/>
  <c r="G5763" i="39"/>
  <c r="G5764" i="39"/>
  <c r="G5765" i="39"/>
  <c r="G5766" i="39"/>
  <c r="G5767" i="39"/>
  <c r="G5768" i="39"/>
  <c r="G5769" i="39"/>
  <c r="G5770" i="39"/>
  <c r="G5771" i="39"/>
  <c r="G5772" i="39"/>
  <c r="G5773" i="39"/>
  <c r="G5774" i="39"/>
  <c r="G5775" i="39"/>
  <c r="G5776" i="39"/>
  <c r="G5777" i="39"/>
  <c r="G5778" i="39"/>
  <c r="G5779" i="39"/>
  <c r="G5780" i="39"/>
  <c r="G5781" i="39"/>
  <c r="G5782" i="39"/>
  <c r="G5783" i="39"/>
  <c r="G5784" i="39"/>
  <c r="G5785" i="39"/>
  <c r="G5786" i="39"/>
  <c r="G5787" i="39"/>
  <c r="G5788" i="39"/>
  <c r="G5789" i="39"/>
  <c r="G5790" i="39"/>
  <c r="G5791" i="39"/>
  <c r="G5792" i="39"/>
  <c r="G5793" i="39"/>
  <c r="G5794" i="39"/>
  <c r="G5795" i="39"/>
  <c r="G5796" i="39"/>
  <c r="G5797" i="39"/>
  <c r="G5798" i="39"/>
  <c r="G5799" i="39"/>
  <c r="G5800" i="39"/>
  <c r="G5801" i="39"/>
  <c r="G5802" i="39"/>
  <c r="G5803" i="39"/>
  <c r="G5804" i="39"/>
  <c r="G5805" i="39"/>
  <c r="G5806" i="39"/>
  <c r="G5807" i="39"/>
  <c r="G5808" i="39"/>
  <c r="G5809" i="39"/>
  <c r="G5810" i="39"/>
  <c r="G5811" i="39"/>
  <c r="G5812" i="39"/>
  <c r="G5813" i="39"/>
  <c r="G5814" i="39"/>
  <c r="G5815" i="39"/>
  <c r="G5816" i="39"/>
  <c r="G5817" i="39"/>
  <c r="G5818" i="39"/>
  <c r="G5819" i="39"/>
  <c r="G5820" i="39"/>
  <c r="G5821" i="39"/>
  <c r="G5822" i="39"/>
  <c r="G5823" i="39"/>
  <c r="G5824" i="39"/>
  <c r="G5825" i="39"/>
  <c r="G5826" i="39"/>
  <c r="G5827" i="39"/>
  <c r="G5828" i="39"/>
  <c r="G5829" i="39"/>
  <c r="G5830" i="39"/>
  <c r="G5831" i="39"/>
  <c r="G5832" i="39"/>
  <c r="G5833" i="39"/>
  <c r="G5834" i="39"/>
  <c r="G5835" i="39"/>
  <c r="G5836" i="39"/>
  <c r="G5837" i="39"/>
  <c r="G5838" i="39"/>
  <c r="G5839" i="39"/>
  <c r="G5840" i="39"/>
  <c r="G5841" i="39"/>
  <c r="G5842" i="39"/>
  <c r="G5843" i="39"/>
  <c r="G5844" i="39"/>
  <c r="G5845" i="39"/>
  <c r="G5846" i="39"/>
  <c r="G5847" i="39"/>
  <c r="G5848" i="39"/>
  <c r="G5849" i="39"/>
  <c r="G5850" i="39"/>
  <c r="G5851" i="39"/>
  <c r="G5852" i="39"/>
  <c r="G5853" i="39"/>
  <c r="G5854" i="39"/>
  <c r="G5855" i="39"/>
  <c r="G5856" i="39"/>
  <c r="G5857" i="39"/>
  <c r="G5858" i="39"/>
  <c r="G5859" i="39"/>
  <c r="G5860" i="39"/>
  <c r="G5861" i="39"/>
  <c r="G5862" i="39"/>
  <c r="G5863" i="39"/>
  <c r="G5864" i="39"/>
  <c r="G5865" i="39"/>
  <c r="G5866" i="39"/>
  <c r="G5867" i="39"/>
  <c r="G5868" i="39"/>
  <c r="G5869" i="39"/>
  <c r="G5870" i="39"/>
  <c r="G5871" i="39"/>
  <c r="G5872" i="39"/>
  <c r="G5873" i="39"/>
  <c r="G5874" i="39"/>
  <c r="G5875" i="39"/>
  <c r="G5876" i="39"/>
  <c r="G5877" i="39"/>
  <c r="G5878" i="39"/>
  <c r="G5879" i="39"/>
  <c r="G5880" i="39"/>
  <c r="G5881" i="39"/>
  <c r="G5882" i="39"/>
  <c r="G5883" i="39"/>
  <c r="G5884" i="39"/>
  <c r="G5885" i="39"/>
  <c r="G5886" i="39"/>
  <c r="G5887" i="39"/>
  <c r="G5888" i="39"/>
  <c r="G5889" i="39"/>
  <c r="G5890" i="39"/>
  <c r="G5891" i="39"/>
  <c r="G5892" i="39"/>
  <c r="G5893" i="39"/>
  <c r="G5894" i="39"/>
  <c r="G5895" i="39"/>
  <c r="G5896" i="39"/>
  <c r="G5897" i="39"/>
  <c r="G5898" i="39"/>
  <c r="G5899" i="39"/>
  <c r="G5900" i="39"/>
  <c r="G5901" i="39"/>
  <c r="G5902" i="39"/>
  <c r="G5903" i="39"/>
  <c r="G5904" i="39"/>
  <c r="G5905" i="39"/>
  <c r="G5906" i="39"/>
  <c r="G5907" i="39"/>
  <c r="G5908" i="39"/>
  <c r="G5909" i="39"/>
  <c r="G5910" i="39"/>
  <c r="G5911" i="39"/>
  <c r="G5912" i="39"/>
  <c r="G5913" i="39"/>
  <c r="G5914" i="39"/>
  <c r="G5915" i="39"/>
  <c r="G5916" i="39"/>
  <c r="G5917" i="39"/>
  <c r="G5918" i="39"/>
  <c r="G5919" i="39"/>
  <c r="G5920" i="39"/>
  <c r="G5921" i="39"/>
  <c r="G5922" i="39"/>
  <c r="G5923" i="39"/>
  <c r="G5924" i="39"/>
  <c r="G5925" i="39"/>
  <c r="G5926" i="39"/>
  <c r="G5927" i="39"/>
  <c r="G5928" i="39"/>
  <c r="G5929" i="39"/>
  <c r="G5930" i="39"/>
  <c r="G5931" i="39"/>
  <c r="G5932" i="39"/>
  <c r="G5933" i="39"/>
  <c r="G5934" i="39"/>
  <c r="G5935" i="39"/>
  <c r="G5936" i="39"/>
  <c r="G5937" i="39"/>
  <c r="G5938" i="39"/>
  <c r="G5939" i="39"/>
  <c r="G5940" i="39"/>
  <c r="G5941" i="39"/>
  <c r="G5942" i="39"/>
  <c r="G5943" i="39"/>
  <c r="G5944" i="39"/>
  <c r="G5945" i="39"/>
  <c r="G5946" i="39"/>
  <c r="G5947" i="39"/>
  <c r="G5948" i="39"/>
  <c r="G5949" i="39"/>
  <c r="G5950" i="39"/>
  <c r="G5951" i="39"/>
  <c r="G5952" i="39"/>
  <c r="G5953" i="39"/>
  <c r="G5954" i="39"/>
  <c r="G5955" i="39"/>
  <c r="G5956" i="39"/>
  <c r="G5957" i="39"/>
  <c r="G5958" i="39"/>
  <c r="G5959" i="39"/>
  <c r="G5960" i="39"/>
  <c r="G5961" i="39"/>
  <c r="G5962" i="39"/>
  <c r="G5963" i="39"/>
  <c r="G5964" i="39"/>
  <c r="G5965" i="39"/>
  <c r="G5966" i="39"/>
  <c r="G5967" i="39"/>
  <c r="G5968" i="39"/>
  <c r="G5969" i="39"/>
  <c r="G5970" i="39"/>
  <c r="G5971" i="39"/>
  <c r="G5972" i="39"/>
  <c r="G5973" i="39"/>
  <c r="G5974" i="39"/>
  <c r="G5975" i="39"/>
  <c r="G5976" i="39"/>
  <c r="G5977" i="39"/>
  <c r="G5978" i="39"/>
  <c r="G5979" i="39"/>
  <c r="G5980" i="39"/>
  <c r="G5981" i="39"/>
  <c r="G5982" i="39"/>
  <c r="G5983" i="39"/>
  <c r="G5984" i="39"/>
  <c r="G5985" i="39"/>
  <c r="G5986" i="39"/>
  <c r="G5987" i="39"/>
  <c r="G5988" i="39"/>
  <c r="G5989" i="39"/>
  <c r="G5990" i="39"/>
  <c r="G5991" i="39"/>
  <c r="G5992" i="39"/>
  <c r="G5993" i="39"/>
  <c r="G5994" i="39"/>
  <c r="G5995" i="39"/>
  <c r="G5996" i="39"/>
  <c r="G5997" i="39"/>
  <c r="G5998" i="39"/>
  <c r="G5999" i="39"/>
  <c r="G6000" i="39"/>
  <c r="G6001" i="39"/>
  <c r="G6002" i="39"/>
  <c r="G6003" i="39"/>
  <c r="G6004" i="39"/>
  <c r="G6005" i="39"/>
  <c r="G6006" i="39"/>
  <c r="G6007" i="39"/>
  <c r="G6008" i="39"/>
  <c r="G6009" i="39"/>
  <c r="G6010" i="39"/>
  <c r="G6011" i="39"/>
  <c r="G6012" i="39"/>
  <c r="G6013" i="39"/>
  <c r="G6014" i="39"/>
  <c r="G6015" i="39"/>
  <c r="G6016" i="39"/>
  <c r="G6017" i="39"/>
  <c r="G6018" i="39"/>
  <c r="G6019" i="39"/>
  <c r="G6020" i="39"/>
  <c r="G6021" i="39"/>
  <c r="G6022" i="39"/>
  <c r="G6023" i="39"/>
  <c r="G6024" i="39"/>
  <c r="G6025" i="39"/>
  <c r="G6026" i="39"/>
  <c r="G6027" i="39"/>
  <c r="G6028" i="39"/>
  <c r="G6029" i="39"/>
  <c r="G6030" i="39"/>
  <c r="G6031" i="39"/>
  <c r="G6032" i="39"/>
  <c r="G6033" i="39"/>
  <c r="G6034" i="39"/>
  <c r="G6035" i="39"/>
  <c r="G6036" i="39"/>
  <c r="G6037" i="39"/>
  <c r="G6038" i="39"/>
  <c r="G6039" i="39"/>
  <c r="G6040" i="39"/>
  <c r="G6041" i="39"/>
  <c r="G6042" i="39"/>
  <c r="G6043" i="39"/>
  <c r="G6044" i="39"/>
  <c r="G6045" i="39"/>
  <c r="G6046" i="39"/>
  <c r="G6047" i="39"/>
  <c r="G6048" i="39"/>
  <c r="G6049" i="39"/>
  <c r="G6050" i="39"/>
  <c r="G6051" i="39"/>
  <c r="G6052" i="39"/>
  <c r="G6053" i="39"/>
  <c r="G6054" i="39"/>
  <c r="G6055" i="39"/>
  <c r="G6056" i="39"/>
  <c r="G6057" i="39"/>
  <c r="G6058" i="39"/>
  <c r="G6059" i="39"/>
  <c r="G6060" i="39"/>
  <c r="G6061" i="39"/>
  <c r="G6062" i="39"/>
  <c r="G6063" i="39"/>
  <c r="G6064" i="39"/>
  <c r="G6065" i="39"/>
  <c r="G6066" i="39"/>
  <c r="G6067" i="39"/>
  <c r="G6068" i="39"/>
  <c r="G6069" i="39"/>
  <c r="G6070" i="39"/>
  <c r="G6071" i="39"/>
  <c r="G6072" i="39"/>
  <c r="G6073" i="39"/>
  <c r="G6074" i="39"/>
  <c r="G6075" i="39"/>
  <c r="G6076" i="39"/>
  <c r="G6077" i="39"/>
  <c r="G6078" i="39"/>
  <c r="G6079" i="39"/>
  <c r="G6080" i="39"/>
  <c r="G6081" i="39"/>
  <c r="G6082" i="39"/>
  <c r="G6083" i="39"/>
  <c r="G6084" i="39"/>
  <c r="G6085" i="39"/>
  <c r="G6086" i="39"/>
  <c r="G6087" i="39"/>
  <c r="G6088" i="39"/>
  <c r="G6089" i="39"/>
  <c r="G6090" i="39"/>
  <c r="G6091" i="39"/>
  <c r="G6092" i="39"/>
  <c r="G6093" i="39"/>
  <c r="G6094" i="39"/>
  <c r="G6095" i="39"/>
  <c r="G6096" i="39"/>
  <c r="G6097" i="39"/>
  <c r="G6098" i="39"/>
  <c r="G6099" i="39"/>
  <c r="G6100" i="39"/>
  <c r="G6101" i="39"/>
  <c r="G6102" i="39"/>
  <c r="G6103" i="39"/>
  <c r="G6104" i="39"/>
  <c r="G6105" i="39"/>
  <c r="G6106" i="39"/>
  <c r="G6107" i="39"/>
  <c r="G6108" i="39"/>
  <c r="G6109" i="39"/>
  <c r="G6110" i="39"/>
  <c r="G6111" i="39"/>
  <c r="G6112" i="39"/>
  <c r="G6113" i="39"/>
  <c r="G6114" i="39"/>
  <c r="G6115" i="39"/>
  <c r="G6116" i="39"/>
  <c r="G6117" i="39"/>
  <c r="G6118" i="39"/>
  <c r="G6119" i="39"/>
  <c r="G6120" i="39"/>
  <c r="G6121" i="39"/>
  <c r="G6122" i="39"/>
  <c r="G6123" i="39"/>
  <c r="G6124" i="39"/>
  <c r="G6125" i="39"/>
  <c r="G6126" i="39"/>
  <c r="G6127" i="39"/>
  <c r="G6128" i="39"/>
  <c r="G6129" i="39"/>
  <c r="G6130" i="39"/>
  <c r="G6131" i="39"/>
  <c r="G6132" i="39"/>
  <c r="G6133" i="39"/>
  <c r="G6134" i="39"/>
  <c r="G6135" i="39"/>
  <c r="G6136" i="39"/>
  <c r="G6137" i="39"/>
  <c r="G6138" i="39"/>
  <c r="G6139" i="39"/>
  <c r="G6140" i="39"/>
  <c r="G6141" i="39"/>
  <c r="G6142" i="39"/>
  <c r="G6143" i="39"/>
  <c r="G6144" i="39"/>
  <c r="G6145" i="39"/>
  <c r="G6146" i="39"/>
  <c r="G6147" i="39"/>
  <c r="G6148" i="39"/>
  <c r="G6149" i="39"/>
  <c r="G6150" i="39"/>
  <c r="G6151" i="39"/>
  <c r="G6152" i="39"/>
  <c r="G6153" i="39"/>
  <c r="G6154" i="39"/>
  <c r="G6155" i="39"/>
  <c r="G6156" i="39"/>
  <c r="G6157" i="39"/>
  <c r="G6158" i="39"/>
  <c r="G6159" i="39"/>
  <c r="G6160" i="39"/>
  <c r="G6161" i="39"/>
  <c r="G6162" i="39"/>
  <c r="G6163" i="39"/>
  <c r="G6164" i="39"/>
  <c r="G6165" i="39"/>
  <c r="G6166" i="39"/>
  <c r="G6167" i="39"/>
  <c r="G6168" i="39"/>
  <c r="G6169" i="39"/>
  <c r="G6170" i="39"/>
  <c r="G6171" i="39"/>
  <c r="G6172" i="39"/>
  <c r="G6173" i="39"/>
  <c r="G6174" i="39"/>
  <c r="G6175" i="39"/>
  <c r="G6176" i="39"/>
  <c r="G6177" i="39"/>
  <c r="G6178" i="39"/>
  <c r="G6179" i="39"/>
  <c r="G6180" i="39"/>
  <c r="G6181" i="39"/>
  <c r="G6182" i="39"/>
  <c r="G6183" i="39"/>
  <c r="G6184" i="39"/>
  <c r="G6185" i="39"/>
  <c r="G6186" i="39"/>
  <c r="G6187" i="39"/>
  <c r="G6188" i="39"/>
  <c r="G6189" i="39"/>
  <c r="G6190" i="39"/>
  <c r="G6191" i="39"/>
  <c r="G6192" i="39"/>
  <c r="G6193" i="39"/>
  <c r="G6194" i="39"/>
  <c r="G6195" i="39"/>
  <c r="G6196" i="39"/>
  <c r="G6197" i="39"/>
  <c r="G6198" i="39"/>
  <c r="G6199" i="39"/>
  <c r="G6200" i="39"/>
  <c r="G6201" i="39"/>
  <c r="G6202" i="39"/>
  <c r="G6203" i="39"/>
  <c r="G6204" i="39"/>
  <c r="G6205" i="39"/>
  <c r="G6206" i="39"/>
  <c r="G6207" i="39"/>
  <c r="G6208" i="39"/>
  <c r="G6209" i="39"/>
  <c r="G6210" i="39"/>
  <c r="G6211" i="39"/>
  <c r="G6212" i="39"/>
  <c r="G6213" i="39"/>
  <c r="G6214" i="39"/>
  <c r="G6215" i="39"/>
  <c r="G6216" i="39"/>
  <c r="G6217" i="39"/>
  <c r="G6218" i="39"/>
  <c r="G6219" i="39"/>
  <c r="G6220" i="39"/>
  <c r="G6221" i="39"/>
  <c r="G6222" i="39"/>
  <c r="G6223" i="39"/>
  <c r="G6224" i="39"/>
  <c r="G6225" i="39"/>
  <c r="G6226" i="39"/>
  <c r="G6227" i="39"/>
  <c r="G6228" i="39"/>
  <c r="G6229" i="39"/>
  <c r="G6230" i="39"/>
  <c r="G6231" i="39"/>
  <c r="G6232" i="39"/>
  <c r="G6233" i="39"/>
  <c r="G6234" i="39"/>
  <c r="G6235" i="39"/>
  <c r="G6236" i="39"/>
  <c r="G6237" i="39"/>
  <c r="G6238" i="39"/>
  <c r="G6239" i="39"/>
  <c r="G6240" i="39"/>
  <c r="G6241" i="39"/>
  <c r="G6242" i="39"/>
  <c r="G6243" i="39"/>
  <c r="G6244" i="39"/>
  <c r="G6245" i="39"/>
  <c r="G6246" i="39"/>
  <c r="G6247" i="39"/>
  <c r="G6248" i="39"/>
  <c r="G6249" i="39"/>
  <c r="G6250" i="39"/>
  <c r="G6251" i="39"/>
  <c r="G6252" i="39"/>
  <c r="G6253" i="39"/>
  <c r="G6254" i="39"/>
  <c r="G6255" i="39"/>
  <c r="G6256" i="39"/>
  <c r="G6257" i="39"/>
  <c r="G6258" i="39"/>
  <c r="G6259" i="39"/>
  <c r="G6260" i="39"/>
  <c r="G6261" i="39"/>
  <c r="G6262" i="39"/>
  <c r="G6263" i="39"/>
  <c r="G6264" i="39"/>
  <c r="G6265" i="39"/>
  <c r="G6266" i="39"/>
  <c r="G6267" i="39"/>
  <c r="G6268" i="39"/>
  <c r="G6269" i="39"/>
  <c r="G6270" i="39"/>
  <c r="G6271" i="39"/>
  <c r="G6272" i="39"/>
  <c r="G6273" i="39"/>
  <c r="G6274" i="39"/>
  <c r="G6275" i="39"/>
  <c r="G6276" i="39"/>
  <c r="G6277" i="39"/>
  <c r="G6278" i="39"/>
  <c r="G6279" i="39"/>
  <c r="G6280" i="39"/>
  <c r="G6281" i="39"/>
  <c r="G6282" i="39"/>
  <c r="G6283" i="39"/>
  <c r="G6284" i="39"/>
  <c r="G6285" i="39"/>
  <c r="G6286" i="39"/>
  <c r="G6287" i="39"/>
  <c r="G6288" i="39"/>
  <c r="G6289" i="39"/>
  <c r="G6290" i="39"/>
  <c r="G6291" i="39"/>
  <c r="G6292" i="39"/>
  <c r="G6293" i="39"/>
  <c r="G6294" i="39"/>
  <c r="G6295" i="39"/>
  <c r="G6296" i="39"/>
  <c r="G6297" i="39"/>
  <c r="G6298" i="39"/>
  <c r="G6299" i="39"/>
  <c r="G6300" i="39"/>
  <c r="G6301" i="39"/>
  <c r="G6302" i="39"/>
  <c r="G6303" i="39"/>
  <c r="G6304" i="39"/>
  <c r="G6305" i="39"/>
  <c r="G6306" i="39"/>
  <c r="G6307" i="39"/>
  <c r="G6308" i="39"/>
  <c r="G6309" i="39"/>
  <c r="G6310" i="39"/>
  <c r="G6311" i="39"/>
  <c r="G6312" i="39"/>
  <c r="G6313" i="39"/>
  <c r="G6314" i="39"/>
  <c r="G6315" i="39"/>
  <c r="G6316" i="39"/>
  <c r="G6317" i="39"/>
  <c r="G6318" i="39"/>
  <c r="G6319" i="39"/>
  <c r="G6320" i="39"/>
  <c r="G6321" i="39"/>
  <c r="G6322" i="39"/>
  <c r="G6323" i="39"/>
  <c r="G6324" i="39"/>
  <c r="G6325" i="39"/>
  <c r="G6326" i="39"/>
  <c r="G6327" i="39"/>
  <c r="G6328" i="39"/>
  <c r="G6329" i="39"/>
  <c r="G6330" i="39"/>
  <c r="G6331" i="39"/>
  <c r="G6332" i="39"/>
  <c r="G6333" i="39"/>
  <c r="G6334" i="39"/>
  <c r="G6335" i="39"/>
  <c r="G6336" i="39"/>
  <c r="G6337" i="39"/>
  <c r="G6338" i="39"/>
  <c r="G6339" i="39"/>
  <c r="G6340" i="39"/>
  <c r="G6341" i="39"/>
  <c r="G6342" i="39"/>
  <c r="G6343" i="39"/>
  <c r="G6344" i="39"/>
  <c r="G6345" i="39"/>
  <c r="G6346" i="39"/>
  <c r="G6347" i="39"/>
  <c r="G6348" i="39"/>
  <c r="G6349" i="39"/>
  <c r="G6350" i="39"/>
  <c r="G6351" i="39"/>
  <c r="G6352" i="39"/>
  <c r="G6353" i="39"/>
  <c r="G6354" i="39"/>
  <c r="G6355" i="39"/>
  <c r="G6356" i="39"/>
  <c r="G6357" i="39"/>
  <c r="G6358" i="39"/>
  <c r="G6359" i="39"/>
  <c r="G6360" i="39"/>
  <c r="G6361" i="39"/>
  <c r="G6362" i="39"/>
  <c r="G6363" i="39"/>
  <c r="G6364" i="39"/>
  <c r="G6365" i="39"/>
  <c r="G6366" i="39"/>
  <c r="G6367" i="39"/>
  <c r="G6368" i="39"/>
  <c r="G6369" i="39"/>
  <c r="G6370" i="39"/>
  <c r="G6371" i="39"/>
  <c r="G6372" i="39"/>
  <c r="G6373" i="39"/>
  <c r="G6374" i="39"/>
  <c r="G6375" i="39"/>
  <c r="G6376" i="39"/>
  <c r="G6377" i="39"/>
  <c r="G6378" i="39"/>
  <c r="G6379" i="39"/>
  <c r="G6380" i="39"/>
  <c r="G6381" i="39"/>
  <c r="G6382" i="39"/>
  <c r="G6383" i="39"/>
  <c r="G6384" i="39"/>
  <c r="G6385" i="39"/>
  <c r="G6386" i="39"/>
  <c r="G6387" i="39"/>
  <c r="G6388" i="39"/>
  <c r="G6389" i="39"/>
  <c r="G6390" i="39"/>
  <c r="G6391" i="39"/>
  <c r="G6392" i="39"/>
  <c r="G6393" i="39"/>
  <c r="G6394" i="39"/>
  <c r="G6395" i="39"/>
  <c r="G6396" i="39"/>
  <c r="G6397" i="39"/>
  <c r="G6398" i="39"/>
  <c r="G6399" i="39"/>
  <c r="G6400" i="39"/>
  <c r="G6401" i="39"/>
  <c r="G6402" i="39"/>
  <c r="G6403" i="39"/>
  <c r="G6404" i="39"/>
  <c r="G6405" i="39"/>
  <c r="G6406" i="39"/>
  <c r="G6407" i="39"/>
  <c r="G6408" i="39"/>
  <c r="G6409" i="39"/>
  <c r="G6410" i="39"/>
  <c r="G6411" i="39"/>
  <c r="G6412" i="39"/>
  <c r="G6413" i="39"/>
  <c r="G6414" i="39"/>
  <c r="G6415" i="39"/>
  <c r="G6416" i="39"/>
  <c r="G6417" i="39"/>
  <c r="G6418" i="39"/>
  <c r="G6419" i="39"/>
  <c r="G6420" i="39"/>
  <c r="G6421" i="39"/>
  <c r="G6422" i="39"/>
  <c r="G6423" i="39"/>
  <c r="G6424" i="39"/>
  <c r="G6425" i="39"/>
  <c r="G6426" i="39"/>
  <c r="G6427" i="39"/>
  <c r="G6428" i="39"/>
  <c r="G6429" i="39"/>
  <c r="G6430" i="39"/>
  <c r="G6431" i="39"/>
  <c r="G6432" i="39"/>
  <c r="G6433" i="39"/>
  <c r="G6434" i="39"/>
  <c r="G6435" i="39"/>
  <c r="G6436" i="39"/>
  <c r="G6437" i="39"/>
  <c r="G6438" i="39"/>
  <c r="G6439" i="39"/>
  <c r="G6440" i="39"/>
  <c r="G6441" i="39"/>
  <c r="G6442" i="39"/>
  <c r="G6443" i="39"/>
  <c r="G6444" i="39"/>
  <c r="G6445" i="39"/>
  <c r="G6446" i="39"/>
  <c r="G6447" i="39"/>
  <c r="G6448" i="39"/>
  <c r="G6449" i="39"/>
  <c r="G6450" i="39"/>
  <c r="G6451" i="39"/>
  <c r="G6452" i="39"/>
  <c r="G6453" i="39"/>
  <c r="G6454" i="39"/>
  <c r="G6455" i="39"/>
  <c r="G6456" i="39"/>
  <c r="G6457" i="39"/>
  <c r="G6458" i="39"/>
  <c r="G6459" i="39"/>
  <c r="G6460" i="39"/>
  <c r="G6461" i="39"/>
  <c r="G6462" i="39"/>
  <c r="G6463" i="39"/>
  <c r="G6464" i="39"/>
  <c r="G6465" i="39"/>
  <c r="G6466" i="39"/>
  <c r="G6467" i="39"/>
  <c r="G6468" i="39"/>
  <c r="G6469" i="39"/>
  <c r="G6470" i="39"/>
  <c r="G6471" i="39"/>
  <c r="G6472" i="39"/>
  <c r="G6473" i="39"/>
  <c r="G6474" i="39"/>
  <c r="G6475" i="39"/>
  <c r="G6476" i="39"/>
  <c r="G6477" i="39"/>
  <c r="G6478" i="39"/>
  <c r="G6479" i="39"/>
  <c r="G6480" i="39"/>
  <c r="G6481" i="39"/>
  <c r="G6482" i="39"/>
  <c r="G6483" i="39"/>
  <c r="G6484" i="39"/>
  <c r="G6485" i="39"/>
  <c r="G6486" i="39"/>
  <c r="G6487" i="39"/>
  <c r="G6488" i="39"/>
  <c r="G6489" i="39"/>
  <c r="G6490" i="39"/>
  <c r="G6491" i="39"/>
  <c r="G6492" i="39"/>
  <c r="G6493" i="39"/>
  <c r="G6494" i="39"/>
  <c r="G6495" i="39"/>
  <c r="G6496" i="39"/>
  <c r="G6497" i="39"/>
  <c r="G6498" i="39"/>
  <c r="G6499" i="39"/>
  <c r="G6500" i="39"/>
  <c r="G6501" i="39"/>
  <c r="G6502" i="39"/>
  <c r="G6503" i="39"/>
  <c r="G6504" i="39"/>
  <c r="G6505" i="39"/>
  <c r="G6506" i="39"/>
  <c r="G6507" i="39"/>
  <c r="G6508" i="39"/>
  <c r="G6509" i="39"/>
  <c r="G6510" i="39"/>
  <c r="G6511" i="39"/>
  <c r="G6512" i="39"/>
  <c r="G6513" i="39"/>
  <c r="G6514" i="39"/>
  <c r="G6515" i="39"/>
  <c r="G6516" i="39"/>
  <c r="G6517" i="39"/>
  <c r="G6518" i="39"/>
  <c r="G6519" i="39"/>
  <c r="G6520" i="39"/>
  <c r="G6521" i="39"/>
  <c r="G6522" i="39"/>
  <c r="G6523" i="39"/>
  <c r="G6524" i="39"/>
  <c r="G6525" i="39"/>
  <c r="G6526" i="39"/>
  <c r="G6527" i="39"/>
  <c r="G6528" i="39"/>
  <c r="G6529" i="39"/>
  <c r="G6530" i="39"/>
  <c r="G6531" i="39"/>
  <c r="G6532" i="39"/>
  <c r="G6533" i="39"/>
  <c r="G6534" i="39"/>
  <c r="G6535" i="39"/>
  <c r="G6536" i="39"/>
  <c r="G6537" i="39"/>
  <c r="G6538" i="39"/>
  <c r="G6539" i="39"/>
  <c r="G6540" i="39"/>
  <c r="G6541" i="39"/>
  <c r="G6542" i="39"/>
  <c r="G6543" i="39"/>
  <c r="G6544" i="39"/>
  <c r="G6545" i="39"/>
  <c r="G6546" i="39"/>
  <c r="G6547" i="39"/>
  <c r="G6548" i="39"/>
  <c r="G6549" i="39"/>
  <c r="G6550" i="39"/>
  <c r="G6551" i="39"/>
  <c r="G6552" i="39"/>
  <c r="G6553" i="39"/>
  <c r="G6554" i="39"/>
  <c r="G6555" i="39"/>
  <c r="G6556" i="39"/>
  <c r="G6557" i="39"/>
  <c r="G6558" i="39"/>
  <c r="G6559" i="39"/>
  <c r="G6560" i="39"/>
  <c r="G6561" i="39"/>
  <c r="G6562" i="39"/>
  <c r="G6563" i="39"/>
  <c r="G6564" i="39"/>
  <c r="G6565" i="39"/>
  <c r="G6566" i="39"/>
  <c r="G6567" i="39"/>
  <c r="G6568" i="39"/>
  <c r="G6569" i="39"/>
  <c r="G6570" i="39"/>
  <c r="G6571" i="39"/>
  <c r="G6572" i="39"/>
  <c r="G6573" i="39"/>
  <c r="G6574" i="39"/>
  <c r="G6575" i="39"/>
  <c r="G6576" i="39"/>
  <c r="G6577" i="39"/>
  <c r="G6578" i="39"/>
  <c r="G6579" i="39"/>
  <c r="G6580" i="39"/>
  <c r="G6581" i="39"/>
  <c r="G6582" i="39"/>
  <c r="G6583" i="39"/>
  <c r="G6584" i="39"/>
  <c r="G6585" i="39"/>
  <c r="G6586" i="39"/>
  <c r="G6587" i="39"/>
  <c r="G6588" i="39"/>
  <c r="G6589" i="39"/>
  <c r="G6590" i="39"/>
  <c r="G6591" i="39"/>
  <c r="G6592" i="39"/>
  <c r="G6593" i="39"/>
  <c r="G6594" i="39"/>
  <c r="G6595" i="39"/>
  <c r="G6596" i="39"/>
  <c r="G6597" i="39"/>
  <c r="G6598" i="39"/>
  <c r="G6599" i="39"/>
  <c r="G6600" i="39"/>
  <c r="G6601" i="39"/>
  <c r="G6602" i="39"/>
  <c r="G6603" i="39"/>
  <c r="G6604" i="39"/>
  <c r="G6605" i="39"/>
  <c r="G6606" i="39"/>
  <c r="G6607" i="39"/>
  <c r="G6608" i="39"/>
  <c r="G6609" i="39"/>
  <c r="G6610" i="39"/>
  <c r="G6611" i="39"/>
  <c r="G6612" i="39"/>
  <c r="G6613" i="39"/>
  <c r="G6614" i="39"/>
  <c r="G6615" i="39"/>
  <c r="G6616" i="39"/>
  <c r="G6617" i="39"/>
  <c r="G6618" i="39"/>
  <c r="G6619" i="39"/>
  <c r="G6620" i="39"/>
  <c r="G6621" i="39"/>
  <c r="G6622" i="39"/>
  <c r="G6623" i="39"/>
  <c r="G6624" i="39"/>
  <c r="G6625" i="39"/>
  <c r="G6626" i="39"/>
  <c r="G6627" i="39"/>
  <c r="G6628" i="39"/>
  <c r="G6629" i="39"/>
  <c r="G6630" i="39"/>
  <c r="G6631" i="39"/>
  <c r="G6632" i="39"/>
  <c r="G6633" i="39"/>
  <c r="G6634" i="39"/>
  <c r="G6635" i="39"/>
  <c r="G6636" i="39"/>
  <c r="G6637" i="39"/>
  <c r="G6638" i="39"/>
  <c r="G6639" i="39"/>
  <c r="G6640" i="39"/>
  <c r="G6641" i="39"/>
  <c r="G6642" i="39"/>
  <c r="G6643" i="39"/>
  <c r="G6644" i="39"/>
  <c r="G6645" i="39"/>
  <c r="G6646" i="39"/>
  <c r="G6647" i="39"/>
  <c r="G6648" i="39"/>
  <c r="G6649" i="39"/>
  <c r="G6650" i="39"/>
  <c r="G6651" i="39"/>
  <c r="G6652" i="39"/>
  <c r="G6653" i="39"/>
  <c r="G6654" i="39"/>
  <c r="G6655" i="39"/>
  <c r="G6656" i="39"/>
  <c r="G6657" i="39"/>
  <c r="G6658" i="39"/>
  <c r="G6659" i="39"/>
  <c r="G6660" i="39"/>
  <c r="G6661" i="39"/>
  <c r="G6662" i="39"/>
  <c r="G6663" i="39"/>
  <c r="G6664" i="39"/>
  <c r="G6665" i="39"/>
  <c r="G6666" i="39"/>
  <c r="G6667" i="39"/>
  <c r="G6668" i="39"/>
  <c r="G6669" i="39"/>
  <c r="G6670" i="39"/>
  <c r="G6671" i="39"/>
  <c r="G6672" i="39"/>
  <c r="G6673" i="39"/>
  <c r="G6674" i="39"/>
  <c r="G6675" i="39"/>
  <c r="G6676" i="39"/>
  <c r="G6677" i="39"/>
  <c r="G6678" i="39"/>
  <c r="G6679" i="39"/>
  <c r="G6680" i="39"/>
  <c r="G6681" i="39"/>
  <c r="G6682" i="39"/>
  <c r="G6683" i="39"/>
  <c r="G6684" i="39"/>
  <c r="G6685" i="39"/>
  <c r="G6686" i="39"/>
  <c r="G6687" i="39"/>
  <c r="G6688" i="39"/>
  <c r="G6689" i="39"/>
  <c r="G6690" i="39"/>
  <c r="G6691" i="39"/>
  <c r="G6692" i="39"/>
  <c r="G6693" i="39"/>
  <c r="G6694" i="39"/>
  <c r="G6695" i="39"/>
  <c r="G6696" i="39"/>
  <c r="G6697" i="39"/>
  <c r="G6698" i="39"/>
  <c r="G6699" i="39"/>
  <c r="G6700" i="39"/>
  <c r="G6701" i="39"/>
  <c r="G6702" i="39"/>
  <c r="G6703" i="39"/>
  <c r="G6704" i="39"/>
  <c r="G6705" i="39"/>
  <c r="G6706" i="39"/>
  <c r="G6707" i="39"/>
  <c r="G6708" i="39"/>
  <c r="G6709" i="39"/>
  <c r="G6710" i="39"/>
  <c r="G6711" i="39"/>
  <c r="G6712" i="39"/>
  <c r="G6713" i="39"/>
  <c r="G6714" i="39"/>
  <c r="G6715" i="39"/>
  <c r="G6716" i="39"/>
  <c r="G6717" i="39"/>
  <c r="G6718" i="39"/>
  <c r="G6719" i="39"/>
  <c r="G6720" i="39"/>
  <c r="G6721" i="39"/>
  <c r="G6722" i="39"/>
  <c r="G6723" i="39"/>
  <c r="G6724" i="39"/>
  <c r="G6725" i="39"/>
  <c r="G6726" i="39"/>
  <c r="G6727" i="39"/>
  <c r="G6728" i="39"/>
  <c r="G6729" i="39"/>
  <c r="G6730" i="39"/>
  <c r="G6731" i="39"/>
  <c r="G6732" i="39"/>
  <c r="G6733" i="39"/>
  <c r="G6734" i="39"/>
  <c r="G6735" i="39"/>
  <c r="G6736" i="39"/>
  <c r="G6737" i="39"/>
  <c r="G6738" i="39"/>
  <c r="G6739" i="39"/>
  <c r="G6740" i="39"/>
  <c r="G6741" i="39"/>
  <c r="G6742" i="39"/>
  <c r="G6743" i="39"/>
  <c r="G6744" i="39"/>
  <c r="G6745" i="39"/>
  <c r="G6746" i="39"/>
  <c r="G6747" i="39"/>
  <c r="G6748" i="39"/>
  <c r="G6749" i="39"/>
  <c r="G6750" i="39"/>
  <c r="G6751" i="39"/>
  <c r="G6752" i="39"/>
  <c r="G6753" i="39"/>
  <c r="G6754" i="39"/>
  <c r="G6755" i="39"/>
  <c r="G6756" i="39"/>
  <c r="G6757" i="39"/>
  <c r="G6758" i="39"/>
  <c r="G6759" i="39"/>
  <c r="G6760" i="39"/>
  <c r="G6761" i="39"/>
  <c r="G6762" i="39"/>
  <c r="G6763" i="39"/>
  <c r="G6764" i="39"/>
  <c r="G6765" i="39"/>
  <c r="G6766" i="39"/>
  <c r="G6767" i="39"/>
  <c r="G6768" i="39"/>
  <c r="G6769" i="39"/>
  <c r="G6770" i="39"/>
  <c r="G6771" i="39"/>
  <c r="G6772" i="39"/>
  <c r="G6773" i="39"/>
  <c r="G6774" i="39"/>
  <c r="G6775" i="39"/>
  <c r="G6776" i="39"/>
  <c r="G6777" i="39"/>
  <c r="G6778" i="39"/>
  <c r="G6779" i="39"/>
  <c r="G6780" i="39"/>
  <c r="G6781" i="39"/>
  <c r="G6782" i="39"/>
  <c r="G6783" i="39"/>
  <c r="G6784" i="39"/>
  <c r="G6785" i="39"/>
  <c r="G6786" i="39"/>
  <c r="G6787" i="39"/>
  <c r="G6788" i="39"/>
  <c r="G6789" i="39"/>
  <c r="G6790" i="39"/>
  <c r="G6791" i="39"/>
  <c r="G6792" i="39"/>
  <c r="G6793" i="39"/>
  <c r="G6794" i="39"/>
  <c r="G6795" i="39"/>
  <c r="G6796" i="39"/>
  <c r="G6797" i="39"/>
  <c r="G6798" i="39"/>
  <c r="G6799" i="39"/>
  <c r="G6800" i="39"/>
  <c r="G6801" i="39"/>
  <c r="G6802" i="39"/>
  <c r="G6803" i="39"/>
  <c r="G6804" i="39"/>
  <c r="G6805" i="39"/>
  <c r="G6806" i="39"/>
  <c r="G6807" i="39"/>
  <c r="G6808" i="39"/>
  <c r="G6809" i="39"/>
  <c r="G6810" i="39"/>
  <c r="G6811" i="39"/>
  <c r="G6812" i="39"/>
  <c r="G6813" i="39"/>
  <c r="G6814" i="39"/>
  <c r="G6815" i="39"/>
  <c r="G6816" i="39"/>
  <c r="G6817" i="39"/>
  <c r="G6818" i="39"/>
  <c r="G6819" i="39"/>
  <c r="G6820" i="39"/>
  <c r="G6821" i="39"/>
  <c r="G6822" i="39"/>
  <c r="G6823" i="39"/>
  <c r="G6824" i="39"/>
  <c r="G6825" i="39"/>
  <c r="G6826" i="39"/>
  <c r="G6827" i="39"/>
  <c r="G6828" i="39"/>
  <c r="G6829" i="39"/>
  <c r="G6830" i="39"/>
  <c r="G6831" i="39"/>
  <c r="G6832" i="39"/>
  <c r="G6833" i="39"/>
  <c r="G6834" i="39"/>
  <c r="G6835" i="39"/>
  <c r="G6836" i="39"/>
  <c r="G6837" i="39"/>
  <c r="G6838" i="39"/>
  <c r="G6839" i="39"/>
  <c r="G6840" i="39"/>
  <c r="G6841" i="39"/>
  <c r="G6842" i="39"/>
  <c r="G6843" i="39"/>
  <c r="G6844" i="39"/>
  <c r="G6845" i="39"/>
  <c r="G6846" i="39"/>
  <c r="G6847" i="39"/>
  <c r="G6848" i="39"/>
  <c r="G6849" i="39"/>
  <c r="G6850" i="39"/>
  <c r="G6851" i="39"/>
  <c r="G6852" i="39"/>
  <c r="G6853" i="39"/>
  <c r="G6854" i="39"/>
  <c r="G6855" i="39"/>
  <c r="G6856" i="39"/>
  <c r="G6857" i="39"/>
  <c r="G6858" i="39"/>
  <c r="G6859" i="39"/>
  <c r="G6860" i="39"/>
  <c r="G6861" i="39"/>
  <c r="G6862" i="39"/>
  <c r="G6863" i="39"/>
  <c r="G6864" i="39"/>
  <c r="G6865" i="39"/>
  <c r="G6866" i="39"/>
  <c r="G6867" i="39"/>
  <c r="G6868" i="39"/>
  <c r="G6869" i="39"/>
  <c r="G6870" i="39"/>
  <c r="G6871" i="39"/>
  <c r="G6872" i="39"/>
  <c r="G6873" i="39"/>
  <c r="G6874" i="39"/>
  <c r="G6875" i="39"/>
  <c r="G6876" i="39"/>
  <c r="G6877" i="39"/>
  <c r="G6878" i="39"/>
  <c r="G6879" i="39"/>
  <c r="G6880" i="39"/>
  <c r="G6881" i="39"/>
  <c r="G6882" i="39"/>
  <c r="G6883" i="39"/>
  <c r="G6884" i="39"/>
  <c r="G6885" i="39"/>
  <c r="G6886" i="39"/>
  <c r="G6887" i="39"/>
  <c r="G6888" i="39"/>
  <c r="G6889" i="39"/>
  <c r="G6890" i="39"/>
  <c r="G6891" i="39"/>
  <c r="G6892" i="39"/>
  <c r="G6893" i="39"/>
  <c r="G6894" i="39"/>
  <c r="G6895" i="39"/>
  <c r="G6896" i="39"/>
  <c r="G6897" i="39"/>
  <c r="G6898" i="39"/>
  <c r="G6899" i="39"/>
  <c r="G6900" i="39"/>
  <c r="G6901" i="39"/>
  <c r="G6902" i="39"/>
  <c r="G6903" i="39"/>
  <c r="G6904" i="39"/>
  <c r="G6905" i="39"/>
  <c r="G6906" i="39"/>
  <c r="G6907" i="39"/>
  <c r="G6908" i="39"/>
  <c r="G6909" i="39"/>
  <c r="G6910" i="39"/>
  <c r="G6911" i="39"/>
  <c r="G6912" i="39"/>
  <c r="G6913" i="39"/>
  <c r="G6914" i="39"/>
  <c r="G6915" i="39"/>
  <c r="G6916" i="39"/>
  <c r="G6917" i="39"/>
  <c r="G6918" i="39"/>
  <c r="G6919" i="39"/>
  <c r="G6920" i="39"/>
  <c r="G6921" i="39"/>
  <c r="G6922" i="39"/>
  <c r="G6923" i="39"/>
  <c r="G6924" i="39"/>
  <c r="G6925" i="39"/>
  <c r="G6926" i="39"/>
  <c r="G6927" i="39"/>
  <c r="G6928" i="39"/>
  <c r="G6929" i="39"/>
  <c r="G6930" i="39"/>
  <c r="G6931" i="39"/>
  <c r="G6932" i="39"/>
  <c r="G6933" i="39"/>
  <c r="G6934" i="39"/>
  <c r="G6935" i="39"/>
  <c r="G6936" i="39"/>
  <c r="G6937" i="39"/>
  <c r="G6938" i="39"/>
  <c r="G6939" i="39"/>
  <c r="G6940" i="39"/>
  <c r="G6941" i="39"/>
  <c r="G6942" i="39"/>
  <c r="G6943" i="39"/>
  <c r="G6944" i="39"/>
  <c r="G6945" i="39"/>
  <c r="G6946" i="39"/>
  <c r="G6947" i="39"/>
  <c r="G6948" i="39"/>
  <c r="G6949" i="39"/>
  <c r="G6950" i="39"/>
  <c r="G6951" i="39"/>
  <c r="G6952" i="39"/>
  <c r="G6953" i="39"/>
  <c r="G6954" i="39"/>
  <c r="G6955" i="39"/>
  <c r="G6956" i="39"/>
  <c r="G6957" i="39"/>
  <c r="G6958" i="39"/>
  <c r="G6959" i="39"/>
  <c r="G6960" i="39"/>
  <c r="G6961" i="39"/>
  <c r="G6962" i="39"/>
  <c r="G6963" i="39"/>
  <c r="G6964" i="39"/>
  <c r="G6965" i="39"/>
  <c r="G6966" i="39"/>
  <c r="G6967" i="39"/>
  <c r="G6968" i="39"/>
  <c r="G6969" i="39"/>
  <c r="G6970" i="39"/>
  <c r="G6971" i="39"/>
  <c r="G6972" i="39"/>
  <c r="G6973" i="39"/>
  <c r="G6974" i="39"/>
  <c r="G6975" i="39"/>
  <c r="G6976" i="39"/>
  <c r="G6977" i="39"/>
  <c r="G6978" i="39"/>
  <c r="G6979" i="39"/>
  <c r="G6980" i="39"/>
  <c r="G6981" i="39"/>
  <c r="G6982" i="39"/>
  <c r="G6983" i="39"/>
  <c r="G6984" i="39"/>
  <c r="G6985" i="39"/>
  <c r="G6986" i="39"/>
  <c r="G6987" i="39"/>
  <c r="G6988" i="39"/>
  <c r="G6989" i="39"/>
  <c r="G6990" i="39"/>
  <c r="G6991" i="39"/>
  <c r="G6992" i="39"/>
  <c r="G6993" i="39"/>
  <c r="G6994" i="39"/>
  <c r="G6995" i="39"/>
  <c r="G6996" i="39"/>
  <c r="G6997" i="39"/>
  <c r="G6998" i="39"/>
  <c r="G6999" i="39"/>
  <c r="G7000" i="39"/>
  <c r="G7001" i="39"/>
  <c r="G7002" i="39"/>
  <c r="G7003" i="39"/>
  <c r="G7004" i="39"/>
  <c r="G7005" i="39"/>
  <c r="G7006" i="39"/>
  <c r="G7007" i="39"/>
  <c r="G7008" i="39"/>
  <c r="G7009" i="39"/>
  <c r="G7010" i="39"/>
  <c r="G7011" i="39"/>
  <c r="G7012" i="39"/>
  <c r="G7013" i="39"/>
  <c r="G7014" i="39"/>
  <c r="G7015" i="39"/>
  <c r="G7016" i="39"/>
  <c r="G7017" i="39"/>
  <c r="G7018" i="39"/>
  <c r="G7019" i="39"/>
  <c r="G7020" i="39"/>
  <c r="G7021" i="39"/>
  <c r="G7022" i="39"/>
  <c r="G7023" i="39"/>
  <c r="G7024" i="39"/>
  <c r="G7025" i="39"/>
  <c r="G7026" i="39"/>
  <c r="G7027" i="39"/>
  <c r="G7028" i="39"/>
  <c r="G7029" i="39"/>
  <c r="G7030" i="39"/>
  <c r="G7031" i="39"/>
  <c r="G7032" i="39"/>
  <c r="G7033" i="39"/>
  <c r="G7034" i="39"/>
  <c r="G7035" i="39"/>
  <c r="G7036" i="39"/>
  <c r="G7037" i="39"/>
  <c r="G7038" i="39"/>
  <c r="G7039" i="39"/>
  <c r="G7040" i="39"/>
  <c r="G7041" i="39"/>
  <c r="G7042" i="39"/>
  <c r="G7043" i="39"/>
  <c r="G7044" i="39"/>
  <c r="G7045" i="39"/>
  <c r="G7046" i="39"/>
  <c r="G7047" i="39"/>
  <c r="G7048" i="39"/>
  <c r="G7049" i="39"/>
  <c r="G7050" i="39"/>
  <c r="G7051" i="39"/>
  <c r="G7052" i="39"/>
  <c r="G7053" i="39"/>
  <c r="G7054" i="39"/>
  <c r="G7055" i="39"/>
  <c r="G7056" i="39"/>
  <c r="G7057" i="39"/>
  <c r="G7058" i="39"/>
  <c r="G7059" i="39"/>
  <c r="G7060" i="39"/>
  <c r="G7061" i="39"/>
  <c r="G7062" i="39"/>
  <c r="G7063" i="39"/>
  <c r="G7064" i="39"/>
  <c r="G7065" i="39"/>
  <c r="G7066" i="39"/>
  <c r="G7067" i="39"/>
  <c r="G7068" i="39"/>
  <c r="G7069" i="39"/>
  <c r="G7070" i="39"/>
  <c r="G7071" i="39"/>
  <c r="G7072" i="39"/>
  <c r="G7073" i="39"/>
  <c r="G7074" i="39"/>
  <c r="G7075" i="39"/>
  <c r="G7076" i="39"/>
  <c r="G7077" i="39"/>
  <c r="G7078" i="39"/>
  <c r="G7079" i="39"/>
  <c r="G7080" i="39"/>
  <c r="G7081" i="39"/>
  <c r="G7082" i="39"/>
  <c r="G7083" i="39"/>
  <c r="G7084" i="39"/>
  <c r="G7085" i="39"/>
  <c r="G7086" i="39"/>
  <c r="G7087" i="39"/>
  <c r="G7088" i="39"/>
  <c r="G7089" i="39"/>
  <c r="G7090" i="39"/>
  <c r="G7091" i="39"/>
  <c r="G7092" i="39"/>
  <c r="G7093" i="39"/>
  <c r="G7094" i="39"/>
  <c r="G7095" i="39"/>
  <c r="G7096" i="39"/>
  <c r="G7097" i="39"/>
  <c r="G7098" i="39"/>
  <c r="G7099" i="39"/>
  <c r="G7100" i="39"/>
  <c r="G7101" i="39"/>
  <c r="G7102" i="39"/>
  <c r="G7103" i="39"/>
  <c r="G7104" i="39"/>
  <c r="G7105" i="39"/>
  <c r="G7106" i="39"/>
  <c r="G7107" i="39"/>
  <c r="G7108" i="39"/>
  <c r="G7109" i="39"/>
  <c r="G7110" i="39"/>
  <c r="G7111" i="39"/>
  <c r="G7112" i="39"/>
  <c r="G7113" i="39"/>
  <c r="G7114" i="39"/>
  <c r="G7115" i="39"/>
  <c r="G7116" i="39"/>
  <c r="G7117" i="39"/>
  <c r="G7118" i="39"/>
  <c r="G7119" i="39"/>
  <c r="G7120" i="39"/>
  <c r="G7121" i="39"/>
  <c r="G7122" i="39"/>
  <c r="G7123" i="39"/>
  <c r="G7124" i="39"/>
  <c r="G7125" i="39"/>
  <c r="G7126" i="39"/>
  <c r="G7127" i="39"/>
  <c r="G7128" i="39"/>
  <c r="G7129" i="39"/>
  <c r="G7130" i="39"/>
  <c r="G7131" i="39"/>
  <c r="G7132" i="39"/>
  <c r="G7133" i="39"/>
  <c r="G7134" i="39"/>
  <c r="G7135" i="39"/>
  <c r="G7136" i="39"/>
  <c r="G7137" i="39"/>
  <c r="G7138" i="39"/>
  <c r="G7139" i="39"/>
  <c r="G7140" i="39"/>
  <c r="G7141" i="39"/>
  <c r="G7142" i="39"/>
  <c r="G7143" i="39"/>
  <c r="G7144" i="39"/>
  <c r="G7145" i="39"/>
  <c r="G7146" i="39"/>
  <c r="G7147" i="39"/>
  <c r="G7148" i="39"/>
  <c r="G7149" i="39"/>
  <c r="G7150" i="39"/>
  <c r="G7151" i="39"/>
  <c r="G7152" i="39"/>
  <c r="G7153" i="39"/>
  <c r="G7154" i="39"/>
  <c r="G7155" i="39"/>
  <c r="G7156" i="39"/>
  <c r="G7157" i="39"/>
  <c r="G7158" i="39"/>
  <c r="G7159" i="39"/>
  <c r="G7160" i="39"/>
  <c r="G7161" i="39"/>
  <c r="G7162" i="39"/>
  <c r="G7163" i="39"/>
  <c r="G7164" i="39"/>
  <c r="G7165" i="39"/>
  <c r="G7166" i="39"/>
  <c r="G7167" i="39"/>
  <c r="G7168" i="39"/>
  <c r="G7169" i="39"/>
  <c r="G7170" i="39"/>
  <c r="G7171" i="39"/>
  <c r="G7172" i="39"/>
  <c r="G7173" i="39"/>
  <c r="G7174" i="39"/>
  <c r="G7175" i="39"/>
  <c r="G7176" i="39"/>
  <c r="G7177" i="39"/>
  <c r="G7178" i="39"/>
  <c r="G7179" i="39"/>
  <c r="G7180" i="39"/>
  <c r="G7181" i="39"/>
  <c r="G7182" i="39"/>
  <c r="G7183" i="39"/>
  <c r="G7184" i="39"/>
  <c r="G7185" i="39"/>
  <c r="G7186" i="39"/>
  <c r="G7187" i="39"/>
  <c r="G7188" i="39"/>
  <c r="G7189" i="39"/>
  <c r="G7190" i="39"/>
  <c r="G7191" i="39"/>
  <c r="G7192" i="39"/>
  <c r="G7193" i="39"/>
  <c r="G7194" i="39"/>
  <c r="G7195" i="39"/>
  <c r="G7196" i="39"/>
  <c r="G7197" i="39"/>
  <c r="G7198" i="39"/>
  <c r="G7199" i="39"/>
  <c r="G7200" i="39"/>
  <c r="G7201" i="39"/>
  <c r="G7202" i="39"/>
  <c r="G7203" i="39"/>
  <c r="G7204" i="39"/>
  <c r="G7205" i="39"/>
  <c r="G7206" i="39"/>
  <c r="G7207" i="39"/>
  <c r="G7208" i="39"/>
  <c r="G7209" i="39"/>
  <c r="G7210" i="39"/>
  <c r="G7211" i="39"/>
  <c r="G7212" i="39"/>
  <c r="G7213" i="39"/>
  <c r="G7214" i="39"/>
  <c r="G7215" i="39"/>
  <c r="G7216" i="39"/>
  <c r="G7217" i="39"/>
  <c r="G7218" i="39"/>
  <c r="G7219" i="39"/>
  <c r="G7220" i="39"/>
  <c r="G7221" i="39"/>
  <c r="G7222" i="39"/>
  <c r="G7223" i="39"/>
  <c r="G7224" i="39"/>
  <c r="G7225" i="39"/>
  <c r="G7226" i="39"/>
  <c r="G7227" i="39"/>
  <c r="G7228" i="39"/>
  <c r="G7229" i="39"/>
  <c r="G7230" i="39"/>
  <c r="G7231" i="39"/>
  <c r="G7232" i="39"/>
  <c r="G7233" i="39"/>
  <c r="G7234" i="39"/>
  <c r="G7235" i="39"/>
  <c r="G7236" i="39"/>
  <c r="G7237" i="39"/>
  <c r="G7238" i="39"/>
  <c r="G7239" i="39"/>
  <c r="G7240" i="39"/>
  <c r="G7241" i="39"/>
  <c r="G7242" i="39"/>
  <c r="G7243" i="39"/>
  <c r="G7244" i="39"/>
  <c r="G7245" i="39"/>
  <c r="G7246" i="39"/>
  <c r="G7247" i="39"/>
  <c r="G7248" i="39"/>
  <c r="G7249" i="39"/>
  <c r="G7250" i="39"/>
  <c r="G7251" i="39"/>
  <c r="G7252" i="39"/>
  <c r="G7253" i="39"/>
  <c r="G7254" i="39"/>
  <c r="G7255" i="39"/>
  <c r="G7256" i="39"/>
  <c r="G7257" i="39"/>
  <c r="G7258" i="39"/>
  <c r="G7259" i="39"/>
  <c r="G7260" i="39"/>
  <c r="G7261" i="39"/>
  <c r="G7262" i="39"/>
  <c r="G7263" i="39"/>
  <c r="G7264" i="39"/>
  <c r="G7265" i="39"/>
  <c r="G7266" i="39"/>
  <c r="G7267" i="39"/>
  <c r="G7268" i="39"/>
  <c r="G7269" i="39"/>
  <c r="G7270" i="39"/>
  <c r="G7271" i="39"/>
  <c r="G7272" i="39"/>
  <c r="G7273" i="39"/>
  <c r="G7274" i="39"/>
  <c r="G7275" i="39"/>
  <c r="G7276" i="39"/>
  <c r="G7277" i="39"/>
  <c r="G7278" i="39"/>
  <c r="G7279" i="39"/>
  <c r="G7280" i="39"/>
  <c r="G7281" i="39"/>
  <c r="G7282" i="39"/>
  <c r="G7283" i="39"/>
  <c r="G7284" i="39"/>
  <c r="G7285" i="39"/>
  <c r="G7286" i="39"/>
  <c r="G7287" i="39"/>
  <c r="G7288" i="39"/>
  <c r="G7289" i="39"/>
  <c r="G7290" i="39"/>
  <c r="G7291" i="39"/>
  <c r="G7292" i="39"/>
  <c r="G7293" i="39"/>
  <c r="G7294" i="39"/>
  <c r="G7295" i="39"/>
  <c r="G7296" i="39"/>
  <c r="G7297" i="39"/>
  <c r="G7298" i="39"/>
  <c r="G7299" i="39"/>
  <c r="G7300" i="39"/>
  <c r="G7301" i="39"/>
  <c r="G7302" i="39"/>
  <c r="G7303" i="39"/>
  <c r="G7304" i="39"/>
  <c r="G7305" i="39"/>
  <c r="G7306" i="39"/>
  <c r="G7307" i="39"/>
  <c r="G7308" i="39"/>
  <c r="G7309" i="39"/>
  <c r="G7310" i="39"/>
  <c r="G7311" i="39"/>
  <c r="G7312" i="39"/>
  <c r="G7313" i="39"/>
  <c r="G7314" i="39"/>
  <c r="G7315" i="39"/>
  <c r="G7316" i="39"/>
  <c r="G7317" i="39"/>
  <c r="G7318" i="39"/>
  <c r="G7319" i="39"/>
  <c r="G7320" i="39"/>
  <c r="G7321" i="39"/>
  <c r="G7322" i="39"/>
  <c r="G7323" i="39"/>
  <c r="G7324" i="39"/>
  <c r="G7325" i="39"/>
  <c r="G7326" i="39"/>
  <c r="G7327" i="39"/>
  <c r="G7328" i="39"/>
  <c r="G7329" i="39"/>
  <c r="G7330" i="39"/>
  <c r="G7331" i="39"/>
  <c r="G7332" i="39"/>
  <c r="G7333" i="39"/>
  <c r="G7334" i="39"/>
  <c r="G7335" i="39"/>
  <c r="G7336" i="39"/>
  <c r="G7337" i="39"/>
  <c r="G7338" i="39"/>
  <c r="G7339" i="39"/>
  <c r="G7340" i="39"/>
  <c r="G7341" i="39"/>
  <c r="G7342" i="39"/>
  <c r="G7343" i="39"/>
  <c r="G7344" i="39"/>
  <c r="G7345" i="39"/>
  <c r="G7346" i="39"/>
  <c r="G7347" i="39"/>
  <c r="G7348" i="39"/>
  <c r="G7349" i="39"/>
  <c r="G7350" i="39"/>
  <c r="G7351" i="39"/>
  <c r="G7352" i="39"/>
  <c r="G7353" i="39"/>
  <c r="G7354" i="39"/>
  <c r="G7355" i="39"/>
  <c r="G7356" i="39"/>
  <c r="G7357" i="39"/>
  <c r="G7358" i="39"/>
  <c r="G7359" i="39"/>
  <c r="G7360" i="39"/>
  <c r="G7361" i="39"/>
  <c r="G7362" i="39"/>
  <c r="G7363" i="39"/>
  <c r="G7364" i="39"/>
  <c r="G7365" i="39"/>
  <c r="G7366" i="39"/>
  <c r="G7367" i="39"/>
  <c r="G7368" i="39"/>
  <c r="G7369" i="39"/>
  <c r="G7370" i="39"/>
  <c r="G7371" i="39"/>
  <c r="G7372" i="39"/>
  <c r="G7373" i="39"/>
  <c r="G7374" i="39"/>
  <c r="G7375" i="39"/>
  <c r="G7376" i="39"/>
  <c r="G7377" i="39"/>
  <c r="G7378" i="39"/>
  <c r="G7379" i="39"/>
  <c r="G7380" i="39"/>
  <c r="G7381" i="39"/>
  <c r="G7382" i="39"/>
  <c r="G7383" i="39"/>
  <c r="G7384" i="39"/>
  <c r="G7385" i="39"/>
  <c r="G7386" i="39"/>
  <c r="G7387" i="39"/>
  <c r="G7388" i="39"/>
  <c r="G7389" i="39"/>
  <c r="G7390" i="39"/>
  <c r="G7391" i="39"/>
  <c r="G7392" i="39"/>
  <c r="G7393" i="39"/>
  <c r="G7394" i="39"/>
  <c r="G7395" i="39"/>
  <c r="G7396" i="39"/>
  <c r="G7397" i="39"/>
  <c r="G7398" i="39"/>
  <c r="G7399" i="39"/>
  <c r="G7400" i="39"/>
  <c r="G7401" i="39"/>
  <c r="G7402" i="39"/>
  <c r="G7403" i="39"/>
  <c r="G7404" i="39"/>
  <c r="G7405" i="39"/>
  <c r="G7406" i="39"/>
  <c r="G7407" i="39"/>
  <c r="G7408" i="39"/>
  <c r="G7409" i="39"/>
  <c r="G7410" i="39"/>
  <c r="G7411" i="39"/>
  <c r="G7412" i="39"/>
  <c r="G7413" i="39"/>
  <c r="G7414" i="39"/>
  <c r="G7415" i="39"/>
  <c r="G7416" i="39"/>
  <c r="G7417" i="39"/>
  <c r="G7418" i="39"/>
  <c r="G7419" i="39"/>
  <c r="G7420" i="39"/>
  <c r="G7421" i="39"/>
  <c r="G7422" i="39"/>
  <c r="G7423" i="39"/>
  <c r="G7424" i="39"/>
  <c r="G7425" i="39"/>
  <c r="G7426" i="39"/>
  <c r="G7427" i="39"/>
  <c r="G7428" i="39"/>
  <c r="G7429" i="39"/>
  <c r="G7430" i="39"/>
  <c r="G7431" i="39"/>
  <c r="G7432" i="39"/>
  <c r="G7433" i="39"/>
  <c r="G7434" i="39"/>
  <c r="G7435" i="39"/>
  <c r="G7436" i="39"/>
  <c r="G7437" i="39"/>
  <c r="G7438" i="39"/>
  <c r="G7439" i="39"/>
  <c r="G7440" i="39"/>
  <c r="G7441" i="39"/>
  <c r="G7442" i="39"/>
  <c r="G7443" i="39"/>
  <c r="G7444" i="39"/>
  <c r="G7445" i="39"/>
  <c r="G7446" i="39"/>
  <c r="G7447" i="39"/>
  <c r="G7448" i="39"/>
  <c r="G7449" i="39"/>
  <c r="G7450" i="39"/>
  <c r="G7451" i="39"/>
  <c r="G7452" i="39"/>
  <c r="G7453" i="39"/>
  <c r="G7454" i="39"/>
  <c r="G7455" i="39"/>
  <c r="G7456" i="39"/>
  <c r="G7457" i="39"/>
  <c r="G7458" i="39"/>
  <c r="G7459" i="39"/>
  <c r="G7460" i="39"/>
  <c r="G7461" i="39"/>
  <c r="G7462" i="39"/>
  <c r="G7463" i="39"/>
  <c r="G7464" i="39"/>
  <c r="G7465" i="39"/>
  <c r="G7466" i="39"/>
  <c r="G7467" i="39"/>
  <c r="G7468" i="39"/>
  <c r="G7469" i="39"/>
  <c r="G7470" i="39"/>
  <c r="G7471" i="39"/>
  <c r="G7472" i="39"/>
  <c r="G7473" i="39"/>
  <c r="G7474" i="39"/>
  <c r="G7475" i="39"/>
  <c r="G7476" i="39"/>
  <c r="G7477" i="39"/>
  <c r="G7478" i="39"/>
  <c r="G7479" i="39"/>
  <c r="G7480" i="39"/>
  <c r="G7481" i="39"/>
  <c r="G7482" i="39"/>
  <c r="G7483" i="39"/>
  <c r="G7484" i="39"/>
  <c r="G7485" i="39"/>
  <c r="G7486" i="39"/>
  <c r="G7487" i="39"/>
  <c r="G7488" i="39"/>
  <c r="G7489" i="39"/>
  <c r="G7490" i="39"/>
  <c r="G7491" i="39"/>
  <c r="G7492" i="39"/>
  <c r="G7493" i="39"/>
  <c r="G7494" i="39"/>
  <c r="G7495" i="39"/>
  <c r="G7496" i="39"/>
  <c r="G7497" i="39"/>
  <c r="G7498" i="39"/>
  <c r="G7499" i="39"/>
  <c r="G7500" i="39"/>
  <c r="G7501" i="39"/>
  <c r="G7502" i="39"/>
  <c r="G7503" i="39"/>
  <c r="G7504" i="39"/>
  <c r="G7505" i="39"/>
  <c r="G7506" i="39"/>
  <c r="G7507" i="39"/>
  <c r="G7508" i="39"/>
  <c r="G7509" i="39"/>
  <c r="G7510" i="39"/>
  <c r="G7511" i="39"/>
  <c r="G7512" i="39"/>
  <c r="G7513" i="39"/>
  <c r="G7514" i="39"/>
  <c r="G7515" i="39"/>
  <c r="G7516" i="39"/>
  <c r="G7517" i="39"/>
  <c r="G7518" i="39"/>
  <c r="G7519" i="39"/>
  <c r="G7520" i="39"/>
  <c r="G7521" i="39"/>
  <c r="G7522" i="39"/>
  <c r="G7523" i="39"/>
  <c r="G7524" i="39"/>
  <c r="G7525" i="39"/>
  <c r="G7526" i="39"/>
  <c r="G7527" i="39"/>
  <c r="G7528" i="39"/>
  <c r="G7529" i="39"/>
  <c r="G7530" i="39"/>
  <c r="G7531" i="39"/>
  <c r="G7532" i="39"/>
  <c r="G7533" i="39"/>
  <c r="G7534" i="39"/>
  <c r="G7535" i="39"/>
  <c r="G7536" i="39"/>
  <c r="G7537" i="39"/>
  <c r="G7538" i="39"/>
  <c r="G7539" i="39"/>
  <c r="G7540" i="39"/>
  <c r="G7541" i="39"/>
  <c r="G7542" i="39"/>
  <c r="G7543" i="39"/>
  <c r="G7544" i="39"/>
  <c r="G7545" i="39"/>
  <c r="G7546" i="39"/>
  <c r="G7547" i="39"/>
  <c r="G7548" i="39"/>
  <c r="G7549" i="39"/>
  <c r="G7550" i="39"/>
  <c r="G7551" i="39"/>
  <c r="G7552" i="39"/>
  <c r="G7553" i="39"/>
  <c r="G7554" i="39"/>
  <c r="G7555" i="39"/>
  <c r="G7556" i="39"/>
  <c r="G7557" i="39"/>
  <c r="G7558" i="39"/>
  <c r="G7559" i="39"/>
  <c r="G7560" i="39"/>
  <c r="G7561" i="39"/>
  <c r="G7562" i="39"/>
  <c r="G7563" i="39"/>
  <c r="G7564" i="39"/>
  <c r="G7565" i="39"/>
  <c r="G7566" i="39"/>
  <c r="G7567" i="39"/>
  <c r="G7568" i="39"/>
  <c r="G7569" i="39"/>
  <c r="G7570" i="39"/>
  <c r="G7571" i="39"/>
  <c r="G7572" i="39"/>
  <c r="G7573" i="39"/>
  <c r="G7574" i="39"/>
  <c r="G7575" i="39"/>
  <c r="G7576" i="39"/>
  <c r="G7577" i="39"/>
  <c r="G7578" i="39"/>
  <c r="G7579" i="39"/>
  <c r="G7580" i="39"/>
  <c r="G7581" i="39"/>
  <c r="G7582" i="39"/>
  <c r="G7583" i="39"/>
  <c r="G7584" i="39"/>
  <c r="G7585" i="39"/>
  <c r="G7586" i="39"/>
  <c r="G7587" i="39"/>
  <c r="G7588" i="39"/>
  <c r="G7589" i="39"/>
  <c r="G7590" i="39"/>
  <c r="G7591" i="39"/>
  <c r="G7592" i="39"/>
  <c r="G7593" i="39"/>
  <c r="G7594" i="39"/>
  <c r="G7595" i="39"/>
  <c r="G7596" i="39"/>
  <c r="G7597" i="39"/>
  <c r="G7598" i="39"/>
  <c r="G7599" i="39"/>
  <c r="G7600" i="39"/>
  <c r="G7601" i="39"/>
  <c r="G7602" i="39"/>
  <c r="G7603" i="39"/>
  <c r="G7604" i="39"/>
  <c r="G7605" i="39"/>
  <c r="G7606" i="39"/>
  <c r="G7607" i="39"/>
  <c r="G7608" i="39"/>
  <c r="G7609" i="39"/>
  <c r="G7610" i="39"/>
  <c r="G7611" i="39"/>
  <c r="G7612" i="39"/>
  <c r="G7613" i="39"/>
  <c r="G7614" i="39"/>
  <c r="G7615" i="39"/>
  <c r="G7616" i="39"/>
  <c r="G7617" i="39"/>
  <c r="G7618" i="39"/>
  <c r="G7619" i="39"/>
  <c r="G7620" i="39"/>
  <c r="G7621" i="39"/>
  <c r="G7622" i="39"/>
  <c r="G7623" i="39"/>
  <c r="G7624" i="39"/>
  <c r="G7625" i="39"/>
  <c r="G7626" i="39"/>
  <c r="G7627" i="39"/>
  <c r="G7628" i="39"/>
  <c r="G7629" i="39"/>
  <c r="G7630" i="39"/>
  <c r="G7631" i="39"/>
  <c r="G7632" i="39"/>
  <c r="G7633" i="39"/>
  <c r="G7634" i="39"/>
  <c r="G7635" i="39"/>
  <c r="G7636" i="39"/>
  <c r="G7637" i="39"/>
  <c r="G7638" i="39"/>
  <c r="G7639" i="39"/>
  <c r="G7640" i="39"/>
  <c r="G7641" i="39"/>
  <c r="G7642" i="39"/>
  <c r="G7643" i="39"/>
  <c r="G7644" i="39"/>
  <c r="G7645" i="39"/>
  <c r="G7646" i="39"/>
  <c r="G7647" i="39"/>
  <c r="G7648" i="39"/>
  <c r="G7649" i="39"/>
  <c r="G7650" i="39"/>
  <c r="G7651" i="39"/>
  <c r="G7652" i="39"/>
  <c r="G7653" i="39"/>
  <c r="G7654" i="39"/>
  <c r="G7655" i="39"/>
  <c r="G7656" i="39"/>
  <c r="G7657" i="39"/>
  <c r="G7658" i="39"/>
  <c r="G7659" i="39"/>
  <c r="G7660" i="39"/>
  <c r="G7661" i="39"/>
  <c r="G7662" i="39"/>
  <c r="G7663" i="39"/>
  <c r="G7664" i="39"/>
  <c r="G7665" i="39"/>
  <c r="G7666" i="39"/>
  <c r="G7667" i="39"/>
  <c r="G7668" i="39"/>
  <c r="G7669" i="39"/>
  <c r="G7670" i="39"/>
  <c r="G7671" i="39"/>
  <c r="G7672" i="39"/>
  <c r="G7673" i="39"/>
  <c r="G7674" i="39"/>
  <c r="G7675" i="39"/>
  <c r="G7676" i="39"/>
  <c r="G7677" i="39"/>
  <c r="G7678" i="39"/>
  <c r="G7679" i="39"/>
  <c r="G7680" i="39"/>
  <c r="G7681" i="39"/>
  <c r="G7682" i="39"/>
  <c r="G7683" i="39"/>
  <c r="G7684" i="39"/>
  <c r="G7685" i="39"/>
  <c r="G7686" i="39"/>
  <c r="G7687" i="39"/>
  <c r="G7688" i="39"/>
  <c r="G7689" i="39"/>
  <c r="G7690" i="39"/>
  <c r="G7691" i="39"/>
  <c r="G7692" i="39"/>
  <c r="G7693" i="39"/>
  <c r="G7694" i="39"/>
  <c r="G7695" i="39"/>
  <c r="G7696" i="39"/>
  <c r="G7697" i="39"/>
  <c r="G7698" i="39"/>
  <c r="G7699" i="39"/>
  <c r="G7700" i="39"/>
  <c r="G7701" i="39"/>
  <c r="G7702" i="39"/>
  <c r="G7703" i="39"/>
  <c r="G7704" i="39"/>
  <c r="G7705" i="39"/>
  <c r="G7706" i="39"/>
  <c r="G7707" i="39"/>
  <c r="G7708" i="39"/>
  <c r="G7709" i="39"/>
  <c r="G7710" i="39"/>
  <c r="G7711" i="39"/>
  <c r="G7712" i="39"/>
  <c r="G7713" i="39"/>
  <c r="G7714" i="39"/>
  <c r="G7715" i="39"/>
  <c r="G7716" i="39"/>
  <c r="G7717" i="39"/>
  <c r="G7718" i="39"/>
  <c r="G7719" i="39"/>
  <c r="G7720" i="39"/>
  <c r="G7721" i="39"/>
  <c r="G7722" i="39"/>
  <c r="G7723" i="39"/>
  <c r="G7724" i="39"/>
  <c r="G7725" i="39"/>
  <c r="G7726" i="39"/>
  <c r="G7727" i="39"/>
  <c r="G7728" i="39"/>
  <c r="G7729" i="39"/>
  <c r="G7730" i="39"/>
  <c r="G7731" i="39"/>
  <c r="G7732" i="39"/>
  <c r="G7733" i="39"/>
  <c r="G7734" i="39"/>
  <c r="G7735" i="39"/>
  <c r="G7736" i="39"/>
  <c r="G7737" i="39"/>
  <c r="G7738" i="39"/>
  <c r="G7739" i="39"/>
  <c r="G7740" i="39"/>
  <c r="G7741" i="39"/>
  <c r="G7742" i="39"/>
  <c r="G7743" i="39"/>
  <c r="G7744" i="39"/>
  <c r="G7745" i="39"/>
  <c r="G7746" i="39"/>
  <c r="G7747" i="39"/>
  <c r="G7748" i="39"/>
  <c r="G7749" i="39"/>
  <c r="G7750" i="39"/>
  <c r="G7751" i="39"/>
  <c r="G7752" i="39"/>
  <c r="G7753" i="39"/>
  <c r="G7754" i="39"/>
  <c r="G7755" i="39"/>
  <c r="G7756" i="39"/>
  <c r="G7757" i="39"/>
  <c r="G7758" i="39"/>
  <c r="G7759" i="39"/>
  <c r="G7760" i="39"/>
  <c r="G7761" i="39"/>
  <c r="G7762" i="39"/>
  <c r="G7763" i="39"/>
  <c r="G7764" i="39"/>
  <c r="G7765" i="39"/>
  <c r="G7766" i="39"/>
  <c r="G7767" i="39"/>
  <c r="G7768" i="39"/>
  <c r="G7769" i="39"/>
  <c r="G7770" i="39"/>
  <c r="G7771" i="39"/>
  <c r="G7772" i="39"/>
  <c r="G7773" i="39"/>
  <c r="G7774" i="39"/>
  <c r="G7775" i="39"/>
  <c r="G7776" i="39"/>
  <c r="G7777" i="39"/>
  <c r="G7778" i="39"/>
  <c r="G7779" i="39"/>
  <c r="G7780" i="39"/>
  <c r="G7781" i="39"/>
  <c r="G7782" i="39"/>
  <c r="G7783" i="39"/>
  <c r="G7784" i="39"/>
  <c r="G7785" i="39"/>
  <c r="G7786" i="39"/>
  <c r="G7787" i="39"/>
  <c r="G7788" i="39"/>
  <c r="G7789" i="39"/>
  <c r="G7790" i="39"/>
  <c r="G7791" i="39"/>
  <c r="G7792" i="39"/>
  <c r="G7793" i="39"/>
  <c r="G7794" i="39"/>
  <c r="G7795" i="39"/>
  <c r="G7796" i="39"/>
  <c r="G7797" i="39"/>
  <c r="G7798" i="39"/>
  <c r="G7799" i="39"/>
  <c r="G7800" i="39"/>
  <c r="G7801" i="39"/>
  <c r="G7802" i="39"/>
  <c r="G7803" i="39"/>
  <c r="G7804" i="39"/>
  <c r="G7805" i="39"/>
  <c r="G7806" i="39"/>
  <c r="G7807" i="39"/>
  <c r="G7808" i="39"/>
  <c r="G7809" i="39"/>
  <c r="G7810" i="39"/>
  <c r="G7811" i="39"/>
  <c r="G7812" i="39"/>
  <c r="G7813" i="39"/>
  <c r="G7814" i="39"/>
  <c r="G7815" i="39"/>
  <c r="G7816" i="39"/>
  <c r="G7817" i="39"/>
  <c r="G7818" i="39"/>
  <c r="G7819" i="39"/>
  <c r="G7820" i="39"/>
  <c r="G7821" i="39"/>
  <c r="G7822" i="39"/>
  <c r="G7823" i="39"/>
  <c r="G7824" i="39"/>
  <c r="G7825" i="39"/>
  <c r="G7826" i="39"/>
  <c r="G7827" i="39"/>
  <c r="G7828" i="39"/>
  <c r="G7829" i="39"/>
  <c r="G7830" i="39"/>
  <c r="G7831" i="39"/>
  <c r="G7832" i="39"/>
  <c r="G7833" i="39"/>
  <c r="G7834" i="39"/>
  <c r="G7835" i="39"/>
  <c r="G7836" i="39"/>
  <c r="G7837" i="39"/>
  <c r="G7838" i="39"/>
  <c r="G7839" i="39"/>
  <c r="G7840" i="39"/>
  <c r="G7841" i="39"/>
  <c r="G7842" i="39"/>
  <c r="G7843" i="39"/>
  <c r="G7844" i="39"/>
  <c r="G7845" i="39"/>
  <c r="G7846" i="39"/>
  <c r="G7847" i="39"/>
  <c r="G7848" i="39"/>
  <c r="G7849" i="39"/>
  <c r="G7850" i="39"/>
  <c r="G7851" i="39"/>
  <c r="G7852" i="39"/>
  <c r="G7853" i="39"/>
  <c r="G7854" i="39"/>
  <c r="G7855" i="39"/>
  <c r="G7856" i="39"/>
  <c r="G7857" i="39"/>
  <c r="G7858" i="39"/>
  <c r="G7859" i="39"/>
  <c r="G7860" i="39"/>
  <c r="G7861" i="39"/>
  <c r="G7862" i="39"/>
  <c r="G7863" i="39"/>
  <c r="G7864" i="39"/>
  <c r="G7865" i="39"/>
  <c r="G7866" i="39"/>
  <c r="G7867" i="39"/>
  <c r="G7868" i="39"/>
  <c r="G7869" i="39"/>
  <c r="G7870" i="39"/>
  <c r="G7871" i="39"/>
  <c r="G7872" i="39"/>
  <c r="G7873" i="39"/>
  <c r="G7874" i="39"/>
  <c r="G7875" i="39"/>
  <c r="G7876" i="39"/>
  <c r="G7877" i="39"/>
  <c r="G7878" i="39"/>
  <c r="G7879" i="39"/>
  <c r="G7880" i="39"/>
  <c r="G7881" i="39"/>
  <c r="G7882" i="39"/>
  <c r="G7883" i="39"/>
  <c r="G7884" i="39"/>
  <c r="G7885" i="39"/>
  <c r="G7886" i="39"/>
  <c r="G7887" i="39"/>
  <c r="G7888" i="39"/>
  <c r="G7889" i="39"/>
  <c r="G7890" i="39"/>
  <c r="G7891" i="39"/>
  <c r="G7892" i="39"/>
  <c r="G7893" i="39"/>
  <c r="G7894" i="39"/>
  <c r="G7895" i="39"/>
  <c r="G7896" i="39"/>
  <c r="G7897" i="39"/>
  <c r="G7898" i="39"/>
  <c r="G7899" i="39"/>
  <c r="G7900" i="39"/>
  <c r="G7901" i="39"/>
  <c r="G7902" i="39"/>
  <c r="G7903" i="39"/>
  <c r="G7904" i="39"/>
  <c r="G7905" i="39"/>
  <c r="G7906" i="39"/>
  <c r="G7907" i="39"/>
  <c r="G7908" i="39"/>
  <c r="G7909" i="39"/>
  <c r="G7910" i="39"/>
  <c r="G7911" i="39"/>
  <c r="G7912" i="39"/>
  <c r="G7913" i="39"/>
  <c r="G7914" i="39"/>
  <c r="G7915" i="39"/>
  <c r="G7916" i="39"/>
  <c r="G7917" i="39"/>
  <c r="G7918" i="39"/>
  <c r="G7919" i="39"/>
  <c r="G7920" i="39"/>
  <c r="G7921" i="39"/>
  <c r="G7922" i="39"/>
  <c r="G7923" i="39"/>
  <c r="G7924" i="39"/>
  <c r="G7925" i="39"/>
  <c r="G7926" i="39"/>
  <c r="G7927" i="39"/>
  <c r="G7928" i="39"/>
  <c r="G7929" i="39"/>
  <c r="G7930" i="39"/>
  <c r="G7931" i="39"/>
  <c r="G7932" i="39"/>
  <c r="G7933" i="39"/>
  <c r="G7934" i="39"/>
  <c r="G7935" i="39"/>
  <c r="G7936" i="39"/>
  <c r="G7937" i="39"/>
  <c r="G7938" i="39"/>
  <c r="G7939" i="39"/>
  <c r="G7940" i="39"/>
  <c r="G7941" i="39"/>
  <c r="G7942" i="39"/>
  <c r="G7943" i="39"/>
  <c r="G7944" i="39"/>
  <c r="G7945" i="39"/>
  <c r="G7946" i="39"/>
  <c r="G7947" i="39"/>
  <c r="G7948" i="39"/>
  <c r="G7949" i="39"/>
  <c r="G7950" i="39"/>
  <c r="G7951" i="39"/>
  <c r="G7952" i="39"/>
  <c r="G7953" i="39"/>
  <c r="G7954" i="39"/>
  <c r="G7955" i="39"/>
  <c r="G7956" i="39"/>
  <c r="G7957" i="39"/>
  <c r="G7958" i="39"/>
  <c r="G7959" i="39"/>
  <c r="G7960" i="39"/>
  <c r="G7961" i="39"/>
  <c r="G7962" i="39"/>
  <c r="G7963" i="39"/>
  <c r="G7964" i="39"/>
  <c r="G7965" i="39"/>
  <c r="G7966" i="39"/>
  <c r="G7967" i="39"/>
  <c r="G7968" i="39"/>
  <c r="G7969" i="39"/>
  <c r="G7970" i="39"/>
  <c r="G7971" i="39"/>
  <c r="G7972" i="39"/>
  <c r="G7973" i="39"/>
  <c r="G7974" i="39"/>
  <c r="G7975" i="39"/>
  <c r="G7976" i="39"/>
  <c r="G7977" i="39"/>
  <c r="G7978" i="39"/>
  <c r="G7979" i="39"/>
  <c r="G7980" i="39"/>
  <c r="G7981" i="39"/>
  <c r="G7982" i="39"/>
  <c r="G7983" i="39"/>
  <c r="G7984" i="39"/>
  <c r="G7985" i="39"/>
  <c r="G7986" i="39"/>
  <c r="G7987" i="39"/>
  <c r="G7988" i="39"/>
  <c r="G7989" i="39"/>
  <c r="G7990" i="39"/>
  <c r="G7991" i="39"/>
  <c r="G7992" i="39"/>
  <c r="G7993" i="39"/>
  <c r="G7994" i="39"/>
  <c r="G7995" i="39"/>
  <c r="G7996" i="39"/>
  <c r="G7997" i="39"/>
  <c r="G7998" i="39"/>
  <c r="G7999" i="39"/>
  <c r="G8000" i="39"/>
  <c r="G8001" i="39"/>
  <c r="G2" i="39"/>
  <c r="F3" i="39"/>
  <c r="F4" i="39"/>
  <c r="F5" i="39"/>
  <c r="F6" i="39"/>
  <c r="F7" i="39"/>
  <c r="F8" i="39"/>
  <c r="F9" i="39"/>
  <c r="F10" i="39"/>
  <c r="F11" i="39"/>
  <c r="F12" i="39"/>
  <c r="F13" i="39"/>
  <c r="F14" i="39"/>
  <c r="F15" i="39"/>
  <c r="F16" i="39"/>
  <c r="F17" i="39"/>
  <c r="F18" i="39"/>
  <c r="F19" i="39"/>
  <c r="F20" i="39"/>
  <c r="F21" i="39"/>
  <c r="F22" i="39"/>
  <c r="F23" i="39"/>
  <c r="F24" i="39"/>
  <c r="F25" i="39"/>
  <c r="F26" i="39"/>
  <c r="F27" i="39"/>
  <c r="F28" i="39"/>
  <c r="F29" i="39"/>
  <c r="F30" i="39"/>
  <c r="F31" i="39"/>
  <c r="F32" i="39"/>
  <c r="F33" i="39"/>
  <c r="F34" i="39"/>
  <c r="F35" i="39"/>
  <c r="F36" i="39"/>
  <c r="F37" i="39"/>
  <c r="F38" i="39"/>
  <c r="F39" i="39"/>
  <c r="F40" i="39"/>
  <c r="F41" i="39"/>
  <c r="F42" i="39"/>
  <c r="F43" i="39"/>
  <c r="F44" i="39"/>
  <c r="F45" i="39"/>
  <c r="F46" i="39"/>
  <c r="F47" i="39"/>
  <c r="F48" i="39"/>
  <c r="F49" i="39"/>
  <c r="F50" i="39"/>
  <c r="F51" i="39"/>
  <c r="F52" i="39"/>
  <c r="F53" i="39"/>
  <c r="F54" i="39"/>
  <c r="F55" i="39"/>
  <c r="F56" i="39"/>
  <c r="F57" i="39"/>
  <c r="F58" i="39"/>
  <c r="F59" i="39"/>
  <c r="F60" i="39"/>
  <c r="F61" i="39"/>
  <c r="F62" i="39"/>
  <c r="F63" i="39"/>
  <c r="F64" i="39"/>
  <c r="F65" i="39"/>
  <c r="F66" i="39"/>
  <c r="F67" i="39"/>
  <c r="F68" i="39"/>
  <c r="F69" i="39"/>
  <c r="F70" i="39"/>
  <c r="F71" i="39"/>
  <c r="F72" i="39"/>
  <c r="F73" i="39"/>
  <c r="F74" i="39"/>
  <c r="F75" i="39"/>
  <c r="F76" i="39"/>
  <c r="F77" i="39"/>
  <c r="F78" i="39"/>
  <c r="F79" i="39"/>
  <c r="F80" i="39"/>
  <c r="F81" i="39"/>
  <c r="F82" i="39"/>
  <c r="F83" i="39"/>
  <c r="F84" i="39"/>
  <c r="F85" i="39"/>
  <c r="F86" i="39"/>
  <c r="F87" i="39"/>
  <c r="F88" i="39"/>
  <c r="F89" i="39"/>
  <c r="F90" i="39"/>
  <c r="F91" i="39"/>
  <c r="F92" i="39"/>
  <c r="F93" i="39"/>
  <c r="F94" i="39"/>
  <c r="F95" i="39"/>
  <c r="F96" i="39"/>
  <c r="F97" i="39"/>
  <c r="F98" i="39"/>
  <c r="F99" i="39"/>
  <c r="F100" i="39"/>
  <c r="F101" i="39"/>
  <c r="F102" i="39"/>
  <c r="F103" i="39"/>
  <c r="F104" i="39"/>
  <c r="F105" i="39"/>
  <c r="F106" i="39"/>
  <c r="F107" i="39"/>
  <c r="F108" i="39"/>
  <c r="F109" i="39"/>
  <c r="F110" i="39"/>
  <c r="F111" i="39"/>
  <c r="F112" i="39"/>
  <c r="F113" i="39"/>
  <c r="F114" i="39"/>
  <c r="F115" i="39"/>
  <c r="F116" i="39"/>
  <c r="F117" i="39"/>
  <c r="F118" i="39"/>
  <c r="F119" i="39"/>
  <c r="F120" i="39"/>
  <c r="F121" i="39"/>
  <c r="F122" i="39"/>
  <c r="F123" i="39"/>
  <c r="F124" i="39"/>
  <c r="F125" i="39"/>
  <c r="F126" i="39"/>
  <c r="F127" i="39"/>
  <c r="F128" i="39"/>
  <c r="F129" i="39"/>
  <c r="F130" i="39"/>
  <c r="F131" i="39"/>
  <c r="F132" i="39"/>
  <c r="F133" i="39"/>
  <c r="F134" i="39"/>
  <c r="F135" i="39"/>
  <c r="F136" i="39"/>
  <c r="F137" i="39"/>
  <c r="F138" i="39"/>
  <c r="F139" i="39"/>
  <c r="F140" i="39"/>
  <c r="F141" i="39"/>
  <c r="F142" i="39"/>
  <c r="F143" i="39"/>
  <c r="F144" i="39"/>
  <c r="F145" i="39"/>
  <c r="F146" i="39"/>
  <c r="F147" i="39"/>
  <c r="F148" i="39"/>
  <c r="F149" i="39"/>
  <c r="F150" i="39"/>
  <c r="F151" i="39"/>
  <c r="F152" i="39"/>
  <c r="F153" i="39"/>
  <c r="F154" i="39"/>
  <c r="F155" i="39"/>
  <c r="F156" i="39"/>
  <c r="F157" i="39"/>
  <c r="F158" i="39"/>
  <c r="F159" i="39"/>
  <c r="F160" i="39"/>
  <c r="F161" i="39"/>
  <c r="F162" i="39"/>
  <c r="F163" i="39"/>
  <c r="F164" i="39"/>
  <c r="F165" i="39"/>
  <c r="F166" i="39"/>
  <c r="F167" i="39"/>
  <c r="F168" i="39"/>
  <c r="F169" i="39"/>
  <c r="F170" i="39"/>
  <c r="F171" i="39"/>
  <c r="F172" i="39"/>
  <c r="F173" i="39"/>
  <c r="F174" i="39"/>
  <c r="F175" i="39"/>
  <c r="F176" i="39"/>
  <c r="F177" i="39"/>
  <c r="F178" i="39"/>
  <c r="F179" i="39"/>
  <c r="F180" i="39"/>
  <c r="F181" i="39"/>
  <c r="F182" i="39"/>
  <c r="F183" i="39"/>
  <c r="F184" i="39"/>
  <c r="F185" i="39"/>
  <c r="F186" i="39"/>
  <c r="F187" i="39"/>
  <c r="F188" i="39"/>
  <c r="F189" i="39"/>
  <c r="F190" i="39"/>
  <c r="F191" i="39"/>
  <c r="F192" i="39"/>
  <c r="F193" i="39"/>
  <c r="F194" i="39"/>
  <c r="F195" i="39"/>
  <c r="F196" i="39"/>
  <c r="F197" i="39"/>
  <c r="F198" i="39"/>
  <c r="F199" i="39"/>
  <c r="F200" i="39"/>
  <c r="F201" i="39"/>
  <c r="F202" i="39"/>
  <c r="F203" i="39"/>
  <c r="F204" i="39"/>
  <c r="F205" i="39"/>
  <c r="F206" i="39"/>
  <c r="F207" i="39"/>
  <c r="F208" i="39"/>
  <c r="F209" i="39"/>
  <c r="F210" i="39"/>
  <c r="F211" i="39"/>
  <c r="F212" i="39"/>
  <c r="F213" i="39"/>
  <c r="F214" i="39"/>
  <c r="F215" i="39"/>
  <c r="F216" i="39"/>
  <c r="F217" i="39"/>
  <c r="F218" i="39"/>
  <c r="F219" i="39"/>
  <c r="F220" i="39"/>
  <c r="F221" i="39"/>
  <c r="F222" i="39"/>
  <c r="F223" i="39"/>
  <c r="F224" i="39"/>
  <c r="F225" i="39"/>
  <c r="F226" i="39"/>
  <c r="F227" i="39"/>
  <c r="F228" i="39"/>
  <c r="F229" i="39"/>
  <c r="F230" i="39"/>
  <c r="F231" i="39"/>
  <c r="F232" i="39"/>
  <c r="F233" i="39"/>
  <c r="F234" i="39"/>
  <c r="F235" i="39"/>
  <c r="F236" i="39"/>
  <c r="F237" i="39"/>
  <c r="F238" i="39"/>
  <c r="F239" i="39"/>
  <c r="F240" i="39"/>
  <c r="F241" i="39"/>
  <c r="F242" i="39"/>
  <c r="F243" i="39"/>
  <c r="F244" i="39"/>
  <c r="F245" i="39"/>
  <c r="F246" i="39"/>
  <c r="F247" i="39"/>
  <c r="F248" i="39"/>
  <c r="F249" i="39"/>
  <c r="F250" i="39"/>
  <c r="F251" i="39"/>
  <c r="F252" i="39"/>
  <c r="F253" i="39"/>
  <c r="F254" i="39"/>
  <c r="F255" i="39"/>
  <c r="F256" i="39"/>
  <c r="F257" i="39"/>
  <c r="F258" i="39"/>
  <c r="F259" i="39"/>
  <c r="F260" i="39"/>
  <c r="F261" i="39"/>
  <c r="F262" i="39"/>
  <c r="F263" i="39"/>
  <c r="F264" i="39"/>
  <c r="F265" i="39"/>
  <c r="F266" i="39"/>
  <c r="F267" i="39"/>
  <c r="F268" i="39"/>
  <c r="F269" i="39"/>
  <c r="F270" i="39"/>
  <c r="F271" i="39"/>
  <c r="F272" i="39"/>
  <c r="F273" i="39"/>
  <c r="F274" i="39"/>
  <c r="F275" i="39"/>
  <c r="F276" i="39"/>
  <c r="F277" i="39"/>
  <c r="F278" i="39"/>
  <c r="F279" i="39"/>
  <c r="F280" i="39"/>
  <c r="F281" i="39"/>
  <c r="F282" i="39"/>
  <c r="F283" i="39"/>
  <c r="F284" i="39"/>
  <c r="F285" i="39"/>
  <c r="F286" i="39"/>
  <c r="F287" i="39"/>
  <c r="F288" i="39"/>
  <c r="F289" i="39"/>
  <c r="F290" i="39"/>
  <c r="F291" i="39"/>
  <c r="F292" i="39"/>
  <c r="F293" i="39"/>
  <c r="F294" i="39"/>
  <c r="F295" i="39"/>
  <c r="F296" i="39"/>
  <c r="F297" i="39"/>
  <c r="F298" i="39"/>
  <c r="F299" i="39"/>
  <c r="F300" i="39"/>
  <c r="F301" i="39"/>
  <c r="F302" i="39"/>
  <c r="F303" i="39"/>
  <c r="F304" i="39"/>
  <c r="F305" i="39"/>
  <c r="F306" i="39"/>
  <c r="F307" i="39"/>
  <c r="F308" i="39"/>
  <c r="F309" i="39"/>
  <c r="F310" i="39"/>
  <c r="F311" i="39"/>
  <c r="F312" i="39"/>
  <c r="F313" i="39"/>
  <c r="F314" i="39"/>
  <c r="F315" i="39"/>
  <c r="F316" i="39"/>
  <c r="F317" i="39"/>
  <c r="F318" i="39"/>
  <c r="F319" i="39"/>
  <c r="F320" i="39"/>
  <c r="F321" i="39"/>
  <c r="F322" i="39"/>
  <c r="F323" i="39"/>
  <c r="F324" i="39"/>
  <c r="F325" i="39"/>
  <c r="F326" i="39"/>
  <c r="F327" i="39"/>
  <c r="F328" i="39"/>
  <c r="F329" i="39"/>
  <c r="F330" i="39"/>
  <c r="F331" i="39"/>
  <c r="F332" i="39"/>
  <c r="F333" i="39"/>
  <c r="F334" i="39"/>
  <c r="F335" i="39"/>
  <c r="F336" i="39"/>
  <c r="F337" i="39"/>
  <c r="F338" i="39"/>
  <c r="F339" i="39"/>
  <c r="F340" i="39"/>
  <c r="F341" i="39"/>
  <c r="F342" i="39"/>
  <c r="F343" i="39"/>
  <c r="F344" i="39"/>
  <c r="F345" i="39"/>
  <c r="F346" i="39"/>
  <c r="F347" i="39"/>
  <c r="F348" i="39"/>
  <c r="F349" i="39"/>
  <c r="F350" i="39"/>
  <c r="F351" i="39"/>
  <c r="F352" i="39"/>
  <c r="F353" i="39"/>
  <c r="F354" i="39"/>
  <c r="F355" i="39"/>
  <c r="F356" i="39"/>
  <c r="F357" i="39"/>
  <c r="F358" i="39"/>
  <c r="F359" i="39"/>
  <c r="F360" i="39"/>
  <c r="F361" i="39"/>
  <c r="F362" i="39"/>
  <c r="F363" i="39"/>
  <c r="F364" i="39"/>
  <c r="F365" i="39"/>
  <c r="F366" i="39"/>
  <c r="F367" i="39"/>
  <c r="F368" i="39"/>
  <c r="F369" i="39"/>
  <c r="F370" i="39"/>
  <c r="F371" i="39"/>
  <c r="F372" i="39"/>
  <c r="F373" i="39"/>
  <c r="F374" i="39"/>
  <c r="F375" i="39"/>
  <c r="F376" i="39"/>
  <c r="F377" i="39"/>
  <c r="F378" i="39"/>
  <c r="F379" i="39"/>
  <c r="F380" i="39"/>
  <c r="F381" i="39"/>
  <c r="F382" i="39"/>
  <c r="F383" i="39"/>
  <c r="F384" i="39"/>
  <c r="F385" i="39"/>
  <c r="F386" i="39"/>
  <c r="F387" i="39"/>
  <c r="F388" i="39"/>
  <c r="F389" i="39"/>
  <c r="F390" i="39"/>
  <c r="F391" i="39"/>
  <c r="F392" i="39"/>
  <c r="F393" i="39"/>
  <c r="F394" i="39"/>
  <c r="F395" i="39"/>
  <c r="F396" i="39"/>
  <c r="F397" i="39"/>
  <c r="F398" i="39"/>
  <c r="F399" i="39"/>
  <c r="F400" i="39"/>
  <c r="F401" i="39"/>
  <c r="F402" i="39"/>
  <c r="F403" i="39"/>
  <c r="F404" i="39"/>
  <c r="F405" i="39"/>
  <c r="F406" i="39"/>
  <c r="F407" i="39"/>
  <c r="F408" i="39"/>
  <c r="F409" i="39"/>
  <c r="F410" i="39"/>
  <c r="F411" i="39"/>
  <c r="F412" i="39"/>
  <c r="F413" i="39"/>
  <c r="F414" i="39"/>
  <c r="F415" i="39"/>
  <c r="F416" i="39"/>
  <c r="F417" i="39"/>
  <c r="F418" i="39"/>
  <c r="F419" i="39"/>
  <c r="F420" i="39"/>
  <c r="F421" i="39"/>
  <c r="F422" i="39"/>
  <c r="F423" i="39"/>
  <c r="F424" i="39"/>
  <c r="F425" i="39"/>
  <c r="F426" i="39"/>
  <c r="F427" i="39"/>
  <c r="F428" i="39"/>
  <c r="F429" i="39"/>
  <c r="F430" i="39"/>
  <c r="F431" i="39"/>
  <c r="F432" i="39"/>
  <c r="F433" i="39"/>
  <c r="F434" i="39"/>
  <c r="F435" i="39"/>
  <c r="F436" i="39"/>
  <c r="F437" i="39"/>
  <c r="F438" i="39"/>
  <c r="F439" i="39"/>
  <c r="F440" i="39"/>
  <c r="F441" i="39"/>
  <c r="F442" i="39"/>
  <c r="F443" i="39"/>
  <c r="F444" i="39"/>
  <c r="F445" i="39"/>
  <c r="F446" i="39"/>
  <c r="F447" i="39"/>
  <c r="F448" i="39"/>
  <c r="F449" i="39"/>
  <c r="F450" i="39"/>
  <c r="F451" i="39"/>
  <c r="F452" i="39"/>
  <c r="F453" i="39"/>
  <c r="F454" i="39"/>
  <c r="F455" i="39"/>
  <c r="F456" i="39"/>
  <c r="F457" i="39"/>
  <c r="F458" i="39"/>
  <c r="F459" i="39"/>
  <c r="F460" i="39"/>
  <c r="F461" i="39"/>
  <c r="F462" i="39"/>
  <c r="F463" i="39"/>
  <c r="F464" i="39"/>
  <c r="F465" i="39"/>
  <c r="F466" i="39"/>
  <c r="F467" i="39"/>
  <c r="F468" i="39"/>
  <c r="F469" i="39"/>
  <c r="F470" i="39"/>
  <c r="F471" i="39"/>
  <c r="F472" i="39"/>
  <c r="F473" i="39"/>
  <c r="F474" i="39"/>
  <c r="F475" i="39"/>
  <c r="F476" i="39"/>
  <c r="F477" i="39"/>
  <c r="F478" i="39"/>
  <c r="F479" i="39"/>
  <c r="F480" i="39"/>
  <c r="F481" i="39"/>
  <c r="F482" i="39"/>
  <c r="F483" i="39"/>
  <c r="F484" i="39"/>
  <c r="F485" i="39"/>
  <c r="F486" i="39"/>
  <c r="F487" i="39"/>
  <c r="F488" i="39"/>
  <c r="F489" i="39"/>
  <c r="F490" i="39"/>
  <c r="F491" i="39"/>
  <c r="F492" i="39"/>
  <c r="F493" i="39"/>
  <c r="F494" i="39"/>
  <c r="F495" i="39"/>
  <c r="F496" i="39"/>
  <c r="F497" i="39"/>
  <c r="F498" i="39"/>
  <c r="F499" i="39"/>
  <c r="F500" i="39"/>
  <c r="F501" i="39"/>
  <c r="F502" i="39"/>
  <c r="F503" i="39"/>
  <c r="F504" i="39"/>
  <c r="F505" i="39"/>
  <c r="F506" i="39"/>
  <c r="F507" i="39"/>
  <c r="F508" i="39"/>
  <c r="F509" i="39"/>
  <c r="F510" i="39"/>
  <c r="F511" i="39"/>
  <c r="F512" i="39"/>
  <c r="F513" i="39"/>
  <c r="F514" i="39"/>
  <c r="F515" i="39"/>
  <c r="F516" i="39"/>
  <c r="F517" i="39"/>
  <c r="F518" i="39"/>
  <c r="F519" i="39"/>
  <c r="F520" i="39"/>
  <c r="F521" i="39"/>
  <c r="F522" i="39"/>
  <c r="F523" i="39"/>
  <c r="F524" i="39"/>
  <c r="F525" i="39"/>
  <c r="F526" i="39"/>
  <c r="F527" i="39"/>
  <c r="F528" i="39"/>
  <c r="F529" i="39"/>
  <c r="F530" i="39"/>
  <c r="F531" i="39"/>
  <c r="F532" i="39"/>
  <c r="F533" i="39"/>
  <c r="F534" i="39"/>
  <c r="F535" i="39"/>
  <c r="F536" i="39"/>
  <c r="F537" i="39"/>
  <c r="F538" i="39"/>
  <c r="F539" i="39"/>
  <c r="F540" i="39"/>
  <c r="F541" i="39"/>
  <c r="F542" i="39"/>
  <c r="F543" i="39"/>
  <c r="F544" i="39"/>
  <c r="F545" i="39"/>
  <c r="F546" i="39"/>
  <c r="F547" i="39"/>
  <c r="F548" i="39"/>
  <c r="F549" i="39"/>
  <c r="F550" i="39"/>
  <c r="F551" i="39"/>
  <c r="F552" i="39"/>
  <c r="F553" i="39"/>
  <c r="F554" i="39"/>
  <c r="F555" i="39"/>
  <c r="F556" i="39"/>
  <c r="F557" i="39"/>
  <c r="F558" i="39"/>
  <c r="F559" i="39"/>
  <c r="F560" i="39"/>
  <c r="F561" i="39"/>
  <c r="F562" i="39"/>
  <c r="F563" i="39"/>
  <c r="F564" i="39"/>
  <c r="F565" i="39"/>
  <c r="F566" i="39"/>
  <c r="F567" i="39"/>
  <c r="F568" i="39"/>
  <c r="F569" i="39"/>
  <c r="F570" i="39"/>
  <c r="F571" i="39"/>
  <c r="F572" i="39"/>
  <c r="F573" i="39"/>
  <c r="F574" i="39"/>
  <c r="F575" i="39"/>
  <c r="F576" i="39"/>
  <c r="F577" i="39"/>
  <c r="F578" i="39"/>
  <c r="F579" i="39"/>
  <c r="F580" i="39"/>
  <c r="F581" i="39"/>
  <c r="F582" i="39"/>
  <c r="F583" i="39"/>
  <c r="F584" i="39"/>
  <c r="F585" i="39"/>
  <c r="F586" i="39"/>
  <c r="F587" i="39"/>
  <c r="F588" i="39"/>
  <c r="F589" i="39"/>
  <c r="F590" i="39"/>
  <c r="F591" i="39"/>
  <c r="F592" i="39"/>
  <c r="F593" i="39"/>
  <c r="F594" i="39"/>
  <c r="F595" i="39"/>
  <c r="F596" i="39"/>
  <c r="F597" i="39"/>
  <c r="F598" i="39"/>
  <c r="F599" i="39"/>
  <c r="F600" i="39"/>
  <c r="F601" i="39"/>
  <c r="F602" i="39"/>
  <c r="F603" i="39"/>
  <c r="F604" i="39"/>
  <c r="F605" i="39"/>
  <c r="F606" i="39"/>
  <c r="F607" i="39"/>
  <c r="F608" i="39"/>
  <c r="F609" i="39"/>
  <c r="F610" i="39"/>
  <c r="F611" i="39"/>
  <c r="F612" i="39"/>
  <c r="F613" i="39"/>
  <c r="F614" i="39"/>
  <c r="F615" i="39"/>
  <c r="F616" i="39"/>
  <c r="F617" i="39"/>
  <c r="F618" i="39"/>
  <c r="F619" i="39"/>
  <c r="F620" i="39"/>
  <c r="F621" i="39"/>
  <c r="F622" i="39"/>
  <c r="F623" i="39"/>
  <c r="F624" i="39"/>
  <c r="F625" i="39"/>
  <c r="F626" i="39"/>
  <c r="F627" i="39"/>
  <c r="F628" i="39"/>
  <c r="F629" i="39"/>
  <c r="F630" i="39"/>
  <c r="F631" i="39"/>
  <c r="F632" i="39"/>
  <c r="F633" i="39"/>
  <c r="F634" i="39"/>
  <c r="F635" i="39"/>
  <c r="F636" i="39"/>
  <c r="F637" i="39"/>
  <c r="F638" i="39"/>
  <c r="F639" i="39"/>
  <c r="F640" i="39"/>
  <c r="F641" i="39"/>
  <c r="F642" i="39"/>
  <c r="F643" i="39"/>
  <c r="F644" i="39"/>
  <c r="F645" i="39"/>
  <c r="F646" i="39"/>
  <c r="F647" i="39"/>
  <c r="F648" i="39"/>
  <c r="F649" i="39"/>
  <c r="F650" i="39"/>
  <c r="F651" i="39"/>
  <c r="F652" i="39"/>
  <c r="F653" i="39"/>
  <c r="F654" i="39"/>
  <c r="F655" i="39"/>
  <c r="F656" i="39"/>
  <c r="F657" i="39"/>
  <c r="F658" i="39"/>
  <c r="F659" i="39"/>
  <c r="F660" i="39"/>
  <c r="F661" i="39"/>
  <c r="F662" i="39"/>
  <c r="F663" i="39"/>
  <c r="F664" i="39"/>
  <c r="F665" i="39"/>
  <c r="F666" i="39"/>
  <c r="F667" i="39"/>
  <c r="F668" i="39"/>
  <c r="F669" i="39"/>
  <c r="F670" i="39"/>
  <c r="F671" i="39"/>
  <c r="F672" i="39"/>
  <c r="F673" i="39"/>
  <c r="F674" i="39"/>
  <c r="F675" i="39"/>
  <c r="F676" i="39"/>
  <c r="F677" i="39"/>
  <c r="F678" i="39"/>
  <c r="F679" i="39"/>
  <c r="F680" i="39"/>
  <c r="F681" i="39"/>
  <c r="F682" i="39"/>
  <c r="F683" i="39"/>
  <c r="F684" i="39"/>
  <c r="F685" i="39"/>
  <c r="F686" i="39"/>
  <c r="F687" i="39"/>
  <c r="F688" i="39"/>
  <c r="F689" i="39"/>
  <c r="F690" i="39"/>
  <c r="F691" i="39"/>
  <c r="F692" i="39"/>
  <c r="F693" i="39"/>
  <c r="F694" i="39"/>
  <c r="F695" i="39"/>
  <c r="F696" i="39"/>
  <c r="F697" i="39"/>
  <c r="F698" i="39"/>
  <c r="F699" i="39"/>
  <c r="F700" i="39"/>
  <c r="F701" i="39"/>
  <c r="F702" i="39"/>
  <c r="F703" i="39"/>
  <c r="F704" i="39"/>
  <c r="F705" i="39"/>
  <c r="F706" i="39"/>
  <c r="F707" i="39"/>
  <c r="F708" i="39"/>
  <c r="F709" i="39"/>
  <c r="F710" i="39"/>
  <c r="F711" i="39"/>
  <c r="F712" i="39"/>
  <c r="F713" i="39"/>
  <c r="F714" i="39"/>
  <c r="F715" i="39"/>
  <c r="F716" i="39"/>
  <c r="F717" i="39"/>
  <c r="F718" i="39"/>
  <c r="F719" i="39"/>
  <c r="F720" i="39"/>
  <c r="F721" i="39"/>
  <c r="F722" i="39"/>
  <c r="F723" i="39"/>
  <c r="F724" i="39"/>
  <c r="F725" i="39"/>
  <c r="F726" i="39"/>
  <c r="F727" i="39"/>
  <c r="F728" i="39"/>
  <c r="F729" i="39"/>
  <c r="F730" i="39"/>
  <c r="F731" i="39"/>
  <c r="F732" i="39"/>
  <c r="F733" i="39"/>
  <c r="F734" i="39"/>
  <c r="F735" i="39"/>
  <c r="F736" i="39"/>
  <c r="F737" i="39"/>
  <c r="F738" i="39"/>
  <c r="F739" i="39"/>
  <c r="F740" i="39"/>
  <c r="F741" i="39"/>
  <c r="F742" i="39"/>
  <c r="F743" i="39"/>
  <c r="F744" i="39"/>
  <c r="F745" i="39"/>
  <c r="F746" i="39"/>
  <c r="F747" i="39"/>
  <c r="F748" i="39"/>
  <c r="F749" i="39"/>
  <c r="F750" i="39"/>
  <c r="F751" i="39"/>
  <c r="F752" i="39"/>
  <c r="F753" i="39"/>
  <c r="F754" i="39"/>
  <c r="F755" i="39"/>
  <c r="F756" i="39"/>
  <c r="F757" i="39"/>
  <c r="F758" i="39"/>
  <c r="F759" i="39"/>
  <c r="F760" i="39"/>
  <c r="F761" i="39"/>
  <c r="F762" i="39"/>
  <c r="F763" i="39"/>
  <c r="F764" i="39"/>
  <c r="F765" i="39"/>
  <c r="F766" i="39"/>
  <c r="F767" i="39"/>
  <c r="F768" i="39"/>
  <c r="F769" i="39"/>
  <c r="F770" i="39"/>
  <c r="F771" i="39"/>
  <c r="F772" i="39"/>
  <c r="F773" i="39"/>
  <c r="F774" i="39"/>
  <c r="F775" i="39"/>
  <c r="F776" i="39"/>
  <c r="F777" i="39"/>
  <c r="F778" i="39"/>
  <c r="F779" i="39"/>
  <c r="F780" i="39"/>
  <c r="F781" i="39"/>
  <c r="F782" i="39"/>
  <c r="F783" i="39"/>
  <c r="F784" i="39"/>
  <c r="F785" i="39"/>
  <c r="F786" i="39"/>
  <c r="F787" i="39"/>
  <c r="F788" i="39"/>
  <c r="F789" i="39"/>
  <c r="F790" i="39"/>
  <c r="F791" i="39"/>
  <c r="F792" i="39"/>
  <c r="F793" i="39"/>
  <c r="F794" i="39"/>
  <c r="F795" i="39"/>
  <c r="F796" i="39"/>
  <c r="F797" i="39"/>
  <c r="F798" i="39"/>
  <c r="F799" i="39"/>
  <c r="F800" i="39"/>
  <c r="F801" i="39"/>
  <c r="F802" i="39"/>
  <c r="F803" i="39"/>
  <c r="F804" i="39"/>
  <c r="F805" i="39"/>
  <c r="F806" i="39"/>
  <c r="F807" i="39"/>
  <c r="F808" i="39"/>
  <c r="F809" i="39"/>
  <c r="F810" i="39"/>
  <c r="F811" i="39"/>
  <c r="F812" i="39"/>
  <c r="F813" i="39"/>
  <c r="F814" i="39"/>
  <c r="F815" i="39"/>
  <c r="F816" i="39"/>
  <c r="F817" i="39"/>
  <c r="F818" i="39"/>
  <c r="F819" i="39"/>
  <c r="F820" i="39"/>
  <c r="F821" i="39"/>
  <c r="F822" i="39"/>
  <c r="F823" i="39"/>
  <c r="F824" i="39"/>
  <c r="F825" i="39"/>
  <c r="F826" i="39"/>
  <c r="F827" i="39"/>
  <c r="F828" i="39"/>
  <c r="F829" i="39"/>
  <c r="F830" i="39"/>
  <c r="F831" i="39"/>
  <c r="F832" i="39"/>
  <c r="F833" i="39"/>
  <c r="F834" i="39"/>
  <c r="F835" i="39"/>
  <c r="F836" i="39"/>
  <c r="F837" i="39"/>
  <c r="F838" i="39"/>
  <c r="F839" i="39"/>
  <c r="F840" i="39"/>
  <c r="F841" i="39"/>
  <c r="F842" i="39"/>
  <c r="F843" i="39"/>
  <c r="F844" i="39"/>
  <c r="F845" i="39"/>
  <c r="F846" i="39"/>
  <c r="F847" i="39"/>
  <c r="F848" i="39"/>
  <c r="F849" i="39"/>
  <c r="F850" i="39"/>
  <c r="F851" i="39"/>
  <c r="F852" i="39"/>
  <c r="F853" i="39"/>
  <c r="F854" i="39"/>
  <c r="F855" i="39"/>
  <c r="F856" i="39"/>
  <c r="F857" i="39"/>
  <c r="F858" i="39"/>
  <c r="F859" i="39"/>
  <c r="F860" i="39"/>
  <c r="F861" i="39"/>
  <c r="F862" i="39"/>
  <c r="F863" i="39"/>
  <c r="F864" i="39"/>
  <c r="F865" i="39"/>
  <c r="F866" i="39"/>
  <c r="F867" i="39"/>
  <c r="F868" i="39"/>
  <c r="F869" i="39"/>
  <c r="F870" i="39"/>
  <c r="F871" i="39"/>
  <c r="F872" i="39"/>
  <c r="F873" i="39"/>
  <c r="F874" i="39"/>
  <c r="F875" i="39"/>
  <c r="F876" i="39"/>
  <c r="F877" i="39"/>
  <c r="F878" i="39"/>
  <c r="F879" i="39"/>
  <c r="F880" i="39"/>
  <c r="F881" i="39"/>
  <c r="F882" i="39"/>
  <c r="F883" i="39"/>
  <c r="F884" i="39"/>
  <c r="F885" i="39"/>
  <c r="F886" i="39"/>
  <c r="F887" i="39"/>
  <c r="F888" i="39"/>
  <c r="F889" i="39"/>
  <c r="F890" i="39"/>
  <c r="F891" i="39"/>
  <c r="F892" i="39"/>
  <c r="F893" i="39"/>
  <c r="F894" i="39"/>
  <c r="F895" i="39"/>
  <c r="F896" i="39"/>
  <c r="F897" i="39"/>
  <c r="F898" i="39"/>
  <c r="F899" i="39"/>
  <c r="F900" i="39"/>
  <c r="F901" i="39"/>
  <c r="F902" i="39"/>
  <c r="F903" i="39"/>
  <c r="F904" i="39"/>
  <c r="F905" i="39"/>
  <c r="F906" i="39"/>
  <c r="F907" i="39"/>
  <c r="F908" i="39"/>
  <c r="F909" i="39"/>
  <c r="F910" i="39"/>
  <c r="F911" i="39"/>
  <c r="F912" i="39"/>
  <c r="F913" i="39"/>
  <c r="F914" i="39"/>
  <c r="F915" i="39"/>
  <c r="F916" i="39"/>
  <c r="F917" i="39"/>
  <c r="F918" i="39"/>
  <c r="F919" i="39"/>
  <c r="F920" i="39"/>
  <c r="F921" i="39"/>
  <c r="F922" i="39"/>
  <c r="F923" i="39"/>
  <c r="F924" i="39"/>
  <c r="F925" i="39"/>
  <c r="F926" i="39"/>
  <c r="F927" i="39"/>
  <c r="F928" i="39"/>
  <c r="F929" i="39"/>
  <c r="F930" i="39"/>
  <c r="F931" i="39"/>
  <c r="F932" i="39"/>
  <c r="F933" i="39"/>
  <c r="F934" i="39"/>
  <c r="F935" i="39"/>
  <c r="F936" i="39"/>
  <c r="F937" i="39"/>
  <c r="F938" i="39"/>
  <c r="F939" i="39"/>
  <c r="F940" i="39"/>
  <c r="F941" i="39"/>
  <c r="F942" i="39"/>
  <c r="F943" i="39"/>
  <c r="F944" i="39"/>
  <c r="F945" i="39"/>
  <c r="F946" i="39"/>
  <c r="F947" i="39"/>
  <c r="F948" i="39"/>
  <c r="F949" i="39"/>
  <c r="F950" i="39"/>
  <c r="F951" i="39"/>
  <c r="F952" i="39"/>
  <c r="F953" i="39"/>
  <c r="F954" i="39"/>
  <c r="F955" i="39"/>
  <c r="F956" i="39"/>
  <c r="F957" i="39"/>
  <c r="F958" i="39"/>
  <c r="F959" i="39"/>
  <c r="F960" i="39"/>
  <c r="F961" i="39"/>
  <c r="F962" i="39"/>
  <c r="F963" i="39"/>
  <c r="F964" i="39"/>
  <c r="F965" i="39"/>
  <c r="F966" i="39"/>
  <c r="F967" i="39"/>
  <c r="F968" i="39"/>
  <c r="F969" i="39"/>
  <c r="F970" i="39"/>
  <c r="F971" i="39"/>
  <c r="F972" i="39"/>
  <c r="F973" i="39"/>
  <c r="F974" i="39"/>
  <c r="F975" i="39"/>
  <c r="F976" i="39"/>
  <c r="F977" i="39"/>
  <c r="F978" i="39"/>
  <c r="F979" i="39"/>
  <c r="F980" i="39"/>
  <c r="F981" i="39"/>
  <c r="F982" i="39"/>
  <c r="F983" i="39"/>
  <c r="F984" i="39"/>
  <c r="F985" i="39"/>
  <c r="F986" i="39"/>
  <c r="F987" i="39"/>
  <c r="F988" i="39"/>
  <c r="F989" i="39"/>
  <c r="F990" i="39"/>
  <c r="F991" i="39"/>
  <c r="F992" i="39"/>
  <c r="F993" i="39"/>
  <c r="F994" i="39"/>
  <c r="F995" i="39"/>
  <c r="F996" i="39"/>
  <c r="F997" i="39"/>
  <c r="F998" i="39"/>
  <c r="F999" i="39"/>
  <c r="F1000" i="39"/>
  <c r="F1001" i="39"/>
  <c r="F1002" i="39"/>
  <c r="F1003" i="39"/>
  <c r="F1004" i="39"/>
  <c r="F1005" i="39"/>
  <c r="F1006" i="39"/>
  <c r="F1007" i="39"/>
  <c r="F1008" i="39"/>
  <c r="F1009" i="39"/>
  <c r="F1010" i="39"/>
  <c r="F1011" i="39"/>
  <c r="F1012" i="39"/>
  <c r="F1013" i="39"/>
  <c r="F1014" i="39"/>
  <c r="F1015" i="39"/>
  <c r="F1016" i="39"/>
  <c r="F1017" i="39"/>
  <c r="F1018" i="39"/>
  <c r="F1019" i="39"/>
  <c r="F1020" i="39"/>
  <c r="F1021" i="39"/>
  <c r="F1022" i="39"/>
  <c r="F1023" i="39"/>
  <c r="F1024" i="39"/>
  <c r="F1025" i="39"/>
  <c r="F1026" i="39"/>
  <c r="F1027" i="39"/>
  <c r="F1028" i="39"/>
  <c r="F1029" i="39"/>
  <c r="F1030" i="39"/>
  <c r="F1031" i="39"/>
  <c r="F1032" i="39"/>
  <c r="F1033" i="39"/>
  <c r="F1034" i="39"/>
  <c r="F1035" i="39"/>
  <c r="F1036" i="39"/>
  <c r="F1037" i="39"/>
  <c r="F1038" i="39"/>
  <c r="F1039" i="39"/>
  <c r="F1040" i="39"/>
  <c r="F1041" i="39"/>
  <c r="F1042" i="39"/>
  <c r="F1043" i="39"/>
  <c r="F1044" i="39"/>
  <c r="F1045" i="39"/>
  <c r="F1046" i="39"/>
  <c r="F1047" i="39"/>
  <c r="F1048" i="39"/>
  <c r="F1049" i="39"/>
  <c r="F1050" i="39"/>
  <c r="F1051" i="39"/>
  <c r="F1052" i="39"/>
  <c r="F1053" i="39"/>
  <c r="F1054" i="39"/>
  <c r="F1055" i="39"/>
  <c r="F1056" i="39"/>
  <c r="F1057" i="39"/>
  <c r="F1058" i="39"/>
  <c r="F1059" i="39"/>
  <c r="F1060" i="39"/>
  <c r="F1061" i="39"/>
  <c r="F1062" i="39"/>
  <c r="F1063" i="39"/>
  <c r="F1064" i="39"/>
  <c r="F1065" i="39"/>
  <c r="F1066" i="39"/>
  <c r="F1067" i="39"/>
  <c r="F1068" i="39"/>
  <c r="F1069" i="39"/>
  <c r="F1070" i="39"/>
  <c r="F1071" i="39"/>
  <c r="F1072" i="39"/>
  <c r="F1073" i="39"/>
  <c r="F1074" i="39"/>
  <c r="F1075" i="39"/>
  <c r="F1076" i="39"/>
  <c r="F1077" i="39"/>
  <c r="F1078" i="39"/>
  <c r="F1079" i="39"/>
  <c r="F1080" i="39"/>
  <c r="F1081" i="39"/>
  <c r="F1082" i="39"/>
  <c r="F1083" i="39"/>
  <c r="F1084" i="39"/>
  <c r="F1085" i="39"/>
  <c r="F1086" i="39"/>
  <c r="F1087" i="39"/>
  <c r="F1088" i="39"/>
  <c r="F1089" i="39"/>
  <c r="F1090" i="39"/>
  <c r="F1091" i="39"/>
  <c r="F1092" i="39"/>
  <c r="F1093" i="39"/>
  <c r="F1094" i="39"/>
  <c r="F1095" i="39"/>
  <c r="F1096" i="39"/>
  <c r="F1097" i="39"/>
  <c r="F1098" i="39"/>
  <c r="F1099" i="39"/>
  <c r="F1100" i="39"/>
  <c r="F1101" i="39"/>
  <c r="F1102" i="39"/>
  <c r="F1103" i="39"/>
  <c r="F1104" i="39"/>
  <c r="F1105" i="39"/>
  <c r="F1106" i="39"/>
  <c r="F1107" i="39"/>
  <c r="F1108" i="39"/>
  <c r="F1109" i="39"/>
  <c r="F1110" i="39"/>
  <c r="F1111" i="39"/>
  <c r="F1112" i="39"/>
  <c r="F1113" i="39"/>
  <c r="F1114" i="39"/>
  <c r="F1115" i="39"/>
  <c r="F1116" i="39"/>
  <c r="F1117" i="39"/>
  <c r="F1118" i="39"/>
  <c r="F1119" i="39"/>
  <c r="F1120" i="39"/>
  <c r="F1121" i="39"/>
  <c r="F1122" i="39"/>
  <c r="F1123" i="39"/>
  <c r="F1124" i="39"/>
  <c r="F1125" i="39"/>
  <c r="F1126" i="39"/>
  <c r="F1127" i="39"/>
  <c r="F1128" i="39"/>
  <c r="F1129" i="39"/>
  <c r="F1130" i="39"/>
  <c r="F1131" i="39"/>
  <c r="F1132" i="39"/>
  <c r="F1133" i="39"/>
  <c r="F1134" i="39"/>
  <c r="F1135" i="39"/>
  <c r="F1136" i="39"/>
  <c r="F1137" i="39"/>
  <c r="F1138" i="39"/>
  <c r="F1139" i="39"/>
  <c r="F1140" i="39"/>
  <c r="F1141" i="39"/>
  <c r="F1142" i="39"/>
  <c r="F1143" i="39"/>
  <c r="F1144" i="39"/>
  <c r="F1145" i="39"/>
  <c r="F1146" i="39"/>
  <c r="F1147" i="39"/>
  <c r="F1148" i="39"/>
  <c r="F1149" i="39"/>
  <c r="F1150" i="39"/>
  <c r="F1151" i="39"/>
  <c r="F1152" i="39"/>
  <c r="F1153" i="39"/>
  <c r="F1154" i="39"/>
  <c r="F1155" i="39"/>
  <c r="F1156" i="39"/>
  <c r="F1157" i="39"/>
  <c r="F1158" i="39"/>
  <c r="F1159" i="39"/>
  <c r="F1160" i="39"/>
  <c r="F1161" i="39"/>
  <c r="F1162" i="39"/>
  <c r="F1163" i="39"/>
  <c r="F1164" i="39"/>
  <c r="F1165" i="39"/>
  <c r="F1166" i="39"/>
  <c r="F1167" i="39"/>
  <c r="F1168" i="39"/>
  <c r="F1169" i="39"/>
  <c r="F1170" i="39"/>
  <c r="F1171" i="39"/>
  <c r="F1172" i="39"/>
  <c r="F1173" i="39"/>
  <c r="F1174" i="39"/>
  <c r="F1175" i="39"/>
  <c r="F1176" i="39"/>
  <c r="F1177" i="39"/>
  <c r="F1178" i="39"/>
  <c r="F1179" i="39"/>
  <c r="F1180" i="39"/>
  <c r="F1181" i="39"/>
  <c r="F1182" i="39"/>
  <c r="F1183" i="39"/>
  <c r="F1184" i="39"/>
  <c r="F1185" i="39"/>
  <c r="F1186" i="39"/>
  <c r="F1187" i="39"/>
  <c r="F1188" i="39"/>
  <c r="F1189" i="39"/>
  <c r="F1190" i="39"/>
  <c r="F1191" i="39"/>
  <c r="F1192" i="39"/>
  <c r="F1193" i="39"/>
  <c r="F1194" i="39"/>
  <c r="F1195" i="39"/>
  <c r="F1196" i="39"/>
  <c r="F1197" i="39"/>
  <c r="F1198" i="39"/>
  <c r="F1199" i="39"/>
  <c r="F1200" i="39"/>
  <c r="F1201" i="39"/>
  <c r="F1202" i="39"/>
  <c r="F1203" i="39"/>
  <c r="F1204" i="39"/>
  <c r="F1205" i="39"/>
  <c r="F1206" i="39"/>
  <c r="F1207" i="39"/>
  <c r="F1208" i="39"/>
  <c r="F1209" i="39"/>
  <c r="F1210" i="39"/>
  <c r="F1211" i="39"/>
  <c r="F1212" i="39"/>
  <c r="F1213" i="39"/>
  <c r="F1214" i="39"/>
  <c r="F1215" i="39"/>
  <c r="F1216" i="39"/>
  <c r="F1217" i="39"/>
  <c r="F1218" i="39"/>
  <c r="F1219" i="39"/>
  <c r="F1220" i="39"/>
  <c r="F1221" i="39"/>
  <c r="F1222" i="39"/>
  <c r="F1223" i="39"/>
  <c r="F1224" i="39"/>
  <c r="F1225" i="39"/>
  <c r="F1226" i="39"/>
  <c r="F1227" i="39"/>
  <c r="F1228" i="39"/>
  <c r="F1229" i="39"/>
  <c r="F1230" i="39"/>
  <c r="F1231" i="39"/>
  <c r="F1232" i="39"/>
  <c r="F1233" i="39"/>
  <c r="F1234" i="39"/>
  <c r="F1235" i="39"/>
  <c r="F1236" i="39"/>
  <c r="F1237" i="39"/>
  <c r="F1238" i="39"/>
  <c r="F1239" i="39"/>
  <c r="F1240" i="39"/>
  <c r="F1241" i="39"/>
  <c r="F1242" i="39"/>
  <c r="F1243" i="39"/>
  <c r="F1244" i="39"/>
  <c r="F1245" i="39"/>
  <c r="F1246" i="39"/>
  <c r="F1247" i="39"/>
  <c r="F1248" i="39"/>
  <c r="F1249" i="39"/>
  <c r="F1250" i="39"/>
  <c r="F1251" i="39"/>
  <c r="F1252" i="39"/>
  <c r="F1253" i="39"/>
  <c r="F1254" i="39"/>
  <c r="F1255" i="39"/>
  <c r="F1256" i="39"/>
  <c r="F1257" i="39"/>
  <c r="F1258" i="39"/>
  <c r="F1259" i="39"/>
  <c r="F1260" i="39"/>
  <c r="F1261" i="39"/>
  <c r="F1262" i="39"/>
  <c r="F1263" i="39"/>
  <c r="F1264" i="39"/>
  <c r="F1265" i="39"/>
  <c r="F1266" i="39"/>
  <c r="F1267" i="39"/>
  <c r="F1268" i="39"/>
  <c r="F1269" i="39"/>
  <c r="F1270" i="39"/>
  <c r="F1271" i="39"/>
  <c r="F1272" i="39"/>
  <c r="F1273" i="39"/>
  <c r="F1274" i="39"/>
  <c r="F1275" i="39"/>
  <c r="F1276" i="39"/>
  <c r="F1277" i="39"/>
  <c r="F1278" i="39"/>
  <c r="F1279" i="39"/>
  <c r="F1280" i="39"/>
  <c r="F1281" i="39"/>
  <c r="F1282" i="39"/>
  <c r="F1283" i="39"/>
  <c r="F1284" i="39"/>
  <c r="F1285" i="39"/>
  <c r="F1286" i="39"/>
  <c r="F1287" i="39"/>
  <c r="F1288" i="39"/>
  <c r="F1289" i="39"/>
  <c r="F1290" i="39"/>
  <c r="F1291" i="39"/>
  <c r="F1292" i="39"/>
  <c r="F1293" i="39"/>
  <c r="F1294" i="39"/>
  <c r="F1295" i="39"/>
  <c r="F1296" i="39"/>
  <c r="F1297" i="39"/>
  <c r="F1298" i="39"/>
  <c r="F1299" i="39"/>
  <c r="F1300" i="39"/>
  <c r="F1301" i="39"/>
  <c r="F1302" i="39"/>
  <c r="F1303" i="39"/>
  <c r="F1304" i="39"/>
  <c r="F1305" i="39"/>
  <c r="F1306" i="39"/>
  <c r="F1307" i="39"/>
  <c r="F1308" i="39"/>
  <c r="F1309" i="39"/>
  <c r="F1310" i="39"/>
  <c r="F1311" i="39"/>
  <c r="F1312" i="39"/>
  <c r="F1313" i="39"/>
  <c r="F1314" i="39"/>
  <c r="F1315" i="39"/>
  <c r="F1316" i="39"/>
  <c r="F1317" i="39"/>
  <c r="F1318" i="39"/>
  <c r="F1319" i="39"/>
  <c r="F1320" i="39"/>
  <c r="F1321" i="39"/>
  <c r="F1322" i="39"/>
  <c r="F1323" i="39"/>
  <c r="F1324" i="39"/>
  <c r="F1325" i="39"/>
  <c r="F1326" i="39"/>
  <c r="F1327" i="39"/>
  <c r="F1328" i="39"/>
  <c r="F1329" i="39"/>
  <c r="F1330" i="39"/>
  <c r="F1331" i="39"/>
  <c r="F1332" i="39"/>
  <c r="F1333" i="39"/>
  <c r="F1334" i="39"/>
  <c r="F1335" i="39"/>
  <c r="F1336" i="39"/>
  <c r="F1337" i="39"/>
  <c r="F1338" i="39"/>
  <c r="F1339" i="39"/>
  <c r="F1340" i="39"/>
  <c r="F1341" i="39"/>
  <c r="F1342" i="39"/>
  <c r="F1343" i="39"/>
  <c r="F1344" i="39"/>
  <c r="F1345" i="39"/>
  <c r="F1346" i="39"/>
  <c r="F1347" i="39"/>
  <c r="F1348" i="39"/>
  <c r="F1349" i="39"/>
  <c r="F1350" i="39"/>
  <c r="F1351" i="39"/>
  <c r="F1352" i="39"/>
  <c r="F1353" i="39"/>
  <c r="F1354" i="39"/>
  <c r="F1355" i="39"/>
  <c r="F1356" i="39"/>
  <c r="F1357" i="39"/>
  <c r="F1358" i="39"/>
  <c r="F1359" i="39"/>
  <c r="F1360" i="39"/>
  <c r="F1361" i="39"/>
  <c r="F1362" i="39"/>
  <c r="F1363" i="39"/>
  <c r="F1364" i="39"/>
  <c r="F1365" i="39"/>
  <c r="F1366" i="39"/>
  <c r="F1367" i="39"/>
  <c r="F1368" i="39"/>
  <c r="F1369" i="39"/>
  <c r="F1370" i="39"/>
  <c r="F1371" i="39"/>
  <c r="F1372" i="39"/>
  <c r="F1373" i="39"/>
  <c r="F1374" i="39"/>
  <c r="F1375" i="39"/>
  <c r="F1376" i="39"/>
  <c r="F1377" i="39"/>
  <c r="F1378" i="39"/>
  <c r="F1379" i="39"/>
  <c r="F1380" i="39"/>
  <c r="F1381" i="39"/>
  <c r="F1382" i="39"/>
  <c r="F1383" i="39"/>
  <c r="F1384" i="39"/>
  <c r="F1385" i="39"/>
  <c r="F1386" i="39"/>
  <c r="F1387" i="39"/>
  <c r="F1388" i="39"/>
  <c r="F1389" i="39"/>
  <c r="F1390" i="39"/>
  <c r="F1391" i="39"/>
  <c r="F1392" i="39"/>
  <c r="F1393" i="39"/>
  <c r="F1394" i="39"/>
  <c r="F1395" i="39"/>
  <c r="F1396" i="39"/>
  <c r="F1397" i="39"/>
  <c r="F1398" i="39"/>
  <c r="F1399" i="39"/>
  <c r="F1400" i="39"/>
  <c r="F1401" i="39"/>
  <c r="F1402" i="39"/>
  <c r="F1403" i="39"/>
  <c r="F1404" i="39"/>
  <c r="F1405" i="39"/>
  <c r="F1406" i="39"/>
  <c r="F1407" i="39"/>
  <c r="F1408" i="39"/>
  <c r="F1409" i="39"/>
  <c r="F1410" i="39"/>
  <c r="F1411" i="39"/>
  <c r="F1412" i="39"/>
  <c r="F1413" i="39"/>
  <c r="F1414" i="39"/>
  <c r="F1415" i="39"/>
  <c r="F1416" i="39"/>
  <c r="F1417" i="39"/>
  <c r="F1418" i="39"/>
  <c r="F1419" i="39"/>
  <c r="F1420" i="39"/>
  <c r="F1421" i="39"/>
  <c r="F1422" i="39"/>
  <c r="F1423" i="39"/>
  <c r="F1424" i="39"/>
  <c r="F1425" i="39"/>
  <c r="F1426" i="39"/>
  <c r="F1427" i="39"/>
  <c r="F1428" i="39"/>
  <c r="F1429" i="39"/>
  <c r="F1430" i="39"/>
  <c r="F1431" i="39"/>
  <c r="F1432" i="39"/>
  <c r="F1433" i="39"/>
  <c r="F1434" i="39"/>
  <c r="F1435" i="39"/>
  <c r="F1436" i="39"/>
  <c r="F1437" i="39"/>
  <c r="F1438" i="39"/>
  <c r="F1439" i="39"/>
  <c r="F1440" i="39"/>
  <c r="F1441" i="39"/>
  <c r="F1442" i="39"/>
  <c r="F1443" i="39"/>
  <c r="F1444" i="39"/>
  <c r="F1445" i="39"/>
  <c r="F1446" i="39"/>
  <c r="F1447" i="39"/>
  <c r="F1448" i="39"/>
  <c r="F1449" i="39"/>
  <c r="F1450" i="39"/>
  <c r="F1451" i="39"/>
  <c r="F1452" i="39"/>
  <c r="F1453" i="39"/>
  <c r="F1454" i="39"/>
  <c r="F1455" i="39"/>
  <c r="F1456" i="39"/>
  <c r="F1457" i="39"/>
  <c r="F1458" i="39"/>
  <c r="F1459" i="39"/>
  <c r="F1460" i="39"/>
  <c r="F1461" i="39"/>
  <c r="F1462" i="39"/>
  <c r="F1463" i="39"/>
  <c r="F1464" i="39"/>
  <c r="F1465" i="39"/>
  <c r="F1466" i="39"/>
  <c r="F1467" i="39"/>
  <c r="F1468" i="39"/>
  <c r="F1469" i="39"/>
  <c r="F1470" i="39"/>
  <c r="F1471" i="39"/>
  <c r="F1472" i="39"/>
  <c r="F1473" i="39"/>
  <c r="F1474" i="39"/>
  <c r="F1475" i="39"/>
  <c r="F1476" i="39"/>
  <c r="F1477" i="39"/>
  <c r="F1478" i="39"/>
  <c r="F1479" i="39"/>
  <c r="F1480" i="39"/>
  <c r="F1481" i="39"/>
  <c r="F1482" i="39"/>
  <c r="F1483" i="39"/>
  <c r="F1484" i="39"/>
  <c r="F1485" i="39"/>
  <c r="F1486" i="39"/>
  <c r="F1487" i="39"/>
  <c r="F1488" i="39"/>
  <c r="F1489" i="39"/>
  <c r="F1490" i="39"/>
  <c r="F1491" i="39"/>
  <c r="F1492" i="39"/>
  <c r="F1493" i="39"/>
  <c r="F1494" i="39"/>
  <c r="F1495" i="39"/>
  <c r="F1496" i="39"/>
  <c r="F1497" i="39"/>
  <c r="F1498" i="39"/>
  <c r="F1499" i="39"/>
  <c r="F1500" i="39"/>
  <c r="F1501" i="39"/>
  <c r="F1502" i="39"/>
  <c r="F1503" i="39"/>
  <c r="F1504" i="39"/>
  <c r="F1505" i="39"/>
  <c r="F1506" i="39"/>
  <c r="F1507" i="39"/>
  <c r="F1508" i="39"/>
  <c r="F1509" i="39"/>
  <c r="F1510" i="39"/>
  <c r="G10" i="30" s="1"/>
  <c r="F1511" i="39"/>
  <c r="F1512" i="39"/>
  <c r="F1513" i="39"/>
  <c r="F1514" i="39"/>
  <c r="F1515" i="39"/>
  <c r="F1516" i="39"/>
  <c r="F1517" i="39"/>
  <c r="F1518" i="39"/>
  <c r="F1519" i="39"/>
  <c r="F1520" i="39"/>
  <c r="F1521" i="39"/>
  <c r="F1522" i="39"/>
  <c r="F1523" i="39"/>
  <c r="F1524" i="39"/>
  <c r="F1525" i="39"/>
  <c r="F1526" i="39"/>
  <c r="F1527" i="39"/>
  <c r="F1528" i="39"/>
  <c r="F1529" i="39"/>
  <c r="F1530" i="39"/>
  <c r="F1531" i="39"/>
  <c r="F1532" i="39"/>
  <c r="F1533" i="39"/>
  <c r="F1534" i="39"/>
  <c r="F1535" i="39"/>
  <c r="F1536" i="39"/>
  <c r="F1537" i="39"/>
  <c r="F1538" i="39"/>
  <c r="F1539" i="39"/>
  <c r="F1540" i="39"/>
  <c r="F1541" i="39"/>
  <c r="F1542" i="39"/>
  <c r="F1543" i="39"/>
  <c r="F1544" i="39"/>
  <c r="F1545" i="39"/>
  <c r="F1546" i="39"/>
  <c r="F1547" i="39"/>
  <c r="F1548" i="39"/>
  <c r="F1549" i="39"/>
  <c r="F1550" i="39"/>
  <c r="F1551" i="39"/>
  <c r="F1552" i="39"/>
  <c r="F1553" i="39"/>
  <c r="F1554" i="39"/>
  <c r="F1555" i="39"/>
  <c r="F1556" i="39"/>
  <c r="F1557" i="39"/>
  <c r="F1558" i="39"/>
  <c r="F1559" i="39"/>
  <c r="F1560" i="39"/>
  <c r="F1561" i="39"/>
  <c r="F1562" i="39"/>
  <c r="F1563" i="39"/>
  <c r="F1564" i="39"/>
  <c r="F1565" i="39"/>
  <c r="F1566" i="39"/>
  <c r="F1567" i="39"/>
  <c r="F1568" i="39"/>
  <c r="F1569" i="39"/>
  <c r="F1570" i="39"/>
  <c r="F1571" i="39"/>
  <c r="F1572" i="39"/>
  <c r="F1573" i="39"/>
  <c r="F1574" i="39"/>
  <c r="F1575" i="39"/>
  <c r="F1576" i="39"/>
  <c r="F1577" i="39"/>
  <c r="F1578" i="39"/>
  <c r="F1579" i="39"/>
  <c r="F1580" i="39"/>
  <c r="F1581" i="39"/>
  <c r="F1582" i="39"/>
  <c r="F1583" i="39"/>
  <c r="F1584" i="39"/>
  <c r="F1585" i="39"/>
  <c r="F1586" i="39"/>
  <c r="F1587" i="39"/>
  <c r="F1588" i="39"/>
  <c r="F1589" i="39"/>
  <c r="F1590" i="39"/>
  <c r="F1591" i="39"/>
  <c r="F1592" i="39"/>
  <c r="F1593" i="39"/>
  <c r="F1594" i="39"/>
  <c r="F1595" i="39"/>
  <c r="F1596" i="39"/>
  <c r="F1597" i="39"/>
  <c r="F1598" i="39"/>
  <c r="F1599" i="39"/>
  <c r="F1600" i="39"/>
  <c r="F1601" i="39"/>
  <c r="F1602" i="39"/>
  <c r="F1603" i="39"/>
  <c r="F1604" i="39"/>
  <c r="F1605" i="39"/>
  <c r="F1606" i="39"/>
  <c r="F1607" i="39"/>
  <c r="F1608" i="39"/>
  <c r="F1609" i="39"/>
  <c r="F1610" i="39"/>
  <c r="F1611" i="39"/>
  <c r="F1612" i="39"/>
  <c r="F1613" i="39"/>
  <c r="F1614" i="39"/>
  <c r="F1615" i="39"/>
  <c r="F1616" i="39"/>
  <c r="F1617" i="39"/>
  <c r="F1618" i="39"/>
  <c r="F1619" i="39"/>
  <c r="F1620" i="39"/>
  <c r="F1621" i="39"/>
  <c r="F1622" i="39"/>
  <c r="F1623" i="39"/>
  <c r="F1624" i="39"/>
  <c r="F1625" i="39"/>
  <c r="F1626" i="39"/>
  <c r="F1627" i="39"/>
  <c r="F1628" i="39"/>
  <c r="F1629" i="39"/>
  <c r="F1630" i="39"/>
  <c r="F1631" i="39"/>
  <c r="F1632" i="39"/>
  <c r="F1633" i="39"/>
  <c r="F1634" i="39"/>
  <c r="F1635" i="39"/>
  <c r="F1636" i="39"/>
  <c r="F1637" i="39"/>
  <c r="F1638" i="39"/>
  <c r="F1639" i="39"/>
  <c r="F1640" i="39"/>
  <c r="F1641" i="39"/>
  <c r="F1642" i="39"/>
  <c r="F1643" i="39"/>
  <c r="F1644" i="39"/>
  <c r="F1645" i="39"/>
  <c r="F1646" i="39"/>
  <c r="F1647" i="39"/>
  <c r="F1648" i="39"/>
  <c r="F1649" i="39"/>
  <c r="F1650" i="39"/>
  <c r="F1651" i="39"/>
  <c r="F1652" i="39"/>
  <c r="F1653" i="39"/>
  <c r="F1654" i="39"/>
  <c r="F1655" i="39"/>
  <c r="F1656" i="39"/>
  <c r="F1657" i="39"/>
  <c r="F1658" i="39"/>
  <c r="F1659" i="39"/>
  <c r="F1660" i="39"/>
  <c r="F1661" i="39"/>
  <c r="F1662" i="39"/>
  <c r="F1663" i="39"/>
  <c r="F1664" i="39"/>
  <c r="F1665" i="39"/>
  <c r="F1666" i="39"/>
  <c r="F1667" i="39"/>
  <c r="F1668" i="39"/>
  <c r="F1669" i="39"/>
  <c r="F1670" i="39"/>
  <c r="F1671" i="39"/>
  <c r="F1672" i="39"/>
  <c r="F1673" i="39"/>
  <c r="F1674" i="39"/>
  <c r="F1675" i="39"/>
  <c r="F1676" i="39"/>
  <c r="F1677" i="39"/>
  <c r="F1678" i="39"/>
  <c r="F1679" i="39"/>
  <c r="F1680" i="39"/>
  <c r="F1681" i="39"/>
  <c r="F1682" i="39"/>
  <c r="F1683" i="39"/>
  <c r="F1684" i="39"/>
  <c r="F1685" i="39"/>
  <c r="F1686" i="39"/>
  <c r="F1687" i="39"/>
  <c r="F1688" i="39"/>
  <c r="F1689" i="39"/>
  <c r="F1690" i="39"/>
  <c r="F1691" i="39"/>
  <c r="F1692" i="39"/>
  <c r="F1693" i="39"/>
  <c r="F1694" i="39"/>
  <c r="F1695" i="39"/>
  <c r="F1696" i="39"/>
  <c r="F1697" i="39"/>
  <c r="F1698" i="39"/>
  <c r="F1699" i="39"/>
  <c r="F1700" i="39"/>
  <c r="F1701" i="39"/>
  <c r="F1702" i="39"/>
  <c r="F1703" i="39"/>
  <c r="F1704" i="39"/>
  <c r="F1705" i="39"/>
  <c r="F1706" i="39"/>
  <c r="F1707" i="39"/>
  <c r="F1708" i="39"/>
  <c r="F1709" i="39"/>
  <c r="F1710" i="39"/>
  <c r="F1711" i="39"/>
  <c r="F1712" i="39"/>
  <c r="F1713" i="39"/>
  <c r="F1714" i="39"/>
  <c r="F1715" i="39"/>
  <c r="F1716" i="39"/>
  <c r="F1717" i="39"/>
  <c r="F1718" i="39"/>
  <c r="F1719" i="39"/>
  <c r="F1720" i="39"/>
  <c r="F1721" i="39"/>
  <c r="F1722" i="39"/>
  <c r="F1723" i="39"/>
  <c r="F1724" i="39"/>
  <c r="F1725" i="39"/>
  <c r="F1726" i="39"/>
  <c r="F1727" i="39"/>
  <c r="F1728" i="39"/>
  <c r="F1729" i="39"/>
  <c r="F1730" i="39"/>
  <c r="F1731" i="39"/>
  <c r="F1732" i="39"/>
  <c r="F1733" i="39"/>
  <c r="F1734" i="39"/>
  <c r="F1735" i="39"/>
  <c r="F1736" i="39"/>
  <c r="F1737" i="39"/>
  <c r="F1738" i="39"/>
  <c r="F1739" i="39"/>
  <c r="F1740" i="39"/>
  <c r="F1741" i="39"/>
  <c r="F1742" i="39"/>
  <c r="F1743" i="39"/>
  <c r="F1744" i="39"/>
  <c r="F1745" i="39"/>
  <c r="F1746" i="39"/>
  <c r="F1747" i="39"/>
  <c r="F1748" i="39"/>
  <c r="F1749" i="39"/>
  <c r="F1750" i="39"/>
  <c r="F1751" i="39"/>
  <c r="F1752" i="39"/>
  <c r="F1753" i="39"/>
  <c r="F1754" i="39"/>
  <c r="F1755" i="39"/>
  <c r="F1756" i="39"/>
  <c r="F1757" i="39"/>
  <c r="F1758" i="39"/>
  <c r="F1759" i="39"/>
  <c r="F1760" i="39"/>
  <c r="F1761" i="39"/>
  <c r="F1762" i="39"/>
  <c r="F1763" i="39"/>
  <c r="F1764" i="39"/>
  <c r="F1765" i="39"/>
  <c r="F1766" i="39"/>
  <c r="F1767" i="39"/>
  <c r="F1768" i="39"/>
  <c r="F1769" i="39"/>
  <c r="F1770" i="39"/>
  <c r="F1771" i="39"/>
  <c r="F1772" i="39"/>
  <c r="F1773" i="39"/>
  <c r="F1774" i="39"/>
  <c r="F1775" i="39"/>
  <c r="F1776" i="39"/>
  <c r="F1777" i="39"/>
  <c r="F1778" i="39"/>
  <c r="F1779" i="39"/>
  <c r="F1780" i="39"/>
  <c r="F1781" i="39"/>
  <c r="F1782" i="39"/>
  <c r="F1783" i="39"/>
  <c r="F1784" i="39"/>
  <c r="F1785" i="39"/>
  <c r="F1786" i="39"/>
  <c r="F1787" i="39"/>
  <c r="F1788" i="39"/>
  <c r="F1789" i="39"/>
  <c r="F1790" i="39"/>
  <c r="F1791" i="39"/>
  <c r="F1792" i="39"/>
  <c r="F1793" i="39"/>
  <c r="F1794" i="39"/>
  <c r="F1795" i="39"/>
  <c r="F1796" i="39"/>
  <c r="F1797" i="39"/>
  <c r="F1798" i="39"/>
  <c r="F1799" i="39"/>
  <c r="F1800" i="39"/>
  <c r="F1801" i="39"/>
  <c r="F1802" i="39"/>
  <c r="F1803" i="39"/>
  <c r="F1804" i="39"/>
  <c r="F1805" i="39"/>
  <c r="F1806" i="39"/>
  <c r="F1807" i="39"/>
  <c r="F1808" i="39"/>
  <c r="F1809" i="39"/>
  <c r="F1810" i="39"/>
  <c r="F1811" i="39"/>
  <c r="F1812" i="39"/>
  <c r="F1813" i="39"/>
  <c r="F1814" i="39"/>
  <c r="F1815" i="39"/>
  <c r="F1816" i="39"/>
  <c r="F1817" i="39"/>
  <c r="F1818" i="39"/>
  <c r="F1819" i="39"/>
  <c r="F1820" i="39"/>
  <c r="F1821" i="39"/>
  <c r="F1822" i="39"/>
  <c r="F1823" i="39"/>
  <c r="F1824" i="39"/>
  <c r="F1825" i="39"/>
  <c r="F1826" i="39"/>
  <c r="F1827" i="39"/>
  <c r="F1828" i="39"/>
  <c r="F1829" i="39"/>
  <c r="F1830" i="39"/>
  <c r="F1831" i="39"/>
  <c r="F1832" i="39"/>
  <c r="F1833" i="39"/>
  <c r="F1834" i="39"/>
  <c r="F1835" i="39"/>
  <c r="F1836" i="39"/>
  <c r="F1837" i="39"/>
  <c r="F1838" i="39"/>
  <c r="F1839" i="39"/>
  <c r="F1840" i="39"/>
  <c r="F1841" i="39"/>
  <c r="F1842" i="39"/>
  <c r="F1843" i="39"/>
  <c r="F1844" i="39"/>
  <c r="F1845" i="39"/>
  <c r="F1846" i="39"/>
  <c r="F1847" i="39"/>
  <c r="F1848" i="39"/>
  <c r="F1849" i="39"/>
  <c r="F1850" i="39"/>
  <c r="F1851" i="39"/>
  <c r="F1852" i="39"/>
  <c r="F1853" i="39"/>
  <c r="F1854" i="39"/>
  <c r="F1855" i="39"/>
  <c r="F1856" i="39"/>
  <c r="F1857" i="39"/>
  <c r="F1858" i="39"/>
  <c r="F1859" i="39"/>
  <c r="F1860" i="39"/>
  <c r="F1861" i="39"/>
  <c r="F1862" i="39"/>
  <c r="F1863" i="39"/>
  <c r="F1864" i="39"/>
  <c r="F1865" i="39"/>
  <c r="F1866" i="39"/>
  <c r="F1867" i="39"/>
  <c r="F1868" i="39"/>
  <c r="F1869" i="39"/>
  <c r="F1870" i="39"/>
  <c r="F1871" i="39"/>
  <c r="F1872" i="39"/>
  <c r="F1873" i="39"/>
  <c r="F1874" i="39"/>
  <c r="F1875" i="39"/>
  <c r="F1876" i="39"/>
  <c r="F1877" i="39"/>
  <c r="F1878" i="39"/>
  <c r="F1879" i="39"/>
  <c r="F1880" i="39"/>
  <c r="F1881" i="39"/>
  <c r="F1882" i="39"/>
  <c r="F1883" i="39"/>
  <c r="F1884" i="39"/>
  <c r="F1885" i="39"/>
  <c r="F1886" i="39"/>
  <c r="F1887" i="39"/>
  <c r="F1888" i="39"/>
  <c r="F1889" i="39"/>
  <c r="F1890" i="39"/>
  <c r="F1891" i="39"/>
  <c r="F1892" i="39"/>
  <c r="F1893" i="39"/>
  <c r="F1894" i="39"/>
  <c r="F1895" i="39"/>
  <c r="F1896" i="39"/>
  <c r="F1897" i="39"/>
  <c r="F1898" i="39"/>
  <c r="F1899" i="39"/>
  <c r="F1900" i="39"/>
  <c r="F1901" i="39"/>
  <c r="F1902" i="39"/>
  <c r="F1903" i="39"/>
  <c r="F1904" i="39"/>
  <c r="F1905" i="39"/>
  <c r="F1906" i="39"/>
  <c r="F1907" i="39"/>
  <c r="F1908" i="39"/>
  <c r="F1909" i="39"/>
  <c r="F1910" i="39"/>
  <c r="F1911" i="39"/>
  <c r="F1912" i="39"/>
  <c r="F1913" i="39"/>
  <c r="F1914" i="39"/>
  <c r="F1915" i="39"/>
  <c r="F1916" i="39"/>
  <c r="F1917" i="39"/>
  <c r="F1918" i="39"/>
  <c r="F1919" i="39"/>
  <c r="F1920" i="39"/>
  <c r="F1921" i="39"/>
  <c r="F1922" i="39"/>
  <c r="F1923" i="39"/>
  <c r="F1924" i="39"/>
  <c r="F1925" i="39"/>
  <c r="F1926" i="39"/>
  <c r="F1927" i="39"/>
  <c r="F1928" i="39"/>
  <c r="F1929" i="39"/>
  <c r="F1930" i="39"/>
  <c r="F1931" i="39"/>
  <c r="F1932" i="39"/>
  <c r="F1933" i="39"/>
  <c r="F1934" i="39"/>
  <c r="F1935" i="39"/>
  <c r="F1936" i="39"/>
  <c r="F1937" i="39"/>
  <c r="F1938" i="39"/>
  <c r="F1939" i="39"/>
  <c r="F1940" i="39"/>
  <c r="F1941" i="39"/>
  <c r="F1942" i="39"/>
  <c r="F1943" i="39"/>
  <c r="F1944" i="39"/>
  <c r="F1945" i="39"/>
  <c r="F1946" i="39"/>
  <c r="F1947" i="39"/>
  <c r="F1948" i="39"/>
  <c r="F1949" i="39"/>
  <c r="F1950" i="39"/>
  <c r="F1951" i="39"/>
  <c r="F1952" i="39"/>
  <c r="F1953" i="39"/>
  <c r="F1954" i="39"/>
  <c r="F1955" i="39"/>
  <c r="F1956" i="39"/>
  <c r="F1957" i="39"/>
  <c r="F1958" i="39"/>
  <c r="F1959" i="39"/>
  <c r="F1960" i="39"/>
  <c r="F1961" i="39"/>
  <c r="F1962" i="39"/>
  <c r="F1963" i="39"/>
  <c r="F1964" i="39"/>
  <c r="F1965" i="39"/>
  <c r="F1966" i="39"/>
  <c r="F1967" i="39"/>
  <c r="F1968" i="39"/>
  <c r="F1969" i="39"/>
  <c r="F1970" i="39"/>
  <c r="F1971" i="39"/>
  <c r="F1972" i="39"/>
  <c r="F1973" i="39"/>
  <c r="F1974" i="39"/>
  <c r="F1975" i="39"/>
  <c r="F1976" i="39"/>
  <c r="F1977" i="39"/>
  <c r="F1978" i="39"/>
  <c r="F1979" i="39"/>
  <c r="F1980" i="39"/>
  <c r="F1981" i="39"/>
  <c r="F1982" i="39"/>
  <c r="F1983" i="39"/>
  <c r="F1984" i="39"/>
  <c r="F1985" i="39"/>
  <c r="F1986" i="39"/>
  <c r="F1987" i="39"/>
  <c r="F1988" i="39"/>
  <c r="F1989" i="39"/>
  <c r="F1990" i="39"/>
  <c r="F1991" i="39"/>
  <c r="F1992" i="39"/>
  <c r="F1993" i="39"/>
  <c r="F1994" i="39"/>
  <c r="F1995" i="39"/>
  <c r="F1996" i="39"/>
  <c r="F1997" i="39"/>
  <c r="F1998" i="39"/>
  <c r="F1999" i="39"/>
  <c r="F2000" i="39"/>
  <c r="F2001" i="39"/>
  <c r="F2002" i="39"/>
  <c r="F2003" i="39"/>
  <c r="F2004" i="39"/>
  <c r="F2005" i="39"/>
  <c r="F2006" i="39"/>
  <c r="F2007" i="39"/>
  <c r="F2008" i="39"/>
  <c r="F2009" i="39"/>
  <c r="F2010" i="39"/>
  <c r="F2011" i="39"/>
  <c r="F2012" i="39"/>
  <c r="F2013" i="39"/>
  <c r="F2014" i="39"/>
  <c r="F2015" i="39"/>
  <c r="F2016" i="39"/>
  <c r="F2017" i="39"/>
  <c r="F2018" i="39"/>
  <c r="F2019" i="39"/>
  <c r="F2020" i="39"/>
  <c r="F2021" i="39"/>
  <c r="F2022" i="39"/>
  <c r="F2023" i="39"/>
  <c r="F2024" i="39"/>
  <c r="F2025" i="39"/>
  <c r="F2026" i="39"/>
  <c r="F2027" i="39"/>
  <c r="F2028" i="39"/>
  <c r="F2029" i="39"/>
  <c r="F2030" i="39"/>
  <c r="F2031" i="39"/>
  <c r="F2032" i="39"/>
  <c r="F2033" i="39"/>
  <c r="F2034" i="39"/>
  <c r="F2035" i="39"/>
  <c r="F2036" i="39"/>
  <c r="F2037" i="39"/>
  <c r="F2038" i="39"/>
  <c r="F2039" i="39"/>
  <c r="F2040" i="39"/>
  <c r="F2041" i="39"/>
  <c r="F2042" i="39"/>
  <c r="F2043" i="39"/>
  <c r="F2044" i="39"/>
  <c r="F2045" i="39"/>
  <c r="F2046" i="39"/>
  <c r="F2047" i="39"/>
  <c r="F2048" i="39"/>
  <c r="F2049" i="39"/>
  <c r="F2050" i="39"/>
  <c r="F2051" i="39"/>
  <c r="F2052" i="39"/>
  <c r="F2053" i="39"/>
  <c r="F2054" i="39"/>
  <c r="F2055" i="39"/>
  <c r="F2056" i="39"/>
  <c r="F2057" i="39"/>
  <c r="F2058" i="39"/>
  <c r="F2059" i="39"/>
  <c r="F2060" i="39"/>
  <c r="F2061" i="39"/>
  <c r="F2062" i="39"/>
  <c r="F2063" i="39"/>
  <c r="F2064" i="39"/>
  <c r="F2065" i="39"/>
  <c r="F2066" i="39"/>
  <c r="F2067" i="39"/>
  <c r="F2068" i="39"/>
  <c r="F2069" i="39"/>
  <c r="F2070" i="39"/>
  <c r="F2071" i="39"/>
  <c r="F2072" i="39"/>
  <c r="F2073" i="39"/>
  <c r="F2074" i="39"/>
  <c r="F2075" i="39"/>
  <c r="F2076" i="39"/>
  <c r="F2077" i="39"/>
  <c r="F2078" i="39"/>
  <c r="F2079" i="39"/>
  <c r="F2080" i="39"/>
  <c r="F2081" i="39"/>
  <c r="F2082" i="39"/>
  <c r="F2083" i="39"/>
  <c r="F2084" i="39"/>
  <c r="F2085" i="39"/>
  <c r="F2086" i="39"/>
  <c r="F2087" i="39"/>
  <c r="F2088" i="39"/>
  <c r="F2089" i="39"/>
  <c r="F2090" i="39"/>
  <c r="F2091" i="39"/>
  <c r="F2092" i="39"/>
  <c r="F2093" i="39"/>
  <c r="F2094" i="39"/>
  <c r="F2095" i="39"/>
  <c r="F2096" i="39"/>
  <c r="F2097" i="39"/>
  <c r="F2098" i="39"/>
  <c r="F2099" i="39"/>
  <c r="F2100" i="39"/>
  <c r="F2101" i="39"/>
  <c r="F2102" i="39"/>
  <c r="F2103" i="39"/>
  <c r="F2104" i="39"/>
  <c r="F2105" i="39"/>
  <c r="F2106" i="39"/>
  <c r="F2107" i="39"/>
  <c r="F2108" i="39"/>
  <c r="F2109" i="39"/>
  <c r="F2110" i="39"/>
  <c r="F2111" i="39"/>
  <c r="F2112" i="39"/>
  <c r="F2113" i="39"/>
  <c r="F2114" i="39"/>
  <c r="F2115" i="39"/>
  <c r="F2116" i="39"/>
  <c r="F2117" i="39"/>
  <c r="F2118" i="39"/>
  <c r="F2119" i="39"/>
  <c r="F2120" i="39"/>
  <c r="F2121" i="39"/>
  <c r="F2122" i="39"/>
  <c r="F2123" i="39"/>
  <c r="F2124" i="39"/>
  <c r="F2125" i="39"/>
  <c r="F2126" i="39"/>
  <c r="F2127" i="39"/>
  <c r="F2128" i="39"/>
  <c r="F2129" i="39"/>
  <c r="F2130" i="39"/>
  <c r="F2131" i="39"/>
  <c r="F2132" i="39"/>
  <c r="F2133" i="39"/>
  <c r="F2134" i="39"/>
  <c r="F2135" i="39"/>
  <c r="F2136" i="39"/>
  <c r="F2137" i="39"/>
  <c r="F2138" i="39"/>
  <c r="F2139" i="39"/>
  <c r="F2140" i="39"/>
  <c r="F2141" i="39"/>
  <c r="F2142" i="39"/>
  <c r="F2143" i="39"/>
  <c r="F2144" i="39"/>
  <c r="F2145" i="39"/>
  <c r="F2146" i="39"/>
  <c r="F2147" i="39"/>
  <c r="F2148" i="39"/>
  <c r="F2149" i="39"/>
  <c r="F2150" i="39"/>
  <c r="F2151" i="39"/>
  <c r="F2152" i="39"/>
  <c r="F2153" i="39"/>
  <c r="F2154" i="39"/>
  <c r="F2155" i="39"/>
  <c r="F2156" i="39"/>
  <c r="F2157" i="39"/>
  <c r="F2158" i="39"/>
  <c r="F2159" i="39"/>
  <c r="F2160" i="39"/>
  <c r="F2161" i="39"/>
  <c r="F2162" i="39"/>
  <c r="F2163" i="39"/>
  <c r="F2164" i="39"/>
  <c r="F2165" i="39"/>
  <c r="F2166" i="39"/>
  <c r="F2167" i="39"/>
  <c r="F2168" i="39"/>
  <c r="F2169" i="39"/>
  <c r="F2170" i="39"/>
  <c r="F2171" i="39"/>
  <c r="F2172" i="39"/>
  <c r="F2173" i="39"/>
  <c r="F2174" i="39"/>
  <c r="F2175" i="39"/>
  <c r="F2176" i="39"/>
  <c r="F2177" i="39"/>
  <c r="F2178" i="39"/>
  <c r="F2179" i="39"/>
  <c r="F2180" i="39"/>
  <c r="F2181" i="39"/>
  <c r="F2182" i="39"/>
  <c r="F2183" i="39"/>
  <c r="F2184" i="39"/>
  <c r="F2185" i="39"/>
  <c r="F2186" i="39"/>
  <c r="F2187" i="39"/>
  <c r="F2188" i="39"/>
  <c r="F2189" i="39"/>
  <c r="F2190" i="39"/>
  <c r="F2191" i="39"/>
  <c r="F2192" i="39"/>
  <c r="F2193" i="39"/>
  <c r="F2194" i="39"/>
  <c r="F2195" i="39"/>
  <c r="F2196" i="39"/>
  <c r="F2197" i="39"/>
  <c r="F2198" i="39"/>
  <c r="F2199" i="39"/>
  <c r="F2200" i="39"/>
  <c r="F2201" i="39"/>
  <c r="F2202" i="39"/>
  <c r="F2203" i="39"/>
  <c r="F2204" i="39"/>
  <c r="F2205" i="39"/>
  <c r="F2206" i="39"/>
  <c r="F2207" i="39"/>
  <c r="F2208" i="39"/>
  <c r="F2209" i="39"/>
  <c r="F2210" i="39"/>
  <c r="F2211" i="39"/>
  <c r="F2212" i="39"/>
  <c r="F2213" i="39"/>
  <c r="F2214" i="39"/>
  <c r="F2215" i="39"/>
  <c r="F2216" i="39"/>
  <c r="F2217" i="39"/>
  <c r="F2218" i="39"/>
  <c r="F2219" i="39"/>
  <c r="F2220" i="39"/>
  <c r="F2221" i="39"/>
  <c r="F2222" i="39"/>
  <c r="F2223" i="39"/>
  <c r="F2224" i="39"/>
  <c r="F2225" i="39"/>
  <c r="F2226" i="39"/>
  <c r="F2227" i="39"/>
  <c r="F2228" i="39"/>
  <c r="F2229" i="39"/>
  <c r="F2230" i="39"/>
  <c r="F2231" i="39"/>
  <c r="F2232" i="39"/>
  <c r="F2233" i="39"/>
  <c r="F2234" i="39"/>
  <c r="F2235" i="39"/>
  <c r="F2236" i="39"/>
  <c r="F2237" i="39"/>
  <c r="F2238" i="39"/>
  <c r="F2239" i="39"/>
  <c r="F2240" i="39"/>
  <c r="F2241" i="39"/>
  <c r="F2242" i="39"/>
  <c r="F2243" i="39"/>
  <c r="F2244" i="39"/>
  <c r="F2245" i="39"/>
  <c r="F2246" i="39"/>
  <c r="F2247" i="39"/>
  <c r="F2248" i="39"/>
  <c r="F2249" i="39"/>
  <c r="F2250" i="39"/>
  <c r="F2251" i="39"/>
  <c r="F2252" i="39"/>
  <c r="F2253" i="39"/>
  <c r="F2254" i="39"/>
  <c r="F2255" i="39"/>
  <c r="F2256" i="39"/>
  <c r="F2257" i="39"/>
  <c r="F2258" i="39"/>
  <c r="F2259" i="39"/>
  <c r="F2260" i="39"/>
  <c r="F2261" i="39"/>
  <c r="F2262" i="39"/>
  <c r="F2263" i="39"/>
  <c r="F2264" i="39"/>
  <c r="F2265" i="39"/>
  <c r="F2266" i="39"/>
  <c r="F2267" i="39"/>
  <c r="F2268" i="39"/>
  <c r="F2269" i="39"/>
  <c r="F2270" i="39"/>
  <c r="F2271" i="39"/>
  <c r="F2272" i="39"/>
  <c r="F2273" i="39"/>
  <c r="F2274" i="39"/>
  <c r="F2275" i="39"/>
  <c r="F2276" i="39"/>
  <c r="F2277" i="39"/>
  <c r="F2278" i="39"/>
  <c r="F2279" i="39"/>
  <c r="F2280" i="39"/>
  <c r="F2281" i="39"/>
  <c r="F2282" i="39"/>
  <c r="F2283" i="39"/>
  <c r="F2284" i="39"/>
  <c r="F2285" i="39"/>
  <c r="F2286" i="39"/>
  <c r="F2287" i="39"/>
  <c r="F2288" i="39"/>
  <c r="F2289" i="39"/>
  <c r="F2290" i="39"/>
  <c r="F2291" i="39"/>
  <c r="F2292" i="39"/>
  <c r="F2293" i="39"/>
  <c r="F2294" i="39"/>
  <c r="F2295" i="39"/>
  <c r="F2296" i="39"/>
  <c r="F2297" i="39"/>
  <c r="F2298" i="39"/>
  <c r="F2299" i="39"/>
  <c r="F2300" i="39"/>
  <c r="F2301" i="39"/>
  <c r="F2302" i="39"/>
  <c r="F2303" i="39"/>
  <c r="F2304" i="39"/>
  <c r="F2305" i="39"/>
  <c r="F2306" i="39"/>
  <c r="F2307" i="39"/>
  <c r="F2308" i="39"/>
  <c r="F2309" i="39"/>
  <c r="F2310" i="39"/>
  <c r="F2311" i="39"/>
  <c r="F2312" i="39"/>
  <c r="F2313" i="39"/>
  <c r="F2314" i="39"/>
  <c r="F2315" i="39"/>
  <c r="F2316" i="39"/>
  <c r="F2317" i="39"/>
  <c r="F2318" i="39"/>
  <c r="F2319" i="39"/>
  <c r="F2320" i="39"/>
  <c r="F2321" i="39"/>
  <c r="F2322" i="39"/>
  <c r="F2323" i="39"/>
  <c r="F2324" i="39"/>
  <c r="F2325" i="39"/>
  <c r="F2326" i="39"/>
  <c r="F2327" i="39"/>
  <c r="F2328" i="39"/>
  <c r="F2329" i="39"/>
  <c r="F2330" i="39"/>
  <c r="F2331" i="39"/>
  <c r="F2332" i="39"/>
  <c r="F2333" i="39"/>
  <c r="F2334" i="39"/>
  <c r="F2335" i="39"/>
  <c r="F2336" i="39"/>
  <c r="F2337" i="39"/>
  <c r="F2338" i="39"/>
  <c r="F2339" i="39"/>
  <c r="F2340" i="39"/>
  <c r="F2341" i="39"/>
  <c r="F2342" i="39"/>
  <c r="F2343" i="39"/>
  <c r="F2344" i="39"/>
  <c r="F2345" i="39"/>
  <c r="F2346" i="39"/>
  <c r="F2347" i="39"/>
  <c r="F2348" i="39"/>
  <c r="F2349" i="39"/>
  <c r="F2350" i="39"/>
  <c r="F2351" i="39"/>
  <c r="F2352" i="39"/>
  <c r="F2353" i="39"/>
  <c r="F2354" i="39"/>
  <c r="F2355" i="39"/>
  <c r="F2356" i="39"/>
  <c r="F2357" i="39"/>
  <c r="F2358" i="39"/>
  <c r="F2359" i="39"/>
  <c r="F2360" i="39"/>
  <c r="F2361" i="39"/>
  <c r="F2362" i="39"/>
  <c r="F2363" i="39"/>
  <c r="F2364" i="39"/>
  <c r="F2365" i="39"/>
  <c r="F2366" i="39"/>
  <c r="F2367" i="39"/>
  <c r="F2368" i="39"/>
  <c r="F2369" i="39"/>
  <c r="F2370" i="39"/>
  <c r="F2371" i="39"/>
  <c r="F2372" i="39"/>
  <c r="F2373" i="39"/>
  <c r="F2374" i="39"/>
  <c r="F2375" i="39"/>
  <c r="F2376" i="39"/>
  <c r="F2377" i="39"/>
  <c r="F2378" i="39"/>
  <c r="F2379" i="39"/>
  <c r="F2380" i="39"/>
  <c r="F2381" i="39"/>
  <c r="F2382" i="39"/>
  <c r="F2383" i="39"/>
  <c r="F2384" i="39"/>
  <c r="F2385" i="39"/>
  <c r="F2386" i="39"/>
  <c r="F2387" i="39"/>
  <c r="F2388" i="39"/>
  <c r="F2389" i="39"/>
  <c r="F2390" i="39"/>
  <c r="F2391" i="39"/>
  <c r="F2392" i="39"/>
  <c r="F2393" i="39"/>
  <c r="F2394" i="39"/>
  <c r="F2395" i="39"/>
  <c r="F2396" i="39"/>
  <c r="F2397" i="39"/>
  <c r="F2398" i="39"/>
  <c r="F2399" i="39"/>
  <c r="F2400" i="39"/>
  <c r="F2401" i="39"/>
  <c r="F2402" i="39"/>
  <c r="F2403" i="39"/>
  <c r="F2404" i="39"/>
  <c r="F2405" i="39"/>
  <c r="F2406" i="39"/>
  <c r="F2407" i="39"/>
  <c r="F2408" i="39"/>
  <c r="F2409" i="39"/>
  <c r="F2410" i="39"/>
  <c r="F2411" i="39"/>
  <c r="F2412" i="39"/>
  <c r="F2413" i="39"/>
  <c r="F2414" i="39"/>
  <c r="F2415" i="39"/>
  <c r="F2416" i="39"/>
  <c r="F2417" i="39"/>
  <c r="F2418" i="39"/>
  <c r="F2419" i="39"/>
  <c r="F2420" i="39"/>
  <c r="F2421" i="39"/>
  <c r="F2422" i="39"/>
  <c r="F2423" i="39"/>
  <c r="F2424" i="39"/>
  <c r="F2425" i="39"/>
  <c r="F2426" i="39"/>
  <c r="F2427" i="39"/>
  <c r="F2428" i="39"/>
  <c r="F2429" i="39"/>
  <c r="F2430" i="39"/>
  <c r="F2431" i="39"/>
  <c r="F2432" i="39"/>
  <c r="F2433" i="39"/>
  <c r="F2434" i="39"/>
  <c r="F2435" i="39"/>
  <c r="F2436" i="39"/>
  <c r="F2437" i="39"/>
  <c r="F2438" i="39"/>
  <c r="F2439" i="39"/>
  <c r="F2440" i="39"/>
  <c r="F2441" i="39"/>
  <c r="F2442" i="39"/>
  <c r="F2443" i="39"/>
  <c r="F2444" i="39"/>
  <c r="F2445" i="39"/>
  <c r="F2446" i="39"/>
  <c r="F2447" i="39"/>
  <c r="F2448" i="39"/>
  <c r="F2449" i="39"/>
  <c r="F2450" i="39"/>
  <c r="F2451" i="39"/>
  <c r="F2452" i="39"/>
  <c r="F2453" i="39"/>
  <c r="F2454" i="39"/>
  <c r="F2455" i="39"/>
  <c r="F2456" i="39"/>
  <c r="F2457" i="39"/>
  <c r="F2458" i="39"/>
  <c r="F2459" i="39"/>
  <c r="F2460" i="39"/>
  <c r="F2461" i="39"/>
  <c r="F2462" i="39"/>
  <c r="F2463" i="39"/>
  <c r="F2464" i="39"/>
  <c r="F2465" i="39"/>
  <c r="F2466" i="39"/>
  <c r="F2467" i="39"/>
  <c r="F2468" i="39"/>
  <c r="F2469" i="39"/>
  <c r="F2470" i="39"/>
  <c r="F2471" i="39"/>
  <c r="F2472" i="39"/>
  <c r="F2473" i="39"/>
  <c r="F2474" i="39"/>
  <c r="F2475" i="39"/>
  <c r="F2476" i="39"/>
  <c r="F2477" i="39"/>
  <c r="F2478" i="39"/>
  <c r="F2479" i="39"/>
  <c r="F2480" i="39"/>
  <c r="F2481" i="39"/>
  <c r="F2482" i="39"/>
  <c r="F2483" i="39"/>
  <c r="F2484" i="39"/>
  <c r="F2485" i="39"/>
  <c r="F2486" i="39"/>
  <c r="F2487" i="39"/>
  <c r="F2488" i="39"/>
  <c r="F2489" i="39"/>
  <c r="F2490" i="39"/>
  <c r="F2491" i="39"/>
  <c r="F2492" i="39"/>
  <c r="F2493" i="39"/>
  <c r="F2494" i="39"/>
  <c r="F2495" i="39"/>
  <c r="F2496" i="39"/>
  <c r="F2497" i="39"/>
  <c r="F2498" i="39"/>
  <c r="F2499" i="39"/>
  <c r="F2500" i="39"/>
  <c r="F2501" i="39"/>
  <c r="F2502" i="39"/>
  <c r="F2503" i="39"/>
  <c r="F2504" i="39"/>
  <c r="F2505" i="39"/>
  <c r="F2506" i="39"/>
  <c r="F2507" i="39"/>
  <c r="F2508" i="39"/>
  <c r="F2509" i="39"/>
  <c r="F2510" i="39"/>
  <c r="F2511" i="39"/>
  <c r="F2512" i="39"/>
  <c r="F2513" i="39"/>
  <c r="F2514" i="39"/>
  <c r="F2515" i="39"/>
  <c r="F2516" i="39"/>
  <c r="F2517" i="39"/>
  <c r="F2518" i="39"/>
  <c r="F2519" i="39"/>
  <c r="F2520" i="39"/>
  <c r="F2521" i="39"/>
  <c r="F2522" i="39"/>
  <c r="F2523" i="39"/>
  <c r="F2524" i="39"/>
  <c r="F2525" i="39"/>
  <c r="F2526" i="39"/>
  <c r="F2527" i="39"/>
  <c r="F2528" i="39"/>
  <c r="F2529" i="39"/>
  <c r="F2530" i="39"/>
  <c r="F2531" i="39"/>
  <c r="F2532" i="39"/>
  <c r="F2533" i="39"/>
  <c r="F2534" i="39"/>
  <c r="F2535" i="39"/>
  <c r="F2536" i="39"/>
  <c r="F2537" i="39"/>
  <c r="F2538" i="39"/>
  <c r="F2539" i="39"/>
  <c r="F2540" i="39"/>
  <c r="F2541" i="39"/>
  <c r="F2542" i="39"/>
  <c r="F2543" i="39"/>
  <c r="F2544" i="39"/>
  <c r="F2545" i="39"/>
  <c r="F2546" i="39"/>
  <c r="F2547" i="39"/>
  <c r="F2548" i="39"/>
  <c r="F2549" i="39"/>
  <c r="F2550" i="39"/>
  <c r="F2551" i="39"/>
  <c r="F2552" i="39"/>
  <c r="F2553" i="39"/>
  <c r="F2554" i="39"/>
  <c r="F2555" i="39"/>
  <c r="F2556" i="39"/>
  <c r="F2557" i="39"/>
  <c r="F2558" i="39"/>
  <c r="F2559" i="39"/>
  <c r="F2560" i="39"/>
  <c r="F2561" i="39"/>
  <c r="F2562" i="39"/>
  <c r="F2563" i="39"/>
  <c r="F2564" i="39"/>
  <c r="F2565" i="39"/>
  <c r="F2566" i="39"/>
  <c r="F2567" i="39"/>
  <c r="F2568" i="39"/>
  <c r="F2569" i="39"/>
  <c r="F2570" i="39"/>
  <c r="F2571" i="39"/>
  <c r="F2572" i="39"/>
  <c r="F2573" i="39"/>
  <c r="F2574" i="39"/>
  <c r="F2575" i="39"/>
  <c r="F2576" i="39"/>
  <c r="F2577" i="39"/>
  <c r="F2578" i="39"/>
  <c r="F2579" i="39"/>
  <c r="F2580" i="39"/>
  <c r="F2581" i="39"/>
  <c r="F2582" i="39"/>
  <c r="F2583" i="39"/>
  <c r="F2584" i="39"/>
  <c r="F2585" i="39"/>
  <c r="F2586" i="39"/>
  <c r="F2587" i="39"/>
  <c r="F2588" i="39"/>
  <c r="F2589" i="39"/>
  <c r="F2590" i="39"/>
  <c r="F2591" i="39"/>
  <c r="F2592" i="39"/>
  <c r="F2593" i="39"/>
  <c r="F2594" i="39"/>
  <c r="F2595" i="39"/>
  <c r="F2596" i="39"/>
  <c r="F2597" i="39"/>
  <c r="F2598" i="39"/>
  <c r="F2599" i="39"/>
  <c r="F2600" i="39"/>
  <c r="F2601" i="39"/>
  <c r="F2602" i="39"/>
  <c r="F2603" i="39"/>
  <c r="F2604" i="39"/>
  <c r="F2605" i="39"/>
  <c r="F2606" i="39"/>
  <c r="F2607" i="39"/>
  <c r="F2608" i="39"/>
  <c r="F2609" i="39"/>
  <c r="F2610" i="39"/>
  <c r="F2611" i="39"/>
  <c r="F2612" i="39"/>
  <c r="F2613" i="39"/>
  <c r="F2614" i="39"/>
  <c r="F2615" i="39"/>
  <c r="F2616" i="39"/>
  <c r="F2617" i="39"/>
  <c r="F2618" i="39"/>
  <c r="F2619" i="39"/>
  <c r="F2620" i="39"/>
  <c r="F2621" i="39"/>
  <c r="F2622" i="39"/>
  <c r="F2623" i="39"/>
  <c r="F2624" i="39"/>
  <c r="F2625" i="39"/>
  <c r="F2626" i="39"/>
  <c r="F2627" i="39"/>
  <c r="F2628" i="39"/>
  <c r="F2629" i="39"/>
  <c r="F2630" i="39"/>
  <c r="F2631" i="39"/>
  <c r="F2632" i="39"/>
  <c r="F2633" i="39"/>
  <c r="F2634" i="39"/>
  <c r="F2635" i="39"/>
  <c r="F2636" i="39"/>
  <c r="F2637" i="39"/>
  <c r="F2638" i="39"/>
  <c r="F2639" i="39"/>
  <c r="F2640" i="39"/>
  <c r="F2641" i="39"/>
  <c r="F2642" i="39"/>
  <c r="F2643" i="39"/>
  <c r="F2644" i="39"/>
  <c r="F2645" i="39"/>
  <c r="F2646" i="39"/>
  <c r="F2647" i="39"/>
  <c r="F2648" i="39"/>
  <c r="F2649" i="39"/>
  <c r="F2650" i="39"/>
  <c r="F2651" i="39"/>
  <c r="F2652" i="39"/>
  <c r="F2653" i="39"/>
  <c r="F2654" i="39"/>
  <c r="F2655" i="39"/>
  <c r="F2656" i="39"/>
  <c r="F2657" i="39"/>
  <c r="F2658" i="39"/>
  <c r="F2659" i="39"/>
  <c r="F2660" i="39"/>
  <c r="F2661" i="39"/>
  <c r="F2662" i="39"/>
  <c r="F2663" i="39"/>
  <c r="F2664" i="39"/>
  <c r="F2665" i="39"/>
  <c r="F2666" i="39"/>
  <c r="F2667" i="39"/>
  <c r="F2668" i="39"/>
  <c r="F2669" i="39"/>
  <c r="F2670" i="39"/>
  <c r="F2671" i="39"/>
  <c r="F2672" i="39"/>
  <c r="F2673" i="39"/>
  <c r="F2674" i="39"/>
  <c r="F2675" i="39"/>
  <c r="F2676" i="39"/>
  <c r="F2677" i="39"/>
  <c r="F2678" i="39"/>
  <c r="F2679" i="39"/>
  <c r="F2680" i="39"/>
  <c r="F2681" i="39"/>
  <c r="F2682" i="39"/>
  <c r="F2683" i="39"/>
  <c r="F2684" i="39"/>
  <c r="F2685" i="39"/>
  <c r="F2686" i="39"/>
  <c r="F2687" i="39"/>
  <c r="F2688" i="39"/>
  <c r="F2689" i="39"/>
  <c r="F2690" i="39"/>
  <c r="F2691" i="39"/>
  <c r="F2692" i="39"/>
  <c r="F2693" i="39"/>
  <c r="F2694" i="39"/>
  <c r="F2695" i="39"/>
  <c r="F2696" i="39"/>
  <c r="F2697" i="39"/>
  <c r="F2698" i="39"/>
  <c r="F2699" i="39"/>
  <c r="F2700" i="39"/>
  <c r="F2701" i="39"/>
  <c r="F2702" i="39"/>
  <c r="F2703" i="39"/>
  <c r="F2704" i="39"/>
  <c r="F2705" i="39"/>
  <c r="F2706" i="39"/>
  <c r="F2707" i="39"/>
  <c r="F2708" i="39"/>
  <c r="F2709" i="39"/>
  <c r="F2710" i="39"/>
  <c r="F2711" i="39"/>
  <c r="F2712" i="39"/>
  <c r="F2713" i="39"/>
  <c r="F2714" i="39"/>
  <c r="F2715" i="39"/>
  <c r="F2716" i="39"/>
  <c r="F2717" i="39"/>
  <c r="F2718" i="39"/>
  <c r="F2719" i="39"/>
  <c r="F2720" i="39"/>
  <c r="F2721" i="39"/>
  <c r="F2722" i="39"/>
  <c r="F2723" i="39"/>
  <c r="F2724" i="39"/>
  <c r="F2725" i="39"/>
  <c r="F2726" i="39"/>
  <c r="F2727" i="39"/>
  <c r="F2728" i="39"/>
  <c r="F2729" i="39"/>
  <c r="F2730" i="39"/>
  <c r="F2731" i="39"/>
  <c r="F2732" i="39"/>
  <c r="F2733" i="39"/>
  <c r="F2734" i="39"/>
  <c r="F2735" i="39"/>
  <c r="F2736" i="39"/>
  <c r="F2737" i="39"/>
  <c r="F2738" i="39"/>
  <c r="F2739" i="39"/>
  <c r="F2740" i="39"/>
  <c r="F2741" i="39"/>
  <c r="F2742" i="39"/>
  <c r="F2743" i="39"/>
  <c r="F2744" i="39"/>
  <c r="F2745" i="39"/>
  <c r="F2746" i="39"/>
  <c r="F2747" i="39"/>
  <c r="F2748" i="39"/>
  <c r="F2749" i="39"/>
  <c r="F2750" i="39"/>
  <c r="F2751" i="39"/>
  <c r="F2752" i="39"/>
  <c r="F2753" i="39"/>
  <c r="F2754" i="39"/>
  <c r="F2755" i="39"/>
  <c r="F2756" i="39"/>
  <c r="F2757" i="39"/>
  <c r="F2758" i="39"/>
  <c r="F2759" i="39"/>
  <c r="F2760" i="39"/>
  <c r="F2761" i="39"/>
  <c r="F2762" i="39"/>
  <c r="F2763" i="39"/>
  <c r="F2764" i="39"/>
  <c r="F2765" i="39"/>
  <c r="F2766" i="39"/>
  <c r="F2767" i="39"/>
  <c r="F2768" i="39"/>
  <c r="F2769" i="39"/>
  <c r="F2770" i="39"/>
  <c r="F2771" i="39"/>
  <c r="F2772" i="39"/>
  <c r="F2773" i="39"/>
  <c r="F2774" i="39"/>
  <c r="F2775" i="39"/>
  <c r="F2776" i="39"/>
  <c r="F2777" i="39"/>
  <c r="F2778" i="39"/>
  <c r="F2779" i="39"/>
  <c r="F2780" i="39"/>
  <c r="F2781" i="39"/>
  <c r="F2782" i="39"/>
  <c r="F2783" i="39"/>
  <c r="F2784" i="39"/>
  <c r="F2785" i="39"/>
  <c r="F2786" i="39"/>
  <c r="F2787" i="39"/>
  <c r="F2788" i="39"/>
  <c r="F2789" i="39"/>
  <c r="F2790" i="39"/>
  <c r="F2791" i="39"/>
  <c r="F2792" i="39"/>
  <c r="F2793" i="39"/>
  <c r="F2794" i="39"/>
  <c r="F2795" i="39"/>
  <c r="F2796" i="39"/>
  <c r="F2797" i="39"/>
  <c r="F2798" i="39"/>
  <c r="F2799" i="39"/>
  <c r="F2800" i="39"/>
  <c r="F2801" i="39"/>
  <c r="F2802" i="39"/>
  <c r="F2803" i="39"/>
  <c r="F2804" i="39"/>
  <c r="F2805" i="39"/>
  <c r="F2806" i="39"/>
  <c r="F2807" i="39"/>
  <c r="F2808" i="39"/>
  <c r="F2809" i="39"/>
  <c r="F2810" i="39"/>
  <c r="F2811" i="39"/>
  <c r="F2812" i="39"/>
  <c r="F2813" i="39"/>
  <c r="F2814" i="39"/>
  <c r="F2815" i="39"/>
  <c r="F2816" i="39"/>
  <c r="F2817" i="39"/>
  <c r="F2818" i="39"/>
  <c r="F2819" i="39"/>
  <c r="F2820" i="39"/>
  <c r="F2821" i="39"/>
  <c r="F2822" i="39"/>
  <c r="F2823" i="39"/>
  <c r="F2824" i="39"/>
  <c r="F2825" i="39"/>
  <c r="F2826" i="39"/>
  <c r="F2827" i="39"/>
  <c r="F2828" i="39"/>
  <c r="F2829" i="39"/>
  <c r="F2830" i="39"/>
  <c r="F2831" i="39"/>
  <c r="F2832" i="39"/>
  <c r="F2833" i="39"/>
  <c r="F2834" i="39"/>
  <c r="F2835" i="39"/>
  <c r="F2836" i="39"/>
  <c r="F2837" i="39"/>
  <c r="F2838" i="39"/>
  <c r="F2839" i="39"/>
  <c r="F2840" i="39"/>
  <c r="F2841" i="39"/>
  <c r="F2842" i="39"/>
  <c r="F2843" i="39"/>
  <c r="F2844" i="39"/>
  <c r="F2845" i="39"/>
  <c r="F2846" i="39"/>
  <c r="F2847" i="39"/>
  <c r="F2848" i="39"/>
  <c r="F2849" i="39"/>
  <c r="F2850" i="39"/>
  <c r="F2851" i="39"/>
  <c r="F2852" i="39"/>
  <c r="F2853" i="39"/>
  <c r="F2854" i="39"/>
  <c r="F2855" i="39"/>
  <c r="F2856" i="39"/>
  <c r="F2857" i="39"/>
  <c r="F2858" i="39"/>
  <c r="F2859" i="39"/>
  <c r="F2860" i="39"/>
  <c r="F2861" i="39"/>
  <c r="F2862" i="39"/>
  <c r="F2863" i="39"/>
  <c r="F2864" i="39"/>
  <c r="F2865" i="39"/>
  <c r="F2866" i="39"/>
  <c r="F2867" i="39"/>
  <c r="F2868" i="39"/>
  <c r="F2869" i="39"/>
  <c r="F2870" i="39"/>
  <c r="F2871" i="39"/>
  <c r="F2872" i="39"/>
  <c r="F2873" i="39"/>
  <c r="F2874" i="39"/>
  <c r="F2875" i="39"/>
  <c r="F2876" i="39"/>
  <c r="F2877" i="39"/>
  <c r="F2878" i="39"/>
  <c r="F2879" i="39"/>
  <c r="F2880" i="39"/>
  <c r="F2881" i="39"/>
  <c r="F2882" i="39"/>
  <c r="F2883" i="39"/>
  <c r="F2884" i="39"/>
  <c r="F2885" i="39"/>
  <c r="F2886" i="39"/>
  <c r="F2887" i="39"/>
  <c r="F2888" i="39"/>
  <c r="F2889" i="39"/>
  <c r="F2890" i="39"/>
  <c r="F2891" i="39"/>
  <c r="F2892" i="39"/>
  <c r="F2893" i="39"/>
  <c r="F2894" i="39"/>
  <c r="F2895" i="39"/>
  <c r="F2896" i="39"/>
  <c r="F2897" i="39"/>
  <c r="F2898" i="39"/>
  <c r="F2899" i="39"/>
  <c r="F2900" i="39"/>
  <c r="F2901" i="39"/>
  <c r="F2902" i="39"/>
  <c r="F2903" i="39"/>
  <c r="F2904" i="39"/>
  <c r="F2905" i="39"/>
  <c r="F2906" i="39"/>
  <c r="F2907" i="39"/>
  <c r="F2908" i="39"/>
  <c r="F2909" i="39"/>
  <c r="F2910" i="39"/>
  <c r="F2911" i="39"/>
  <c r="F2912" i="39"/>
  <c r="F2913" i="39"/>
  <c r="F2914" i="39"/>
  <c r="F2915" i="39"/>
  <c r="F2916" i="39"/>
  <c r="F2917" i="39"/>
  <c r="F2918" i="39"/>
  <c r="F2919" i="39"/>
  <c r="F2920" i="39"/>
  <c r="F2921" i="39"/>
  <c r="F2922" i="39"/>
  <c r="F2923" i="39"/>
  <c r="F2924" i="39"/>
  <c r="F2925" i="39"/>
  <c r="F2926" i="39"/>
  <c r="F2927" i="39"/>
  <c r="F2928" i="39"/>
  <c r="F2929" i="39"/>
  <c r="F2930" i="39"/>
  <c r="F2931" i="39"/>
  <c r="F2932" i="39"/>
  <c r="F2933" i="39"/>
  <c r="F2934" i="39"/>
  <c r="F2935" i="39"/>
  <c r="F2936" i="39"/>
  <c r="F2937" i="39"/>
  <c r="F2938" i="39"/>
  <c r="F2939" i="39"/>
  <c r="F2940" i="39"/>
  <c r="F2941" i="39"/>
  <c r="F2942" i="39"/>
  <c r="F2943" i="39"/>
  <c r="F2944" i="39"/>
  <c r="F2945" i="39"/>
  <c r="F2946" i="39"/>
  <c r="F2947" i="39"/>
  <c r="F2948" i="39"/>
  <c r="F2949" i="39"/>
  <c r="F2950" i="39"/>
  <c r="F2951" i="39"/>
  <c r="F2952" i="39"/>
  <c r="F2953" i="39"/>
  <c r="F2954" i="39"/>
  <c r="F2955" i="39"/>
  <c r="F2956" i="39"/>
  <c r="F2957" i="39"/>
  <c r="F2958" i="39"/>
  <c r="F2959" i="39"/>
  <c r="F2960" i="39"/>
  <c r="F2961" i="39"/>
  <c r="F2962" i="39"/>
  <c r="F2963" i="39"/>
  <c r="F2964" i="39"/>
  <c r="F2965" i="39"/>
  <c r="F2966" i="39"/>
  <c r="F2967" i="39"/>
  <c r="F2968" i="39"/>
  <c r="F2969" i="39"/>
  <c r="F2970" i="39"/>
  <c r="F2971" i="39"/>
  <c r="F2972" i="39"/>
  <c r="F2973" i="39"/>
  <c r="F2974" i="39"/>
  <c r="F2975" i="39"/>
  <c r="F2976" i="39"/>
  <c r="F2977" i="39"/>
  <c r="F2978" i="39"/>
  <c r="F2979" i="39"/>
  <c r="F2980" i="39"/>
  <c r="F2981" i="39"/>
  <c r="F2982" i="39"/>
  <c r="F2983" i="39"/>
  <c r="F2984" i="39"/>
  <c r="F2985" i="39"/>
  <c r="F2986" i="39"/>
  <c r="F2987" i="39"/>
  <c r="F2988" i="39"/>
  <c r="F2989" i="39"/>
  <c r="F2990" i="39"/>
  <c r="F2991" i="39"/>
  <c r="F2992" i="39"/>
  <c r="F2993" i="39"/>
  <c r="F2994" i="39"/>
  <c r="F2995" i="39"/>
  <c r="F2996" i="39"/>
  <c r="F2997" i="39"/>
  <c r="F2998" i="39"/>
  <c r="F2999" i="39"/>
  <c r="F3000" i="39"/>
  <c r="F3001" i="39"/>
  <c r="F3002" i="39"/>
  <c r="F3003" i="39"/>
  <c r="F3004" i="39"/>
  <c r="F3005" i="39"/>
  <c r="F3006" i="39"/>
  <c r="F3007" i="39"/>
  <c r="F3008" i="39"/>
  <c r="F3009" i="39"/>
  <c r="F3010" i="39"/>
  <c r="F3011" i="39"/>
  <c r="F3012" i="39"/>
  <c r="F3013" i="39"/>
  <c r="F3014" i="39"/>
  <c r="F3015" i="39"/>
  <c r="F3016" i="39"/>
  <c r="F3017" i="39"/>
  <c r="F3018" i="39"/>
  <c r="F3019" i="39"/>
  <c r="F3020" i="39"/>
  <c r="F3021" i="39"/>
  <c r="F3022" i="39"/>
  <c r="F3023" i="39"/>
  <c r="F3024" i="39"/>
  <c r="F3025" i="39"/>
  <c r="F3026" i="39"/>
  <c r="F3027" i="39"/>
  <c r="F3028" i="39"/>
  <c r="F3029" i="39"/>
  <c r="F3030" i="39"/>
  <c r="F3031" i="39"/>
  <c r="F3032" i="39"/>
  <c r="F3033" i="39"/>
  <c r="F3034" i="39"/>
  <c r="F3035" i="39"/>
  <c r="F3036" i="39"/>
  <c r="F3037" i="39"/>
  <c r="F3038" i="39"/>
  <c r="F3039" i="39"/>
  <c r="F3040" i="39"/>
  <c r="F3041" i="39"/>
  <c r="F3042" i="39"/>
  <c r="F3043" i="39"/>
  <c r="F3044" i="39"/>
  <c r="F3045" i="39"/>
  <c r="F3046" i="39"/>
  <c r="F3047" i="39"/>
  <c r="F3048" i="39"/>
  <c r="F3049" i="39"/>
  <c r="F3050" i="39"/>
  <c r="F3051" i="39"/>
  <c r="F3052" i="39"/>
  <c r="F3053" i="39"/>
  <c r="F3054" i="39"/>
  <c r="F3055" i="39"/>
  <c r="F3056" i="39"/>
  <c r="F3057" i="39"/>
  <c r="F3058" i="39"/>
  <c r="F3059" i="39"/>
  <c r="F3060" i="39"/>
  <c r="F3061" i="39"/>
  <c r="F3062" i="39"/>
  <c r="F3063" i="39"/>
  <c r="F3064" i="39"/>
  <c r="F3065" i="39"/>
  <c r="F3066" i="39"/>
  <c r="F3067" i="39"/>
  <c r="F3068" i="39"/>
  <c r="F3069" i="39"/>
  <c r="F3070" i="39"/>
  <c r="F3071" i="39"/>
  <c r="F3072" i="39"/>
  <c r="F3073" i="39"/>
  <c r="F3074" i="39"/>
  <c r="F3075" i="39"/>
  <c r="F3076" i="39"/>
  <c r="F3077" i="39"/>
  <c r="F3078" i="39"/>
  <c r="F3079" i="39"/>
  <c r="F3080" i="39"/>
  <c r="F3081" i="39"/>
  <c r="F3082" i="39"/>
  <c r="F3083" i="39"/>
  <c r="F3084" i="39"/>
  <c r="F3085" i="39"/>
  <c r="F3086" i="39"/>
  <c r="F3087" i="39"/>
  <c r="F3088" i="39"/>
  <c r="F3089" i="39"/>
  <c r="F3090" i="39"/>
  <c r="F3091" i="39"/>
  <c r="F3092" i="39"/>
  <c r="F3093" i="39"/>
  <c r="F3094" i="39"/>
  <c r="F3095" i="39"/>
  <c r="F3096" i="39"/>
  <c r="F3097" i="39"/>
  <c r="F3098" i="39"/>
  <c r="F3099" i="39"/>
  <c r="F3100" i="39"/>
  <c r="F3101" i="39"/>
  <c r="F3102" i="39"/>
  <c r="F3103" i="39"/>
  <c r="F3104" i="39"/>
  <c r="F3105" i="39"/>
  <c r="F3106" i="39"/>
  <c r="F3107" i="39"/>
  <c r="F3108" i="39"/>
  <c r="F3109" i="39"/>
  <c r="F3110" i="39"/>
  <c r="F3111" i="39"/>
  <c r="F3112" i="39"/>
  <c r="F3113" i="39"/>
  <c r="F3114" i="39"/>
  <c r="F3115" i="39"/>
  <c r="F3116" i="39"/>
  <c r="F3117" i="39"/>
  <c r="F3118" i="39"/>
  <c r="F3119" i="39"/>
  <c r="F3120" i="39"/>
  <c r="F3121" i="39"/>
  <c r="F3122" i="39"/>
  <c r="F3123" i="39"/>
  <c r="F3124" i="39"/>
  <c r="F3125" i="39"/>
  <c r="F3126" i="39"/>
  <c r="F3127" i="39"/>
  <c r="F3128" i="39"/>
  <c r="F3129" i="39"/>
  <c r="F3130" i="39"/>
  <c r="F3131" i="39"/>
  <c r="F3132" i="39"/>
  <c r="F3133" i="39"/>
  <c r="F3134" i="39"/>
  <c r="F3135" i="39"/>
  <c r="F3136" i="39"/>
  <c r="F3137" i="39"/>
  <c r="F3138" i="39"/>
  <c r="F3139" i="39"/>
  <c r="F3140" i="39"/>
  <c r="F3141" i="39"/>
  <c r="F3142" i="39"/>
  <c r="F3143" i="39"/>
  <c r="F3144" i="39"/>
  <c r="F3145" i="39"/>
  <c r="F3146" i="39"/>
  <c r="F3147" i="39"/>
  <c r="F3148" i="39"/>
  <c r="F3149" i="39"/>
  <c r="F3150" i="39"/>
  <c r="F3151" i="39"/>
  <c r="F3152" i="39"/>
  <c r="F3153" i="39"/>
  <c r="F3154" i="39"/>
  <c r="F3155" i="39"/>
  <c r="F3156" i="39"/>
  <c r="F3157" i="39"/>
  <c r="F3158" i="39"/>
  <c r="F3159" i="39"/>
  <c r="F3160" i="39"/>
  <c r="F3161" i="39"/>
  <c r="F3162" i="39"/>
  <c r="F3163" i="39"/>
  <c r="F3164" i="39"/>
  <c r="F3165" i="39"/>
  <c r="F3166" i="39"/>
  <c r="F3167" i="39"/>
  <c r="F3168" i="39"/>
  <c r="F3169" i="39"/>
  <c r="F3170" i="39"/>
  <c r="F3171" i="39"/>
  <c r="F3172" i="39"/>
  <c r="F3173" i="39"/>
  <c r="F3174" i="39"/>
  <c r="F3175" i="39"/>
  <c r="F3176" i="39"/>
  <c r="F3177" i="39"/>
  <c r="F3178" i="39"/>
  <c r="F3179" i="39"/>
  <c r="F3180" i="39"/>
  <c r="F3181" i="39"/>
  <c r="F3182" i="39"/>
  <c r="F3183" i="39"/>
  <c r="F3184" i="39"/>
  <c r="F3185" i="39"/>
  <c r="F3186" i="39"/>
  <c r="F3187" i="39"/>
  <c r="F3188" i="39"/>
  <c r="F3189" i="39"/>
  <c r="F3190" i="39"/>
  <c r="F3191" i="39"/>
  <c r="F3192" i="39"/>
  <c r="F3193" i="39"/>
  <c r="F3194" i="39"/>
  <c r="F3195" i="39"/>
  <c r="F3196" i="39"/>
  <c r="F3197" i="39"/>
  <c r="F3198" i="39"/>
  <c r="F3199" i="39"/>
  <c r="F3200" i="39"/>
  <c r="F3201" i="39"/>
  <c r="F3202" i="39"/>
  <c r="F3203" i="39"/>
  <c r="F3204" i="39"/>
  <c r="F3205" i="39"/>
  <c r="F3206" i="39"/>
  <c r="F3207" i="39"/>
  <c r="F3208" i="39"/>
  <c r="F3209" i="39"/>
  <c r="F3210" i="39"/>
  <c r="F3211" i="39"/>
  <c r="F3212" i="39"/>
  <c r="F3213" i="39"/>
  <c r="F3214" i="39"/>
  <c r="F3215" i="39"/>
  <c r="F3216" i="39"/>
  <c r="F3217" i="39"/>
  <c r="F3218" i="39"/>
  <c r="F3219" i="39"/>
  <c r="F3220" i="39"/>
  <c r="F3221" i="39"/>
  <c r="F3222" i="39"/>
  <c r="F3223" i="39"/>
  <c r="F3224" i="39"/>
  <c r="F3225" i="39"/>
  <c r="F3226" i="39"/>
  <c r="F3227" i="39"/>
  <c r="F3228" i="39"/>
  <c r="F3229" i="39"/>
  <c r="F3230" i="39"/>
  <c r="F3231" i="39"/>
  <c r="F3232" i="39"/>
  <c r="F3233" i="39"/>
  <c r="F3234" i="39"/>
  <c r="F3235" i="39"/>
  <c r="F3236" i="39"/>
  <c r="F3237" i="39"/>
  <c r="F3238" i="39"/>
  <c r="F3239" i="39"/>
  <c r="F3240" i="39"/>
  <c r="F3241" i="39"/>
  <c r="F3242" i="39"/>
  <c r="F3243" i="39"/>
  <c r="F3244" i="39"/>
  <c r="F3245" i="39"/>
  <c r="F3246" i="39"/>
  <c r="F3247" i="39"/>
  <c r="F3248" i="39"/>
  <c r="F3249" i="39"/>
  <c r="F3250" i="39"/>
  <c r="F3251" i="39"/>
  <c r="F3252" i="39"/>
  <c r="F3253" i="39"/>
  <c r="F3254" i="39"/>
  <c r="F3255" i="39"/>
  <c r="F3256" i="39"/>
  <c r="F3257" i="39"/>
  <c r="F3258" i="39"/>
  <c r="F3259" i="39"/>
  <c r="F3260" i="39"/>
  <c r="F3261" i="39"/>
  <c r="F3262" i="39"/>
  <c r="F3263" i="39"/>
  <c r="F3264" i="39"/>
  <c r="F3265" i="39"/>
  <c r="F3266" i="39"/>
  <c r="F3267" i="39"/>
  <c r="F3268" i="39"/>
  <c r="F3269" i="39"/>
  <c r="F3270" i="39"/>
  <c r="F3271" i="39"/>
  <c r="F3272" i="39"/>
  <c r="F3273" i="39"/>
  <c r="F3274" i="39"/>
  <c r="F3275" i="39"/>
  <c r="F3276" i="39"/>
  <c r="F3277" i="39"/>
  <c r="F3278" i="39"/>
  <c r="F3279" i="39"/>
  <c r="F3280" i="39"/>
  <c r="F3281" i="39"/>
  <c r="F3282" i="39"/>
  <c r="F3283" i="39"/>
  <c r="F3284" i="39"/>
  <c r="F3285" i="39"/>
  <c r="F3286" i="39"/>
  <c r="F3287" i="39"/>
  <c r="F3288" i="39"/>
  <c r="F3289" i="39"/>
  <c r="F3290" i="39"/>
  <c r="F3291" i="39"/>
  <c r="F3292" i="39"/>
  <c r="F3293" i="39"/>
  <c r="F3294" i="39"/>
  <c r="F3295" i="39"/>
  <c r="F3296" i="39"/>
  <c r="F3297" i="39"/>
  <c r="F3298" i="39"/>
  <c r="F3299" i="39"/>
  <c r="F3300" i="39"/>
  <c r="F3301" i="39"/>
  <c r="F3302" i="39"/>
  <c r="F3303" i="39"/>
  <c r="F3304" i="39"/>
  <c r="F3305" i="39"/>
  <c r="F3306" i="39"/>
  <c r="F3307" i="39"/>
  <c r="F3308" i="39"/>
  <c r="F3309" i="39"/>
  <c r="F3310" i="39"/>
  <c r="F3311" i="39"/>
  <c r="F3312" i="39"/>
  <c r="F3313" i="39"/>
  <c r="F3314" i="39"/>
  <c r="F3315" i="39"/>
  <c r="F3316" i="39"/>
  <c r="F3317" i="39"/>
  <c r="F3318" i="39"/>
  <c r="F3319" i="39"/>
  <c r="F3320" i="39"/>
  <c r="F3321" i="39"/>
  <c r="F3322" i="39"/>
  <c r="F3323" i="39"/>
  <c r="F3324" i="39"/>
  <c r="F3325" i="39"/>
  <c r="F3326" i="39"/>
  <c r="F3327" i="39"/>
  <c r="F3328" i="39"/>
  <c r="F3329" i="39"/>
  <c r="F3330" i="39"/>
  <c r="F3331" i="39"/>
  <c r="F3332" i="39"/>
  <c r="F3333" i="39"/>
  <c r="F3334" i="39"/>
  <c r="F3335" i="39"/>
  <c r="F3336" i="39"/>
  <c r="F3337" i="39"/>
  <c r="F3338" i="39"/>
  <c r="F3339" i="39"/>
  <c r="F3340" i="39"/>
  <c r="F3341" i="39"/>
  <c r="F3342" i="39"/>
  <c r="F3343" i="39"/>
  <c r="F3344" i="39"/>
  <c r="F3345" i="39"/>
  <c r="F3346" i="39"/>
  <c r="F3347" i="39"/>
  <c r="F3348" i="39"/>
  <c r="F3349" i="39"/>
  <c r="F3350" i="39"/>
  <c r="F3351" i="39"/>
  <c r="F3352" i="39"/>
  <c r="F3353" i="39"/>
  <c r="F3354" i="39"/>
  <c r="F3355" i="39"/>
  <c r="F3356" i="39"/>
  <c r="F3357" i="39"/>
  <c r="F3358" i="39"/>
  <c r="F3359" i="39"/>
  <c r="F3360" i="39"/>
  <c r="F3361" i="39"/>
  <c r="F3362" i="39"/>
  <c r="F3363" i="39"/>
  <c r="F3364" i="39"/>
  <c r="F3365" i="39"/>
  <c r="F3366" i="39"/>
  <c r="F3367" i="39"/>
  <c r="F3368" i="39"/>
  <c r="F3369" i="39"/>
  <c r="F3370" i="39"/>
  <c r="F3371" i="39"/>
  <c r="F3372" i="39"/>
  <c r="F3373" i="39"/>
  <c r="F3374" i="39"/>
  <c r="F3375" i="39"/>
  <c r="F3376" i="39"/>
  <c r="F3377" i="39"/>
  <c r="F3378" i="39"/>
  <c r="F3379" i="39"/>
  <c r="F3380" i="39"/>
  <c r="F3381" i="39"/>
  <c r="F3382" i="39"/>
  <c r="F3383" i="39"/>
  <c r="F3384" i="39"/>
  <c r="F3385" i="39"/>
  <c r="F3386" i="39"/>
  <c r="F3387" i="39"/>
  <c r="F3388" i="39"/>
  <c r="F3389" i="39"/>
  <c r="F3390" i="39"/>
  <c r="F3391" i="39"/>
  <c r="F3392" i="39"/>
  <c r="F3393" i="39"/>
  <c r="F3394" i="39"/>
  <c r="F3395" i="39"/>
  <c r="F3396" i="39"/>
  <c r="F3397" i="39"/>
  <c r="F3398" i="39"/>
  <c r="F3399" i="39"/>
  <c r="F3400" i="39"/>
  <c r="F3401" i="39"/>
  <c r="F3402" i="39"/>
  <c r="F3403" i="39"/>
  <c r="F3404" i="39"/>
  <c r="F3405" i="39"/>
  <c r="F3406" i="39"/>
  <c r="F3407" i="39"/>
  <c r="F3408" i="39"/>
  <c r="F3409" i="39"/>
  <c r="F3410" i="39"/>
  <c r="F3411" i="39"/>
  <c r="F3412" i="39"/>
  <c r="F3413" i="39"/>
  <c r="F3414" i="39"/>
  <c r="F3415" i="39"/>
  <c r="F3416" i="39"/>
  <c r="F3417" i="39"/>
  <c r="F3418" i="39"/>
  <c r="F3419" i="39"/>
  <c r="F3420" i="39"/>
  <c r="F3421" i="39"/>
  <c r="F3422" i="39"/>
  <c r="F3423" i="39"/>
  <c r="F3424" i="39"/>
  <c r="F3425" i="39"/>
  <c r="F3426" i="39"/>
  <c r="F3427" i="39"/>
  <c r="F3428" i="39"/>
  <c r="F3429" i="39"/>
  <c r="F3430" i="39"/>
  <c r="F3431" i="39"/>
  <c r="F3432" i="39"/>
  <c r="F3433" i="39"/>
  <c r="F3434" i="39"/>
  <c r="F3435" i="39"/>
  <c r="F3436" i="39"/>
  <c r="F3437" i="39"/>
  <c r="F3438" i="39"/>
  <c r="F3439" i="39"/>
  <c r="F3440" i="39"/>
  <c r="F3441" i="39"/>
  <c r="F3442" i="39"/>
  <c r="F3443" i="39"/>
  <c r="F3444" i="39"/>
  <c r="F3445" i="39"/>
  <c r="F3446" i="39"/>
  <c r="F3447" i="39"/>
  <c r="F3448" i="39"/>
  <c r="F3449" i="39"/>
  <c r="F3450" i="39"/>
  <c r="F3451" i="39"/>
  <c r="F3452" i="39"/>
  <c r="F3453" i="39"/>
  <c r="F3454" i="39"/>
  <c r="F3455" i="39"/>
  <c r="F3456" i="39"/>
  <c r="F3457" i="39"/>
  <c r="F3458" i="39"/>
  <c r="F3459" i="39"/>
  <c r="F3460" i="39"/>
  <c r="F3461" i="39"/>
  <c r="F3462" i="39"/>
  <c r="F3463" i="39"/>
  <c r="F3464" i="39"/>
  <c r="F3465" i="39"/>
  <c r="F3466" i="39"/>
  <c r="F3467" i="39"/>
  <c r="F3468" i="39"/>
  <c r="F3469" i="39"/>
  <c r="F3470" i="39"/>
  <c r="F3471" i="39"/>
  <c r="F3472" i="39"/>
  <c r="F3473" i="39"/>
  <c r="F3474" i="39"/>
  <c r="F3475" i="39"/>
  <c r="F3476" i="39"/>
  <c r="F3477" i="39"/>
  <c r="F3478" i="39"/>
  <c r="F3479" i="39"/>
  <c r="F3480" i="39"/>
  <c r="F3481" i="39"/>
  <c r="F3482" i="39"/>
  <c r="F3483" i="39"/>
  <c r="F3484" i="39"/>
  <c r="F3485" i="39"/>
  <c r="F3486" i="39"/>
  <c r="F3487" i="39"/>
  <c r="F3488" i="39"/>
  <c r="F3489" i="39"/>
  <c r="F3490" i="39"/>
  <c r="F3491" i="39"/>
  <c r="F3492" i="39"/>
  <c r="F3493" i="39"/>
  <c r="F3494" i="39"/>
  <c r="F3495" i="39"/>
  <c r="F3496" i="39"/>
  <c r="F3497" i="39"/>
  <c r="F3498" i="39"/>
  <c r="F3499" i="39"/>
  <c r="F3500" i="39"/>
  <c r="F3501" i="39"/>
  <c r="F3502" i="39"/>
  <c r="F3503" i="39"/>
  <c r="F3504" i="39"/>
  <c r="F3505" i="39"/>
  <c r="F3506" i="39"/>
  <c r="F3507" i="39"/>
  <c r="F3508" i="39"/>
  <c r="F3509" i="39"/>
  <c r="F3510" i="39"/>
  <c r="F3511" i="39"/>
  <c r="F3512" i="39"/>
  <c r="F3513" i="39"/>
  <c r="F3514" i="39"/>
  <c r="F3515" i="39"/>
  <c r="F3516" i="39"/>
  <c r="F3517" i="39"/>
  <c r="F3518" i="39"/>
  <c r="F3519" i="39"/>
  <c r="F3520" i="39"/>
  <c r="F3521" i="39"/>
  <c r="F3522" i="39"/>
  <c r="F3523" i="39"/>
  <c r="F3524" i="39"/>
  <c r="F3525" i="39"/>
  <c r="F3526" i="39"/>
  <c r="F3527" i="39"/>
  <c r="F3528" i="39"/>
  <c r="F3529" i="39"/>
  <c r="F3530" i="39"/>
  <c r="F3531" i="39"/>
  <c r="F3532" i="39"/>
  <c r="F3533" i="39"/>
  <c r="F3534" i="39"/>
  <c r="F3535" i="39"/>
  <c r="F3536" i="39"/>
  <c r="F3537" i="39"/>
  <c r="F3538" i="39"/>
  <c r="F3539" i="39"/>
  <c r="F3540" i="39"/>
  <c r="F3541" i="39"/>
  <c r="F3542" i="39"/>
  <c r="F3543" i="39"/>
  <c r="F3544" i="39"/>
  <c r="F3545" i="39"/>
  <c r="F3546" i="39"/>
  <c r="F3547" i="39"/>
  <c r="F3548" i="39"/>
  <c r="F3549" i="39"/>
  <c r="F3550" i="39"/>
  <c r="F3551" i="39"/>
  <c r="F3552" i="39"/>
  <c r="F3553" i="39"/>
  <c r="F3554" i="39"/>
  <c r="F3555" i="39"/>
  <c r="F3556" i="39"/>
  <c r="F3557" i="39"/>
  <c r="F3558" i="39"/>
  <c r="F3559" i="39"/>
  <c r="F3560" i="39"/>
  <c r="F3561" i="39"/>
  <c r="F3562" i="39"/>
  <c r="F3563" i="39"/>
  <c r="F3564" i="39"/>
  <c r="F3565" i="39"/>
  <c r="F3566" i="39"/>
  <c r="F3567" i="39"/>
  <c r="F3568" i="39"/>
  <c r="F3569" i="39"/>
  <c r="F3570" i="39"/>
  <c r="F3571" i="39"/>
  <c r="F3572" i="39"/>
  <c r="F3573" i="39"/>
  <c r="F3574" i="39"/>
  <c r="F3575" i="39"/>
  <c r="F3576" i="39"/>
  <c r="F3577" i="39"/>
  <c r="F3578" i="39"/>
  <c r="F3579" i="39"/>
  <c r="F3580" i="39"/>
  <c r="F3581" i="39"/>
  <c r="F3582" i="39"/>
  <c r="F3583" i="39"/>
  <c r="F3584" i="39"/>
  <c r="F3585" i="39"/>
  <c r="F3586" i="39"/>
  <c r="F3587" i="39"/>
  <c r="F3588" i="39"/>
  <c r="F3589" i="39"/>
  <c r="F3590" i="39"/>
  <c r="F3591" i="39"/>
  <c r="F3592" i="39"/>
  <c r="F3593" i="39"/>
  <c r="F3594" i="39"/>
  <c r="F3595" i="39"/>
  <c r="F3596" i="39"/>
  <c r="F3597" i="39"/>
  <c r="F3598" i="39"/>
  <c r="F3599" i="39"/>
  <c r="F3600" i="39"/>
  <c r="F3601" i="39"/>
  <c r="F3602" i="39"/>
  <c r="F3603" i="39"/>
  <c r="F3604" i="39"/>
  <c r="F3605" i="39"/>
  <c r="F3606" i="39"/>
  <c r="F3607" i="39"/>
  <c r="F3608" i="39"/>
  <c r="F3609" i="39"/>
  <c r="F3610" i="39"/>
  <c r="F3611" i="39"/>
  <c r="F3612" i="39"/>
  <c r="F3613" i="39"/>
  <c r="F3614" i="39"/>
  <c r="F3615" i="39"/>
  <c r="F3616" i="39"/>
  <c r="F3617" i="39"/>
  <c r="F3618" i="39"/>
  <c r="F3619" i="39"/>
  <c r="F3620" i="39"/>
  <c r="F3621" i="39"/>
  <c r="F3622" i="39"/>
  <c r="F3623" i="39"/>
  <c r="F3624" i="39"/>
  <c r="F3625" i="39"/>
  <c r="F3626" i="39"/>
  <c r="F3627" i="39"/>
  <c r="F3628" i="39"/>
  <c r="F3629" i="39"/>
  <c r="F3630" i="39"/>
  <c r="F3631" i="39"/>
  <c r="F3632" i="39"/>
  <c r="F3633" i="39"/>
  <c r="F3634" i="39"/>
  <c r="F3635" i="39"/>
  <c r="F3636" i="39"/>
  <c r="F3637" i="39"/>
  <c r="F3638" i="39"/>
  <c r="F3639" i="39"/>
  <c r="F3640" i="39"/>
  <c r="F3641" i="39"/>
  <c r="F3642" i="39"/>
  <c r="F3643" i="39"/>
  <c r="F3644" i="39"/>
  <c r="F3645" i="39"/>
  <c r="F3646" i="39"/>
  <c r="F3647" i="39"/>
  <c r="F3648" i="39"/>
  <c r="F3649" i="39"/>
  <c r="F3650" i="39"/>
  <c r="F3651" i="39"/>
  <c r="F3652" i="39"/>
  <c r="F3653" i="39"/>
  <c r="F3654" i="39"/>
  <c r="F3655" i="39"/>
  <c r="F3656" i="39"/>
  <c r="F3657" i="39"/>
  <c r="F3658" i="39"/>
  <c r="F3659" i="39"/>
  <c r="F3660" i="39"/>
  <c r="F3661" i="39"/>
  <c r="F3662" i="39"/>
  <c r="F3663" i="39"/>
  <c r="F3664" i="39"/>
  <c r="F3665" i="39"/>
  <c r="F3666" i="39"/>
  <c r="F3667" i="39"/>
  <c r="F3668" i="39"/>
  <c r="F3669" i="39"/>
  <c r="F3670" i="39"/>
  <c r="F3671" i="39"/>
  <c r="F3672" i="39"/>
  <c r="F3673" i="39"/>
  <c r="F3674" i="39"/>
  <c r="F3675" i="39"/>
  <c r="F3676" i="39"/>
  <c r="F3677" i="39"/>
  <c r="F3678" i="39"/>
  <c r="F3679" i="39"/>
  <c r="F3680" i="39"/>
  <c r="F3681" i="39"/>
  <c r="F3682" i="39"/>
  <c r="F3683" i="39"/>
  <c r="F3684" i="39"/>
  <c r="F3685" i="39"/>
  <c r="F3686" i="39"/>
  <c r="F3687" i="39"/>
  <c r="F3688" i="39"/>
  <c r="F3689" i="39"/>
  <c r="F3690" i="39"/>
  <c r="F3691" i="39"/>
  <c r="F3692" i="39"/>
  <c r="F3693" i="39"/>
  <c r="F3694" i="39"/>
  <c r="F3695" i="39"/>
  <c r="F3696" i="39"/>
  <c r="F3697" i="39"/>
  <c r="F3698" i="39"/>
  <c r="F3699" i="39"/>
  <c r="F3700" i="39"/>
  <c r="F3701" i="39"/>
  <c r="F3702" i="39"/>
  <c r="F3703" i="39"/>
  <c r="F3704" i="39"/>
  <c r="F3705" i="39"/>
  <c r="F3706" i="39"/>
  <c r="F3707" i="39"/>
  <c r="F3708" i="39"/>
  <c r="F3709" i="39"/>
  <c r="F3710" i="39"/>
  <c r="F3711" i="39"/>
  <c r="F3712" i="39"/>
  <c r="F3713" i="39"/>
  <c r="F3714" i="39"/>
  <c r="F3715" i="39"/>
  <c r="F3716" i="39"/>
  <c r="F3717" i="39"/>
  <c r="F3718" i="39"/>
  <c r="F3719" i="39"/>
  <c r="F3720" i="39"/>
  <c r="F3721" i="39"/>
  <c r="F3722" i="39"/>
  <c r="F3723" i="39"/>
  <c r="F3724" i="39"/>
  <c r="F3725" i="39"/>
  <c r="F3726" i="39"/>
  <c r="F3727" i="39"/>
  <c r="F3728" i="39"/>
  <c r="F3729" i="39"/>
  <c r="F3730" i="39"/>
  <c r="F3731" i="39"/>
  <c r="F3732" i="39"/>
  <c r="F3733" i="39"/>
  <c r="F3734" i="39"/>
  <c r="F3735" i="39"/>
  <c r="F3736" i="39"/>
  <c r="F3737" i="39"/>
  <c r="F3738" i="39"/>
  <c r="F3739" i="39"/>
  <c r="F3740" i="39"/>
  <c r="F3741" i="39"/>
  <c r="F3742" i="39"/>
  <c r="F3743" i="39"/>
  <c r="F3744" i="39"/>
  <c r="F3745" i="39"/>
  <c r="F3746" i="39"/>
  <c r="F3747" i="39"/>
  <c r="F3748" i="39"/>
  <c r="F3749" i="39"/>
  <c r="F3750" i="39"/>
  <c r="F3751" i="39"/>
  <c r="F3752" i="39"/>
  <c r="F3753" i="39"/>
  <c r="F3754" i="39"/>
  <c r="F3755" i="39"/>
  <c r="F3756" i="39"/>
  <c r="F3757" i="39"/>
  <c r="F3758" i="39"/>
  <c r="F3759" i="39"/>
  <c r="F3760" i="39"/>
  <c r="F3761" i="39"/>
  <c r="F3762" i="39"/>
  <c r="F3763" i="39"/>
  <c r="F3764" i="39"/>
  <c r="F3765" i="39"/>
  <c r="F3766" i="39"/>
  <c r="F3767" i="39"/>
  <c r="F3768" i="39"/>
  <c r="F3769" i="39"/>
  <c r="F3770" i="39"/>
  <c r="F3771" i="39"/>
  <c r="F3772" i="39"/>
  <c r="F3773" i="39"/>
  <c r="F3774" i="39"/>
  <c r="F3775" i="39"/>
  <c r="F3776" i="39"/>
  <c r="F3777" i="39"/>
  <c r="F3778" i="39"/>
  <c r="F3779" i="39"/>
  <c r="F3780" i="39"/>
  <c r="F3781" i="39"/>
  <c r="F3782" i="39"/>
  <c r="F3783" i="39"/>
  <c r="F3784" i="39"/>
  <c r="F3785" i="39"/>
  <c r="F3786" i="39"/>
  <c r="F3787" i="39"/>
  <c r="F3788" i="39"/>
  <c r="F3789" i="39"/>
  <c r="F3790" i="39"/>
  <c r="F3791" i="39"/>
  <c r="F3792" i="39"/>
  <c r="F3793" i="39"/>
  <c r="F3794" i="39"/>
  <c r="F3795" i="39"/>
  <c r="F3796" i="39"/>
  <c r="F3797" i="39"/>
  <c r="F3798" i="39"/>
  <c r="F3799" i="39"/>
  <c r="F3800" i="39"/>
  <c r="F3801" i="39"/>
  <c r="F3802" i="39"/>
  <c r="F3803" i="39"/>
  <c r="F3804" i="39"/>
  <c r="F3805" i="39"/>
  <c r="F3806" i="39"/>
  <c r="F3807" i="39"/>
  <c r="F3808" i="39"/>
  <c r="F3809" i="39"/>
  <c r="F3810" i="39"/>
  <c r="F3811" i="39"/>
  <c r="F3812" i="39"/>
  <c r="F3813" i="39"/>
  <c r="F3814" i="39"/>
  <c r="F3815" i="39"/>
  <c r="F3816" i="39"/>
  <c r="F3817" i="39"/>
  <c r="F3818" i="39"/>
  <c r="F3819" i="39"/>
  <c r="F3820" i="39"/>
  <c r="F3821" i="39"/>
  <c r="F3822" i="39"/>
  <c r="F3823" i="39"/>
  <c r="F3824" i="39"/>
  <c r="F3825" i="39"/>
  <c r="F3826" i="39"/>
  <c r="F3827" i="39"/>
  <c r="F3828" i="39"/>
  <c r="F3829" i="39"/>
  <c r="F3830" i="39"/>
  <c r="F3831" i="39"/>
  <c r="F3832" i="39"/>
  <c r="F3833" i="39"/>
  <c r="F3834" i="39"/>
  <c r="F3835" i="39"/>
  <c r="F3836" i="39"/>
  <c r="F3837" i="39"/>
  <c r="F3838" i="39"/>
  <c r="F3839" i="39"/>
  <c r="F3840" i="39"/>
  <c r="F3841" i="39"/>
  <c r="F3842" i="39"/>
  <c r="F3843" i="39"/>
  <c r="F3844" i="39"/>
  <c r="F3845" i="39"/>
  <c r="F3846" i="39"/>
  <c r="F3847" i="39"/>
  <c r="F3848" i="39"/>
  <c r="F3849" i="39"/>
  <c r="F3850" i="39"/>
  <c r="F3851" i="39"/>
  <c r="F3852" i="39"/>
  <c r="F3853" i="39"/>
  <c r="F3854" i="39"/>
  <c r="F3855" i="39"/>
  <c r="F3856" i="39"/>
  <c r="F3857" i="39"/>
  <c r="F3858" i="39"/>
  <c r="F3859" i="39"/>
  <c r="F3860" i="39"/>
  <c r="F3861" i="39"/>
  <c r="F3862" i="39"/>
  <c r="F3863" i="39"/>
  <c r="F3864" i="39"/>
  <c r="F3865" i="39"/>
  <c r="F3866" i="39"/>
  <c r="F3867" i="39"/>
  <c r="F3868" i="39"/>
  <c r="F3869" i="39"/>
  <c r="F3870" i="39"/>
  <c r="F3871" i="39"/>
  <c r="F3872" i="39"/>
  <c r="F3873" i="39"/>
  <c r="F3874" i="39"/>
  <c r="F3875" i="39"/>
  <c r="F3876" i="39"/>
  <c r="F3877" i="39"/>
  <c r="F3878" i="39"/>
  <c r="F3879" i="39"/>
  <c r="F3880" i="39"/>
  <c r="F3881" i="39"/>
  <c r="F3882" i="39"/>
  <c r="F3883" i="39"/>
  <c r="F3884" i="39"/>
  <c r="F3885" i="39"/>
  <c r="F3886" i="39"/>
  <c r="F3887" i="39"/>
  <c r="F3888" i="39"/>
  <c r="F3889" i="39"/>
  <c r="F3890" i="39"/>
  <c r="F3891" i="39"/>
  <c r="F3892" i="39"/>
  <c r="F3893" i="39"/>
  <c r="F3894" i="39"/>
  <c r="F3895" i="39"/>
  <c r="F3896" i="39"/>
  <c r="F3897" i="39"/>
  <c r="F3898" i="39"/>
  <c r="F3899" i="39"/>
  <c r="F3900" i="39"/>
  <c r="F3901" i="39"/>
  <c r="F3902" i="39"/>
  <c r="F3903" i="39"/>
  <c r="F3904" i="39"/>
  <c r="F3905" i="39"/>
  <c r="F3906" i="39"/>
  <c r="F3907" i="39"/>
  <c r="F3908" i="39"/>
  <c r="F3909" i="39"/>
  <c r="F3910" i="39"/>
  <c r="F3911" i="39"/>
  <c r="F3912" i="39"/>
  <c r="F3913" i="39"/>
  <c r="F3914" i="39"/>
  <c r="F3915" i="39"/>
  <c r="F3916" i="39"/>
  <c r="F3917" i="39"/>
  <c r="F3918" i="39"/>
  <c r="F3919" i="39"/>
  <c r="F3920" i="39"/>
  <c r="F3921" i="39"/>
  <c r="F3922" i="39"/>
  <c r="F3923" i="39"/>
  <c r="F3924" i="39"/>
  <c r="F3925" i="39"/>
  <c r="F3926" i="39"/>
  <c r="F3927" i="39"/>
  <c r="F3928" i="39"/>
  <c r="F3929" i="39"/>
  <c r="F3930" i="39"/>
  <c r="F3931" i="39"/>
  <c r="F3932" i="39"/>
  <c r="F3933" i="39"/>
  <c r="F3934" i="39"/>
  <c r="F3935" i="39"/>
  <c r="F3936" i="39"/>
  <c r="F3937" i="39"/>
  <c r="F3938" i="39"/>
  <c r="F3939" i="39"/>
  <c r="F3940" i="39"/>
  <c r="F3941" i="39"/>
  <c r="F3942" i="39"/>
  <c r="F3943" i="39"/>
  <c r="F3944" i="39"/>
  <c r="F3945" i="39"/>
  <c r="F3946" i="39"/>
  <c r="F3947" i="39"/>
  <c r="F3948" i="39"/>
  <c r="F3949" i="39"/>
  <c r="F3950" i="39"/>
  <c r="F3951" i="39"/>
  <c r="F3952" i="39"/>
  <c r="F3953" i="39"/>
  <c r="F3954" i="39"/>
  <c r="F3955" i="39"/>
  <c r="F3956" i="39"/>
  <c r="F3957" i="39"/>
  <c r="F3958" i="39"/>
  <c r="F3959" i="39"/>
  <c r="F3960" i="39"/>
  <c r="F3961" i="39"/>
  <c r="F3962" i="39"/>
  <c r="F3963" i="39"/>
  <c r="F3964" i="39"/>
  <c r="F3965" i="39"/>
  <c r="F3966" i="39"/>
  <c r="F3967" i="39"/>
  <c r="F3968" i="39"/>
  <c r="F3969" i="39"/>
  <c r="F3970" i="39"/>
  <c r="F3971" i="39"/>
  <c r="F3972" i="39"/>
  <c r="F3973" i="39"/>
  <c r="F3974" i="39"/>
  <c r="F3975" i="39"/>
  <c r="F3976" i="39"/>
  <c r="F3977" i="39"/>
  <c r="F3978" i="39"/>
  <c r="F3979" i="39"/>
  <c r="F3980" i="39"/>
  <c r="F3981" i="39"/>
  <c r="F3982" i="39"/>
  <c r="F3983" i="39"/>
  <c r="F3984" i="39"/>
  <c r="F3985" i="39"/>
  <c r="F3986" i="39"/>
  <c r="F3987" i="39"/>
  <c r="F3988" i="39"/>
  <c r="F3989" i="39"/>
  <c r="F3990" i="39"/>
  <c r="F3991" i="39"/>
  <c r="F3992" i="39"/>
  <c r="F3993" i="39"/>
  <c r="F3994" i="39"/>
  <c r="F3995" i="39"/>
  <c r="F3996" i="39"/>
  <c r="F3997" i="39"/>
  <c r="F3998" i="39"/>
  <c r="F3999" i="39"/>
  <c r="F4000" i="39"/>
  <c r="F4001" i="39"/>
  <c r="F4002" i="39"/>
  <c r="F4003" i="39"/>
  <c r="F4004" i="39"/>
  <c r="F4005" i="39"/>
  <c r="F4006" i="39"/>
  <c r="F4007" i="39"/>
  <c r="F4008" i="39"/>
  <c r="F4009" i="39"/>
  <c r="F4010" i="39"/>
  <c r="F4011" i="39"/>
  <c r="F4012" i="39"/>
  <c r="F4013" i="39"/>
  <c r="F4014" i="39"/>
  <c r="F4015" i="39"/>
  <c r="F4016" i="39"/>
  <c r="F4017" i="39"/>
  <c r="F4018" i="39"/>
  <c r="F4019" i="39"/>
  <c r="F4020" i="39"/>
  <c r="F4021" i="39"/>
  <c r="F4022" i="39"/>
  <c r="F4023" i="39"/>
  <c r="F4024" i="39"/>
  <c r="F4025" i="39"/>
  <c r="F4026" i="39"/>
  <c r="F4027" i="39"/>
  <c r="F4028" i="39"/>
  <c r="F4029" i="39"/>
  <c r="F4030" i="39"/>
  <c r="F4031" i="39"/>
  <c r="F4032" i="39"/>
  <c r="F4033" i="39"/>
  <c r="F4034" i="39"/>
  <c r="F4035" i="39"/>
  <c r="F4036" i="39"/>
  <c r="F4037" i="39"/>
  <c r="F4038" i="39"/>
  <c r="F4039" i="39"/>
  <c r="F4040" i="39"/>
  <c r="F4041" i="39"/>
  <c r="F4042" i="39"/>
  <c r="F4043" i="39"/>
  <c r="F4044" i="39"/>
  <c r="F4045" i="39"/>
  <c r="F4046" i="39"/>
  <c r="F4047" i="39"/>
  <c r="F4048" i="39"/>
  <c r="F4049" i="39"/>
  <c r="F4050" i="39"/>
  <c r="F4051" i="39"/>
  <c r="F4052" i="39"/>
  <c r="F4053" i="39"/>
  <c r="F4054" i="39"/>
  <c r="F4055" i="39"/>
  <c r="F4056" i="39"/>
  <c r="F4057" i="39"/>
  <c r="F4058" i="39"/>
  <c r="F4059" i="39"/>
  <c r="F4060" i="39"/>
  <c r="F4061" i="39"/>
  <c r="F4062" i="39"/>
  <c r="F4063" i="39"/>
  <c r="F4064" i="39"/>
  <c r="F4065" i="39"/>
  <c r="F4066" i="39"/>
  <c r="F4067" i="39"/>
  <c r="F4068" i="39"/>
  <c r="F4069" i="39"/>
  <c r="F4070" i="39"/>
  <c r="F4071" i="39"/>
  <c r="F4072" i="39"/>
  <c r="F4073" i="39"/>
  <c r="F4074" i="39"/>
  <c r="F4075" i="39"/>
  <c r="F4076" i="39"/>
  <c r="F4077" i="39"/>
  <c r="F4078" i="39"/>
  <c r="F4079" i="39"/>
  <c r="F4080" i="39"/>
  <c r="F4081" i="39"/>
  <c r="F4082" i="39"/>
  <c r="F4083" i="39"/>
  <c r="F4084" i="39"/>
  <c r="F4085" i="39"/>
  <c r="F4086" i="39"/>
  <c r="F4087" i="39"/>
  <c r="F4088" i="39"/>
  <c r="F4089" i="39"/>
  <c r="F4090" i="39"/>
  <c r="F4091" i="39"/>
  <c r="F4092" i="39"/>
  <c r="F4093" i="39"/>
  <c r="F4094" i="39"/>
  <c r="F4095" i="39"/>
  <c r="F4096" i="39"/>
  <c r="F4097" i="39"/>
  <c r="F4098" i="39"/>
  <c r="F4099" i="39"/>
  <c r="F4100" i="39"/>
  <c r="F4101" i="39"/>
  <c r="F4102" i="39"/>
  <c r="F4103" i="39"/>
  <c r="F4104" i="39"/>
  <c r="F4105" i="39"/>
  <c r="F4106" i="39"/>
  <c r="F4107" i="39"/>
  <c r="F4108" i="39"/>
  <c r="F4109" i="39"/>
  <c r="F4110" i="39"/>
  <c r="F4111" i="39"/>
  <c r="F4112" i="39"/>
  <c r="F4113" i="39"/>
  <c r="F4114" i="39"/>
  <c r="F4115" i="39"/>
  <c r="F4116" i="39"/>
  <c r="F4117" i="39"/>
  <c r="F4118" i="39"/>
  <c r="F4119" i="39"/>
  <c r="F4120" i="39"/>
  <c r="F4121" i="39"/>
  <c r="F4122" i="39"/>
  <c r="F4123" i="39"/>
  <c r="F4124" i="39"/>
  <c r="F4125" i="39"/>
  <c r="F4126" i="39"/>
  <c r="F4127" i="39"/>
  <c r="F4128" i="39"/>
  <c r="F4129" i="39"/>
  <c r="F4130" i="39"/>
  <c r="F4131" i="39"/>
  <c r="F4132" i="39"/>
  <c r="F4133" i="39"/>
  <c r="F4134" i="39"/>
  <c r="F4135" i="39"/>
  <c r="F4136" i="39"/>
  <c r="F4137" i="39"/>
  <c r="F4138" i="39"/>
  <c r="F4139" i="39"/>
  <c r="F4140" i="39"/>
  <c r="F4141" i="39"/>
  <c r="F4142" i="39"/>
  <c r="F4143" i="39"/>
  <c r="F4144" i="39"/>
  <c r="F4145" i="39"/>
  <c r="F4146" i="39"/>
  <c r="F4147" i="39"/>
  <c r="F4148" i="39"/>
  <c r="F4149" i="39"/>
  <c r="F4150" i="39"/>
  <c r="F4151" i="39"/>
  <c r="F4152" i="39"/>
  <c r="F4153" i="39"/>
  <c r="F4154" i="39"/>
  <c r="F4155" i="39"/>
  <c r="F4156" i="39"/>
  <c r="F4157" i="39"/>
  <c r="F4158" i="39"/>
  <c r="F4159" i="39"/>
  <c r="F4160" i="39"/>
  <c r="F4161" i="39"/>
  <c r="F4162" i="39"/>
  <c r="F4163" i="39"/>
  <c r="F4164" i="39"/>
  <c r="F4165" i="39"/>
  <c r="F4166" i="39"/>
  <c r="F4167" i="39"/>
  <c r="F4168" i="39"/>
  <c r="F4169" i="39"/>
  <c r="F4170" i="39"/>
  <c r="F4171" i="39"/>
  <c r="F4172" i="39"/>
  <c r="F4173" i="39"/>
  <c r="F4174" i="39"/>
  <c r="F4175" i="39"/>
  <c r="F4176" i="39"/>
  <c r="F4177" i="39"/>
  <c r="F4178" i="39"/>
  <c r="F4179" i="39"/>
  <c r="F4180" i="39"/>
  <c r="F4181" i="39"/>
  <c r="F4182" i="39"/>
  <c r="F4183" i="39"/>
  <c r="F4184" i="39"/>
  <c r="F4185" i="39"/>
  <c r="F4186" i="39"/>
  <c r="F4187" i="39"/>
  <c r="F4188" i="39"/>
  <c r="F4189" i="39"/>
  <c r="F4190" i="39"/>
  <c r="F4191" i="39"/>
  <c r="F4192" i="39"/>
  <c r="F4193" i="39"/>
  <c r="F4194" i="39"/>
  <c r="F4195" i="39"/>
  <c r="F4196" i="39"/>
  <c r="F4197" i="39"/>
  <c r="F4198" i="39"/>
  <c r="F4199" i="39"/>
  <c r="F4200" i="39"/>
  <c r="F4201" i="39"/>
  <c r="F4202" i="39"/>
  <c r="F4203" i="39"/>
  <c r="F4204" i="39"/>
  <c r="F4205" i="39"/>
  <c r="F4206" i="39"/>
  <c r="F4207" i="39"/>
  <c r="F4208" i="39"/>
  <c r="F4209" i="39"/>
  <c r="F4210" i="39"/>
  <c r="F4211" i="39"/>
  <c r="F4212" i="39"/>
  <c r="F4213" i="39"/>
  <c r="F4214" i="39"/>
  <c r="F4215" i="39"/>
  <c r="F4216" i="39"/>
  <c r="F4217" i="39"/>
  <c r="F4218" i="39"/>
  <c r="F4219" i="39"/>
  <c r="F4220" i="39"/>
  <c r="F4221" i="39"/>
  <c r="F4222" i="39"/>
  <c r="F4223" i="39"/>
  <c r="F4224" i="39"/>
  <c r="F4225" i="39"/>
  <c r="F4226" i="39"/>
  <c r="F4227" i="39"/>
  <c r="F4228" i="39"/>
  <c r="F4229" i="39"/>
  <c r="F4230" i="39"/>
  <c r="F4231" i="39"/>
  <c r="F4232" i="39"/>
  <c r="F4233" i="39"/>
  <c r="F4234" i="39"/>
  <c r="F4235" i="39"/>
  <c r="F4236" i="39"/>
  <c r="F4237" i="39"/>
  <c r="F4238" i="39"/>
  <c r="F4239" i="39"/>
  <c r="F4240" i="39"/>
  <c r="F4241" i="39"/>
  <c r="F4242" i="39"/>
  <c r="F4243" i="39"/>
  <c r="F4244" i="39"/>
  <c r="F4245" i="39"/>
  <c r="F4246" i="39"/>
  <c r="F4247" i="39"/>
  <c r="F4248" i="39"/>
  <c r="F4249" i="39"/>
  <c r="F4250" i="39"/>
  <c r="F4251" i="39"/>
  <c r="F4252" i="39"/>
  <c r="F4253" i="39"/>
  <c r="F4254" i="39"/>
  <c r="F4255" i="39"/>
  <c r="F4256" i="39"/>
  <c r="F4257" i="39"/>
  <c r="F4258" i="39"/>
  <c r="F4259" i="39"/>
  <c r="F4260" i="39"/>
  <c r="F4261" i="39"/>
  <c r="F4262" i="39"/>
  <c r="F4263" i="39"/>
  <c r="F4264" i="39"/>
  <c r="F4265" i="39"/>
  <c r="F4266" i="39"/>
  <c r="F4267" i="39"/>
  <c r="F4268" i="39"/>
  <c r="F4269" i="39"/>
  <c r="F4270" i="39"/>
  <c r="F4271" i="39"/>
  <c r="F4272" i="39"/>
  <c r="F4273" i="39"/>
  <c r="F4274" i="39"/>
  <c r="F4275" i="39"/>
  <c r="F4276" i="39"/>
  <c r="F4277" i="39"/>
  <c r="F4278" i="39"/>
  <c r="F4279" i="39"/>
  <c r="F4280" i="39"/>
  <c r="F4281" i="39"/>
  <c r="F4282" i="39"/>
  <c r="F4283" i="39"/>
  <c r="F4284" i="39"/>
  <c r="F4285" i="39"/>
  <c r="F4286" i="39"/>
  <c r="F4287" i="39"/>
  <c r="F4288" i="39"/>
  <c r="F4289" i="39"/>
  <c r="F4290" i="39"/>
  <c r="F4291" i="39"/>
  <c r="F4292" i="39"/>
  <c r="F4293" i="39"/>
  <c r="F4294" i="39"/>
  <c r="F4295" i="39"/>
  <c r="F4296" i="39"/>
  <c r="F4297" i="39"/>
  <c r="F4298" i="39"/>
  <c r="F4299" i="39"/>
  <c r="F4300" i="39"/>
  <c r="F4301" i="39"/>
  <c r="F4302" i="39"/>
  <c r="F4303" i="39"/>
  <c r="F4304" i="39"/>
  <c r="F4305" i="39"/>
  <c r="F4306" i="39"/>
  <c r="F4307" i="39"/>
  <c r="F4308" i="39"/>
  <c r="F4309" i="39"/>
  <c r="F4310" i="39"/>
  <c r="F4311" i="39"/>
  <c r="F4312" i="39"/>
  <c r="F4313" i="39"/>
  <c r="F4314" i="39"/>
  <c r="F4315" i="39"/>
  <c r="F4316" i="39"/>
  <c r="F4317" i="39"/>
  <c r="F4318" i="39"/>
  <c r="F4319" i="39"/>
  <c r="F4320" i="39"/>
  <c r="F4321" i="39"/>
  <c r="F4322" i="39"/>
  <c r="F4323" i="39"/>
  <c r="F4324" i="39"/>
  <c r="F4325" i="39"/>
  <c r="F4326" i="39"/>
  <c r="F4327" i="39"/>
  <c r="F4328" i="39"/>
  <c r="F4329" i="39"/>
  <c r="F4330" i="39"/>
  <c r="F4331" i="39"/>
  <c r="F4332" i="39"/>
  <c r="F4333" i="39"/>
  <c r="F4334" i="39"/>
  <c r="F4335" i="39"/>
  <c r="F4336" i="39"/>
  <c r="F4337" i="39"/>
  <c r="F4338" i="39"/>
  <c r="F4339" i="39"/>
  <c r="F4340" i="39"/>
  <c r="F4341" i="39"/>
  <c r="F4342" i="39"/>
  <c r="F4343" i="39"/>
  <c r="F4344" i="39"/>
  <c r="F4345" i="39"/>
  <c r="F4346" i="39"/>
  <c r="F4347" i="39"/>
  <c r="F4348" i="39"/>
  <c r="F4349" i="39"/>
  <c r="F4350" i="39"/>
  <c r="F4351" i="39"/>
  <c r="F4352" i="39"/>
  <c r="F4353" i="39"/>
  <c r="F4354" i="39"/>
  <c r="F4355" i="39"/>
  <c r="F4356" i="39"/>
  <c r="F4357" i="39"/>
  <c r="F4358" i="39"/>
  <c r="F4359" i="39"/>
  <c r="F4360" i="39"/>
  <c r="F4361" i="39"/>
  <c r="F4362" i="39"/>
  <c r="F4363" i="39"/>
  <c r="F4364" i="39"/>
  <c r="F4365" i="39"/>
  <c r="F4366" i="39"/>
  <c r="F4367" i="39"/>
  <c r="F4368" i="39"/>
  <c r="F4369" i="39"/>
  <c r="F4370" i="39"/>
  <c r="F4371" i="39"/>
  <c r="F4372" i="39"/>
  <c r="F4373" i="39"/>
  <c r="F4374" i="39"/>
  <c r="F4375" i="39"/>
  <c r="F4376" i="39"/>
  <c r="F4377" i="39"/>
  <c r="F4378" i="39"/>
  <c r="F4379" i="39"/>
  <c r="F4380" i="39"/>
  <c r="F4381" i="39"/>
  <c r="F4382" i="39"/>
  <c r="F4383" i="39"/>
  <c r="F4384" i="39"/>
  <c r="F4385" i="39"/>
  <c r="F4386" i="39"/>
  <c r="F4387" i="39"/>
  <c r="F4388" i="39"/>
  <c r="F4389" i="39"/>
  <c r="F4390" i="39"/>
  <c r="F4391" i="39"/>
  <c r="F4392" i="39"/>
  <c r="F4393" i="39"/>
  <c r="F4394" i="39"/>
  <c r="F4395" i="39"/>
  <c r="F4396" i="39"/>
  <c r="F4397" i="39"/>
  <c r="F4398" i="39"/>
  <c r="F4399" i="39"/>
  <c r="F4400" i="39"/>
  <c r="F4401" i="39"/>
  <c r="F4402" i="39"/>
  <c r="F4403" i="39"/>
  <c r="F4404" i="39"/>
  <c r="F4405" i="39"/>
  <c r="F4406" i="39"/>
  <c r="F4407" i="39"/>
  <c r="F4408" i="39"/>
  <c r="F4409" i="39"/>
  <c r="F4410" i="39"/>
  <c r="F4411" i="39"/>
  <c r="F4412" i="39"/>
  <c r="F4413" i="39"/>
  <c r="F4414" i="39"/>
  <c r="F4415" i="39"/>
  <c r="F4416" i="39"/>
  <c r="F4417" i="39"/>
  <c r="F4418" i="39"/>
  <c r="F4419" i="39"/>
  <c r="F4420" i="39"/>
  <c r="F4421" i="39"/>
  <c r="F4422" i="39"/>
  <c r="F4423" i="39"/>
  <c r="F4424" i="39"/>
  <c r="F4425" i="39"/>
  <c r="F4426" i="39"/>
  <c r="F4427" i="39"/>
  <c r="F4428" i="39"/>
  <c r="F4429" i="39"/>
  <c r="F4430" i="39"/>
  <c r="F4431" i="39"/>
  <c r="F4432" i="39"/>
  <c r="F4433" i="39"/>
  <c r="F4434" i="39"/>
  <c r="F4435" i="39"/>
  <c r="F4436" i="39"/>
  <c r="F4437" i="39"/>
  <c r="F4438" i="39"/>
  <c r="F4439" i="39"/>
  <c r="F4440" i="39"/>
  <c r="F4441" i="39"/>
  <c r="F4442" i="39"/>
  <c r="F4443" i="39"/>
  <c r="F4444" i="39"/>
  <c r="F4445" i="39"/>
  <c r="F4446" i="39"/>
  <c r="F4447" i="39"/>
  <c r="F4448" i="39"/>
  <c r="F4449" i="39"/>
  <c r="F4450" i="39"/>
  <c r="F4451" i="39"/>
  <c r="F4452" i="39"/>
  <c r="F4453" i="39"/>
  <c r="F4454" i="39"/>
  <c r="F4455" i="39"/>
  <c r="F4456" i="39"/>
  <c r="F4457" i="39"/>
  <c r="F4458" i="39"/>
  <c r="F4459" i="39"/>
  <c r="F4460" i="39"/>
  <c r="F4461" i="39"/>
  <c r="F4462" i="39"/>
  <c r="F4463" i="39"/>
  <c r="F4464" i="39"/>
  <c r="F4465" i="39"/>
  <c r="F4466" i="39"/>
  <c r="F4467" i="39"/>
  <c r="F4468" i="39"/>
  <c r="F4469" i="39"/>
  <c r="F4470" i="39"/>
  <c r="F4471" i="39"/>
  <c r="F4472" i="39"/>
  <c r="F4473" i="39"/>
  <c r="F4474" i="39"/>
  <c r="F4475" i="39"/>
  <c r="F4476" i="39"/>
  <c r="F4477" i="39"/>
  <c r="F4478" i="39"/>
  <c r="F4479" i="39"/>
  <c r="F4480" i="39"/>
  <c r="F4481" i="39"/>
  <c r="F4482" i="39"/>
  <c r="F4483" i="39"/>
  <c r="F4484" i="39"/>
  <c r="F4485" i="39"/>
  <c r="F4486" i="39"/>
  <c r="F4487" i="39"/>
  <c r="F4488" i="39"/>
  <c r="F4489" i="39"/>
  <c r="F4490" i="39"/>
  <c r="F4491" i="39"/>
  <c r="F4492" i="39"/>
  <c r="F4493" i="39"/>
  <c r="F4494" i="39"/>
  <c r="F4495" i="39"/>
  <c r="F4496" i="39"/>
  <c r="F4497" i="39"/>
  <c r="F4498" i="39"/>
  <c r="F4499" i="39"/>
  <c r="F4500" i="39"/>
  <c r="F4501" i="39"/>
  <c r="F4502" i="39"/>
  <c r="F4503" i="39"/>
  <c r="F4504" i="39"/>
  <c r="F4505" i="39"/>
  <c r="F4506" i="39"/>
  <c r="F4507" i="39"/>
  <c r="F4508" i="39"/>
  <c r="F4509" i="39"/>
  <c r="F4510" i="39"/>
  <c r="F4511" i="39"/>
  <c r="F4512" i="39"/>
  <c r="F4513" i="39"/>
  <c r="F4514" i="39"/>
  <c r="F4515" i="39"/>
  <c r="F4516" i="39"/>
  <c r="F4517" i="39"/>
  <c r="F4518" i="39"/>
  <c r="F4519" i="39"/>
  <c r="F4520" i="39"/>
  <c r="F4521" i="39"/>
  <c r="F4522" i="39"/>
  <c r="F4523" i="39"/>
  <c r="F4524" i="39"/>
  <c r="F4525" i="39"/>
  <c r="F4526" i="39"/>
  <c r="F4527" i="39"/>
  <c r="F4528" i="39"/>
  <c r="F4529" i="39"/>
  <c r="F4530" i="39"/>
  <c r="F4531" i="39"/>
  <c r="F4532" i="39"/>
  <c r="F4533" i="39"/>
  <c r="F4534" i="39"/>
  <c r="F4535" i="39"/>
  <c r="F4536" i="39"/>
  <c r="F4537" i="39"/>
  <c r="F4538" i="39"/>
  <c r="F4539" i="39"/>
  <c r="F4540" i="39"/>
  <c r="F4541" i="39"/>
  <c r="F4542" i="39"/>
  <c r="F4543" i="39"/>
  <c r="F4544" i="39"/>
  <c r="F4545" i="39"/>
  <c r="F4546" i="39"/>
  <c r="F4547" i="39"/>
  <c r="F4548" i="39"/>
  <c r="F4549" i="39"/>
  <c r="F4550" i="39"/>
  <c r="F4551" i="39"/>
  <c r="F4552" i="39"/>
  <c r="F4553" i="39"/>
  <c r="F4554" i="39"/>
  <c r="F4555" i="39"/>
  <c r="F4556" i="39"/>
  <c r="F4557" i="39"/>
  <c r="F4558" i="39"/>
  <c r="F4559" i="39"/>
  <c r="F4560" i="39"/>
  <c r="F4561" i="39"/>
  <c r="F4562" i="39"/>
  <c r="F4563" i="39"/>
  <c r="F4564" i="39"/>
  <c r="F4565" i="39"/>
  <c r="F4566" i="39"/>
  <c r="F4567" i="39"/>
  <c r="F4568" i="39"/>
  <c r="F4569" i="39"/>
  <c r="F4570" i="39"/>
  <c r="F4571" i="39"/>
  <c r="F4572" i="39"/>
  <c r="F4573" i="39"/>
  <c r="F4574" i="39"/>
  <c r="F4575" i="39"/>
  <c r="F4576" i="39"/>
  <c r="F4577" i="39"/>
  <c r="F4578" i="39"/>
  <c r="F4579" i="39"/>
  <c r="F4580" i="39"/>
  <c r="F4581" i="39"/>
  <c r="F4582" i="39"/>
  <c r="F4583" i="39"/>
  <c r="F4584" i="39"/>
  <c r="F4585" i="39"/>
  <c r="F4586" i="39"/>
  <c r="F4587" i="39"/>
  <c r="F4588" i="39"/>
  <c r="F4589" i="39"/>
  <c r="F4590" i="39"/>
  <c r="F4591" i="39"/>
  <c r="F4592" i="39"/>
  <c r="F4593" i="39"/>
  <c r="F4594" i="39"/>
  <c r="F4595" i="39"/>
  <c r="F4596" i="39"/>
  <c r="F4597" i="39"/>
  <c r="F4598" i="39"/>
  <c r="F4599" i="39"/>
  <c r="F4600" i="39"/>
  <c r="F4601" i="39"/>
  <c r="F4602" i="39"/>
  <c r="F4603" i="39"/>
  <c r="F4604" i="39"/>
  <c r="F4605" i="39"/>
  <c r="F4606" i="39"/>
  <c r="F4607" i="39"/>
  <c r="F4608" i="39"/>
  <c r="F4609" i="39"/>
  <c r="F4610" i="39"/>
  <c r="F4611" i="39"/>
  <c r="F4612" i="39"/>
  <c r="F4613" i="39"/>
  <c r="F4614" i="39"/>
  <c r="F4615" i="39"/>
  <c r="F4616" i="39"/>
  <c r="F4617" i="39"/>
  <c r="F4618" i="39"/>
  <c r="F4619" i="39"/>
  <c r="F4620" i="39"/>
  <c r="F4621" i="39"/>
  <c r="F4622" i="39"/>
  <c r="F4623" i="39"/>
  <c r="F4624" i="39"/>
  <c r="F4625" i="39"/>
  <c r="F4626" i="39"/>
  <c r="F4627" i="39"/>
  <c r="F4628" i="39"/>
  <c r="F4629" i="39"/>
  <c r="F4630" i="39"/>
  <c r="F4631" i="39"/>
  <c r="F4632" i="39"/>
  <c r="F4633" i="39"/>
  <c r="F4634" i="39"/>
  <c r="F4635" i="39"/>
  <c r="F4636" i="39"/>
  <c r="F4637" i="39"/>
  <c r="F4638" i="39"/>
  <c r="F4639" i="39"/>
  <c r="F4640" i="39"/>
  <c r="F4641" i="39"/>
  <c r="F4642" i="39"/>
  <c r="F4643" i="39"/>
  <c r="F4644" i="39"/>
  <c r="F4645" i="39"/>
  <c r="F4646" i="39"/>
  <c r="F4647" i="39"/>
  <c r="F4648" i="39"/>
  <c r="F4649" i="39"/>
  <c r="F4650" i="39"/>
  <c r="F4651" i="39"/>
  <c r="F4652" i="39"/>
  <c r="F4653" i="39"/>
  <c r="F4654" i="39"/>
  <c r="F4655" i="39"/>
  <c r="F4656" i="39"/>
  <c r="F4657" i="39"/>
  <c r="F4658" i="39"/>
  <c r="F4659" i="39"/>
  <c r="F4660" i="39"/>
  <c r="F4661" i="39"/>
  <c r="F4662" i="39"/>
  <c r="F4663" i="39"/>
  <c r="F4664" i="39"/>
  <c r="F4665" i="39"/>
  <c r="F4666" i="39"/>
  <c r="F4667" i="39"/>
  <c r="F4668" i="39"/>
  <c r="F4669" i="39"/>
  <c r="F4670" i="39"/>
  <c r="F4671" i="39"/>
  <c r="F4672" i="39"/>
  <c r="F4673" i="39"/>
  <c r="F4674" i="39"/>
  <c r="F4675" i="39"/>
  <c r="F4676" i="39"/>
  <c r="F4677" i="39"/>
  <c r="F4678" i="39"/>
  <c r="F4679" i="39"/>
  <c r="F4680" i="39"/>
  <c r="F4681" i="39"/>
  <c r="F4682" i="39"/>
  <c r="F4683" i="39"/>
  <c r="F4684" i="39"/>
  <c r="F4685" i="39"/>
  <c r="F4686" i="39"/>
  <c r="F4687" i="39"/>
  <c r="F4688" i="39"/>
  <c r="F4689" i="39"/>
  <c r="F4690" i="39"/>
  <c r="F4691" i="39"/>
  <c r="F4692" i="39"/>
  <c r="F4693" i="39"/>
  <c r="F4694" i="39"/>
  <c r="F4695" i="39"/>
  <c r="F4696" i="39"/>
  <c r="F4697" i="39"/>
  <c r="F4698" i="39"/>
  <c r="F4699" i="39"/>
  <c r="F4700" i="39"/>
  <c r="F4701" i="39"/>
  <c r="F4702" i="39"/>
  <c r="F4703" i="39"/>
  <c r="F4704" i="39"/>
  <c r="F4705" i="39"/>
  <c r="F4706" i="39"/>
  <c r="F4707" i="39"/>
  <c r="F4708" i="39"/>
  <c r="F4709" i="39"/>
  <c r="F4710" i="39"/>
  <c r="F4711" i="39"/>
  <c r="F4712" i="39"/>
  <c r="F4713" i="39"/>
  <c r="F4714" i="39"/>
  <c r="F4715" i="39"/>
  <c r="F4716" i="39"/>
  <c r="F4717" i="39"/>
  <c r="F4718" i="39"/>
  <c r="F4719" i="39"/>
  <c r="F4720" i="39"/>
  <c r="F4721" i="39"/>
  <c r="F4722" i="39"/>
  <c r="F4723" i="39"/>
  <c r="F4724" i="39"/>
  <c r="F4725" i="39"/>
  <c r="F4726" i="39"/>
  <c r="F4727" i="39"/>
  <c r="F4728" i="39"/>
  <c r="F4729" i="39"/>
  <c r="F4730" i="39"/>
  <c r="F4731" i="39"/>
  <c r="F4732" i="39"/>
  <c r="F4733" i="39"/>
  <c r="F4734" i="39"/>
  <c r="F4735" i="39"/>
  <c r="F4736" i="39"/>
  <c r="F4737" i="39"/>
  <c r="F4738" i="39"/>
  <c r="F4739" i="39"/>
  <c r="F4740" i="39"/>
  <c r="F4741" i="39"/>
  <c r="F4742" i="39"/>
  <c r="F4743" i="39"/>
  <c r="F4744" i="39"/>
  <c r="F4745" i="39"/>
  <c r="F4746" i="39"/>
  <c r="F4747" i="39"/>
  <c r="F4748" i="39"/>
  <c r="F4749" i="39"/>
  <c r="F4750" i="39"/>
  <c r="F4751" i="39"/>
  <c r="F4752" i="39"/>
  <c r="F4753" i="39"/>
  <c r="F4754" i="39"/>
  <c r="F4755" i="39"/>
  <c r="F4756" i="39"/>
  <c r="F4757" i="39"/>
  <c r="F4758" i="39"/>
  <c r="F4759" i="39"/>
  <c r="F4760" i="39"/>
  <c r="F4761" i="39"/>
  <c r="F4762" i="39"/>
  <c r="F4763" i="39"/>
  <c r="F4764" i="39"/>
  <c r="F4765" i="39"/>
  <c r="F4766" i="39"/>
  <c r="F4767" i="39"/>
  <c r="F4768" i="39"/>
  <c r="F4769" i="39"/>
  <c r="F4770" i="39"/>
  <c r="F4771" i="39"/>
  <c r="F4772" i="39"/>
  <c r="F4773" i="39"/>
  <c r="F4774" i="39"/>
  <c r="F4775" i="39"/>
  <c r="F4776" i="39"/>
  <c r="F4777" i="39"/>
  <c r="F4778" i="39"/>
  <c r="F4779" i="39"/>
  <c r="F4780" i="39"/>
  <c r="F4781" i="39"/>
  <c r="F4782" i="39"/>
  <c r="F4783" i="39"/>
  <c r="F4784" i="39"/>
  <c r="F4785" i="39"/>
  <c r="F4786" i="39"/>
  <c r="F4787" i="39"/>
  <c r="F4788" i="39"/>
  <c r="F4789" i="39"/>
  <c r="F4790" i="39"/>
  <c r="F4791" i="39"/>
  <c r="F4792" i="39"/>
  <c r="F4793" i="39"/>
  <c r="F4794" i="39"/>
  <c r="F4795" i="39"/>
  <c r="F4796" i="39"/>
  <c r="F4797" i="39"/>
  <c r="F4798" i="39"/>
  <c r="F4799" i="39"/>
  <c r="F4800" i="39"/>
  <c r="F4801" i="39"/>
  <c r="F4802" i="39"/>
  <c r="F4803" i="39"/>
  <c r="F4804" i="39"/>
  <c r="F4805" i="39"/>
  <c r="F4806" i="39"/>
  <c r="F4807" i="39"/>
  <c r="F4808" i="39"/>
  <c r="F4809" i="39"/>
  <c r="F4810" i="39"/>
  <c r="F4811" i="39"/>
  <c r="F4812" i="39"/>
  <c r="F4813" i="39"/>
  <c r="F4814" i="39"/>
  <c r="F4815" i="39"/>
  <c r="F4816" i="39"/>
  <c r="F4817" i="39"/>
  <c r="F4818" i="39"/>
  <c r="F4819" i="39"/>
  <c r="F4820" i="39"/>
  <c r="F4821" i="39"/>
  <c r="F4822" i="39"/>
  <c r="F4823" i="39"/>
  <c r="F4824" i="39"/>
  <c r="F4825" i="39"/>
  <c r="F4826" i="39"/>
  <c r="F4827" i="39"/>
  <c r="F4828" i="39"/>
  <c r="F4829" i="39"/>
  <c r="F4830" i="39"/>
  <c r="F4831" i="39"/>
  <c r="F4832" i="39"/>
  <c r="F4833" i="39"/>
  <c r="F4834" i="39"/>
  <c r="F4835" i="39"/>
  <c r="F4836" i="39"/>
  <c r="F4837" i="39"/>
  <c r="F4838" i="39"/>
  <c r="F4839" i="39"/>
  <c r="F4840" i="39"/>
  <c r="F4841" i="39"/>
  <c r="F4842" i="39"/>
  <c r="F4843" i="39"/>
  <c r="F4844" i="39"/>
  <c r="F4845" i="39"/>
  <c r="F4846" i="39"/>
  <c r="F4847" i="39"/>
  <c r="F4848" i="39"/>
  <c r="F4849" i="39"/>
  <c r="F4850" i="39"/>
  <c r="F4851" i="39"/>
  <c r="F4852" i="39"/>
  <c r="F4853" i="39"/>
  <c r="F4854" i="39"/>
  <c r="F4855" i="39"/>
  <c r="F4856" i="39"/>
  <c r="F4857" i="39"/>
  <c r="F4858" i="39"/>
  <c r="F4859" i="39"/>
  <c r="F4860" i="39"/>
  <c r="F4861" i="39"/>
  <c r="F4862" i="39"/>
  <c r="F4863" i="39"/>
  <c r="F4864" i="39"/>
  <c r="F4865" i="39"/>
  <c r="F4866" i="39"/>
  <c r="F4867" i="39"/>
  <c r="F4868" i="39"/>
  <c r="F4869" i="39"/>
  <c r="F4870" i="39"/>
  <c r="F4871" i="39"/>
  <c r="F4872" i="39"/>
  <c r="F4873" i="39"/>
  <c r="F4874" i="39"/>
  <c r="F4875" i="39"/>
  <c r="F4876" i="39"/>
  <c r="F4877" i="39"/>
  <c r="F4878" i="39"/>
  <c r="F4879" i="39"/>
  <c r="F4880" i="39"/>
  <c r="F4881" i="39"/>
  <c r="F4882" i="39"/>
  <c r="F4883" i="39"/>
  <c r="F4884" i="39"/>
  <c r="F4885" i="39"/>
  <c r="F4886" i="39"/>
  <c r="F4887" i="39"/>
  <c r="F4888" i="39"/>
  <c r="F4889" i="39"/>
  <c r="F4890" i="39"/>
  <c r="F4891" i="39"/>
  <c r="F4892" i="39"/>
  <c r="F4893" i="39"/>
  <c r="F4894" i="39"/>
  <c r="F4895" i="39"/>
  <c r="F4896" i="39"/>
  <c r="F4897" i="39"/>
  <c r="F4898" i="39"/>
  <c r="F4899" i="39"/>
  <c r="F4900" i="39"/>
  <c r="F4901" i="39"/>
  <c r="F4902" i="39"/>
  <c r="F4903" i="39"/>
  <c r="F4904" i="39"/>
  <c r="F4905" i="39"/>
  <c r="F4906" i="39"/>
  <c r="F4907" i="39"/>
  <c r="F4908" i="39"/>
  <c r="F4909" i="39"/>
  <c r="F4910" i="39"/>
  <c r="F4911" i="39"/>
  <c r="F4912" i="39"/>
  <c r="F4913" i="39"/>
  <c r="F4914" i="39"/>
  <c r="F4915" i="39"/>
  <c r="F4916" i="39"/>
  <c r="F4917" i="39"/>
  <c r="F4918" i="39"/>
  <c r="F4919" i="39"/>
  <c r="F4920" i="39"/>
  <c r="F4921" i="39"/>
  <c r="F4922" i="39"/>
  <c r="F4923" i="39"/>
  <c r="F4924" i="39"/>
  <c r="F4925" i="39"/>
  <c r="F4926" i="39"/>
  <c r="F4927" i="39"/>
  <c r="F4928" i="39"/>
  <c r="F4929" i="39"/>
  <c r="F4930" i="39"/>
  <c r="F4931" i="39"/>
  <c r="F4932" i="39"/>
  <c r="F4933" i="39"/>
  <c r="F4934" i="39"/>
  <c r="F4935" i="39"/>
  <c r="F4936" i="39"/>
  <c r="F4937" i="39"/>
  <c r="F4938" i="39"/>
  <c r="F4939" i="39"/>
  <c r="F4940" i="39"/>
  <c r="F4941" i="39"/>
  <c r="F4942" i="39"/>
  <c r="F4943" i="39"/>
  <c r="F4944" i="39"/>
  <c r="F4945" i="39"/>
  <c r="F4946" i="39"/>
  <c r="F4947" i="39"/>
  <c r="F4948" i="39"/>
  <c r="F4949" i="39"/>
  <c r="F4950" i="39"/>
  <c r="F4951" i="39"/>
  <c r="F4952" i="39"/>
  <c r="F4953" i="39"/>
  <c r="F4954" i="39"/>
  <c r="F4955" i="39"/>
  <c r="F4956" i="39"/>
  <c r="F4957" i="39"/>
  <c r="F4958" i="39"/>
  <c r="F4959" i="39"/>
  <c r="F4960" i="39"/>
  <c r="F4961" i="39"/>
  <c r="F4962" i="39"/>
  <c r="F4963" i="39"/>
  <c r="F4964" i="39"/>
  <c r="F4965" i="39"/>
  <c r="F4966" i="39"/>
  <c r="F4967" i="39"/>
  <c r="F4968" i="39"/>
  <c r="F4969" i="39"/>
  <c r="F4970" i="39"/>
  <c r="F4971" i="39"/>
  <c r="F4972" i="39"/>
  <c r="F4973" i="39"/>
  <c r="F4974" i="39"/>
  <c r="F4975" i="39"/>
  <c r="F4976" i="39"/>
  <c r="F4977" i="39"/>
  <c r="F4978" i="39"/>
  <c r="F4979" i="39"/>
  <c r="F4980" i="39"/>
  <c r="F4981" i="39"/>
  <c r="F4982" i="39"/>
  <c r="F4983" i="39"/>
  <c r="F4984" i="39"/>
  <c r="F4985" i="39"/>
  <c r="F4986" i="39"/>
  <c r="F4987" i="39"/>
  <c r="F4988" i="39"/>
  <c r="F4989" i="39"/>
  <c r="F4990" i="39"/>
  <c r="F4991" i="39"/>
  <c r="F4992" i="39"/>
  <c r="F4993" i="39"/>
  <c r="F4994" i="39"/>
  <c r="F4995" i="39"/>
  <c r="F4996" i="39"/>
  <c r="F4997" i="39"/>
  <c r="F4998" i="39"/>
  <c r="F4999" i="39"/>
  <c r="F5000" i="39"/>
  <c r="F5001" i="39"/>
  <c r="F5002" i="39"/>
  <c r="F5003" i="39"/>
  <c r="F5004" i="39"/>
  <c r="F5005" i="39"/>
  <c r="F5006" i="39"/>
  <c r="F5007" i="39"/>
  <c r="F5008" i="39"/>
  <c r="F5009" i="39"/>
  <c r="F5010" i="39"/>
  <c r="F5011" i="39"/>
  <c r="F5012" i="39"/>
  <c r="F5013" i="39"/>
  <c r="F5014" i="39"/>
  <c r="F5015" i="39"/>
  <c r="F5016" i="39"/>
  <c r="F5017" i="39"/>
  <c r="F5018" i="39"/>
  <c r="F5019" i="39"/>
  <c r="F5020" i="39"/>
  <c r="F5021" i="39"/>
  <c r="F5022" i="39"/>
  <c r="F5023" i="39"/>
  <c r="F5024" i="39"/>
  <c r="F5025" i="39"/>
  <c r="F5026" i="39"/>
  <c r="F5027" i="39"/>
  <c r="F5028" i="39"/>
  <c r="F5029" i="39"/>
  <c r="F5030" i="39"/>
  <c r="F5031" i="39"/>
  <c r="F5032" i="39"/>
  <c r="F5033" i="39"/>
  <c r="F5034" i="39"/>
  <c r="F5035" i="39"/>
  <c r="F5036" i="39"/>
  <c r="F5037" i="39"/>
  <c r="F5038" i="39"/>
  <c r="F5039" i="39"/>
  <c r="F5040" i="39"/>
  <c r="F5041" i="39"/>
  <c r="F5042" i="39"/>
  <c r="F5043" i="39"/>
  <c r="F5044" i="39"/>
  <c r="F5045" i="39"/>
  <c r="F5046" i="39"/>
  <c r="F5047" i="39"/>
  <c r="F5048" i="39"/>
  <c r="F5049" i="39"/>
  <c r="F5050" i="39"/>
  <c r="F5051" i="39"/>
  <c r="F5052" i="39"/>
  <c r="F5053" i="39"/>
  <c r="F5054" i="39"/>
  <c r="F5055" i="39"/>
  <c r="F5056" i="39"/>
  <c r="F5057" i="39"/>
  <c r="F5058" i="39"/>
  <c r="F5059" i="39"/>
  <c r="F5060" i="39"/>
  <c r="F5061" i="39"/>
  <c r="F5062" i="39"/>
  <c r="F5063" i="39"/>
  <c r="F5064" i="39"/>
  <c r="F5065" i="39"/>
  <c r="F5066" i="39"/>
  <c r="F5067" i="39"/>
  <c r="F5068" i="39"/>
  <c r="F5069" i="39"/>
  <c r="F5070" i="39"/>
  <c r="F5071" i="39"/>
  <c r="F5072" i="39"/>
  <c r="F5073" i="39"/>
  <c r="F5074" i="39"/>
  <c r="F5075" i="39"/>
  <c r="F5076" i="39"/>
  <c r="F5077" i="39"/>
  <c r="F5078" i="39"/>
  <c r="F5079" i="39"/>
  <c r="F5080" i="39"/>
  <c r="F5081" i="39"/>
  <c r="F5082" i="39"/>
  <c r="F5083" i="39"/>
  <c r="F5084" i="39"/>
  <c r="F5085" i="39"/>
  <c r="F5086" i="39"/>
  <c r="F5087" i="39"/>
  <c r="F5088" i="39"/>
  <c r="F5089" i="39"/>
  <c r="F5090" i="39"/>
  <c r="F5091" i="39"/>
  <c r="F5092" i="39"/>
  <c r="F5093" i="39"/>
  <c r="F5094" i="39"/>
  <c r="F5095" i="39"/>
  <c r="F5096" i="39"/>
  <c r="F5097" i="39"/>
  <c r="F5098" i="39"/>
  <c r="F5099" i="39"/>
  <c r="F5100" i="39"/>
  <c r="F5101" i="39"/>
  <c r="F5102" i="39"/>
  <c r="F5103" i="39"/>
  <c r="F5104" i="39"/>
  <c r="F5105" i="39"/>
  <c r="F5106" i="39"/>
  <c r="F5107" i="39"/>
  <c r="F5108" i="39"/>
  <c r="F5109" i="39"/>
  <c r="F5110" i="39"/>
  <c r="F5111" i="39"/>
  <c r="F5112" i="39"/>
  <c r="F5113" i="39"/>
  <c r="F5114" i="39"/>
  <c r="F5115" i="39"/>
  <c r="F5116" i="39"/>
  <c r="F5117" i="39"/>
  <c r="F5118" i="39"/>
  <c r="F5119" i="39"/>
  <c r="F5120" i="39"/>
  <c r="F5121" i="39"/>
  <c r="F5122" i="39"/>
  <c r="F5123" i="39"/>
  <c r="F5124" i="39"/>
  <c r="F5125" i="39"/>
  <c r="F5126" i="39"/>
  <c r="F5127" i="39"/>
  <c r="F5128" i="39"/>
  <c r="F5129" i="39"/>
  <c r="F5130" i="39"/>
  <c r="F5131" i="39"/>
  <c r="F5132" i="39"/>
  <c r="F5133" i="39"/>
  <c r="F5134" i="39"/>
  <c r="F5135" i="39"/>
  <c r="F5136" i="39"/>
  <c r="F5137" i="39"/>
  <c r="F5138" i="39"/>
  <c r="F5139" i="39"/>
  <c r="F5140" i="39"/>
  <c r="F5141" i="39"/>
  <c r="F5142" i="39"/>
  <c r="F5143" i="39"/>
  <c r="F5144" i="39"/>
  <c r="F5145" i="39"/>
  <c r="F5146" i="39"/>
  <c r="F5147" i="39"/>
  <c r="F5148" i="39"/>
  <c r="F5149" i="39"/>
  <c r="F5150" i="39"/>
  <c r="F5151" i="39"/>
  <c r="F5152" i="39"/>
  <c r="F5153" i="39"/>
  <c r="F5154" i="39"/>
  <c r="F5155" i="39"/>
  <c r="F5156" i="39"/>
  <c r="F5157" i="39"/>
  <c r="F5158" i="39"/>
  <c r="F5159" i="39"/>
  <c r="F5160" i="39"/>
  <c r="F5161" i="39"/>
  <c r="F5162" i="39"/>
  <c r="F5163" i="39"/>
  <c r="F5164" i="39"/>
  <c r="F5165" i="39"/>
  <c r="F5166" i="39"/>
  <c r="F5167" i="39"/>
  <c r="F5168" i="39"/>
  <c r="F5169" i="39"/>
  <c r="F5170" i="39"/>
  <c r="F5171" i="39"/>
  <c r="F5172" i="39"/>
  <c r="F5173" i="39"/>
  <c r="F5174" i="39"/>
  <c r="F5175" i="39"/>
  <c r="F5176" i="39"/>
  <c r="F5177" i="39"/>
  <c r="F5178" i="39"/>
  <c r="F5179" i="39"/>
  <c r="F5180" i="39"/>
  <c r="F5181" i="39"/>
  <c r="F5182" i="39"/>
  <c r="F5183" i="39"/>
  <c r="F5184" i="39"/>
  <c r="F5185" i="39"/>
  <c r="F5186" i="39"/>
  <c r="F5187" i="39"/>
  <c r="F5188" i="39"/>
  <c r="F5189" i="39"/>
  <c r="F5190" i="39"/>
  <c r="F5191" i="39"/>
  <c r="F5192" i="39"/>
  <c r="F5193" i="39"/>
  <c r="F5194" i="39"/>
  <c r="F5195" i="39"/>
  <c r="F5196" i="39"/>
  <c r="F5197" i="39"/>
  <c r="F5198" i="39"/>
  <c r="F5199" i="39"/>
  <c r="F5200" i="39"/>
  <c r="F5201" i="39"/>
  <c r="F5202" i="39"/>
  <c r="F5203" i="39"/>
  <c r="F5204" i="39"/>
  <c r="F5205" i="39"/>
  <c r="F5206" i="39"/>
  <c r="F5207" i="39"/>
  <c r="F5208" i="39"/>
  <c r="F5209" i="39"/>
  <c r="F5210" i="39"/>
  <c r="F5211" i="39"/>
  <c r="F5212" i="39"/>
  <c r="F5213" i="39"/>
  <c r="F5214" i="39"/>
  <c r="F5215" i="39"/>
  <c r="F5216" i="39"/>
  <c r="F5217" i="39"/>
  <c r="F5218" i="39"/>
  <c r="F5219" i="39"/>
  <c r="F5220" i="39"/>
  <c r="F5221" i="39"/>
  <c r="F5222" i="39"/>
  <c r="F5223" i="39"/>
  <c r="F5224" i="39"/>
  <c r="F5225" i="39"/>
  <c r="F5226" i="39"/>
  <c r="F5227" i="39"/>
  <c r="F5228" i="39"/>
  <c r="F5229" i="39"/>
  <c r="F5230" i="39"/>
  <c r="F5231" i="39"/>
  <c r="F5232" i="39"/>
  <c r="F5233" i="39"/>
  <c r="F5234" i="39"/>
  <c r="F5235" i="39"/>
  <c r="F5236" i="39"/>
  <c r="F5237" i="39"/>
  <c r="F5238" i="39"/>
  <c r="F5239" i="39"/>
  <c r="F5240" i="39"/>
  <c r="F5241" i="39"/>
  <c r="F5242" i="39"/>
  <c r="F5243" i="39"/>
  <c r="F5244" i="39"/>
  <c r="F5245" i="39"/>
  <c r="F5246" i="39"/>
  <c r="F5247" i="39"/>
  <c r="F5248" i="39"/>
  <c r="F5249" i="39"/>
  <c r="F5250" i="39"/>
  <c r="F5251" i="39"/>
  <c r="F5252" i="39"/>
  <c r="F5253" i="39"/>
  <c r="F5254" i="39"/>
  <c r="F5255" i="39"/>
  <c r="F5256" i="39"/>
  <c r="F5257" i="39"/>
  <c r="F5258" i="39"/>
  <c r="F5259" i="39"/>
  <c r="F5260" i="39"/>
  <c r="F5261" i="39"/>
  <c r="F5262" i="39"/>
  <c r="F5263" i="39"/>
  <c r="F5264" i="39"/>
  <c r="F5265" i="39"/>
  <c r="F5266" i="39"/>
  <c r="F5267" i="39"/>
  <c r="F5268" i="39"/>
  <c r="F5269" i="39"/>
  <c r="F5270" i="39"/>
  <c r="F5271" i="39"/>
  <c r="F5272" i="39"/>
  <c r="F5273" i="39"/>
  <c r="F5274" i="39"/>
  <c r="F5275" i="39"/>
  <c r="F5276" i="39"/>
  <c r="F5277" i="39"/>
  <c r="F5278" i="39"/>
  <c r="F5279" i="39"/>
  <c r="F5280" i="39"/>
  <c r="F5281" i="39"/>
  <c r="F5282" i="39"/>
  <c r="F5283" i="39"/>
  <c r="F5284" i="39"/>
  <c r="F5285" i="39"/>
  <c r="F5286" i="39"/>
  <c r="F5287" i="39"/>
  <c r="F5288" i="39"/>
  <c r="F5289" i="39"/>
  <c r="F5290" i="39"/>
  <c r="F5291" i="39"/>
  <c r="F5292" i="39"/>
  <c r="F5293" i="39"/>
  <c r="F5294" i="39"/>
  <c r="F5295" i="39"/>
  <c r="F5296" i="39"/>
  <c r="F5297" i="39"/>
  <c r="F5298" i="39"/>
  <c r="F5299" i="39"/>
  <c r="F5300" i="39"/>
  <c r="F5301" i="39"/>
  <c r="F5302" i="39"/>
  <c r="F5303" i="39"/>
  <c r="F5304" i="39"/>
  <c r="F5305" i="39"/>
  <c r="F5306" i="39"/>
  <c r="F5307" i="39"/>
  <c r="F5308" i="39"/>
  <c r="F5309" i="39"/>
  <c r="F5310" i="39"/>
  <c r="F5311" i="39"/>
  <c r="F5312" i="39"/>
  <c r="F5313" i="39"/>
  <c r="F5314" i="39"/>
  <c r="F5315" i="39"/>
  <c r="F5316" i="39"/>
  <c r="F5317" i="39"/>
  <c r="F5318" i="39"/>
  <c r="F5319" i="39"/>
  <c r="F5320" i="39"/>
  <c r="F5321" i="39"/>
  <c r="F5322" i="39"/>
  <c r="F5323" i="39"/>
  <c r="F5324" i="39"/>
  <c r="F5325" i="39"/>
  <c r="F5326" i="39"/>
  <c r="F5327" i="39"/>
  <c r="F5328" i="39"/>
  <c r="F5329" i="39"/>
  <c r="F5330" i="39"/>
  <c r="F5331" i="39"/>
  <c r="F5332" i="39"/>
  <c r="F5333" i="39"/>
  <c r="F5334" i="39"/>
  <c r="F5335" i="39"/>
  <c r="F5336" i="39"/>
  <c r="F5337" i="39"/>
  <c r="F5338" i="39"/>
  <c r="F5339" i="39"/>
  <c r="F5340" i="39"/>
  <c r="F5341" i="39"/>
  <c r="F5342" i="39"/>
  <c r="F5343" i="39"/>
  <c r="F5344" i="39"/>
  <c r="F5345" i="39"/>
  <c r="F5346" i="39"/>
  <c r="F5347" i="39"/>
  <c r="F5348" i="39"/>
  <c r="F5349" i="39"/>
  <c r="F5350" i="39"/>
  <c r="F5351" i="39"/>
  <c r="F5352" i="39"/>
  <c r="F5353" i="39"/>
  <c r="F5354" i="39"/>
  <c r="F5355" i="39"/>
  <c r="F5356" i="39"/>
  <c r="F5357" i="39"/>
  <c r="F5358" i="39"/>
  <c r="F5359" i="39"/>
  <c r="F5360" i="39"/>
  <c r="F5361" i="39"/>
  <c r="F5362" i="39"/>
  <c r="F5363" i="39"/>
  <c r="F5364" i="39"/>
  <c r="F5365" i="39"/>
  <c r="F5366" i="39"/>
  <c r="F5367" i="39"/>
  <c r="F5368" i="39"/>
  <c r="F5369" i="39"/>
  <c r="F5370" i="39"/>
  <c r="F5371" i="39"/>
  <c r="F5372" i="39"/>
  <c r="F5373" i="39"/>
  <c r="F5374" i="39"/>
  <c r="F5375" i="39"/>
  <c r="F5376" i="39"/>
  <c r="F5377" i="39"/>
  <c r="F5378" i="39"/>
  <c r="F5379" i="39"/>
  <c r="F5380" i="39"/>
  <c r="F5381" i="39"/>
  <c r="F5382" i="39"/>
  <c r="F5383" i="39"/>
  <c r="F5384" i="39"/>
  <c r="F5385" i="39"/>
  <c r="F5386" i="39"/>
  <c r="F5387" i="39"/>
  <c r="F5388" i="39"/>
  <c r="F5389" i="39"/>
  <c r="F5390" i="39"/>
  <c r="F5391" i="39"/>
  <c r="F5392" i="39"/>
  <c r="F5393" i="39"/>
  <c r="F5394" i="39"/>
  <c r="F5395" i="39"/>
  <c r="F5396" i="39"/>
  <c r="F5397" i="39"/>
  <c r="F5398" i="39"/>
  <c r="F5399" i="39"/>
  <c r="F5400" i="39"/>
  <c r="F5401" i="39"/>
  <c r="F5402" i="39"/>
  <c r="F5403" i="39"/>
  <c r="F5404" i="39"/>
  <c r="F5405" i="39"/>
  <c r="F5406" i="39"/>
  <c r="F5407" i="39"/>
  <c r="F5408" i="39"/>
  <c r="F5409" i="39"/>
  <c r="F5410" i="39"/>
  <c r="F5411" i="39"/>
  <c r="F5412" i="39"/>
  <c r="F5413" i="39"/>
  <c r="F5414" i="39"/>
  <c r="F5415" i="39"/>
  <c r="F5416" i="39"/>
  <c r="F5417" i="39"/>
  <c r="F5418" i="39"/>
  <c r="F5419" i="39"/>
  <c r="F5420" i="39"/>
  <c r="F5421" i="39"/>
  <c r="F5422" i="39"/>
  <c r="F5423" i="39"/>
  <c r="F5424" i="39"/>
  <c r="F5425" i="39"/>
  <c r="F5426" i="39"/>
  <c r="F5427" i="39"/>
  <c r="F5428" i="39"/>
  <c r="F5429" i="39"/>
  <c r="F5430" i="39"/>
  <c r="F5431" i="39"/>
  <c r="F5432" i="39"/>
  <c r="F5433" i="39"/>
  <c r="F5434" i="39"/>
  <c r="F5435" i="39"/>
  <c r="F5436" i="39"/>
  <c r="F5437" i="39"/>
  <c r="F5438" i="39"/>
  <c r="F5439" i="39"/>
  <c r="F5440" i="39"/>
  <c r="F5441" i="39"/>
  <c r="F5442" i="39"/>
  <c r="F5443" i="39"/>
  <c r="F5444" i="39"/>
  <c r="F5445" i="39"/>
  <c r="F5446" i="39"/>
  <c r="F5447" i="39"/>
  <c r="F5448" i="39"/>
  <c r="F5449" i="39"/>
  <c r="F5450" i="39"/>
  <c r="F5451" i="39"/>
  <c r="F5452" i="39"/>
  <c r="F5453" i="39"/>
  <c r="F5454" i="39"/>
  <c r="F5455" i="39"/>
  <c r="F5456" i="39"/>
  <c r="F5457" i="39"/>
  <c r="F5458" i="39"/>
  <c r="F5459" i="39"/>
  <c r="F5460" i="39"/>
  <c r="F5461" i="39"/>
  <c r="F5462" i="39"/>
  <c r="F5463" i="39"/>
  <c r="F5464" i="39"/>
  <c r="F5465" i="39"/>
  <c r="F5466" i="39"/>
  <c r="F5467" i="39"/>
  <c r="F5468" i="39"/>
  <c r="F5469" i="39"/>
  <c r="F5470" i="39"/>
  <c r="F5471" i="39"/>
  <c r="F5472" i="39"/>
  <c r="F5473" i="39"/>
  <c r="F5474" i="39"/>
  <c r="F5475" i="39"/>
  <c r="F5476" i="39"/>
  <c r="F5477" i="39"/>
  <c r="F5478" i="39"/>
  <c r="F5479" i="39"/>
  <c r="F5480" i="39"/>
  <c r="F5481" i="39"/>
  <c r="F5482" i="39"/>
  <c r="F5483" i="39"/>
  <c r="F5484" i="39"/>
  <c r="F5485" i="39"/>
  <c r="F5486" i="39"/>
  <c r="F5487" i="39"/>
  <c r="F5488" i="39"/>
  <c r="F5489" i="39"/>
  <c r="F5490" i="39"/>
  <c r="F5491" i="39"/>
  <c r="F5492" i="39"/>
  <c r="F5493" i="39"/>
  <c r="F5494" i="39"/>
  <c r="F5495" i="39"/>
  <c r="F5496" i="39"/>
  <c r="F5497" i="39"/>
  <c r="F5498" i="39"/>
  <c r="F5499" i="39"/>
  <c r="F5500" i="39"/>
  <c r="F5501" i="39"/>
  <c r="F5502" i="39"/>
  <c r="F5503" i="39"/>
  <c r="F5504" i="39"/>
  <c r="F5505" i="39"/>
  <c r="F5506" i="39"/>
  <c r="F5507" i="39"/>
  <c r="F5508" i="39"/>
  <c r="F5509" i="39"/>
  <c r="F5510" i="39"/>
  <c r="F5511" i="39"/>
  <c r="F5512" i="39"/>
  <c r="F5513" i="39"/>
  <c r="F5514" i="39"/>
  <c r="F5515" i="39"/>
  <c r="F5516" i="39"/>
  <c r="F5517" i="39"/>
  <c r="F5518" i="39"/>
  <c r="F5519" i="39"/>
  <c r="F5520" i="39"/>
  <c r="F5521" i="39"/>
  <c r="F5522" i="39"/>
  <c r="F5523" i="39"/>
  <c r="F5524" i="39"/>
  <c r="F5525" i="39"/>
  <c r="F5526" i="39"/>
  <c r="F5527" i="39"/>
  <c r="F5528" i="39"/>
  <c r="F5529" i="39"/>
  <c r="F5530" i="39"/>
  <c r="F5531" i="39"/>
  <c r="F5532" i="39"/>
  <c r="F5533" i="39"/>
  <c r="F5534" i="39"/>
  <c r="F5535" i="39"/>
  <c r="F5536" i="39"/>
  <c r="F5537" i="39"/>
  <c r="F5538" i="39"/>
  <c r="F5539" i="39"/>
  <c r="F5540" i="39"/>
  <c r="F5541" i="39"/>
  <c r="F5542" i="39"/>
  <c r="F5543" i="39"/>
  <c r="F5544" i="39"/>
  <c r="F5545" i="39"/>
  <c r="F5546" i="39"/>
  <c r="F5547" i="39"/>
  <c r="F5548" i="39"/>
  <c r="F5549" i="39"/>
  <c r="F5550" i="39"/>
  <c r="F5551" i="39"/>
  <c r="F5552" i="39"/>
  <c r="F5553" i="39"/>
  <c r="F5554" i="39"/>
  <c r="F5555" i="39"/>
  <c r="F5556" i="39"/>
  <c r="F5557" i="39"/>
  <c r="F5558" i="39"/>
  <c r="F5559" i="39"/>
  <c r="F5560" i="39"/>
  <c r="F5561" i="39"/>
  <c r="F5562" i="39"/>
  <c r="F5563" i="39"/>
  <c r="F5564" i="39"/>
  <c r="F5565" i="39"/>
  <c r="F5566" i="39"/>
  <c r="F5567" i="39"/>
  <c r="F5568" i="39"/>
  <c r="F5569" i="39"/>
  <c r="F5570" i="39"/>
  <c r="F5571" i="39"/>
  <c r="F5572" i="39"/>
  <c r="F5573" i="39"/>
  <c r="F5574" i="39"/>
  <c r="F5575" i="39"/>
  <c r="F5576" i="39"/>
  <c r="F5577" i="39"/>
  <c r="F5578" i="39"/>
  <c r="F5579" i="39"/>
  <c r="F5580" i="39"/>
  <c r="F5581" i="39"/>
  <c r="F5582" i="39"/>
  <c r="F5583" i="39"/>
  <c r="F5584" i="39"/>
  <c r="F5585" i="39"/>
  <c r="F5586" i="39"/>
  <c r="F5587" i="39"/>
  <c r="F5588" i="39"/>
  <c r="F5589" i="39"/>
  <c r="F5590" i="39"/>
  <c r="F5591" i="39"/>
  <c r="F5592" i="39"/>
  <c r="F5593" i="39"/>
  <c r="F5594" i="39"/>
  <c r="F5595" i="39"/>
  <c r="F5596" i="39"/>
  <c r="F5597" i="39"/>
  <c r="F5598" i="39"/>
  <c r="F5599" i="39"/>
  <c r="F5600" i="39"/>
  <c r="F5601" i="39"/>
  <c r="F5602" i="39"/>
  <c r="F5603" i="39"/>
  <c r="F5604" i="39"/>
  <c r="F5605" i="39"/>
  <c r="F5606" i="39"/>
  <c r="F5607" i="39"/>
  <c r="F5608" i="39"/>
  <c r="F5609" i="39"/>
  <c r="F5610" i="39"/>
  <c r="F5611" i="39"/>
  <c r="F5612" i="39"/>
  <c r="F5613" i="39"/>
  <c r="F5614" i="39"/>
  <c r="F5615" i="39"/>
  <c r="F5616" i="39"/>
  <c r="F5617" i="39"/>
  <c r="F5618" i="39"/>
  <c r="F5619" i="39"/>
  <c r="F5620" i="39"/>
  <c r="F5621" i="39"/>
  <c r="F5622" i="39"/>
  <c r="F5623" i="39"/>
  <c r="F5624" i="39"/>
  <c r="F5625" i="39"/>
  <c r="F5626" i="39"/>
  <c r="F5627" i="39"/>
  <c r="F5628" i="39"/>
  <c r="F5629" i="39"/>
  <c r="F5630" i="39"/>
  <c r="F5631" i="39"/>
  <c r="F5632" i="39"/>
  <c r="F5633" i="39"/>
  <c r="F5634" i="39"/>
  <c r="F5635" i="39"/>
  <c r="F5636" i="39"/>
  <c r="F5637" i="39"/>
  <c r="F5638" i="39"/>
  <c r="F5639" i="39"/>
  <c r="F5640" i="39"/>
  <c r="F5641" i="39"/>
  <c r="F5642" i="39"/>
  <c r="F5643" i="39"/>
  <c r="F5644" i="39"/>
  <c r="F5645" i="39"/>
  <c r="F5646" i="39"/>
  <c r="F5647" i="39"/>
  <c r="F5648" i="39"/>
  <c r="F5649" i="39"/>
  <c r="F5650" i="39"/>
  <c r="F5651" i="39"/>
  <c r="F5652" i="39"/>
  <c r="F5653" i="39"/>
  <c r="F5654" i="39"/>
  <c r="F5655" i="39"/>
  <c r="F5656" i="39"/>
  <c r="F5657" i="39"/>
  <c r="F5658" i="39"/>
  <c r="F5659" i="39"/>
  <c r="F5660" i="39"/>
  <c r="F5661" i="39"/>
  <c r="F5662" i="39"/>
  <c r="F5663" i="39"/>
  <c r="F5664" i="39"/>
  <c r="F5665" i="39"/>
  <c r="F5666" i="39"/>
  <c r="F5667" i="39"/>
  <c r="F5668" i="39"/>
  <c r="F5669" i="39"/>
  <c r="F5670" i="39"/>
  <c r="F5671" i="39"/>
  <c r="F5672" i="39"/>
  <c r="F5673" i="39"/>
  <c r="F5674" i="39"/>
  <c r="F5675" i="39"/>
  <c r="F5676" i="39"/>
  <c r="F5677" i="39"/>
  <c r="F5678" i="39"/>
  <c r="F5679" i="39"/>
  <c r="F5680" i="39"/>
  <c r="F5681" i="39"/>
  <c r="F5682" i="39"/>
  <c r="F5683" i="39"/>
  <c r="F5684" i="39"/>
  <c r="F5685" i="39"/>
  <c r="F5686" i="39"/>
  <c r="F5687" i="39"/>
  <c r="F5688" i="39"/>
  <c r="F5689" i="39"/>
  <c r="F5690" i="39"/>
  <c r="F5691" i="39"/>
  <c r="F5692" i="39"/>
  <c r="F5693" i="39"/>
  <c r="F5694" i="39"/>
  <c r="F5695" i="39"/>
  <c r="F5696" i="39"/>
  <c r="F5697" i="39"/>
  <c r="F5698" i="39"/>
  <c r="F5699" i="39"/>
  <c r="F5700" i="39"/>
  <c r="F5701" i="39"/>
  <c r="F5702" i="39"/>
  <c r="F5703" i="39"/>
  <c r="F5704" i="39"/>
  <c r="F5705" i="39"/>
  <c r="F5706" i="39"/>
  <c r="F5707" i="39"/>
  <c r="F5708" i="39"/>
  <c r="F5709" i="39"/>
  <c r="F5710" i="39"/>
  <c r="F5711" i="39"/>
  <c r="F5712" i="39"/>
  <c r="F5713" i="39"/>
  <c r="F5714" i="39"/>
  <c r="F5715" i="39"/>
  <c r="F5716" i="39"/>
  <c r="F5717" i="39"/>
  <c r="F5718" i="39"/>
  <c r="F5719" i="39"/>
  <c r="F5720" i="39"/>
  <c r="F5721" i="39"/>
  <c r="F5722" i="39"/>
  <c r="F5723" i="39"/>
  <c r="F5724" i="39"/>
  <c r="F5725" i="39"/>
  <c r="F5726" i="39"/>
  <c r="F5727" i="39"/>
  <c r="F5728" i="39"/>
  <c r="F5729" i="39"/>
  <c r="F5730" i="39"/>
  <c r="F5731" i="39"/>
  <c r="F5732" i="39"/>
  <c r="F5733" i="39"/>
  <c r="F5734" i="39"/>
  <c r="F5735" i="39"/>
  <c r="F5736" i="39"/>
  <c r="F5737" i="39"/>
  <c r="F5738" i="39"/>
  <c r="F5739" i="39"/>
  <c r="F5740" i="39"/>
  <c r="F5741" i="39"/>
  <c r="F5742" i="39"/>
  <c r="F5743" i="39"/>
  <c r="F5744" i="39"/>
  <c r="F5745" i="39"/>
  <c r="F5746" i="39"/>
  <c r="F5747" i="39"/>
  <c r="F5748" i="39"/>
  <c r="F5749" i="39"/>
  <c r="F5750" i="39"/>
  <c r="F5751" i="39"/>
  <c r="F5752" i="39"/>
  <c r="F5753" i="39"/>
  <c r="F5754" i="39"/>
  <c r="F5755" i="39"/>
  <c r="F5756" i="39"/>
  <c r="F5757" i="39"/>
  <c r="F5758" i="39"/>
  <c r="F5759" i="39"/>
  <c r="F5760" i="39"/>
  <c r="F5761" i="39"/>
  <c r="F5762" i="39"/>
  <c r="F5763" i="39"/>
  <c r="F5764" i="39"/>
  <c r="F5765" i="39"/>
  <c r="F5766" i="39"/>
  <c r="F5767" i="39"/>
  <c r="F5768" i="39"/>
  <c r="F5769" i="39"/>
  <c r="F5770" i="39"/>
  <c r="F5771" i="39"/>
  <c r="F5772" i="39"/>
  <c r="F5773" i="39"/>
  <c r="F5774" i="39"/>
  <c r="F5775" i="39"/>
  <c r="F5776" i="39"/>
  <c r="F5777" i="39"/>
  <c r="F5778" i="39"/>
  <c r="F5779" i="39"/>
  <c r="F5780" i="39"/>
  <c r="F5781" i="39"/>
  <c r="F5782" i="39"/>
  <c r="F5783" i="39"/>
  <c r="F5784" i="39"/>
  <c r="F5785" i="39"/>
  <c r="F5786" i="39"/>
  <c r="F5787" i="39"/>
  <c r="F5788" i="39"/>
  <c r="F5789" i="39"/>
  <c r="F5790" i="39"/>
  <c r="F5791" i="39"/>
  <c r="F5792" i="39"/>
  <c r="F5793" i="39"/>
  <c r="F5794" i="39"/>
  <c r="F5795" i="39"/>
  <c r="F5796" i="39"/>
  <c r="F5797" i="39"/>
  <c r="F5798" i="39"/>
  <c r="F5799" i="39"/>
  <c r="F5800" i="39"/>
  <c r="F5801" i="39"/>
  <c r="F5802" i="39"/>
  <c r="F5803" i="39"/>
  <c r="F5804" i="39"/>
  <c r="F5805" i="39"/>
  <c r="F5806" i="39"/>
  <c r="F5807" i="39"/>
  <c r="F5808" i="39"/>
  <c r="F5809" i="39"/>
  <c r="F5810" i="39"/>
  <c r="F5811" i="39"/>
  <c r="F5812" i="39"/>
  <c r="F5813" i="39"/>
  <c r="F5814" i="39"/>
  <c r="F5815" i="39"/>
  <c r="F5816" i="39"/>
  <c r="F5817" i="39"/>
  <c r="F5818" i="39"/>
  <c r="F5819" i="39"/>
  <c r="F5820" i="39"/>
  <c r="F5821" i="39"/>
  <c r="F5822" i="39"/>
  <c r="F5823" i="39"/>
  <c r="F5824" i="39"/>
  <c r="F5825" i="39"/>
  <c r="F5826" i="39"/>
  <c r="F5827" i="39"/>
  <c r="F5828" i="39"/>
  <c r="F5829" i="39"/>
  <c r="F5830" i="39"/>
  <c r="F5831" i="39"/>
  <c r="F5832" i="39"/>
  <c r="F5833" i="39"/>
  <c r="F5834" i="39"/>
  <c r="F5835" i="39"/>
  <c r="F5836" i="39"/>
  <c r="F5837" i="39"/>
  <c r="F5838" i="39"/>
  <c r="F5839" i="39"/>
  <c r="F5840" i="39"/>
  <c r="F5841" i="39"/>
  <c r="F5842" i="39"/>
  <c r="F5843" i="39"/>
  <c r="F5844" i="39"/>
  <c r="F5845" i="39"/>
  <c r="F5846" i="39"/>
  <c r="F5847" i="39"/>
  <c r="F5848" i="39"/>
  <c r="F5849" i="39"/>
  <c r="F5850" i="39"/>
  <c r="F5851" i="39"/>
  <c r="F5852" i="39"/>
  <c r="F5853" i="39"/>
  <c r="F5854" i="39"/>
  <c r="F5855" i="39"/>
  <c r="F5856" i="39"/>
  <c r="F5857" i="39"/>
  <c r="F5858" i="39"/>
  <c r="F5859" i="39"/>
  <c r="F5860" i="39"/>
  <c r="F5861" i="39"/>
  <c r="F5862" i="39"/>
  <c r="F5863" i="39"/>
  <c r="F5864" i="39"/>
  <c r="F5865" i="39"/>
  <c r="F5866" i="39"/>
  <c r="F5867" i="39"/>
  <c r="F5868" i="39"/>
  <c r="F5869" i="39"/>
  <c r="F5870" i="39"/>
  <c r="F5871" i="39"/>
  <c r="F5872" i="39"/>
  <c r="F5873" i="39"/>
  <c r="F5874" i="39"/>
  <c r="F5875" i="39"/>
  <c r="F5876" i="39"/>
  <c r="F5877" i="39"/>
  <c r="F5878" i="39"/>
  <c r="F5879" i="39"/>
  <c r="F5880" i="39"/>
  <c r="F5881" i="39"/>
  <c r="F5882" i="39"/>
  <c r="F5883" i="39"/>
  <c r="F5884" i="39"/>
  <c r="F5885" i="39"/>
  <c r="F5886" i="39"/>
  <c r="F5887" i="39"/>
  <c r="F5888" i="39"/>
  <c r="F5889" i="39"/>
  <c r="F5890" i="39"/>
  <c r="F5891" i="39"/>
  <c r="F5892" i="39"/>
  <c r="F5893" i="39"/>
  <c r="F5894" i="39"/>
  <c r="F5895" i="39"/>
  <c r="F5896" i="39"/>
  <c r="F5897" i="39"/>
  <c r="F5898" i="39"/>
  <c r="F5899" i="39"/>
  <c r="F5900" i="39"/>
  <c r="F5901" i="39"/>
  <c r="F5902" i="39"/>
  <c r="F5903" i="39"/>
  <c r="F5904" i="39"/>
  <c r="F5905" i="39"/>
  <c r="F5906" i="39"/>
  <c r="F5907" i="39"/>
  <c r="F5908" i="39"/>
  <c r="F5909" i="39"/>
  <c r="F5910" i="39"/>
  <c r="F5911" i="39"/>
  <c r="F5912" i="39"/>
  <c r="F5913" i="39"/>
  <c r="F5914" i="39"/>
  <c r="F5915" i="39"/>
  <c r="F5916" i="39"/>
  <c r="F5917" i="39"/>
  <c r="F5918" i="39"/>
  <c r="F5919" i="39"/>
  <c r="F5920" i="39"/>
  <c r="F5921" i="39"/>
  <c r="F5922" i="39"/>
  <c r="F5923" i="39"/>
  <c r="F5924" i="39"/>
  <c r="F5925" i="39"/>
  <c r="F5926" i="39"/>
  <c r="F5927" i="39"/>
  <c r="F5928" i="39"/>
  <c r="F5929" i="39"/>
  <c r="F5930" i="39"/>
  <c r="F5931" i="39"/>
  <c r="F5932" i="39"/>
  <c r="F5933" i="39"/>
  <c r="F5934" i="39"/>
  <c r="F5935" i="39"/>
  <c r="F5936" i="39"/>
  <c r="F5937" i="39"/>
  <c r="F5938" i="39"/>
  <c r="F5939" i="39"/>
  <c r="F5940" i="39"/>
  <c r="F5941" i="39"/>
  <c r="F5942" i="39"/>
  <c r="F5943" i="39"/>
  <c r="F5944" i="39"/>
  <c r="F5945" i="39"/>
  <c r="F5946" i="39"/>
  <c r="F5947" i="39"/>
  <c r="F5948" i="39"/>
  <c r="F5949" i="39"/>
  <c r="F5950" i="39"/>
  <c r="F5951" i="39"/>
  <c r="F5952" i="39"/>
  <c r="F5953" i="39"/>
  <c r="F5954" i="39"/>
  <c r="F5955" i="39"/>
  <c r="F5956" i="39"/>
  <c r="F5957" i="39"/>
  <c r="F5958" i="39"/>
  <c r="F5959" i="39"/>
  <c r="F5960" i="39"/>
  <c r="F5961" i="39"/>
  <c r="F5962" i="39"/>
  <c r="F5963" i="39"/>
  <c r="F5964" i="39"/>
  <c r="F5965" i="39"/>
  <c r="F5966" i="39"/>
  <c r="F5967" i="39"/>
  <c r="F5968" i="39"/>
  <c r="F5969" i="39"/>
  <c r="F5970" i="39"/>
  <c r="F5971" i="39"/>
  <c r="F5972" i="39"/>
  <c r="F5973" i="39"/>
  <c r="F5974" i="39"/>
  <c r="F5975" i="39"/>
  <c r="F5976" i="39"/>
  <c r="F5977" i="39"/>
  <c r="F5978" i="39"/>
  <c r="F5979" i="39"/>
  <c r="F5980" i="39"/>
  <c r="F5981" i="39"/>
  <c r="F5982" i="39"/>
  <c r="F5983" i="39"/>
  <c r="F5984" i="39"/>
  <c r="F5985" i="39"/>
  <c r="F5986" i="39"/>
  <c r="F5987" i="39"/>
  <c r="F5988" i="39"/>
  <c r="F5989" i="39"/>
  <c r="F5990" i="39"/>
  <c r="F5991" i="39"/>
  <c r="F5992" i="39"/>
  <c r="F5993" i="39"/>
  <c r="F5994" i="39"/>
  <c r="F5995" i="39"/>
  <c r="F5996" i="39"/>
  <c r="F5997" i="39"/>
  <c r="F5998" i="39"/>
  <c r="F5999" i="39"/>
  <c r="F6000" i="39"/>
  <c r="F6001" i="39"/>
  <c r="F6002" i="39"/>
  <c r="F6003" i="39"/>
  <c r="F6004" i="39"/>
  <c r="F6005" i="39"/>
  <c r="F6006" i="39"/>
  <c r="F6007" i="39"/>
  <c r="F6008" i="39"/>
  <c r="F6009" i="39"/>
  <c r="F6010" i="39"/>
  <c r="F6011" i="39"/>
  <c r="F6012" i="39"/>
  <c r="F6013" i="39"/>
  <c r="F6014" i="39"/>
  <c r="F6015" i="39"/>
  <c r="F6016" i="39"/>
  <c r="F6017" i="39"/>
  <c r="F6018" i="39"/>
  <c r="F6019" i="39"/>
  <c r="F6020" i="39"/>
  <c r="F6021" i="39"/>
  <c r="F6022" i="39"/>
  <c r="F6023" i="39"/>
  <c r="F6024" i="39"/>
  <c r="F6025" i="39"/>
  <c r="F6026" i="39"/>
  <c r="F6027" i="39"/>
  <c r="F6028" i="39"/>
  <c r="F6029" i="39"/>
  <c r="F6030" i="39"/>
  <c r="F6031" i="39"/>
  <c r="F6032" i="39"/>
  <c r="F6033" i="39"/>
  <c r="F6034" i="39"/>
  <c r="F6035" i="39"/>
  <c r="F6036" i="39"/>
  <c r="F6037" i="39"/>
  <c r="F6038" i="39"/>
  <c r="F6039" i="39"/>
  <c r="F6040" i="39"/>
  <c r="F6041" i="39"/>
  <c r="F6042" i="39"/>
  <c r="F6043" i="39"/>
  <c r="F6044" i="39"/>
  <c r="F6045" i="39"/>
  <c r="F6046" i="39"/>
  <c r="F6047" i="39"/>
  <c r="F6048" i="39"/>
  <c r="F6049" i="39"/>
  <c r="F6050" i="39"/>
  <c r="F6051" i="39"/>
  <c r="F6052" i="39"/>
  <c r="F6053" i="39"/>
  <c r="F6054" i="39"/>
  <c r="F6055" i="39"/>
  <c r="F6056" i="39"/>
  <c r="F6057" i="39"/>
  <c r="F6058" i="39"/>
  <c r="F6059" i="39"/>
  <c r="F6060" i="39"/>
  <c r="F6061" i="39"/>
  <c r="F6062" i="39"/>
  <c r="F6063" i="39"/>
  <c r="F6064" i="39"/>
  <c r="F6065" i="39"/>
  <c r="F6066" i="39"/>
  <c r="F6067" i="39"/>
  <c r="F6068" i="39"/>
  <c r="F6069" i="39"/>
  <c r="F6070" i="39"/>
  <c r="F6071" i="39"/>
  <c r="F6072" i="39"/>
  <c r="F6073" i="39"/>
  <c r="F6074" i="39"/>
  <c r="F6075" i="39"/>
  <c r="F6076" i="39"/>
  <c r="F6077" i="39"/>
  <c r="F6078" i="39"/>
  <c r="F6079" i="39"/>
  <c r="F6080" i="39"/>
  <c r="F6081" i="39"/>
  <c r="F6082" i="39"/>
  <c r="F6083" i="39"/>
  <c r="F6084" i="39"/>
  <c r="F6085" i="39"/>
  <c r="F6086" i="39"/>
  <c r="F6087" i="39"/>
  <c r="F6088" i="39"/>
  <c r="F6089" i="39"/>
  <c r="F6090" i="39"/>
  <c r="F6091" i="39"/>
  <c r="F6092" i="39"/>
  <c r="F6093" i="39"/>
  <c r="F6094" i="39"/>
  <c r="F6095" i="39"/>
  <c r="F6096" i="39"/>
  <c r="F6097" i="39"/>
  <c r="F6098" i="39"/>
  <c r="F6099" i="39"/>
  <c r="F6100" i="39"/>
  <c r="F6101" i="39"/>
  <c r="F6102" i="39"/>
  <c r="F6103" i="39"/>
  <c r="F6104" i="39"/>
  <c r="F6105" i="39"/>
  <c r="F6106" i="39"/>
  <c r="F6107" i="39"/>
  <c r="F6108" i="39"/>
  <c r="F6109" i="39"/>
  <c r="F6110" i="39"/>
  <c r="F6111" i="39"/>
  <c r="F6112" i="39"/>
  <c r="F6113" i="39"/>
  <c r="F6114" i="39"/>
  <c r="F6115" i="39"/>
  <c r="F6116" i="39"/>
  <c r="F6117" i="39"/>
  <c r="F6118" i="39"/>
  <c r="F6119" i="39"/>
  <c r="F6120" i="39"/>
  <c r="F6121" i="39"/>
  <c r="F6122" i="39"/>
  <c r="F6123" i="39"/>
  <c r="F6124" i="39"/>
  <c r="F6125" i="39"/>
  <c r="F6126" i="39"/>
  <c r="F6127" i="39"/>
  <c r="F6128" i="39"/>
  <c r="F6129" i="39"/>
  <c r="F6130" i="39"/>
  <c r="F6131" i="39"/>
  <c r="F6132" i="39"/>
  <c r="F6133" i="39"/>
  <c r="F6134" i="39"/>
  <c r="F6135" i="39"/>
  <c r="F6136" i="39"/>
  <c r="F6137" i="39"/>
  <c r="F6138" i="39"/>
  <c r="F6139" i="39"/>
  <c r="F6140" i="39"/>
  <c r="F6141" i="39"/>
  <c r="F6142" i="39"/>
  <c r="F6143" i="39"/>
  <c r="F6144" i="39"/>
  <c r="F6145" i="39"/>
  <c r="F6146" i="39"/>
  <c r="F6147" i="39"/>
  <c r="F6148" i="39"/>
  <c r="F6149" i="39"/>
  <c r="F6150" i="39"/>
  <c r="F6151" i="39"/>
  <c r="F6152" i="39"/>
  <c r="F6153" i="39"/>
  <c r="F6154" i="39"/>
  <c r="F6155" i="39"/>
  <c r="F6156" i="39"/>
  <c r="F6157" i="39"/>
  <c r="F6158" i="39"/>
  <c r="F6159" i="39"/>
  <c r="F6160" i="39"/>
  <c r="F6161" i="39"/>
  <c r="F6162" i="39"/>
  <c r="F6163" i="39"/>
  <c r="F6164" i="39"/>
  <c r="F6165" i="39"/>
  <c r="F6166" i="39"/>
  <c r="F6167" i="39"/>
  <c r="F6168" i="39"/>
  <c r="F6169" i="39"/>
  <c r="F6170" i="39"/>
  <c r="F6171" i="39"/>
  <c r="F6172" i="39"/>
  <c r="F6173" i="39"/>
  <c r="F6174" i="39"/>
  <c r="F6175" i="39"/>
  <c r="F6176" i="39"/>
  <c r="F6177" i="39"/>
  <c r="F6178" i="39"/>
  <c r="F6179" i="39"/>
  <c r="F6180" i="39"/>
  <c r="F6181" i="39"/>
  <c r="F6182" i="39"/>
  <c r="F6183" i="39"/>
  <c r="F6184" i="39"/>
  <c r="F6185" i="39"/>
  <c r="F6186" i="39"/>
  <c r="F6187" i="39"/>
  <c r="F6188" i="39"/>
  <c r="F6189" i="39"/>
  <c r="F6190" i="39"/>
  <c r="F6191" i="39"/>
  <c r="F6192" i="39"/>
  <c r="F6193" i="39"/>
  <c r="F6194" i="39"/>
  <c r="F6195" i="39"/>
  <c r="F6196" i="39"/>
  <c r="F6197" i="39"/>
  <c r="F6198" i="39"/>
  <c r="F6199" i="39"/>
  <c r="F6200" i="39"/>
  <c r="F6201" i="39"/>
  <c r="F6202" i="39"/>
  <c r="F6203" i="39"/>
  <c r="F6204" i="39"/>
  <c r="F6205" i="39"/>
  <c r="F6206" i="39"/>
  <c r="F6207" i="39"/>
  <c r="F6208" i="39"/>
  <c r="F6209" i="39"/>
  <c r="F6210" i="39"/>
  <c r="F6211" i="39"/>
  <c r="F6212" i="39"/>
  <c r="F6213" i="39"/>
  <c r="F6214" i="39"/>
  <c r="F6215" i="39"/>
  <c r="F6216" i="39"/>
  <c r="F6217" i="39"/>
  <c r="F6218" i="39"/>
  <c r="F6219" i="39"/>
  <c r="F6220" i="39"/>
  <c r="F6221" i="39"/>
  <c r="F6222" i="39"/>
  <c r="F6223" i="39"/>
  <c r="F6224" i="39"/>
  <c r="F6225" i="39"/>
  <c r="F6226" i="39"/>
  <c r="F6227" i="39"/>
  <c r="F6228" i="39"/>
  <c r="F6229" i="39"/>
  <c r="F6230" i="39"/>
  <c r="F6231" i="39"/>
  <c r="F6232" i="39"/>
  <c r="F6233" i="39"/>
  <c r="F6234" i="39"/>
  <c r="F6235" i="39"/>
  <c r="F6236" i="39"/>
  <c r="F6237" i="39"/>
  <c r="F6238" i="39"/>
  <c r="F6239" i="39"/>
  <c r="F6240" i="39"/>
  <c r="F6241" i="39"/>
  <c r="F6242" i="39"/>
  <c r="F6243" i="39"/>
  <c r="F6244" i="39"/>
  <c r="F6245" i="39"/>
  <c r="F6246" i="39"/>
  <c r="F6247" i="39"/>
  <c r="F6248" i="39"/>
  <c r="F6249" i="39"/>
  <c r="F6250" i="39"/>
  <c r="F6251" i="39"/>
  <c r="F6252" i="39"/>
  <c r="F6253" i="39"/>
  <c r="F6254" i="39"/>
  <c r="F6255" i="39"/>
  <c r="F6256" i="39"/>
  <c r="F6257" i="39"/>
  <c r="F6258" i="39"/>
  <c r="F6259" i="39"/>
  <c r="F6260" i="39"/>
  <c r="F6261" i="39"/>
  <c r="F6262" i="39"/>
  <c r="F6263" i="39"/>
  <c r="F6264" i="39"/>
  <c r="F6265" i="39"/>
  <c r="F6266" i="39"/>
  <c r="F6267" i="39"/>
  <c r="F6268" i="39"/>
  <c r="F6269" i="39"/>
  <c r="F6270" i="39"/>
  <c r="F6271" i="39"/>
  <c r="F6272" i="39"/>
  <c r="F6273" i="39"/>
  <c r="F6274" i="39"/>
  <c r="F6275" i="39"/>
  <c r="F6276" i="39"/>
  <c r="F6277" i="39"/>
  <c r="F6278" i="39"/>
  <c r="F6279" i="39"/>
  <c r="F6280" i="39"/>
  <c r="F6281" i="39"/>
  <c r="F6282" i="39"/>
  <c r="F6283" i="39"/>
  <c r="F6284" i="39"/>
  <c r="F6285" i="39"/>
  <c r="F6286" i="39"/>
  <c r="F6287" i="39"/>
  <c r="F6288" i="39"/>
  <c r="F6289" i="39"/>
  <c r="F6290" i="39"/>
  <c r="F6291" i="39"/>
  <c r="F6292" i="39"/>
  <c r="F6293" i="39"/>
  <c r="F6294" i="39"/>
  <c r="F6295" i="39"/>
  <c r="F6296" i="39"/>
  <c r="F6297" i="39"/>
  <c r="F6298" i="39"/>
  <c r="F6299" i="39"/>
  <c r="F6300" i="39"/>
  <c r="F6301" i="39"/>
  <c r="F6302" i="39"/>
  <c r="F6303" i="39"/>
  <c r="F6304" i="39"/>
  <c r="F6305" i="39"/>
  <c r="F6306" i="39"/>
  <c r="F6307" i="39"/>
  <c r="F6308" i="39"/>
  <c r="F6309" i="39"/>
  <c r="F6310" i="39"/>
  <c r="F6311" i="39"/>
  <c r="F6312" i="39"/>
  <c r="F6313" i="39"/>
  <c r="F6314" i="39"/>
  <c r="F6315" i="39"/>
  <c r="F6316" i="39"/>
  <c r="F6317" i="39"/>
  <c r="F6318" i="39"/>
  <c r="F6319" i="39"/>
  <c r="F6320" i="39"/>
  <c r="F6321" i="39"/>
  <c r="F6322" i="39"/>
  <c r="F6323" i="39"/>
  <c r="F6324" i="39"/>
  <c r="F6325" i="39"/>
  <c r="F6326" i="39"/>
  <c r="F6327" i="39"/>
  <c r="F6328" i="39"/>
  <c r="F6329" i="39"/>
  <c r="F6330" i="39"/>
  <c r="F6331" i="39"/>
  <c r="F6332" i="39"/>
  <c r="F6333" i="39"/>
  <c r="F6334" i="39"/>
  <c r="F6335" i="39"/>
  <c r="F6336" i="39"/>
  <c r="F6337" i="39"/>
  <c r="F6338" i="39"/>
  <c r="F6339" i="39"/>
  <c r="F6340" i="39"/>
  <c r="F6341" i="39"/>
  <c r="F6342" i="39"/>
  <c r="F6343" i="39"/>
  <c r="F6344" i="39"/>
  <c r="F6345" i="39"/>
  <c r="F6346" i="39"/>
  <c r="F6347" i="39"/>
  <c r="F6348" i="39"/>
  <c r="F6349" i="39"/>
  <c r="F6350" i="39"/>
  <c r="F6351" i="39"/>
  <c r="F6352" i="39"/>
  <c r="F6353" i="39"/>
  <c r="F6354" i="39"/>
  <c r="F6355" i="39"/>
  <c r="F6356" i="39"/>
  <c r="F6357" i="39"/>
  <c r="F6358" i="39"/>
  <c r="F6359" i="39"/>
  <c r="F6360" i="39"/>
  <c r="F6361" i="39"/>
  <c r="F6362" i="39"/>
  <c r="F6363" i="39"/>
  <c r="F6364" i="39"/>
  <c r="F6365" i="39"/>
  <c r="F6366" i="39"/>
  <c r="F6367" i="39"/>
  <c r="F6368" i="39"/>
  <c r="F6369" i="39"/>
  <c r="F6370" i="39"/>
  <c r="F6371" i="39"/>
  <c r="F6372" i="39"/>
  <c r="F6373" i="39"/>
  <c r="F6374" i="39"/>
  <c r="F6375" i="39"/>
  <c r="F6376" i="39"/>
  <c r="F6377" i="39"/>
  <c r="F6378" i="39"/>
  <c r="F6379" i="39"/>
  <c r="F6380" i="39"/>
  <c r="F6381" i="39"/>
  <c r="F6382" i="39"/>
  <c r="F6383" i="39"/>
  <c r="F6384" i="39"/>
  <c r="F6385" i="39"/>
  <c r="F6386" i="39"/>
  <c r="F6387" i="39"/>
  <c r="F6388" i="39"/>
  <c r="F6389" i="39"/>
  <c r="F6390" i="39"/>
  <c r="F6391" i="39"/>
  <c r="F6392" i="39"/>
  <c r="F6393" i="39"/>
  <c r="F6394" i="39"/>
  <c r="F6395" i="39"/>
  <c r="F6396" i="39"/>
  <c r="F6397" i="39"/>
  <c r="F6398" i="39"/>
  <c r="F6399" i="39"/>
  <c r="F6400" i="39"/>
  <c r="F6401" i="39"/>
  <c r="F6402" i="39"/>
  <c r="F6403" i="39"/>
  <c r="F6404" i="39"/>
  <c r="F6405" i="39"/>
  <c r="F6406" i="39"/>
  <c r="F6407" i="39"/>
  <c r="F6408" i="39"/>
  <c r="F6409" i="39"/>
  <c r="F6410" i="39"/>
  <c r="F6411" i="39"/>
  <c r="F6412" i="39"/>
  <c r="F6413" i="39"/>
  <c r="F6414" i="39"/>
  <c r="F6415" i="39"/>
  <c r="F6416" i="39"/>
  <c r="F6417" i="39"/>
  <c r="F6418" i="39"/>
  <c r="F6419" i="39"/>
  <c r="F6420" i="39"/>
  <c r="F6421" i="39"/>
  <c r="F6422" i="39"/>
  <c r="F6423" i="39"/>
  <c r="F6424" i="39"/>
  <c r="F6425" i="39"/>
  <c r="F6426" i="39"/>
  <c r="F6427" i="39"/>
  <c r="F6428" i="39"/>
  <c r="F6429" i="39"/>
  <c r="F6430" i="39"/>
  <c r="F6431" i="39"/>
  <c r="F6432" i="39"/>
  <c r="F6433" i="39"/>
  <c r="F6434" i="39"/>
  <c r="F6435" i="39"/>
  <c r="F6436" i="39"/>
  <c r="F6437" i="39"/>
  <c r="F6438" i="39"/>
  <c r="F6439" i="39"/>
  <c r="F6440" i="39"/>
  <c r="F6441" i="39"/>
  <c r="F6442" i="39"/>
  <c r="F6443" i="39"/>
  <c r="F6444" i="39"/>
  <c r="F6445" i="39"/>
  <c r="F6446" i="39"/>
  <c r="F6447" i="39"/>
  <c r="F6448" i="39"/>
  <c r="F6449" i="39"/>
  <c r="F6450" i="39"/>
  <c r="F6451" i="39"/>
  <c r="F6452" i="39"/>
  <c r="F6453" i="39"/>
  <c r="F6454" i="39"/>
  <c r="F6455" i="39"/>
  <c r="F6456" i="39"/>
  <c r="F6457" i="39"/>
  <c r="F6458" i="39"/>
  <c r="F6459" i="39"/>
  <c r="F6460" i="39"/>
  <c r="F6461" i="39"/>
  <c r="F6462" i="39"/>
  <c r="F6463" i="39"/>
  <c r="F6464" i="39"/>
  <c r="F6465" i="39"/>
  <c r="F6466" i="39"/>
  <c r="F6467" i="39"/>
  <c r="F6468" i="39"/>
  <c r="F6469" i="39"/>
  <c r="F6470" i="39"/>
  <c r="F6471" i="39"/>
  <c r="F6472" i="39"/>
  <c r="F6473" i="39"/>
  <c r="F6474" i="39"/>
  <c r="F6475" i="39"/>
  <c r="F6476" i="39"/>
  <c r="F6477" i="39"/>
  <c r="F6478" i="39"/>
  <c r="F6479" i="39"/>
  <c r="F6480" i="39"/>
  <c r="F6481" i="39"/>
  <c r="F6482" i="39"/>
  <c r="F6483" i="39"/>
  <c r="F6484" i="39"/>
  <c r="F6485" i="39"/>
  <c r="F6486" i="39"/>
  <c r="F6487" i="39"/>
  <c r="F6488" i="39"/>
  <c r="F6489" i="39"/>
  <c r="F6490" i="39"/>
  <c r="F6491" i="39"/>
  <c r="F6492" i="39"/>
  <c r="F6493" i="39"/>
  <c r="F6494" i="39"/>
  <c r="F6495" i="39"/>
  <c r="F6496" i="39"/>
  <c r="F6497" i="39"/>
  <c r="F6498" i="39"/>
  <c r="F6499" i="39"/>
  <c r="F6500" i="39"/>
  <c r="F6501" i="39"/>
  <c r="F6502" i="39"/>
  <c r="F6503" i="39"/>
  <c r="F6504" i="39"/>
  <c r="F6505" i="39"/>
  <c r="F6506" i="39"/>
  <c r="F6507" i="39"/>
  <c r="F6508" i="39"/>
  <c r="F6509" i="39"/>
  <c r="F6510" i="39"/>
  <c r="F6511" i="39"/>
  <c r="F6512" i="39"/>
  <c r="F6513" i="39"/>
  <c r="F6514" i="39"/>
  <c r="F6515" i="39"/>
  <c r="F6516" i="39"/>
  <c r="F6517" i="39"/>
  <c r="F6518" i="39"/>
  <c r="F6519" i="39"/>
  <c r="F6520" i="39"/>
  <c r="F6521" i="39"/>
  <c r="F6522" i="39"/>
  <c r="F6523" i="39"/>
  <c r="F6524" i="39"/>
  <c r="F6525" i="39"/>
  <c r="F6526" i="39"/>
  <c r="F6527" i="39"/>
  <c r="F6528" i="39"/>
  <c r="F6529" i="39"/>
  <c r="F6530" i="39"/>
  <c r="F6531" i="39"/>
  <c r="F6532" i="39"/>
  <c r="F6533" i="39"/>
  <c r="F6534" i="39"/>
  <c r="F6535" i="39"/>
  <c r="F6536" i="39"/>
  <c r="F6537" i="39"/>
  <c r="F6538" i="39"/>
  <c r="F6539" i="39"/>
  <c r="F6540" i="39"/>
  <c r="F6541" i="39"/>
  <c r="F6542" i="39"/>
  <c r="F6543" i="39"/>
  <c r="F6544" i="39"/>
  <c r="F6545" i="39"/>
  <c r="F6546" i="39"/>
  <c r="F6547" i="39"/>
  <c r="F6548" i="39"/>
  <c r="F6549" i="39"/>
  <c r="F6550" i="39"/>
  <c r="F6551" i="39"/>
  <c r="F6552" i="39"/>
  <c r="F6553" i="39"/>
  <c r="F6554" i="39"/>
  <c r="F6555" i="39"/>
  <c r="F6556" i="39"/>
  <c r="F6557" i="39"/>
  <c r="F6558" i="39"/>
  <c r="F6559" i="39"/>
  <c r="F6560" i="39"/>
  <c r="F6561" i="39"/>
  <c r="F6562" i="39"/>
  <c r="F6563" i="39"/>
  <c r="F6564" i="39"/>
  <c r="F6565" i="39"/>
  <c r="F6566" i="39"/>
  <c r="F6567" i="39"/>
  <c r="F6568" i="39"/>
  <c r="F6569" i="39"/>
  <c r="F6570" i="39"/>
  <c r="F6571" i="39"/>
  <c r="F6572" i="39"/>
  <c r="F6573" i="39"/>
  <c r="F6574" i="39"/>
  <c r="F6575" i="39"/>
  <c r="F6576" i="39"/>
  <c r="F6577" i="39"/>
  <c r="F6578" i="39"/>
  <c r="F6579" i="39"/>
  <c r="F6580" i="39"/>
  <c r="F6581" i="39"/>
  <c r="F6582" i="39"/>
  <c r="F6583" i="39"/>
  <c r="F6584" i="39"/>
  <c r="F6585" i="39"/>
  <c r="F6586" i="39"/>
  <c r="F6587" i="39"/>
  <c r="F6588" i="39"/>
  <c r="F6589" i="39"/>
  <c r="F6590" i="39"/>
  <c r="F6591" i="39"/>
  <c r="F6592" i="39"/>
  <c r="F6593" i="39"/>
  <c r="F6594" i="39"/>
  <c r="F6595" i="39"/>
  <c r="F6596" i="39"/>
  <c r="F6597" i="39"/>
  <c r="F6598" i="39"/>
  <c r="F6599" i="39"/>
  <c r="F6600" i="39"/>
  <c r="F6601" i="39"/>
  <c r="F6602" i="39"/>
  <c r="F6603" i="39"/>
  <c r="F6604" i="39"/>
  <c r="F6605" i="39"/>
  <c r="F6606" i="39"/>
  <c r="F6607" i="39"/>
  <c r="F6608" i="39"/>
  <c r="F6609" i="39"/>
  <c r="F6610" i="39"/>
  <c r="F6611" i="39"/>
  <c r="F6612" i="39"/>
  <c r="F6613" i="39"/>
  <c r="F6614" i="39"/>
  <c r="F6615" i="39"/>
  <c r="F6616" i="39"/>
  <c r="F6617" i="39"/>
  <c r="F6618" i="39"/>
  <c r="F6619" i="39"/>
  <c r="F6620" i="39"/>
  <c r="F6621" i="39"/>
  <c r="F6622" i="39"/>
  <c r="F6623" i="39"/>
  <c r="F6624" i="39"/>
  <c r="F6625" i="39"/>
  <c r="F6626" i="39"/>
  <c r="F6627" i="39"/>
  <c r="F6628" i="39"/>
  <c r="F6629" i="39"/>
  <c r="F6630" i="39"/>
  <c r="F6631" i="39"/>
  <c r="F6632" i="39"/>
  <c r="F6633" i="39"/>
  <c r="F6634" i="39"/>
  <c r="F6635" i="39"/>
  <c r="F6636" i="39"/>
  <c r="F6637" i="39"/>
  <c r="F6638" i="39"/>
  <c r="F6639" i="39"/>
  <c r="F6640" i="39"/>
  <c r="F6641" i="39"/>
  <c r="F6642" i="39"/>
  <c r="F6643" i="39"/>
  <c r="F6644" i="39"/>
  <c r="F6645" i="39"/>
  <c r="F6646" i="39"/>
  <c r="F6647" i="39"/>
  <c r="F6648" i="39"/>
  <c r="F6649" i="39"/>
  <c r="F6650" i="39"/>
  <c r="F6651" i="39"/>
  <c r="F6652" i="39"/>
  <c r="F6653" i="39"/>
  <c r="F6654" i="39"/>
  <c r="F6655" i="39"/>
  <c r="F6656" i="39"/>
  <c r="F6657" i="39"/>
  <c r="F6658" i="39"/>
  <c r="F6659" i="39"/>
  <c r="F6660" i="39"/>
  <c r="F6661" i="39"/>
  <c r="F6662" i="39"/>
  <c r="F6663" i="39"/>
  <c r="F6664" i="39"/>
  <c r="F6665" i="39"/>
  <c r="F6666" i="39"/>
  <c r="F6667" i="39"/>
  <c r="F6668" i="39"/>
  <c r="F6669" i="39"/>
  <c r="F6670" i="39"/>
  <c r="F6671" i="39"/>
  <c r="F6672" i="39"/>
  <c r="F6673" i="39"/>
  <c r="F6674" i="39"/>
  <c r="F6675" i="39"/>
  <c r="F6676" i="39"/>
  <c r="F6677" i="39"/>
  <c r="F6678" i="39"/>
  <c r="F6679" i="39"/>
  <c r="F6680" i="39"/>
  <c r="F6681" i="39"/>
  <c r="F6682" i="39"/>
  <c r="F6683" i="39"/>
  <c r="F6684" i="39"/>
  <c r="F6685" i="39"/>
  <c r="F6686" i="39"/>
  <c r="F6687" i="39"/>
  <c r="F6688" i="39"/>
  <c r="F6689" i="39"/>
  <c r="F6690" i="39"/>
  <c r="F6691" i="39"/>
  <c r="F6692" i="39"/>
  <c r="F6693" i="39"/>
  <c r="F6694" i="39"/>
  <c r="F6695" i="39"/>
  <c r="F6696" i="39"/>
  <c r="F6697" i="39"/>
  <c r="F6698" i="39"/>
  <c r="F6699" i="39"/>
  <c r="F6700" i="39"/>
  <c r="F6701" i="39"/>
  <c r="F6702" i="39"/>
  <c r="F6703" i="39"/>
  <c r="F6704" i="39"/>
  <c r="F6705" i="39"/>
  <c r="F6706" i="39"/>
  <c r="F6707" i="39"/>
  <c r="F6708" i="39"/>
  <c r="F6709" i="39"/>
  <c r="F6710" i="39"/>
  <c r="F6711" i="39"/>
  <c r="F6712" i="39"/>
  <c r="F6713" i="39"/>
  <c r="F6714" i="39"/>
  <c r="F6715" i="39"/>
  <c r="F6716" i="39"/>
  <c r="F6717" i="39"/>
  <c r="F6718" i="39"/>
  <c r="F6719" i="39"/>
  <c r="F6720" i="39"/>
  <c r="F6721" i="39"/>
  <c r="F6722" i="39"/>
  <c r="F6723" i="39"/>
  <c r="F6724" i="39"/>
  <c r="F6725" i="39"/>
  <c r="F6726" i="39"/>
  <c r="F6727" i="39"/>
  <c r="F6728" i="39"/>
  <c r="F6729" i="39"/>
  <c r="F6730" i="39"/>
  <c r="F6731" i="39"/>
  <c r="F6732" i="39"/>
  <c r="F6733" i="39"/>
  <c r="F6734" i="39"/>
  <c r="F6735" i="39"/>
  <c r="F6736" i="39"/>
  <c r="F6737" i="39"/>
  <c r="F6738" i="39"/>
  <c r="F6739" i="39"/>
  <c r="F6740" i="39"/>
  <c r="F6741" i="39"/>
  <c r="F6742" i="39"/>
  <c r="F6743" i="39"/>
  <c r="F6744" i="39"/>
  <c r="F6745" i="39"/>
  <c r="F6746" i="39"/>
  <c r="F6747" i="39"/>
  <c r="F6748" i="39"/>
  <c r="F6749" i="39"/>
  <c r="F6750" i="39"/>
  <c r="F6751" i="39"/>
  <c r="F6752" i="39"/>
  <c r="F6753" i="39"/>
  <c r="F6754" i="39"/>
  <c r="F6755" i="39"/>
  <c r="F6756" i="39"/>
  <c r="F6757" i="39"/>
  <c r="F6758" i="39"/>
  <c r="F6759" i="39"/>
  <c r="F6760" i="39"/>
  <c r="F6761" i="39"/>
  <c r="F6762" i="39"/>
  <c r="F6763" i="39"/>
  <c r="F6764" i="39"/>
  <c r="F6765" i="39"/>
  <c r="F6766" i="39"/>
  <c r="F6767" i="39"/>
  <c r="F6768" i="39"/>
  <c r="F6769" i="39"/>
  <c r="F6770" i="39"/>
  <c r="F6771" i="39"/>
  <c r="F6772" i="39"/>
  <c r="F6773" i="39"/>
  <c r="F6774" i="39"/>
  <c r="F6775" i="39"/>
  <c r="F6776" i="39"/>
  <c r="F6777" i="39"/>
  <c r="F6778" i="39"/>
  <c r="F6779" i="39"/>
  <c r="F6780" i="39"/>
  <c r="F6781" i="39"/>
  <c r="F6782" i="39"/>
  <c r="F6783" i="39"/>
  <c r="F6784" i="39"/>
  <c r="F6785" i="39"/>
  <c r="F6786" i="39"/>
  <c r="F6787" i="39"/>
  <c r="F6788" i="39"/>
  <c r="F6789" i="39"/>
  <c r="F6790" i="39"/>
  <c r="F6791" i="39"/>
  <c r="F6792" i="39"/>
  <c r="F6793" i="39"/>
  <c r="F6794" i="39"/>
  <c r="F6795" i="39"/>
  <c r="F6796" i="39"/>
  <c r="F6797" i="39"/>
  <c r="F6798" i="39"/>
  <c r="F6799" i="39"/>
  <c r="F6800" i="39"/>
  <c r="F6801" i="39"/>
  <c r="F6802" i="39"/>
  <c r="F6803" i="39"/>
  <c r="F6804" i="39"/>
  <c r="F6805" i="39"/>
  <c r="F6806" i="39"/>
  <c r="F6807" i="39"/>
  <c r="F6808" i="39"/>
  <c r="F6809" i="39"/>
  <c r="F6810" i="39"/>
  <c r="F6811" i="39"/>
  <c r="F6812" i="39"/>
  <c r="F6813" i="39"/>
  <c r="F6814" i="39"/>
  <c r="F6815" i="39"/>
  <c r="F6816" i="39"/>
  <c r="F6817" i="39"/>
  <c r="F6818" i="39"/>
  <c r="F6819" i="39"/>
  <c r="F6820" i="39"/>
  <c r="F6821" i="39"/>
  <c r="F6822" i="39"/>
  <c r="F6823" i="39"/>
  <c r="F6824" i="39"/>
  <c r="F6825" i="39"/>
  <c r="F6826" i="39"/>
  <c r="F6827" i="39"/>
  <c r="F6828" i="39"/>
  <c r="F6829" i="39"/>
  <c r="F6830" i="39"/>
  <c r="F6831" i="39"/>
  <c r="F6832" i="39"/>
  <c r="F6833" i="39"/>
  <c r="F6834" i="39"/>
  <c r="F6835" i="39"/>
  <c r="F6836" i="39"/>
  <c r="F6837" i="39"/>
  <c r="F6838" i="39"/>
  <c r="F6839" i="39"/>
  <c r="F6840" i="39"/>
  <c r="F6841" i="39"/>
  <c r="F6842" i="39"/>
  <c r="F6843" i="39"/>
  <c r="F6844" i="39"/>
  <c r="F6845" i="39"/>
  <c r="F6846" i="39"/>
  <c r="F6847" i="39"/>
  <c r="F6848" i="39"/>
  <c r="F6849" i="39"/>
  <c r="F6850" i="39"/>
  <c r="F6851" i="39"/>
  <c r="F6852" i="39"/>
  <c r="F6853" i="39"/>
  <c r="F6854" i="39"/>
  <c r="F6855" i="39"/>
  <c r="F6856" i="39"/>
  <c r="F6857" i="39"/>
  <c r="F6858" i="39"/>
  <c r="F6859" i="39"/>
  <c r="F6860" i="39"/>
  <c r="F6861" i="39"/>
  <c r="F6862" i="39"/>
  <c r="F6863" i="39"/>
  <c r="F6864" i="39"/>
  <c r="F6865" i="39"/>
  <c r="F6866" i="39"/>
  <c r="F6867" i="39"/>
  <c r="F6868" i="39"/>
  <c r="F6869" i="39"/>
  <c r="F6870" i="39"/>
  <c r="F6871" i="39"/>
  <c r="F6872" i="39"/>
  <c r="F6873" i="39"/>
  <c r="F6874" i="39"/>
  <c r="F6875" i="39"/>
  <c r="F6876" i="39"/>
  <c r="F6877" i="39"/>
  <c r="F6878" i="39"/>
  <c r="F6879" i="39"/>
  <c r="F6880" i="39"/>
  <c r="F6881" i="39"/>
  <c r="F6882" i="39"/>
  <c r="F6883" i="39"/>
  <c r="F6884" i="39"/>
  <c r="F6885" i="39"/>
  <c r="F6886" i="39"/>
  <c r="F6887" i="39"/>
  <c r="F6888" i="39"/>
  <c r="F6889" i="39"/>
  <c r="F6890" i="39"/>
  <c r="F6891" i="39"/>
  <c r="F6892" i="39"/>
  <c r="F6893" i="39"/>
  <c r="F6894" i="39"/>
  <c r="F6895" i="39"/>
  <c r="F6896" i="39"/>
  <c r="F6897" i="39"/>
  <c r="F6898" i="39"/>
  <c r="F6899" i="39"/>
  <c r="F6900" i="39"/>
  <c r="F6901" i="39"/>
  <c r="F6902" i="39"/>
  <c r="F6903" i="39"/>
  <c r="F6904" i="39"/>
  <c r="F6905" i="39"/>
  <c r="F6906" i="39"/>
  <c r="F6907" i="39"/>
  <c r="F6908" i="39"/>
  <c r="F6909" i="39"/>
  <c r="F6910" i="39"/>
  <c r="F6911" i="39"/>
  <c r="F6912" i="39"/>
  <c r="F6913" i="39"/>
  <c r="F6914" i="39"/>
  <c r="F6915" i="39"/>
  <c r="F6916" i="39"/>
  <c r="F6917" i="39"/>
  <c r="F6918" i="39"/>
  <c r="F6919" i="39"/>
  <c r="F6920" i="39"/>
  <c r="F6921" i="39"/>
  <c r="F6922" i="39"/>
  <c r="F6923" i="39"/>
  <c r="F6924" i="39"/>
  <c r="F6925" i="39"/>
  <c r="F6926" i="39"/>
  <c r="F6927" i="39"/>
  <c r="F6928" i="39"/>
  <c r="F6929" i="39"/>
  <c r="F6930" i="39"/>
  <c r="F6931" i="39"/>
  <c r="F6932" i="39"/>
  <c r="F6933" i="39"/>
  <c r="F6934" i="39"/>
  <c r="F6935" i="39"/>
  <c r="F6936" i="39"/>
  <c r="F6937" i="39"/>
  <c r="F6938" i="39"/>
  <c r="F6939" i="39"/>
  <c r="F6940" i="39"/>
  <c r="F6941" i="39"/>
  <c r="F6942" i="39"/>
  <c r="F6943" i="39"/>
  <c r="F6944" i="39"/>
  <c r="F6945" i="39"/>
  <c r="F6946" i="39"/>
  <c r="F6947" i="39"/>
  <c r="F6948" i="39"/>
  <c r="F6949" i="39"/>
  <c r="F6950" i="39"/>
  <c r="F6951" i="39"/>
  <c r="F6952" i="39"/>
  <c r="F6953" i="39"/>
  <c r="F6954" i="39"/>
  <c r="F6955" i="39"/>
  <c r="F6956" i="39"/>
  <c r="F6957" i="39"/>
  <c r="F6958" i="39"/>
  <c r="F6959" i="39"/>
  <c r="F6960" i="39"/>
  <c r="F6961" i="39"/>
  <c r="F6962" i="39"/>
  <c r="F6963" i="39"/>
  <c r="F6964" i="39"/>
  <c r="F6965" i="39"/>
  <c r="F6966" i="39"/>
  <c r="F6967" i="39"/>
  <c r="F6968" i="39"/>
  <c r="F6969" i="39"/>
  <c r="F6970" i="39"/>
  <c r="F6971" i="39"/>
  <c r="F6972" i="39"/>
  <c r="F6973" i="39"/>
  <c r="F6974" i="39"/>
  <c r="F6975" i="39"/>
  <c r="F6976" i="39"/>
  <c r="F6977" i="39"/>
  <c r="F6978" i="39"/>
  <c r="F6979" i="39"/>
  <c r="F6980" i="39"/>
  <c r="F6981" i="39"/>
  <c r="F6982" i="39"/>
  <c r="F6983" i="39"/>
  <c r="F6984" i="39"/>
  <c r="F6985" i="39"/>
  <c r="F6986" i="39"/>
  <c r="F6987" i="39"/>
  <c r="F6988" i="39"/>
  <c r="F6989" i="39"/>
  <c r="F6990" i="39"/>
  <c r="F6991" i="39"/>
  <c r="F6992" i="39"/>
  <c r="F6993" i="39"/>
  <c r="F6994" i="39"/>
  <c r="F6995" i="39"/>
  <c r="F6996" i="39"/>
  <c r="F6997" i="39"/>
  <c r="F6998" i="39"/>
  <c r="F6999" i="39"/>
  <c r="F7000" i="39"/>
  <c r="F7001" i="39"/>
  <c r="F7002" i="39"/>
  <c r="F7003" i="39"/>
  <c r="F7004" i="39"/>
  <c r="F7005" i="39"/>
  <c r="F7006" i="39"/>
  <c r="F7007" i="39"/>
  <c r="F7008" i="39"/>
  <c r="F7009" i="39"/>
  <c r="F7010" i="39"/>
  <c r="F7011" i="39"/>
  <c r="F7012" i="39"/>
  <c r="F7013" i="39"/>
  <c r="F7014" i="39"/>
  <c r="F7015" i="39"/>
  <c r="F7016" i="39"/>
  <c r="F7017" i="39"/>
  <c r="F7018" i="39"/>
  <c r="F7019" i="39"/>
  <c r="F7020" i="39"/>
  <c r="F7021" i="39"/>
  <c r="F7022" i="39"/>
  <c r="F7023" i="39"/>
  <c r="F7024" i="39"/>
  <c r="F7025" i="39"/>
  <c r="F7026" i="39"/>
  <c r="F7027" i="39"/>
  <c r="F7028" i="39"/>
  <c r="F7029" i="39"/>
  <c r="F7030" i="39"/>
  <c r="F7031" i="39"/>
  <c r="F7032" i="39"/>
  <c r="F7033" i="39"/>
  <c r="F7034" i="39"/>
  <c r="F7035" i="39"/>
  <c r="F7036" i="39"/>
  <c r="F7037" i="39"/>
  <c r="F7038" i="39"/>
  <c r="F7039" i="39"/>
  <c r="F7040" i="39"/>
  <c r="F7041" i="39"/>
  <c r="F7042" i="39"/>
  <c r="F7043" i="39"/>
  <c r="F7044" i="39"/>
  <c r="F7045" i="39"/>
  <c r="F7046" i="39"/>
  <c r="F7047" i="39"/>
  <c r="F7048" i="39"/>
  <c r="F7049" i="39"/>
  <c r="F7050" i="39"/>
  <c r="F7051" i="39"/>
  <c r="F7052" i="39"/>
  <c r="F7053" i="39"/>
  <c r="F7054" i="39"/>
  <c r="F7055" i="39"/>
  <c r="F7056" i="39"/>
  <c r="F7057" i="39"/>
  <c r="F7058" i="39"/>
  <c r="F7059" i="39"/>
  <c r="F7060" i="39"/>
  <c r="F7061" i="39"/>
  <c r="F7062" i="39"/>
  <c r="F7063" i="39"/>
  <c r="F7064" i="39"/>
  <c r="F7065" i="39"/>
  <c r="F7066" i="39"/>
  <c r="F7067" i="39"/>
  <c r="F7068" i="39"/>
  <c r="F7069" i="39"/>
  <c r="F7070" i="39"/>
  <c r="F7071" i="39"/>
  <c r="F7072" i="39"/>
  <c r="F7073" i="39"/>
  <c r="F7074" i="39"/>
  <c r="F7075" i="39"/>
  <c r="F7076" i="39"/>
  <c r="F7077" i="39"/>
  <c r="F7078" i="39"/>
  <c r="F7079" i="39"/>
  <c r="F7080" i="39"/>
  <c r="F7081" i="39"/>
  <c r="F7082" i="39"/>
  <c r="F7083" i="39"/>
  <c r="F7084" i="39"/>
  <c r="F7085" i="39"/>
  <c r="F7086" i="39"/>
  <c r="F7087" i="39"/>
  <c r="F7088" i="39"/>
  <c r="F7089" i="39"/>
  <c r="F7090" i="39"/>
  <c r="F7091" i="39"/>
  <c r="F7092" i="39"/>
  <c r="F7093" i="39"/>
  <c r="F7094" i="39"/>
  <c r="F7095" i="39"/>
  <c r="F7096" i="39"/>
  <c r="F7097" i="39"/>
  <c r="F7098" i="39"/>
  <c r="F7099" i="39"/>
  <c r="F7100" i="39"/>
  <c r="F7101" i="39"/>
  <c r="F7102" i="39"/>
  <c r="F7103" i="39"/>
  <c r="F7104" i="39"/>
  <c r="F7105" i="39"/>
  <c r="F7106" i="39"/>
  <c r="F7107" i="39"/>
  <c r="F7108" i="39"/>
  <c r="F7109" i="39"/>
  <c r="F7110" i="39"/>
  <c r="F7111" i="39"/>
  <c r="F7112" i="39"/>
  <c r="F7113" i="39"/>
  <c r="F7114" i="39"/>
  <c r="F7115" i="39"/>
  <c r="F7116" i="39"/>
  <c r="F7117" i="39"/>
  <c r="F7118" i="39"/>
  <c r="F7119" i="39"/>
  <c r="F7120" i="39"/>
  <c r="F7121" i="39"/>
  <c r="F7122" i="39"/>
  <c r="F7123" i="39"/>
  <c r="F7124" i="39"/>
  <c r="F7125" i="39"/>
  <c r="F7126" i="39"/>
  <c r="F7127" i="39"/>
  <c r="F7128" i="39"/>
  <c r="F7129" i="39"/>
  <c r="F7130" i="39"/>
  <c r="F7131" i="39"/>
  <c r="F7132" i="39"/>
  <c r="F7133" i="39"/>
  <c r="F7134" i="39"/>
  <c r="F7135" i="39"/>
  <c r="F7136" i="39"/>
  <c r="F7137" i="39"/>
  <c r="F7138" i="39"/>
  <c r="F7139" i="39"/>
  <c r="F7140" i="39"/>
  <c r="F7141" i="39"/>
  <c r="F7142" i="39"/>
  <c r="F7143" i="39"/>
  <c r="F7144" i="39"/>
  <c r="F7145" i="39"/>
  <c r="F7146" i="39"/>
  <c r="F7147" i="39"/>
  <c r="F7148" i="39"/>
  <c r="F7149" i="39"/>
  <c r="F7150" i="39"/>
  <c r="F7151" i="39"/>
  <c r="F7152" i="39"/>
  <c r="F7153" i="39"/>
  <c r="F7154" i="39"/>
  <c r="F7155" i="39"/>
  <c r="F7156" i="39"/>
  <c r="F7157" i="39"/>
  <c r="F7158" i="39"/>
  <c r="F7159" i="39"/>
  <c r="F7160" i="39"/>
  <c r="F7161" i="39"/>
  <c r="F7162" i="39"/>
  <c r="F7163" i="39"/>
  <c r="F7164" i="39"/>
  <c r="F7165" i="39"/>
  <c r="F7166" i="39"/>
  <c r="F7167" i="39"/>
  <c r="F7168" i="39"/>
  <c r="F7169" i="39"/>
  <c r="F7170" i="39"/>
  <c r="F7171" i="39"/>
  <c r="F7172" i="39"/>
  <c r="F7173" i="39"/>
  <c r="F7174" i="39"/>
  <c r="F7175" i="39"/>
  <c r="F7176" i="39"/>
  <c r="F7177" i="39"/>
  <c r="F7178" i="39"/>
  <c r="F7179" i="39"/>
  <c r="F7180" i="39"/>
  <c r="F7181" i="39"/>
  <c r="F7182" i="39"/>
  <c r="F7183" i="39"/>
  <c r="F7184" i="39"/>
  <c r="F7185" i="39"/>
  <c r="F7186" i="39"/>
  <c r="F7187" i="39"/>
  <c r="F7188" i="39"/>
  <c r="F7189" i="39"/>
  <c r="F7190" i="39"/>
  <c r="F7191" i="39"/>
  <c r="F7192" i="39"/>
  <c r="F7193" i="39"/>
  <c r="F7194" i="39"/>
  <c r="F7195" i="39"/>
  <c r="F7196" i="39"/>
  <c r="F7197" i="39"/>
  <c r="F7198" i="39"/>
  <c r="F7199" i="39"/>
  <c r="F7200" i="39"/>
  <c r="F7201" i="39"/>
  <c r="F7202" i="39"/>
  <c r="F7203" i="39"/>
  <c r="F7204" i="39"/>
  <c r="F7205" i="39"/>
  <c r="F7206" i="39"/>
  <c r="F7207" i="39"/>
  <c r="F7208" i="39"/>
  <c r="F7209" i="39"/>
  <c r="F7210" i="39"/>
  <c r="F7211" i="39"/>
  <c r="F7212" i="39"/>
  <c r="F7213" i="39"/>
  <c r="F7214" i="39"/>
  <c r="F7215" i="39"/>
  <c r="F7216" i="39"/>
  <c r="F7217" i="39"/>
  <c r="F7218" i="39"/>
  <c r="F7219" i="39"/>
  <c r="F7220" i="39"/>
  <c r="F7221" i="39"/>
  <c r="F7222" i="39"/>
  <c r="F7223" i="39"/>
  <c r="F7224" i="39"/>
  <c r="F7225" i="39"/>
  <c r="F7226" i="39"/>
  <c r="F7227" i="39"/>
  <c r="F7228" i="39"/>
  <c r="F7229" i="39"/>
  <c r="F7230" i="39"/>
  <c r="F7231" i="39"/>
  <c r="F7232" i="39"/>
  <c r="F7233" i="39"/>
  <c r="F7234" i="39"/>
  <c r="F7235" i="39"/>
  <c r="F7236" i="39"/>
  <c r="F7237" i="39"/>
  <c r="F7238" i="39"/>
  <c r="F7239" i="39"/>
  <c r="F7240" i="39"/>
  <c r="F7241" i="39"/>
  <c r="F7242" i="39"/>
  <c r="F7243" i="39"/>
  <c r="F7244" i="39"/>
  <c r="F7245" i="39"/>
  <c r="F7246" i="39"/>
  <c r="F7247" i="39"/>
  <c r="F7248" i="39"/>
  <c r="F7249" i="39"/>
  <c r="F7250" i="39"/>
  <c r="F7251" i="39"/>
  <c r="F7252" i="39"/>
  <c r="F7253" i="39"/>
  <c r="F7254" i="39"/>
  <c r="F7255" i="39"/>
  <c r="F7256" i="39"/>
  <c r="F7257" i="39"/>
  <c r="F7258" i="39"/>
  <c r="F7259" i="39"/>
  <c r="F7260" i="39"/>
  <c r="F7261" i="39"/>
  <c r="F7262" i="39"/>
  <c r="F7263" i="39"/>
  <c r="F7264" i="39"/>
  <c r="F7265" i="39"/>
  <c r="F7266" i="39"/>
  <c r="F7267" i="39"/>
  <c r="F7268" i="39"/>
  <c r="F7269" i="39"/>
  <c r="F7270" i="39"/>
  <c r="F7271" i="39"/>
  <c r="F7272" i="39"/>
  <c r="F7273" i="39"/>
  <c r="F7274" i="39"/>
  <c r="F7275" i="39"/>
  <c r="F7276" i="39"/>
  <c r="F7277" i="39"/>
  <c r="F7278" i="39"/>
  <c r="F7279" i="39"/>
  <c r="F7280" i="39"/>
  <c r="F7281" i="39"/>
  <c r="F7282" i="39"/>
  <c r="F7283" i="39"/>
  <c r="F7284" i="39"/>
  <c r="F7285" i="39"/>
  <c r="F7286" i="39"/>
  <c r="F7287" i="39"/>
  <c r="F7288" i="39"/>
  <c r="F7289" i="39"/>
  <c r="F7290" i="39"/>
  <c r="F7291" i="39"/>
  <c r="F7292" i="39"/>
  <c r="F7293" i="39"/>
  <c r="F7294" i="39"/>
  <c r="F7295" i="39"/>
  <c r="F7296" i="39"/>
  <c r="F7297" i="39"/>
  <c r="F7298" i="39"/>
  <c r="F7299" i="39"/>
  <c r="F7300" i="39"/>
  <c r="F7301" i="39"/>
  <c r="F7302" i="39"/>
  <c r="F7303" i="39"/>
  <c r="F7304" i="39"/>
  <c r="F7305" i="39"/>
  <c r="F7306" i="39"/>
  <c r="F7307" i="39"/>
  <c r="F7308" i="39"/>
  <c r="F7309" i="39"/>
  <c r="F7310" i="39"/>
  <c r="F7311" i="39"/>
  <c r="F7312" i="39"/>
  <c r="F7313" i="39"/>
  <c r="F7314" i="39"/>
  <c r="F7315" i="39"/>
  <c r="F7316" i="39"/>
  <c r="F7317" i="39"/>
  <c r="F7318" i="39"/>
  <c r="F7319" i="39"/>
  <c r="F7320" i="39"/>
  <c r="F7321" i="39"/>
  <c r="F7322" i="39"/>
  <c r="F7323" i="39"/>
  <c r="F7324" i="39"/>
  <c r="F7325" i="39"/>
  <c r="F7326" i="39"/>
  <c r="F7327" i="39"/>
  <c r="F7328" i="39"/>
  <c r="F7329" i="39"/>
  <c r="F7330" i="39"/>
  <c r="F7331" i="39"/>
  <c r="F7332" i="39"/>
  <c r="F7333" i="39"/>
  <c r="F7334" i="39"/>
  <c r="F7335" i="39"/>
  <c r="F7336" i="39"/>
  <c r="F7337" i="39"/>
  <c r="F7338" i="39"/>
  <c r="F7339" i="39"/>
  <c r="F7340" i="39"/>
  <c r="F7341" i="39"/>
  <c r="F7342" i="39"/>
  <c r="F7343" i="39"/>
  <c r="F7344" i="39"/>
  <c r="F7345" i="39"/>
  <c r="F7346" i="39"/>
  <c r="F7347" i="39"/>
  <c r="F7348" i="39"/>
  <c r="F7349" i="39"/>
  <c r="F7350" i="39"/>
  <c r="F7351" i="39"/>
  <c r="F7352" i="39"/>
  <c r="F7353" i="39"/>
  <c r="F7354" i="39"/>
  <c r="F7355" i="39"/>
  <c r="F7356" i="39"/>
  <c r="F7357" i="39"/>
  <c r="F7358" i="39"/>
  <c r="F7359" i="39"/>
  <c r="F7360" i="39"/>
  <c r="F7361" i="39"/>
  <c r="F7362" i="39"/>
  <c r="F7363" i="39"/>
  <c r="F7364" i="39"/>
  <c r="F7365" i="39"/>
  <c r="F7366" i="39"/>
  <c r="F7367" i="39"/>
  <c r="F7368" i="39"/>
  <c r="F7369" i="39"/>
  <c r="F7370" i="39"/>
  <c r="F7371" i="39"/>
  <c r="F7372" i="39"/>
  <c r="F7373" i="39"/>
  <c r="F7374" i="39"/>
  <c r="F7375" i="39"/>
  <c r="F7376" i="39"/>
  <c r="F7377" i="39"/>
  <c r="F7378" i="39"/>
  <c r="F7379" i="39"/>
  <c r="F7380" i="39"/>
  <c r="F7381" i="39"/>
  <c r="F7382" i="39"/>
  <c r="F7383" i="39"/>
  <c r="F7384" i="39"/>
  <c r="F7385" i="39"/>
  <c r="F7386" i="39"/>
  <c r="F7387" i="39"/>
  <c r="F7388" i="39"/>
  <c r="F7389" i="39"/>
  <c r="F7390" i="39"/>
  <c r="F7391" i="39"/>
  <c r="F7392" i="39"/>
  <c r="F7393" i="39"/>
  <c r="F7394" i="39"/>
  <c r="F7395" i="39"/>
  <c r="F7396" i="39"/>
  <c r="F7397" i="39"/>
  <c r="F7398" i="39"/>
  <c r="F7399" i="39"/>
  <c r="F7400" i="39"/>
  <c r="F7401" i="39"/>
  <c r="F7402" i="39"/>
  <c r="F7403" i="39"/>
  <c r="F7404" i="39"/>
  <c r="F7405" i="39"/>
  <c r="F7406" i="39"/>
  <c r="F7407" i="39"/>
  <c r="F7408" i="39"/>
  <c r="F7409" i="39"/>
  <c r="F7410" i="39"/>
  <c r="F7411" i="39"/>
  <c r="F7412" i="39"/>
  <c r="F7413" i="39"/>
  <c r="F7414" i="39"/>
  <c r="F7415" i="39"/>
  <c r="F7416" i="39"/>
  <c r="F7417" i="39"/>
  <c r="F7418" i="39"/>
  <c r="F7419" i="39"/>
  <c r="F7420" i="39"/>
  <c r="F7421" i="39"/>
  <c r="F7422" i="39"/>
  <c r="F7423" i="39"/>
  <c r="F7424" i="39"/>
  <c r="F7425" i="39"/>
  <c r="F7426" i="39"/>
  <c r="F7427" i="39"/>
  <c r="F7428" i="39"/>
  <c r="F7429" i="39"/>
  <c r="F7430" i="39"/>
  <c r="F7431" i="39"/>
  <c r="F7432" i="39"/>
  <c r="F7433" i="39"/>
  <c r="F7434" i="39"/>
  <c r="F7435" i="39"/>
  <c r="F7436" i="39"/>
  <c r="F7437" i="39"/>
  <c r="F7438" i="39"/>
  <c r="F7439" i="39"/>
  <c r="F7440" i="39"/>
  <c r="F7441" i="39"/>
  <c r="F7442" i="39"/>
  <c r="F7443" i="39"/>
  <c r="F7444" i="39"/>
  <c r="F7445" i="39"/>
  <c r="F7446" i="39"/>
  <c r="F7447" i="39"/>
  <c r="F7448" i="39"/>
  <c r="F7449" i="39"/>
  <c r="F7450" i="39"/>
  <c r="F7451" i="39"/>
  <c r="F7452" i="39"/>
  <c r="F7453" i="39"/>
  <c r="F7454" i="39"/>
  <c r="F7455" i="39"/>
  <c r="F7456" i="39"/>
  <c r="F7457" i="39"/>
  <c r="F7458" i="39"/>
  <c r="F7459" i="39"/>
  <c r="F7460" i="39"/>
  <c r="F7461" i="39"/>
  <c r="F7462" i="39"/>
  <c r="F7463" i="39"/>
  <c r="F7464" i="39"/>
  <c r="F7465" i="39"/>
  <c r="F7466" i="39"/>
  <c r="F7467" i="39"/>
  <c r="F7468" i="39"/>
  <c r="F7469" i="39"/>
  <c r="F7470" i="39"/>
  <c r="F7471" i="39"/>
  <c r="F7472" i="39"/>
  <c r="F7473" i="39"/>
  <c r="F7474" i="39"/>
  <c r="F7475" i="39"/>
  <c r="F7476" i="39"/>
  <c r="F7477" i="39"/>
  <c r="F7478" i="39"/>
  <c r="F7479" i="39"/>
  <c r="F7480" i="39"/>
  <c r="F7481" i="39"/>
  <c r="F7482" i="39"/>
  <c r="F7483" i="39"/>
  <c r="F7484" i="39"/>
  <c r="F7485" i="39"/>
  <c r="F7486" i="39"/>
  <c r="F7487" i="39"/>
  <c r="F7488" i="39"/>
  <c r="F7489" i="39"/>
  <c r="F7490" i="39"/>
  <c r="F7491" i="39"/>
  <c r="F7492" i="39"/>
  <c r="F7493" i="39"/>
  <c r="F7494" i="39"/>
  <c r="F7495" i="39"/>
  <c r="F7496" i="39"/>
  <c r="F7497" i="39"/>
  <c r="F7498" i="39"/>
  <c r="F7499" i="39"/>
  <c r="F7500" i="39"/>
  <c r="F7501" i="39"/>
  <c r="F7502" i="39"/>
  <c r="F7503" i="39"/>
  <c r="F7504" i="39"/>
  <c r="F7505" i="39"/>
  <c r="F7506" i="39"/>
  <c r="F7507" i="39"/>
  <c r="F7508" i="39"/>
  <c r="F7509" i="39"/>
  <c r="F7510" i="39"/>
  <c r="F7511" i="39"/>
  <c r="F7512" i="39"/>
  <c r="F7513" i="39"/>
  <c r="F7514" i="39"/>
  <c r="F7515" i="39"/>
  <c r="F7516" i="39"/>
  <c r="F7517" i="39"/>
  <c r="F7518" i="39"/>
  <c r="F7519" i="39"/>
  <c r="F7520" i="39"/>
  <c r="F7521" i="39"/>
  <c r="F7522" i="39"/>
  <c r="F7523" i="39"/>
  <c r="F7524" i="39"/>
  <c r="F7525" i="39"/>
  <c r="F7526" i="39"/>
  <c r="F7527" i="39"/>
  <c r="F7528" i="39"/>
  <c r="F7529" i="39"/>
  <c r="F7530" i="39"/>
  <c r="F7531" i="39"/>
  <c r="F7532" i="39"/>
  <c r="F7533" i="39"/>
  <c r="F7534" i="39"/>
  <c r="F7535" i="39"/>
  <c r="F7536" i="39"/>
  <c r="F7537" i="39"/>
  <c r="F7538" i="39"/>
  <c r="F7539" i="39"/>
  <c r="F7540" i="39"/>
  <c r="F7541" i="39"/>
  <c r="F7542" i="39"/>
  <c r="F7543" i="39"/>
  <c r="F7544" i="39"/>
  <c r="F7545" i="39"/>
  <c r="F7546" i="39"/>
  <c r="F7547" i="39"/>
  <c r="F7548" i="39"/>
  <c r="F7549" i="39"/>
  <c r="F7550" i="39"/>
  <c r="F7551" i="39"/>
  <c r="F7552" i="39"/>
  <c r="F7553" i="39"/>
  <c r="F7554" i="39"/>
  <c r="F7555" i="39"/>
  <c r="F7556" i="39"/>
  <c r="F7557" i="39"/>
  <c r="F7558" i="39"/>
  <c r="F7559" i="39"/>
  <c r="F7560" i="39"/>
  <c r="F7561" i="39"/>
  <c r="F7562" i="39"/>
  <c r="F7563" i="39"/>
  <c r="F7564" i="39"/>
  <c r="F7565" i="39"/>
  <c r="F7566" i="39"/>
  <c r="F7567" i="39"/>
  <c r="F7568" i="39"/>
  <c r="F7569" i="39"/>
  <c r="F7570" i="39"/>
  <c r="F7571" i="39"/>
  <c r="F7572" i="39"/>
  <c r="F7573" i="39"/>
  <c r="F7574" i="39"/>
  <c r="F7575" i="39"/>
  <c r="F7576" i="39"/>
  <c r="F7577" i="39"/>
  <c r="F7578" i="39"/>
  <c r="F7579" i="39"/>
  <c r="F7580" i="39"/>
  <c r="F7581" i="39"/>
  <c r="F7582" i="39"/>
  <c r="F7583" i="39"/>
  <c r="F7584" i="39"/>
  <c r="F7585" i="39"/>
  <c r="F7586" i="39"/>
  <c r="F7587" i="39"/>
  <c r="F7588" i="39"/>
  <c r="F7589" i="39"/>
  <c r="F7590" i="39"/>
  <c r="F7591" i="39"/>
  <c r="F7592" i="39"/>
  <c r="F7593" i="39"/>
  <c r="F7594" i="39"/>
  <c r="F7595" i="39"/>
  <c r="F7596" i="39"/>
  <c r="F7597" i="39"/>
  <c r="F7598" i="39"/>
  <c r="F7599" i="39"/>
  <c r="F7600" i="39"/>
  <c r="F7601" i="39"/>
  <c r="F7602" i="39"/>
  <c r="F7603" i="39"/>
  <c r="F7604" i="39"/>
  <c r="F7605" i="39"/>
  <c r="F7606" i="39"/>
  <c r="F7607" i="39"/>
  <c r="F7608" i="39"/>
  <c r="F7609" i="39"/>
  <c r="F7610" i="39"/>
  <c r="F7611" i="39"/>
  <c r="F7612" i="39"/>
  <c r="F7613" i="39"/>
  <c r="F7614" i="39"/>
  <c r="F7615" i="39"/>
  <c r="F7616" i="39"/>
  <c r="F7617" i="39"/>
  <c r="F7618" i="39"/>
  <c r="F7619" i="39"/>
  <c r="F7620" i="39"/>
  <c r="F7621" i="39"/>
  <c r="F7622" i="39"/>
  <c r="F7623" i="39"/>
  <c r="F7624" i="39"/>
  <c r="F7625" i="39"/>
  <c r="F7626" i="39"/>
  <c r="F7627" i="39"/>
  <c r="F7628" i="39"/>
  <c r="F7629" i="39"/>
  <c r="F7630" i="39"/>
  <c r="F7631" i="39"/>
  <c r="F7632" i="39"/>
  <c r="F7633" i="39"/>
  <c r="F7634" i="39"/>
  <c r="F7635" i="39"/>
  <c r="F7636" i="39"/>
  <c r="F7637" i="39"/>
  <c r="F7638" i="39"/>
  <c r="F7639" i="39"/>
  <c r="F7640" i="39"/>
  <c r="F7641" i="39"/>
  <c r="F7642" i="39"/>
  <c r="F7643" i="39"/>
  <c r="F7644" i="39"/>
  <c r="F7645" i="39"/>
  <c r="F7646" i="39"/>
  <c r="F7647" i="39"/>
  <c r="F7648" i="39"/>
  <c r="F7649" i="39"/>
  <c r="F7650" i="39"/>
  <c r="F7651" i="39"/>
  <c r="F7652" i="39"/>
  <c r="F7653" i="39"/>
  <c r="F7654" i="39"/>
  <c r="F7655" i="39"/>
  <c r="F7656" i="39"/>
  <c r="F7657" i="39"/>
  <c r="F7658" i="39"/>
  <c r="F7659" i="39"/>
  <c r="F7660" i="39"/>
  <c r="F7661" i="39"/>
  <c r="F7662" i="39"/>
  <c r="F7663" i="39"/>
  <c r="F7664" i="39"/>
  <c r="F7665" i="39"/>
  <c r="F7666" i="39"/>
  <c r="F7667" i="39"/>
  <c r="F7668" i="39"/>
  <c r="F7669" i="39"/>
  <c r="F7670" i="39"/>
  <c r="F7671" i="39"/>
  <c r="F7672" i="39"/>
  <c r="F7673" i="39"/>
  <c r="F7674" i="39"/>
  <c r="F7675" i="39"/>
  <c r="F7676" i="39"/>
  <c r="F7677" i="39"/>
  <c r="F7678" i="39"/>
  <c r="F7679" i="39"/>
  <c r="F7680" i="39"/>
  <c r="F7681" i="39"/>
  <c r="F7682" i="39"/>
  <c r="F7683" i="39"/>
  <c r="F7684" i="39"/>
  <c r="F7685" i="39"/>
  <c r="F7686" i="39"/>
  <c r="F7687" i="39"/>
  <c r="F7688" i="39"/>
  <c r="F7689" i="39"/>
  <c r="F7690" i="39"/>
  <c r="F7691" i="39"/>
  <c r="F7692" i="39"/>
  <c r="F7693" i="39"/>
  <c r="F7694" i="39"/>
  <c r="F7695" i="39"/>
  <c r="F7696" i="39"/>
  <c r="F7697" i="39"/>
  <c r="F7698" i="39"/>
  <c r="F7699" i="39"/>
  <c r="F7700" i="39"/>
  <c r="F7701" i="39"/>
  <c r="F7702" i="39"/>
  <c r="F7703" i="39"/>
  <c r="F7704" i="39"/>
  <c r="F7705" i="39"/>
  <c r="F7706" i="39"/>
  <c r="F7707" i="39"/>
  <c r="F7708" i="39"/>
  <c r="F7709" i="39"/>
  <c r="F7710" i="39"/>
  <c r="F7711" i="39"/>
  <c r="F7712" i="39"/>
  <c r="F7713" i="39"/>
  <c r="F7714" i="39"/>
  <c r="F7715" i="39"/>
  <c r="F7716" i="39"/>
  <c r="F7717" i="39"/>
  <c r="F7718" i="39"/>
  <c r="F7719" i="39"/>
  <c r="F7720" i="39"/>
  <c r="F7721" i="39"/>
  <c r="F7722" i="39"/>
  <c r="F7723" i="39"/>
  <c r="F7724" i="39"/>
  <c r="F7725" i="39"/>
  <c r="F7726" i="39"/>
  <c r="F7727" i="39"/>
  <c r="F7728" i="39"/>
  <c r="F7729" i="39"/>
  <c r="F7730" i="39"/>
  <c r="F7731" i="39"/>
  <c r="F7732" i="39"/>
  <c r="F7733" i="39"/>
  <c r="F7734" i="39"/>
  <c r="F7735" i="39"/>
  <c r="F7736" i="39"/>
  <c r="F7737" i="39"/>
  <c r="F7738" i="39"/>
  <c r="F7739" i="39"/>
  <c r="F7740" i="39"/>
  <c r="F7741" i="39"/>
  <c r="F7742" i="39"/>
  <c r="F7743" i="39"/>
  <c r="F7744" i="39"/>
  <c r="F7745" i="39"/>
  <c r="F7746" i="39"/>
  <c r="F7747" i="39"/>
  <c r="F7748" i="39"/>
  <c r="F7749" i="39"/>
  <c r="F7750" i="39"/>
  <c r="F7751" i="39"/>
  <c r="F7752" i="39"/>
  <c r="F7753" i="39"/>
  <c r="F7754" i="39"/>
  <c r="F7755" i="39"/>
  <c r="F7756" i="39"/>
  <c r="F7757" i="39"/>
  <c r="F7758" i="39"/>
  <c r="F7759" i="39"/>
  <c r="F7760" i="39"/>
  <c r="F7761" i="39"/>
  <c r="F7762" i="39"/>
  <c r="F7763" i="39"/>
  <c r="F7764" i="39"/>
  <c r="F7765" i="39"/>
  <c r="F7766" i="39"/>
  <c r="F7767" i="39"/>
  <c r="F7768" i="39"/>
  <c r="F7769" i="39"/>
  <c r="F7770" i="39"/>
  <c r="F7771" i="39"/>
  <c r="F7772" i="39"/>
  <c r="F7773" i="39"/>
  <c r="F7774" i="39"/>
  <c r="F7775" i="39"/>
  <c r="F7776" i="39"/>
  <c r="F7777" i="39"/>
  <c r="F7778" i="39"/>
  <c r="F7779" i="39"/>
  <c r="F7780" i="39"/>
  <c r="F7781" i="39"/>
  <c r="F7782" i="39"/>
  <c r="F7783" i="39"/>
  <c r="F7784" i="39"/>
  <c r="F7785" i="39"/>
  <c r="F7786" i="39"/>
  <c r="F7787" i="39"/>
  <c r="F7788" i="39"/>
  <c r="F7789" i="39"/>
  <c r="F7790" i="39"/>
  <c r="F7791" i="39"/>
  <c r="F7792" i="39"/>
  <c r="F7793" i="39"/>
  <c r="F7794" i="39"/>
  <c r="F7795" i="39"/>
  <c r="F7796" i="39"/>
  <c r="F7797" i="39"/>
  <c r="F7798" i="39"/>
  <c r="F7799" i="39"/>
  <c r="F7800" i="39"/>
  <c r="F7801" i="39"/>
  <c r="F7802" i="39"/>
  <c r="F7803" i="39"/>
  <c r="F7804" i="39"/>
  <c r="F7805" i="39"/>
  <c r="F7806" i="39"/>
  <c r="F7807" i="39"/>
  <c r="F7808" i="39"/>
  <c r="F7809" i="39"/>
  <c r="F7810" i="39"/>
  <c r="F7811" i="39"/>
  <c r="F7812" i="39"/>
  <c r="F7813" i="39"/>
  <c r="F7814" i="39"/>
  <c r="F7815" i="39"/>
  <c r="F7816" i="39"/>
  <c r="F7817" i="39"/>
  <c r="F7818" i="39"/>
  <c r="F7819" i="39"/>
  <c r="F7820" i="39"/>
  <c r="F7821" i="39"/>
  <c r="F7822" i="39"/>
  <c r="F7823" i="39"/>
  <c r="F7824" i="39"/>
  <c r="F7825" i="39"/>
  <c r="F7826" i="39"/>
  <c r="F7827" i="39"/>
  <c r="F7828" i="39"/>
  <c r="F7829" i="39"/>
  <c r="F7830" i="39"/>
  <c r="F7831" i="39"/>
  <c r="F7832" i="39"/>
  <c r="F7833" i="39"/>
  <c r="F7834" i="39"/>
  <c r="F7835" i="39"/>
  <c r="F7836" i="39"/>
  <c r="F7837" i="39"/>
  <c r="F7838" i="39"/>
  <c r="F7839" i="39"/>
  <c r="F7840" i="39"/>
  <c r="F7841" i="39"/>
  <c r="F7842" i="39"/>
  <c r="F7843" i="39"/>
  <c r="F7844" i="39"/>
  <c r="F7845" i="39"/>
  <c r="F7846" i="39"/>
  <c r="F7847" i="39"/>
  <c r="F7848" i="39"/>
  <c r="F7849" i="39"/>
  <c r="F7850" i="39"/>
  <c r="F7851" i="39"/>
  <c r="F7852" i="39"/>
  <c r="F7853" i="39"/>
  <c r="F7854" i="39"/>
  <c r="F7855" i="39"/>
  <c r="F7856" i="39"/>
  <c r="F7857" i="39"/>
  <c r="F7858" i="39"/>
  <c r="F7859" i="39"/>
  <c r="F7860" i="39"/>
  <c r="F7861" i="39"/>
  <c r="F7862" i="39"/>
  <c r="F7863" i="39"/>
  <c r="F7864" i="39"/>
  <c r="F7865" i="39"/>
  <c r="F7866" i="39"/>
  <c r="F7867" i="39"/>
  <c r="F7868" i="39"/>
  <c r="F7869" i="39"/>
  <c r="F7870" i="39"/>
  <c r="F7871" i="39"/>
  <c r="F7872" i="39"/>
  <c r="F7873" i="39"/>
  <c r="F7874" i="39"/>
  <c r="F7875" i="39"/>
  <c r="F7876" i="39"/>
  <c r="F7877" i="39"/>
  <c r="F7878" i="39"/>
  <c r="F7879" i="39"/>
  <c r="F7880" i="39"/>
  <c r="F7881" i="39"/>
  <c r="F7882" i="39"/>
  <c r="F7883" i="39"/>
  <c r="F7884" i="39"/>
  <c r="F7885" i="39"/>
  <c r="F7886" i="39"/>
  <c r="F7887" i="39"/>
  <c r="F7888" i="39"/>
  <c r="F7889" i="39"/>
  <c r="F7890" i="39"/>
  <c r="F7891" i="39"/>
  <c r="F7892" i="39"/>
  <c r="F7893" i="39"/>
  <c r="F7894" i="39"/>
  <c r="F7895" i="39"/>
  <c r="F7896" i="39"/>
  <c r="F7897" i="39"/>
  <c r="F7898" i="39"/>
  <c r="F7899" i="39"/>
  <c r="F7900" i="39"/>
  <c r="F7901" i="39"/>
  <c r="F7902" i="39"/>
  <c r="F7903" i="39"/>
  <c r="F7904" i="39"/>
  <c r="F7905" i="39"/>
  <c r="F7906" i="39"/>
  <c r="F7907" i="39"/>
  <c r="F7908" i="39"/>
  <c r="F7909" i="39"/>
  <c r="F7910" i="39"/>
  <c r="F7911" i="39"/>
  <c r="F7912" i="39"/>
  <c r="F7913" i="39"/>
  <c r="F7914" i="39"/>
  <c r="F7915" i="39"/>
  <c r="F7916" i="39"/>
  <c r="F7917" i="39"/>
  <c r="F7918" i="39"/>
  <c r="F7919" i="39"/>
  <c r="F7920" i="39"/>
  <c r="F7921" i="39"/>
  <c r="F7922" i="39"/>
  <c r="F7923" i="39"/>
  <c r="F7924" i="39"/>
  <c r="F7925" i="39"/>
  <c r="F7926" i="39"/>
  <c r="F7927" i="39"/>
  <c r="F7928" i="39"/>
  <c r="F7929" i="39"/>
  <c r="F7930" i="39"/>
  <c r="F7931" i="39"/>
  <c r="F7932" i="39"/>
  <c r="F7933" i="39"/>
  <c r="F7934" i="39"/>
  <c r="F7935" i="39"/>
  <c r="F7936" i="39"/>
  <c r="F7937" i="39"/>
  <c r="F7938" i="39"/>
  <c r="F7939" i="39"/>
  <c r="F7940" i="39"/>
  <c r="F7941" i="39"/>
  <c r="F7942" i="39"/>
  <c r="F7943" i="39"/>
  <c r="F7944" i="39"/>
  <c r="F7945" i="39"/>
  <c r="F7946" i="39"/>
  <c r="F7947" i="39"/>
  <c r="F7948" i="39"/>
  <c r="F7949" i="39"/>
  <c r="F7950" i="39"/>
  <c r="F7951" i="39"/>
  <c r="F7952" i="39"/>
  <c r="F7953" i="39"/>
  <c r="F7954" i="39"/>
  <c r="F7955" i="39"/>
  <c r="F7956" i="39"/>
  <c r="F7957" i="39"/>
  <c r="F7958" i="39"/>
  <c r="F7959" i="39"/>
  <c r="F7960" i="39"/>
  <c r="F7961" i="39"/>
  <c r="F7962" i="39"/>
  <c r="F7963" i="39"/>
  <c r="F7964" i="39"/>
  <c r="F7965" i="39"/>
  <c r="F7966" i="39"/>
  <c r="F7967" i="39"/>
  <c r="F7968" i="39"/>
  <c r="F7969" i="39"/>
  <c r="F7970" i="39"/>
  <c r="F7971" i="39"/>
  <c r="F7972" i="39"/>
  <c r="F7973" i="39"/>
  <c r="F7974" i="39"/>
  <c r="F7975" i="39"/>
  <c r="F7976" i="39"/>
  <c r="F7977" i="39"/>
  <c r="F7978" i="39"/>
  <c r="F7979" i="39"/>
  <c r="F7980" i="39"/>
  <c r="F7981" i="39"/>
  <c r="F7982" i="39"/>
  <c r="F7983" i="39"/>
  <c r="F7984" i="39"/>
  <c r="F7985" i="39"/>
  <c r="F7986" i="39"/>
  <c r="F7987" i="39"/>
  <c r="F7988" i="39"/>
  <c r="F7989" i="39"/>
  <c r="F7990" i="39"/>
  <c r="F7991" i="39"/>
  <c r="F7992" i="39"/>
  <c r="F7993" i="39"/>
  <c r="F7994" i="39"/>
  <c r="F7995" i="39"/>
  <c r="F7996" i="39"/>
  <c r="F7997" i="39"/>
  <c r="F7998" i="39"/>
  <c r="F7999" i="39"/>
  <c r="F8000" i="39"/>
  <c r="F8001" i="39"/>
  <c r="F2" i="39"/>
  <c r="E21" i="38"/>
  <c r="E27" i="38" s="1"/>
  <c r="C21" i="38"/>
  <c r="C27" i="38" s="1"/>
  <c r="B21" i="38"/>
  <c r="B27" i="38" s="1"/>
  <c r="E20" i="38"/>
  <c r="E26" i="38" s="1"/>
  <c r="D20" i="38"/>
  <c r="D26" i="38" s="1"/>
  <c r="C20" i="38"/>
  <c r="C26" i="38" s="1"/>
  <c r="B20" i="38"/>
  <c r="B26" i="38" s="1"/>
  <c r="E19" i="38"/>
  <c r="E25" i="38" s="1"/>
  <c r="D19" i="38"/>
  <c r="D25" i="38" s="1"/>
  <c r="C19" i="38"/>
  <c r="C25" i="38" s="1"/>
  <c r="B19" i="38"/>
  <c r="B25" i="38" s="1"/>
  <c r="E18" i="38"/>
  <c r="E24" i="38" s="1"/>
  <c r="D18" i="38"/>
  <c r="D24" i="38" s="1"/>
  <c r="C18" i="38"/>
  <c r="C24" i="38" s="1"/>
  <c r="E15" i="38"/>
  <c r="D15" i="38"/>
  <c r="D21" i="38" s="1"/>
  <c r="D27" i="38" s="1"/>
  <c r="C15" i="38"/>
  <c r="B15" i="38"/>
  <c r="AE14" i="38"/>
  <c r="AE20" i="38" s="1"/>
  <c r="AE26" i="38" s="1"/>
  <c r="AD14" i="38"/>
  <c r="AD20" i="38" s="1"/>
  <c r="AD26" i="38" s="1"/>
  <c r="W14" i="38"/>
  <c r="W20" i="38" s="1"/>
  <c r="W26" i="38" s="1"/>
  <c r="V14" i="38"/>
  <c r="V20" i="38" s="1"/>
  <c r="V26" i="38" s="1"/>
  <c r="O14" i="38"/>
  <c r="O20" i="38" s="1"/>
  <c r="O26" i="38" s="1"/>
  <c r="N14" i="38"/>
  <c r="N20" i="38" s="1"/>
  <c r="N26" i="38" s="1"/>
  <c r="G14" i="38"/>
  <c r="G20" i="38" s="1"/>
  <c r="G26" i="38" s="1"/>
  <c r="F14" i="38"/>
  <c r="F20" i="38" s="1"/>
  <c r="F26" i="38" s="1"/>
  <c r="E14" i="38"/>
  <c r="D14" i="38"/>
  <c r="C14" i="38"/>
  <c r="B14" i="38"/>
  <c r="AG13" i="38"/>
  <c r="AG19" i="38" s="1"/>
  <c r="AG25" i="38" s="1"/>
  <c r="AF13" i="38"/>
  <c r="AF19" i="38" s="1"/>
  <c r="AF25" i="38" s="1"/>
  <c r="Y13" i="38"/>
  <c r="Y19" i="38" s="1"/>
  <c r="Y25" i="38" s="1"/>
  <c r="X13" i="38"/>
  <c r="X19" i="38" s="1"/>
  <c r="X25" i="38" s="1"/>
  <c r="Q13" i="38"/>
  <c r="Q19" i="38" s="1"/>
  <c r="Q25" i="38" s="1"/>
  <c r="P13" i="38"/>
  <c r="P19" i="38" s="1"/>
  <c r="P25" i="38" s="1"/>
  <c r="I13" i="38"/>
  <c r="I19" i="38" s="1"/>
  <c r="I25" i="38" s="1"/>
  <c r="H13" i="38"/>
  <c r="H19" i="38" s="1"/>
  <c r="H25" i="38" s="1"/>
  <c r="E13" i="38"/>
  <c r="D13" i="38"/>
  <c r="C13" i="38"/>
  <c r="B13" i="38"/>
  <c r="AI12" i="38"/>
  <c r="AI18" i="38" s="1"/>
  <c r="AI24" i="38" s="1"/>
  <c r="AH12" i="38"/>
  <c r="AH18" i="38" s="1"/>
  <c r="AH24" i="38" s="1"/>
  <c r="AA12" i="38"/>
  <c r="AA18" i="38" s="1"/>
  <c r="AA24" i="38" s="1"/>
  <c r="Z12" i="38"/>
  <c r="Z18" i="38" s="1"/>
  <c r="Z24" i="38" s="1"/>
  <c r="S12" i="38"/>
  <c r="S18" i="38" s="1"/>
  <c r="S24" i="38" s="1"/>
  <c r="R12" i="38"/>
  <c r="R18" i="38" s="1"/>
  <c r="R24" i="38" s="1"/>
  <c r="K12" i="38"/>
  <c r="K18" i="38" s="1"/>
  <c r="K24" i="38" s="1"/>
  <c r="J12" i="38"/>
  <c r="J18" i="38" s="1"/>
  <c r="J24" i="38" s="1"/>
  <c r="E12" i="38"/>
  <c r="D12" i="38"/>
  <c r="C12" i="38"/>
  <c r="B12" i="38"/>
  <c r="B18" i="38" s="1"/>
  <c r="B24" i="38" s="1"/>
  <c r="AI9" i="38"/>
  <c r="AI15" i="38" s="1"/>
  <c r="AI21" i="38" s="1"/>
  <c r="AI27" i="38" s="1"/>
  <c r="AH9" i="38"/>
  <c r="AH15" i="38" s="1"/>
  <c r="AH21" i="38" s="1"/>
  <c r="AH27" i="38" s="1"/>
  <c r="AG9" i="38"/>
  <c r="AG12" i="38" s="1"/>
  <c r="AG18" i="38" s="1"/>
  <c r="AG24" i="38" s="1"/>
  <c r="AF9" i="38"/>
  <c r="AF12" i="38" s="1"/>
  <c r="AF18" i="38" s="1"/>
  <c r="AF24" i="38" s="1"/>
  <c r="AE9" i="38"/>
  <c r="AE13" i="38" s="1"/>
  <c r="AE19" i="38" s="1"/>
  <c r="AE25" i="38" s="1"/>
  <c r="AD9" i="38"/>
  <c r="AD13" i="38" s="1"/>
  <c r="AD19" i="38" s="1"/>
  <c r="AD25" i="38" s="1"/>
  <c r="AC9" i="38"/>
  <c r="AC14" i="38" s="1"/>
  <c r="AC20" i="38" s="1"/>
  <c r="AC26" i="38" s="1"/>
  <c r="AB9" i="38"/>
  <c r="AB14" i="38" s="1"/>
  <c r="AB20" i="38" s="1"/>
  <c r="AB26" i="38" s="1"/>
  <c r="AA9" i="38"/>
  <c r="AA15" i="38" s="1"/>
  <c r="AA21" i="38" s="1"/>
  <c r="AA27" i="38" s="1"/>
  <c r="Z9" i="38"/>
  <c r="Z15" i="38" s="1"/>
  <c r="Z21" i="38" s="1"/>
  <c r="Z27" i="38" s="1"/>
  <c r="Y9" i="38"/>
  <c r="Y12" i="38" s="1"/>
  <c r="Y18" i="38" s="1"/>
  <c r="Y24" i="38" s="1"/>
  <c r="X9" i="38"/>
  <c r="X12" i="38" s="1"/>
  <c r="X18" i="38" s="1"/>
  <c r="X24" i="38" s="1"/>
  <c r="W9" i="38"/>
  <c r="W13" i="38" s="1"/>
  <c r="W19" i="38" s="1"/>
  <c r="W25" i="38" s="1"/>
  <c r="V9" i="38"/>
  <c r="V13" i="38" s="1"/>
  <c r="V19" i="38" s="1"/>
  <c r="V25" i="38" s="1"/>
  <c r="U9" i="38"/>
  <c r="U14" i="38" s="1"/>
  <c r="U20" i="38" s="1"/>
  <c r="U26" i="38" s="1"/>
  <c r="T9" i="38"/>
  <c r="T14" i="38" s="1"/>
  <c r="T20" i="38" s="1"/>
  <c r="T26" i="38" s="1"/>
  <c r="S9" i="38"/>
  <c r="S15" i="38" s="1"/>
  <c r="S21" i="38" s="1"/>
  <c r="S27" i="38" s="1"/>
  <c r="R9" i="38"/>
  <c r="R15" i="38" s="1"/>
  <c r="R21" i="38" s="1"/>
  <c r="R27" i="38" s="1"/>
  <c r="Q9" i="38"/>
  <c r="Q12" i="38" s="1"/>
  <c r="Q18" i="38" s="1"/>
  <c r="Q24" i="38" s="1"/>
  <c r="P9" i="38"/>
  <c r="P12" i="38" s="1"/>
  <c r="P18" i="38" s="1"/>
  <c r="P24" i="38" s="1"/>
  <c r="O9" i="38"/>
  <c r="O13" i="38" s="1"/>
  <c r="O19" i="38" s="1"/>
  <c r="O25" i="38" s="1"/>
  <c r="N9" i="38"/>
  <c r="N13" i="38" s="1"/>
  <c r="N19" i="38" s="1"/>
  <c r="N25" i="38" s="1"/>
  <c r="M9" i="38"/>
  <c r="M14" i="38" s="1"/>
  <c r="M20" i="38" s="1"/>
  <c r="M26" i="38" s="1"/>
  <c r="L9" i="38"/>
  <c r="L14" i="38" s="1"/>
  <c r="L20" i="38" s="1"/>
  <c r="L26" i="38" s="1"/>
  <c r="K9" i="38"/>
  <c r="K15" i="38" s="1"/>
  <c r="K21" i="38" s="1"/>
  <c r="K27" i="38" s="1"/>
  <c r="J9" i="38"/>
  <c r="J15" i="38" s="1"/>
  <c r="J21" i="38" s="1"/>
  <c r="J27" i="38" s="1"/>
  <c r="I9" i="38"/>
  <c r="I12" i="38" s="1"/>
  <c r="I18" i="38" s="1"/>
  <c r="I24" i="38" s="1"/>
  <c r="H9" i="38"/>
  <c r="H12" i="38" s="1"/>
  <c r="H18" i="38" s="1"/>
  <c r="H24" i="38" s="1"/>
  <c r="G9" i="38"/>
  <c r="G13" i="38" s="1"/>
  <c r="G19" i="38" s="1"/>
  <c r="G25" i="38" s="1"/>
  <c r="F9" i="38"/>
  <c r="F13" i="38" s="1"/>
  <c r="F19" i="38" s="1"/>
  <c r="F25" i="38" s="1"/>
  <c r="B3" i="38"/>
  <c r="B10" i="37"/>
  <c r="C10" i="37"/>
  <c r="D10" i="37"/>
  <c r="B11" i="37"/>
  <c r="C11" i="37"/>
  <c r="D11" i="37"/>
  <c r="B12" i="37"/>
  <c r="C12" i="37"/>
  <c r="D12" i="37"/>
  <c r="B13" i="37"/>
  <c r="C13" i="37"/>
  <c r="D13" i="37"/>
  <c r="B14" i="37"/>
  <c r="C14" i="37"/>
  <c r="A21" i="37"/>
  <c r="A32" i="37"/>
  <c r="B54" i="37"/>
  <c r="B58" i="37"/>
  <c r="AJ9" i="36"/>
  <c r="AI9" i="36"/>
  <c r="AH9" i="36"/>
  <c r="AG9" i="36"/>
  <c r="AF9" i="36"/>
  <c r="AE9" i="36"/>
  <c r="AD9" i="36"/>
  <c r="AC9" i="36"/>
  <c r="AB9" i="36"/>
  <c r="AA9" i="36"/>
  <c r="Z9" i="36"/>
  <c r="Y9" i="36"/>
  <c r="X9" i="36"/>
  <c r="W9" i="36"/>
  <c r="V9" i="36"/>
  <c r="U9" i="36"/>
  <c r="T9" i="36"/>
  <c r="S9" i="36"/>
  <c r="R9" i="36"/>
  <c r="Q9" i="36"/>
  <c r="P9" i="36"/>
  <c r="O9" i="36"/>
  <c r="N9" i="36"/>
  <c r="M9" i="36"/>
  <c r="L9" i="36"/>
  <c r="K9" i="36"/>
  <c r="J9" i="36"/>
  <c r="I9" i="36"/>
  <c r="H9" i="36"/>
  <c r="G9" i="36"/>
  <c r="F9" i="36"/>
  <c r="E9" i="36"/>
  <c r="D9" i="36"/>
  <c r="H6" i="36"/>
  <c r="G6" i="36"/>
  <c r="F6" i="36"/>
  <c r="E6" i="36"/>
  <c r="D6" i="36"/>
  <c r="C6" i="36"/>
  <c r="B6" i="36"/>
  <c r="D2" i="31" l="1"/>
  <c r="G10" i="31"/>
  <c r="E9" i="31"/>
  <c r="C8" i="31"/>
  <c r="G6" i="31"/>
  <c r="E5" i="31"/>
  <c r="C4" i="31"/>
  <c r="F11" i="18"/>
  <c r="D10" i="18"/>
  <c r="B9" i="18"/>
  <c r="F7" i="18"/>
  <c r="C6" i="18"/>
  <c r="C4" i="18"/>
  <c r="C2" i="31"/>
  <c r="F10" i="31"/>
  <c r="D9" i="31"/>
  <c r="B8" i="31"/>
  <c r="F6" i="31"/>
  <c r="D5" i="31"/>
  <c r="B4" i="31"/>
  <c r="B2" i="18"/>
  <c r="E11" i="18"/>
  <c r="C10" i="18"/>
  <c r="G8" i="18"/>
  <c r="E7" i="18"/>
  <c r="B6" i="18"/>
  <c r="G3" i="18"/>
  <c r="G11" i="31"/>
  <c r="E10" i="31"/>
  <c r="C9" i="31"/>
  <c r="G7" i="31"/>
  <c r="E6" i="31"/>
  <c r="C5" i="31"/>
  <c r="G3" i="31"/>
  <c r="G2" i="18"/>
  <c r="D11" i="18"/>
  <c r="B10" i="18"/>
  <c r="F8" i="18"/>
  <c r="D7" i="18"/>
  <c r="E5" i="18"/>
  <c r="F3" i="18"/>
  <c r="F11" i="31"/>
  <c r="D10" i="31"/>
  <c r="B9" i="31"/>
  <c r="F7" i="31"/>
  <c r="D6" i="31"/>
  <c r="B5" i="31"/>
  <c r="F3" i="31"/>
  <c r="F6" i="30"/>
  <c r="F2" i="18"/>
  <c r="C11" i="18"/>
  <c r="G9" i="18"/>
  <c r="E8" i="18"/>
  <c r="B7" i="18"/>
  <c r="D5" i="18"/>
  <c r="B2" i="31"/>
  <c r="E11" i="31"/>
  <c r="C10" i="31"/>
  <c r="G8" i="31"/>
  <c r="E7" i="31"/>
  <c r="C6" i="31"/>
  <c r="G4" i="31"/>
  <c r="E3" i="31"/>
  <c r="E2" i="18"/>
  <c r="B11" i="18"/>
  <c r="F9" i="18"/>
  <c r="D8" i="18"/>
  <c r="G6" i="18"/>
  <c r="C5" i="18"/>
  <c r="G2" i="31"/>
  <c r="D11" i="31"/>
  <c r="B10" i="31"/>
  <c r="F8" i="31"/>
  <c r="D7" i="31"/>
  <c r="B6" i="31"/>
  <c r="F4" i="31"/>
  <c r="D3" i="31"/>
  <c r="D2" i="18"/>
  <c r="G10" i="18"/>
  <c r="E9" i="18"/>
  <c r="C8" i="18"/>
  <c r="F6" i="18"/>
  <c r="B5" i="18"/>
  <c r="D4" i="18"/>
  <c r="E4" i="18"/>
  <c r="F2" i="31"/>
  <c r="C11" i="31"/>
  <c r="G9" i="31"/>
  <c r="E8" i="31"/>
  <c r="C7" i="31"/>
  <c r="G5" i="31"/>
  <c r="E4" i="31"/>
  <c r="C3" i="31"/>
  <c r="C2" i="18"/>
  <c r="F10" i="18"/>
  <c r="D9" i="18"/>
  <c r="B8" i="18"/>
  <c r="E6" i="18"/>
  <c r="G4" i="18"/>
  <c r="D3" i="18"/>
  <c r="F5" i="18"/>
  <c r="C7" i="18"/>
  <c r="B3" i="18"/>
  <c r="E2" i="31"/>
  <c r="B11" i="31"/>
  <c r="F9" i="31"/>
  <c r="D8" i="31"/>
  <c r="B7" i="31"/>
  <c r="F5" i="31"/>
  <c r="D4" i="31"/>
  <c r="B4" i="18"/>
  <c r="E3" i="18"/>
  <c r="G5" i="18"/>
  <c r="C3" i="18"/>
  <c r="D7" i="30"/>
  <c r="E7" i="30"/>
  <c r="B7" i="30"/>
  <c r="E2" i="30"/>
  <c r="F10" i="30"/>
  <c r="B9" i="30"/>
  <c r="G6" i="30"/>
  <c r="D2" i="30"/>
  <c r="E10" i="30"/>
  <c r="E8" i="30"/>
  <c r="G3" i="30"/>
  <c r="B6" i="30"/>
  <c r="C6" i="30"/>
  <c r="B5" i="30"/>
  <c r="F5" i="30"/>
  <c r="C2" i="30"/>
  <c r="D10" i="30"/>
  <c r="D8" i="30"/>
  <c r="E6" i="30"/>
  <c r="F4" i="30"/>
  <c r="G4" i="30"/>
  <c r="C4" i="30"/>
  <c r="D4" i="30"/>
  <c r="E4" i="30"/>
  <c r="G11" i="30"/>
  <c r="G9" i="30"/>
  <c r="C8" i="30"/>
  <c r="D6" i="30"/>
  <c r="D3" i="30"/>
  <c r="E3" i="30"/>
  <c r="F3" i="30"/>
  <c r="B3" i="30"/>
  <c r="C3" i="30"/>
  <c r="F9" i="30"/>
  <c r="G5" i="30"/>
  <c r="D11" i="30"/>
  <c r="E11" i="30"/>
  <c r="F8" i="30"/>
  <c r="G8" i="30"/>
  <c r="C11" i="30"/>
  <c r="E9" i="30"/>
  <c r="G7" i="30"/>
  <c r="E5" i="30"/>
  <c r="B2" i="30"/>
  <c r="B10" i="30"/>
  <c r="C10" i="30"/>
  <c r="G2" i="30"/>
  <c r="B11" i="30"/>
  <c r="D9" i="30"/>
  <c r="F7" i="30"/>
  <c r="D5" i="30"/>
  <c r="F2" i="30"/>
  <c r="C9" i="30"/>
  <c r="C7" i="30"/>
  <c r="C5" i="30"/>
  <c r="L15" i="38"/>
  <c r="L21" i="38" s="1"/>
  <c r="L27" i="38" s="1"/>
  <c r="M15" i="38"/>
  <c r="M21" i="38" s="1"/>
  <c r="M27" i="38" s="1"/>
  <c r="L12" i="38"/>
  <c r="L18" i="38" s="1"/>
  <c r="L24" i="38" s="1"/>
  <c r="T12" i="38"/>
  <c r="T18" i="38" s="1"/>
  <c r="T24" i="38" s="1"/>
  <c r="AB12" i="38"/>
  <c r="AB18" i="38" s="1"/>
  <c r="AB24" i="38" s="1"/>
  <c r="J13" i="38"/>
  <c r="J19" i="38" s="1"/>
  <c r="J25" i="38" s="1"/>
  <c r="R13" i="38"/>
  <c r="R19" i="38" s="1"/>
  <c r="R25" i="38" s="1"/>
  <c r="Z13" i="38"/>
  <c r="Z19" i="38" s="1"/>
  <c r="Z25" i="38" s="1"/>
  <c r="AH13" i="38"/>
  <c r="AH19" i="38" s="1"/>
  <c r="AH25" i="38" s="1"/>
  <c r="H14" i="38"/>
  <c r="H20" i="38" s="1"/>
  <c r="H26" i="38" s="1"/>
  <c r="P14" i="38"/>
  <c r="P20" i="38" s="1"/>
  <c r="P26" i="38" s="1"/>
  <c r="X14" i="38"/>
  <c r="X20" i="38" s="1"/>
  <c r="X26" i="38" s="1"/>
  <c r="AF14" i="38"/>
  <c r="AF20" i="38" s="1"/>
  <c r="AF26" i="38" s="1"/>
  <c r="F15" i="38"/>
  <c r="F21" i="38" s="1"/>
  <c r="F27" i="38" s="1"/>
  <c r="N15" i="38"/>
  <c r="N21" i="38" s="1"/>
  <c r="N27" i="38" s="1"/>
  <c r="V15" i="38"/>
  <c r="V21" i="38" s="1"/>
  <c r="V27" i="38" s="1"/>
  <c r="AD15" i="38"/>
  <c r="AD21" i="38" s="1"/>
  <c r="AD27" i="38" s="1"/>
  <c r="M12" i="38"/>
  <c r="M18" i="38" s="1"/>
  <c r="M24" i="38" s="1"/>
  <c r="U12" i="38"/>
  <c r="U18" i="38" s="1"/>
  <c r="U24" i="38" s="1"/>
  <c r="AC12" i="38"/>
  <c r="AC18" i="38" s="1"/>
  <c r="AC24" i="38" s="1"/>
  <c r="K13" i="38"/>
  <c r="K19" i="38" s="1"/>
  <c r="K25" i="38" s="1"/>
  <c r="S13" i="38"/>
  <c r="S19" i="38" s="1"/>
  <c r="S25" i="38" s="1"/>
  <c r="AA13" i="38"/>
  <c r="AA19" i="38" s="1"/>
  <c r="AA25" i="38" s="1"/>
  <c r="AI13" i="38"/>
  <c r="AI19" i="38" s="1"/>
  <c r="AI25" i="38" s="1"/>
  <c r="I14" i="38"/>
  <c r="I20" i="38" s="1"/>
  <c r="I26" i="38" s="1"/>
  <c r="Q14" i="38"/>
  <c r="Q20" i="38" s="1"/>
  <c r="Q26" i="38" s="1"/>
  <c r="Y14" i="38"/>
  <c r="Y20" i="38" s="1"/>
  <c r="Y26" i="38" s="1"/>
  <c r="AG14" i="38"/>
  <c r="AG20" i="38" s="1"/>
  <c r="AG26" i="38" s="1"/>
  <c r="G15" i="38"/>
  <c r="G21" i="38" s="1"/>
  <c r="G27" i="38" s="1"/>
  <c r="O15" i="38"/>
  <c r="O21" i="38" s="1"/>
  <c r="O27" i="38" s="1"/>
  <c r="W15" i="38"/>
  <c r="W21" i="38" s="1"/>
  <c r="W27" i="38" s="1"/>
  <c r="AE15" i="38"/>
  <c r="AE21" i="38" s="1"/>
  <c r="AE27" i="38" s="1"/>
  <c r="F12" i="38"/>
  <c r="F18" i="38" s="1"/>
  <c r="F24" i="38" s="1"/>
  <c r="N12" i="38"/>
  <c r="N18" i="38" s="1"/>
  <c r="N24" i="38" s="1"/>
  <c r="V12" i="38"/>
  <c r="V18" i="38" s="1"/>
  <c r="V24" i="38" s="1"/>
  <c r="AD12" i="38"/>
  <c r="AD18" i="38" s="1"/>
  <c r="AD24" i="38" s="1"/>
  <c r="L13" i="38"/>
  <c r="L19" i="38" s="1"/>
  <c r="L25" i="38" s="1"/>
  <c r="T13" i="38"/>
  <c r="T19" i="38" s="1"/>
  <c r="T25" i="38" s="1"/>
  <c r="AB13" i="38"/>
  <c r="AB19" i="38" s="1"/>
  <c r="AB25" i="38" s="1"/>
  <c r="J14" i="38"/>
  <c r="J20" i="38" s="1"/>
  <c r="J26" i="38" s="1"/>
  <c r="R14" i="38"/>
  <c r="R20" i="38" s="1"/>
  <c r="R26" i="38" s="1"/>
  <c r="Z14" i="38"/>
  <c r="Z20" i="38" s="1"/>
  <c r="Z26" i="38" s="1"/>
  <c r="AH14" i="38"/>
  <c r="AH20" i="38" s="1"/>
  <c r="AH26" i="38" s="1"/>
  <c r="H15" i="38"/>
  <c r="H21" i="38" s="1"/>
  <c r="H27" i="38" s="1"/>
  <c r="P15" i="38"/>
  <c r="P21" i="38" s="1"/>
  <c r="P27" i="38" s="1"/>
  <c r="X15" i="38"/>
  <c r="X21" i="38" s="1"/>
  <c r="X27" i="38" s="1"/>
  <c r="AF15" i="38"/>
  <c r="AF21" i="38" s="1"/>
  <c r="AF27" i="38" s="1"/>
  <c r="T15" i="38"/>
  <c r="T21" i="38" s="1"/>
  <c r="T27" i="38" s="1"/>
  <c r="G12" i="38"/>
  <c r="G18" i="38" s="1"/>
  <c r="G24" i="38" s="1"/>
  <c r="O12" i="38"/>
  <c r="O18" i="38" s="1"/>
  <c r="O24" i="38" s="1"/>
  <c r="W12" i="38"/>
  <c r="W18" i="38" s="1"/>
  <c r="W24" i="38" s="1"/>
  <c r="AE12" i="38"/>
  <c r="AE18" i="38" s="1"/>
  <c r="AE24" i="38" s="1"/>
  <c r="M13" i="38"/>
  <c r="M19" i="38" s="1"/>
  <c r="M25" i="38" s="1"/>
  <c r="U13" i="38"/>
  <c r="U19" i="38" s="1"/>
  <c r="U25" i="38" s="1"/>
  <c r="AC13" i="38"/>
  <c r="AC19" i="38" s="1"/>
  <c r="AC25" i="38" s="1"/>
  <c r="K14" i="38"/>
  <c r="K20" i="38" s="1"/>
  <c r="K26" i="38" s="1"/>
  <c r="S14" i="38"/>
  <c r="S20" i="38" s="1"/>
  <c r="S26" i="38" s="1"/>
  <c r="AA14" i="38"/>
  <c r="AA20" i="38" s="1"/>
  <c r="AA26" i="38" s="1"/>
  <c r="AI14" i="38"/>
  <c r="AI20" i="38" s="1"/>
  <c r="AI26" i="38" s="1"/>
  <c r="I15" i="38"/>
  <c r="I21" i="38" s="1"/>
  <c r="I27" i="38" s="1"/>
  <c r="Q15" i="38"/>
  <c r="Q21" i="38" s="1"/>
  <c r="Q27" i="38" s="1"/>
  <c r="Y15" i="38"/>
  <c r="Y21" i="38" s="1"/>
  <c r="Y27" i="38" s="1"/>
  <c r="AG15" i="38"/>
  <c r="AG21" i="38" s="1"/>
  <c r="AG27" i="38" s="1"/>
  <c r="AB15" i="38"/>
  <c r="AB21" i="38" s="1"/>
  <c r="AB27" i="38" s="1"/>
  <c r="AC15" i="38"/>
  <c r="AC21" i="38" s="1"/>
  <c r="AC27" i="38" s="1"/>
  <c r="U15" i="38"/>
  <c r="U21" i="38" s="1"/>
  <c r="U27" i="38" s="1"/>
  <c r="L195" i="34"/>
  <c r="M195" i="34" s="1"/>
  <c r="N195" i="34" s="1"/>
  <c r="O195" i="34" s="1"/>
  <c r="P195" i="34" s="1"/>
  <c r="Q195" i="34" s="1"/>
  <c r="R195" i="34" s="1"/>
  <c r="S195" i="34" s="1"/>
  <c r="AN194" i="34"/>
  <c r="AM194" i="34"/>
  <c r="AL194" i="34"/>
  <c r="AK194" i="34"/>
  <c r="AJ194" i="34"/>
  <c r="AI194" i="34"/>
  <c r="AH194" i="34"/>
  <c r="AG194" i="34"/>
  <c r="AF194" i="34"/>
  <c r="AE194" i="34"/>
  <c r="AD194" i="34"/>
  <c r="AC194" i="34"/>
  <c r="AB194" i="34"/>
  <c r="AA194" i="34"/>
  <c r="Z194" i="34"/>
  <c r="Y194" i="34"/>
  <c r="X194" i="34"/>
  <c r="W194" i="34"/>
  <c r="V194" i="34"/>
  <c r="U194" i="34"/>
  <c r="T194" i="34"/>
  <c r="L194" i="34" s="1"/>
  <c r="M194" i="34" s="1"/>
  <c r="N194" i="34" s="1"/>
  <c r="O194" i="34" s="1"/>
  <c r="P194" i="34" s="1"/>
  <c r="Q194" i="34" s="1"/>
  <c r="Q193" i="34"/>
  <c r="R193" i="34" s="1"/>
  <c r="S193" i="34" s="1"/>
  <c r="L193" i="34"/>
  <c r="M193" i="34" s="1"/>
  <c r="N193" i="34" s="1"/>
  <c r="O193" i="34" s="1"/>
  <c r="P193" i="34" s="1"/>
  <c r="L192" i="34"/>
  <c r="M192" i="34" s="1"/>
  <c r="N192" i="34" s="1"/>
  <c r="O192" i="34" s="1"/>
  <c r="P192" i="34" s="1"/>
  <c r="Q192" i="34" s="1"/>
  <c r="R192" i="34" s="1"/>
  <c r="S192" i="34" s="1"/>
  <c r="L191" i="34"/>
  <c r="M191" i="34" s="1"/>
  <c r="N191" i="34" s="1"/>
  <c r="O191" i="34" s="1"/>
  <c r="P191" i="34" s="1"/>
  <c r="Q191" i="34" s="1"/>
  <c r="R191" i="34" s="1"/>
  <c r="S191" i="34" s="1"/>
  <c r="L190" i="34"/>
  <c r="M190" i="34" s="1"/>
  <c r="N190" i="34" s="1"/>
  <c r="O190" i="34" s="1"/>
  <c r="P190" i="34" s="1"/>
  <c r="Q190" i="34" s="1"/>
  <c r="AN189" i="34"/>
  <c r="AM189" i="34"/>
  <c r="AL189" i="34"/>
  <c r="AK189" i="34"/>
  <c r="AJ189" i="34"/>
  <c r="AI189" i="34"/>
  <c r="AH189" i="34"/>
  <c r="AG189" i="34"/>
  <c r="AF189" i="34"/>
  <c r="AE189" i="34"/>
  <c r="AD189" i="34"/>
  <c r="AC189" i="34"/>
  <c r="AB189" i="34"/>
  <c r="AA189" i="34"/>
  <c r="Z189" i="34"/>
  <c r="Y189" i="34"/>
  <c r="X189" i="34"/>
  <c r="W189" i="34"/>
  <c r="V189" i="34"/>
  <c r="U189" i="34"/>
  <c r="T189" i="34"/>
  <c r="L189" i="34" s="1"/>
  <c r="M189" i="34" s="1"/>
  <c r="N189" i="34" s="1"/>
  <c r="AN188" i="34"/>
  <c r="AM188" i="34"/>
  <c r="AL188" i="34"/>
  <c r="AK188" i="34"/>
  <c r="AJ188" i="34"/>
  <c r="AI188" i="34"/>
  <c r="AH188" i="34"/>
  <c r="AG188" i="34"/>
  <c r="AF188" i="34"/>
  <c r="AE188" i="34"/>
  <c r="AD188" i="34"/>
  <c r="AC188" i="34"/>
  <c r="AB188" i="34"/>
  <c r="AA188" i="34"/>
  <c r="Z188" i="34"/>
  <c r="Y188" i="34"/>
  <c r="X188" i="34"/>
  <c r="W188" i="34"/>
  <c r="V188" i="34"/>
  <c r="U188" i="34"/>
  <c r="T188" i="34"/>
  <c r="AN187" i="34"/>
  <c r="AM187" i="34"/>
  <c r="AL187" i="34"/>
  <c r="AK187" i="34"/>
  <c r="AJ187" i="34"/>
  <c r="AI187" i="34"/>
  <c r="AH187" i="34"/>
  <c r="AG187" i="34"/>
  <c r="AF187" i="34"/>
  <c r="AE187" i="34"/>
  <c r="AD187" i="34"/>
  <c r="AC187" i="34"/>
  <c r="AB187" i="34"/>
  <c r="AA187" i="34"/>
  <c r="Z187" i="34"/>
  <c r="Y187" i="34"/>
  <c r="X187" i="34"/>
  <c r="W187" i="34"/>
  <c r="V187" i="34"/>
  <c r="U187" i="34"/>
  <c r="T187" i="34"/>
  <c r="AN186" i="34"/>
  <c r="AM186" i="34"/>
  <c r="AL186" i="34"/>
  <c r="AK186" i="34"/>
  <c r="AJ186" i="34"/>
  <c r="AI186" i="34"/>
  <c r="AH186" i="34"/>
  <c r="AG186" i="34"/>
  <c r="AF186" i="34"/>
  <c r="AE186" i="34"/>
  <c r="AD186" i="34"/>
  <c r="AC186" i="34"/>
  <c r="AB186" i="34"/>
  <c r="AA186" i="34"/>
  <c r="Z186" i="34"/>
  <c r="Y186" i="34"/>
  <c r="X186" i="34"/>
  <c r="W186" i="34"/>
  <c r="V186" i="34"/>
  <c r="U186" i="34"/>
  <c r="T186" i="34"/>
  <c r="L186" i="34" s="1"/>
  <c r="M186" i="34" s="1"/>
  <c r="N185" i="34" a="1"/>
  <c r="N185" i="34" s="1"/>
  <c r="M185" i="34" a="1"/>
  <c r="M185" i="34" s="1"/>
  <c r="L185" i="34" a="1"/>
  <c r="L185" i="34" s="1"/>
  <c r="K185" i="34"/>
  <c r="K185" i="34" a="1"/>
  <c r="N182" i="34" a="1"/>
  <c r="N182" i="34" s="1"/>
  <c r="M182" i="34" a="1"/>
  <c r="M182" i="34" s="1"/>
  <c r="L182" i="34" a="1"/>
  <c r="L182" i="34" s="1"/>
  <c r="K182" i="34"/>
  <c r="K182" i="34" a="1"/>
  <c r="AN181" i="34"/>
  <c r="AM181" i="34"/>
  <c r="AL181" i="34"/>
  <c r="AK181" i="34"/>
  <c r="AJ181" i="34"/>
  <c r="AI181" i="34"/>
  <c r="AH181" i="34"/>
  <c r="AG181" i="34"/>
  <c r="AF181" i="34"/>
  <c r="AE181" i="34"/>
  <c r="AD181" i="34"/>
  <c r="AC181" i="34"/>
  <c r="AB181" i="34"/>
  <c r="AA181" i="34"/>
  <c r="Z181" i="34"/>
  <c r="Y181" i="34"/>
  <c r="X181" i="34"/>
  <c r="W181" i="34"/>
  <c r="V181" i="34"/>
  <c r="U181" i="34"/>
  <c r="T181" i="34"/>
  <c r="S181" i="34"/>
  <c r="R181" i="34"/>
  <c r="Q181" i="34"/>
  <c r="P181" i="34"/>
  <c r="O181" i="34"/>
  <c r="N180" i="34" a="1"/>
  <c r="N180" i="34" s="1"/>
  <c r="M180" i="34" a="1"/>
  <c r="M180" i="34" s="1"/>
  <c r="L180" i="34"/>
  <c r="L180" i="34" a="1"/>
  <c r="K180" i="34" a="1"/>
  <c r="K180" i="34" s="1"/>
  <c r="N179" i="34" a="1"/>
  <c r="N179" i="34" s="1"/>
  <c r="M179" i="34" a="1"/>
  <c r="M179" i="34" s="1"/>
  <c r="L179" i="34"/>
  <c r="L179" i="34" a="1"/>
  <c r="K179" i="34" a="1"/>
  <c r="K179" i="34" s="1"/>
  <c r="N178" i="34" a="1"/>
  <c r="N178" i="34" s="1"/>
  <c r="M178" i="34" a="1"/>
  <c r="M178" i="34" s="1"/>
  <c r="L178" i="34"/>
  <c r="L178" i="34" a="1"/>
  <c r="K178" i="34" a="1"/>
  <c r="K178" i="34" s="1"/>
  <c r="N177" i="34" a="1"/>
  <c r="N177" i="34" s="1"/>
  <c r="M177" i="34" a="1"/>
  <c r="M177" i="34" s="1"/>
  <c r="L177" i="34"/>
  <c r="L177" i="34" a="1"/>
  <c r="K177" i="34" a="1"/>
  <c r="K177" i="34" s="1"/>
  <c r="AN176" i="34"/>
  <c r="AM176" i="34"/>
  <c r="AL176" i="34"/>
  <c r="AK176" i="34"/>
  <c r="AJ176" i="34"/>
  <c r="AI176" i="34"/>
  <c r="AH176" i="34"/>
  <c r="AG176" i="34"/>
  <c r="AF176" i="34"/>
  <c r="AE176" i="34"/>
  <c r="AD176" i="34"/>
  <c r="AC176" i="34"/>
  <c r="AB176" i="34"/>
  <c r="AA176" i="34"/>
  <c r="Z176" i="34"/>
  <c r="Y176" i="34"/>
  <c r="X176" i="34"/>
  <c r="W176" i="34"/>
  <c r="V176" i="34"/>
  <c r="U176" i="34"/>
  <c r="T176" i="34"/>
  <c r="S176" i="34"/>
  <c r="R176" i="34"/>
  <c r="Q176" i="34"/>
  <c r="P176" i="34"/>
  <c r="O176" i="34"/>
  <c r="AN175" i="34"/>
  <c r="AM175" i="34"/>
  <c r="AL175" i="34"/>
  <c r="AK175" i="34"/>
  <c r="AJ175" i="34"/>
  <c r="AI175" i="34"/>
  <c r="AH175" i="34"/>
  <c r="AG175" i="34"/>
  <c r="AF175" i="34"/>
  <c r="AE175" i="34"/>
  <c r="AD175" i="34"/>
  <c r="AC175" i="34"/>
  <c r="AB175" i="34"/>
  <c r="AA175" i="34"/>
  <c r="Z175" i="34"/>
  <c r="Y175" i="34"/>
  <c r="X175" i="34"/>
  <c r="W175" i="34"/>
  <c r="V175" i="34"/>
  <c r="U175" i="34"/>
  <c r="T175" i="34"/>
  <c r="S175" i="34"/>
  <c r="R175" i="34"/>
  <c r="Q175" i="34"/>
  <c r="P175" i="34"/>
  <c r="O175" i="34"/>
  <c r="N174" i="34"/>
  <c r="N174" i="34" a="1"/>
  <c r="M174" i="34" a="1"/>
  <c r="M174" i="34" s="1"/>
  <c r="L174" i="34" a="1"/>
  <c r="L174" i="34" s="1"/>
  <c r="K174" i="34" a="1"/>
  <c r="K174" i="34" s="1"/>
  <c r="AN173" i="34"/>
  <c r="AM173" i="34"/>
  <c r="AL173" i="34"/>
  <c r="AK173" i="34"/>
  <c r="AJ173" i="34"/>
  <c r="AI173" i="34"/>
  <c r="AH173" i="34"/>
  <c r="AG173" i="34"/>
  <c r="AF173" i="34"/>
  <c r="AE173" i="34"/>
  <c r="AD173" i="34"/>
  <c r="AC173" i="34"/>
  <c r="AB173" i="34"/>
  <c r="AA173" i="34"/>
  <c r="Z173" i="34"/>
  <c r="Y173" i="34"/>
  <c r="X173" i="34"/>
  <c r="W173" i="34"/>
  <c r="V173" i="34"/>
  <c r="U173" i="34"/>
  <c r="T173" i="34"/>
  <c r="S173" i="34"/>
  <c r="R173" i="34"/>
  <c r="Q173" i="34"/>
  <c r="P173" i="34"/>
  <c r="O173" i="34"/>
  <c r="N172" i="34" a="1"/>
  <c r="N172" i="34" s="1"/>
  <c r="M172" i="34" a="1"/>
  <c r="M172" i="34" s="1"/>
  <c r="L172" i="34" a="1"/>
  <c r="L172" i="34" s="1"/>
  <c r="K172" i="34"/>
  <c r="K172" i="34" a="1"/>
  <c r="N169" i="34" a="1"/>
  <c r="N169" i="34" s="1"/>
  <c r="M169" i="34" a="1"/>
  <c r="M169" i="34" s="1"/>
  <c r="L169" i="34" a="1"/>
  <c r="L169" i="34" s="1"/>
  <c r="K169" i="34"/>
  <c r="K169" i="34" a="1"/>
  <c r="N168" i="34" a="1"/>
  <c r="N168" i="34" s="1"/>
  <c r="M168" i="34" a="1"/>
  <c r="M168" i="34" s="1"/>
  <c r="L168" i="34" a="1"/>
  <c r="L168" i="34" s="1"/>
  <c r="K168" i="34"/>
  <c r="K168" i="34" a="1"/>
  <c r="N167" i="34" a="1"/>
  <c r="N167" i="34" s="1"/>
  <c r="M167" i="34" a="1"/>
  <c r="M167" i="34" s="1"/>
  <c r="L167" i="34" a="1"/>
  <c r="L167" i="34" s="1"/>
  <c r="K167" i="34"/>
  <c r="K167" i="34" a="1"/>
  <c r="N166" i="34" a="1"/>
  <c r="N166" i="34" s="1"/>
  <c r="M166" i="34" a="1"/>
  <c r="M166" i="34" s="1"/>
  <c r="L166" i="34" a="1"/>
  <c r="L166" i="34" s="1"/>
  <c r="K166" i="34"/>
  <c r="K166" i="34" a="1"/>
  <c r="N165" i="34" a="1"/>
  <c r="N165" i="34" s="1"/>
  <c r="M165" i="34" a="1"/>
  <c r="M165" i="34" s="1"/>
  <c r="L165" i="34" a="1"/>
  <c r="L165" i="34" s="1"/>
  <c r="K165" i="34"/>
  <c r="K165" i="34" a="1"/>
  <c r="N164" i="34" a="1"/>
  <c r="N164" i="34" s="1"/>
  <c r="M164" i="34" a="1"/>
  <c r="M164" i="34" s="1"/>
  <c r="L164" i="34" a="1"/>
  <c r="L164" i="34" s="1"/>
  <c r="K164" i="34"/>
  <c r="K164" i="34" a="1"/>
  <c r="N163" i="34" a="1"/>
  <c r="N163" i="34" s="1"/>
  <c r="M163" i="34" a="1"/>
  <c r="M163" i="34" s="1"/>
  <c r="L163" i="34" a="1"/>
  <c r="L163" i="34" s="1"/>
  <c r="K163" i="34"/>
  <c r="K163" i="34" a="1"/>
  <c r="N162" i="34" a="1"/>
  <c r="N162" i="34" s="1"/>
  <c r="M162" i="34" a="1"/>
  <c r="M162" i="34" s="1"/>
  <c r="L162" i="34" a="1"/>
  <c r="L162" i="34" s="1"/>
  <c r="K162" i="34"/>
  <c r="K162" i="34" a="1"/>
  <c r="N161" i="34" a="1"/>
  <c r="N161" i="34" s="1"/>
  <c r="M161" i="34" a="1"/>
  <c r="M161" i="34" s="1"/>
  <c r="L161" i="34" a="1"/>
  <c r="L161" i="34" s="1"/>
  <c r="K161" i="34"/>
  <c r="K161" i="34" a="1"/>
  <c r="AN160" i="34"/>
  <c r="AM160" i="34"/>
  <c r="AL160" i="34"/>
  <c r="AK160" i="34"/>
  <c r="AJ160" i="34"/>
  <c r="AI160" i="34"/>
  <c r="AH160" i="34"/>
  <c r="AG160" i="34"/>
  <c r="AF160" i="34"/>
  <c r="AE160" i="34"/>
  <c r="AD160" i="34"/>
  <c r="AC160" i="34"/>
  <c r="AB160" i="34"/>
  <c r="AA160" i="34"/>
  <c r="Z160" i="34"/>
  <c r="Y160" i="34"/>
  <c r="X160" i="34"/>
  <c r="W160" i="34"/>
  <c r="V160" i="34"/>
  <c r="U160" i="34"/>
  <c r="T160" i="34"/>
  <c r="S160" i="34"/>
  <c r="R160" i="34"/>
  <c r="Q160" i="34"/>
  <c r="P160" i="34"/>
  <c r="O160" i="34"/>
  <c r="N159" i="34" a="1"/>
  <c r="N159" i="34" s="1"/>
  <c r="M159" i="34" a="1"/>
  <c r="M159" i="34" s="1"/>
  <c r="L159" i="34"/>
  <c r="L159" i="34" a="1"/>
  <c r="K159" i="34" a="1"/>
  <c r="K159" i="34" s="1"/>
  <c r="N156" i="34" a="1"/>
  <c r="N156" i="34" s="1"/>
  <c r="M156" i="34" a="1"/>
  <c r="M156" i="34" s="1"/>
  <c r="L156" i="34"/>
  <c r="L156" i="34" a="1"/>
  <c r="K156" i="34" a="1"/>
  <c r="K156" i="34" s="1"/>
  <c r="N155" i="34" a="1"/>
  <c r="N155" i="34" s="1"/>
  <c r="M155" i="34" a="1"/>
  <c r="M155" i="34" s="1"/>
  <c r="L155" i="34"/>
  <c r="L155" i="34" a="1"/>
  <c r="K155" i="34" a="1"/>
  <c r="K155" i="34" s="1"/>
  <c r="N154" i="34" a="1"/>
  <c r="N154" i="34" s="1"/>
  <c r="M154" i="34" a="1"/>
  <c r="M154" i="34" s="1"/>
  <c r="L154" i="34"/>
  <c r="L154" i="34" a="1"/>
  <c r="K154" i="34" a="1"/>
  <c r="K154" i="34" s="1"/>
  <c r="N153" i="34" a="1"/>
  <c r="N153" i="34" s="1"/>
  <c r="M153" i="34" a="1"/>
  <c r="M153" i="34" s="1"/>
  <c r="L153" i="34"/>
  <c r="L153" i="34" a="1"/>
  <c r="K153" i="34" a="1"/>
  <c r="K153" i="34" s="1"/>
  <c r="N152" i="34" a="1"/>
  <c r="N152" i="34" s="1"/>
  <c r="M152" i="34" a="1"/>
  <c r="M152" i="34" s="1"/>
  <c r="L152" i="34"/>
  <c r="L152" i="34" a="1"/>
  <c r="K152" i="34" a="1"/>
  <c r="K152" i="34" s="1"/>
  <c r="N151" i="34" a="1"/>
  <c r="N151" i="34" s="1"/>
  <c r="M151" i="34" a="1"/>
  <c r="M151" i="34" s="1"/>
  <c r="L151" i="34"/>
  <c r="L151" i="34" a="1"/>
  <c r="K151" i="34" a="1"/>
  <c r="K151" i="34" s="1"/>
  <c r="N150" i="34" a="1"/>
  <c r="N150" i="34" s="1"/>
  <c r="M150" i="34" a="1"/>
  <c r="M150" i="34" s="1"/>
  <c r="L150" i="34"/>
  <c r="L150" i="34" a="1"/>
  <c r="K150" i="34" a="1"/>
  <c r="K150" i="34" s="1"/>
  <c r="AN149" i="34"/>
  <c r="AM149" i="34"/>
  <c r="AL149" i="34"/>
  <c r="AK149" i="34"/>
  <c r="AJ149" i="34"/>
  <c r="AI149" i="34"/>
  <c r="AH149" i="34"/>
  <c r="AG149" i="34"/>
  <c r="AF149" i="34"/>
  <c r="AE149" i="34"/>
  <c r="AD149" i="34"/>
  <c r="AC149" i="34"/>
  <c r="AB149" i="34"/>
  <c r="AA149" i="34"/>
  <c r="Z149" i="34"/>
  <c r="Y149" i="34"/>
  <c r="X149" i="34"/>
  <c r="W149" i="34"/>
  <c r="V149" i="34"/>
  <c r="U149" i="34"/>
  <c r="T149" i="34"/>
  <c r="S149" i="34"/>
  <c r="R149" i="34"/>
  <c r="Q149" i="34"/>
  <c r="P149" i="34"/>
  <c r="O149" i="34"/>
  <c r="N148" i="34" a="1"/>
  <c r="N148" i="34" s="1"/>
  <c r="M148" i="34"/>
  <c r="M148" i="34" a="1"/>
  <c r="L148" i="34" a="1"/>
  <c r="L148" i="34" s="1"/>
  <c r="K148" i="34" a="1"/>
  <c r="K148" i="34" s="1"/>
  <c r="AN147" i="34"/>
  <c r="AM147" i="34"/>
  <c r="AL147" i="34"/>
  <c r="AK147" i="34"/>
  <c r="AJ147" i="34"/>
  <c r="AI147" i="34"/>
  <c r="AH147" i="34"/>
  <c r="AG147" i="34"/>
  <c r="AF147" i="34"/>
  <c r="AE147" i="34"/>
  <c r="AD147" i="34"/>
  <c r="AC147" i="34"/>
  <c r="AB147" i="34"/>
  <c r="AA147" i="34"/>
  <c r="Z147" i="34"/>
  <c r="Y147" i="34"/>
  <c r="X147" i="34"/>
  <c r="W147" i="34"/>
  <c r="V147" i="34"/>
  <c r="U147" i="34"/>
  <c r="T147" i="34"/>
  <c r="S147" i="34"/>
  <c r="R147" i="34"/>
  <c r="Q147" i="34"/>
  <c r="P147" i="34"/>
  <c r="O147" i="34"/>
  <c r="N146" i="34"/>
  <c r="N146" i="34" a="1"/>
  <c r="M146" i="34" a="1"/>
  <c r="M146" i="34" s="1"/>
  <c r="L146" i="34" a="1"/>
  <c r="L146" i="34" s="1"/>
  <c r="K146" i="34" a="1"/>
  <c r="K146" i="34" s="1"/>
  <c r="N143" i="34"/>
  <c r="N143" i="34" a="1"/>
  <c r="M143" i="34" a="1"/>
  <c r="M143" i="34" s="1"/>
  <c r="L143" i="34" a="1"/>
  <c r="L143" i="34" s="1"/>
  <c r="K143" i="34" a="1"/>
  <c r="K143" i="34" s="1"/>
  <c r="AN142" i="34"/>
  <c r="AM142" i="34"/>
  <c r="AL142" i="34"/>
  <c r="AK142" i="34"/>
  <c r="AJ142" i="34"/>
  <c r="AI142" i="34"/>
  <c r="AH142" i="34"/>
  <c r="AG142" i="34"/>
  <c r="AF142" i="34"/>
  <c r="AE142" i="34"/>
  <c r="AD142" i="34"/>
  <c r="AC142" i="34"/>
  <c r="AB142" i="34"/>
  <c r="AA142" i="34"/>
  <c r="Z142" i="34"/>
  <c r="Y142" i="34"/>
  <c r="X142" i="34"/>
  <c r="W142" i="34"/>
  <c r="V142" i="34"/>
  <c r="U142" i="34"/>
  <c r="T142" i="34"/>
  <c r="S142" i="34"/>
  <c r="R142" i="34"/>
  <c r="Q142" i="34"/>
  <c r="P142" i="34"/>
  <c r="O142" i="34"/>
  <c r="N141" i="34" a="1"/>
  <c r="N141" i="34" s="1"/>
  <c r="M141" i="34" a="1"/>
  <c r="M141" i="34" s="1"/>
  <c r="L141" i="34" a="1"/>
  <c r="L141" i="34" s="1"/>
  <c r="K141" i="34"/>
  <c r="K141" i="34" a="1"/>
  <c r="N140" i="34" a="1"/>
  <c r="N140" i="34" s="1"/>
  <c r="M140" i="34" a="1"/>
  <c r="M140" i="34" s="1"/>
  <c r="L140" i="34" a="1"/>
  <c r="L140" i="34" s="1"/>
  <c r="K140" i="34"/>
  <c r="K140" i="34" a="1"/>
  <c r="N139" i="34" a="1"/>
  <c r="N139" i="34" s="1"/>
  <c r="M139" i="34" a="1"/>
  <c r="M139" i="34" s="1"/>
  <c r="L139" i="34" a="1"/>
  <c r="L139" i="34" s="1"/>
  <c r="K139" i="34"/>
  <c r="K139" i="34" a="1"/>
  <c r="AN138" i="34"/>
  <c r="AM138" i="34"/>
  <c r="AL138" i="34"/>
  <c r="AK138" i="34"/>
  <c r="AJ138" i="34"/>
  <c r="AI138" i="34"/>
  <c r="AH138" i="34"/>
  <c r="AG138" i="34"/>
  <c r="AF138" i="34"/>
  <c r="AE138" i="34"/>
  <c r="AD138" i="34"/>
  <c r="AC138" i="34"/>
  <c r="AB138" i="34"/>
  <c r="AA138" i="34"/>
  <c r="Z138" i="34"/>
  <c r="Y138" i="34"/>
  <c r="X138" i="34"/>
  <c r="W138" i="34"/>
  <c r="V138" i="34"/>
  <c r="U138" i="34"/>
  <c r="T138" i="34"/>
  <c r="S138" i="34"/>
  <c r="R138" i="34"/>
  <c r="Q138" i="34"/>
  <c r="P138" i="34"/>
  <c r="O138" i="34"/>
  <c r="AN137" i="34"/>
  <c r="AM137" i="34"/>
  <c r="AL137" i="34"/>
  <c r="AK137" i="34"/>
  <c r="AJ137" i="34"/>
  <c r="AI137" i="34"/>
  <c r="AH137" i="34"/>
  <c r="AG137" i="34"/>
  <c r="AF137" i="34"/>
  <c r="AE137" i="34"/>
  <c r="AD137" i="34"/>
  <c r="AC137" i="34"/>
  <c r="AB137" i="34"/>
  <c r="AA137" i="34"/>
  <c r="Z137" i="34"/>
  <c r="Y137" i="34"/>
  <c r="X137" i="34"/>
  <c r="W137" i="34"/>
  <c r="V137" i="34"/>
  <c r="U137" i="34"/>
  <c r="T137" i="34"/>
  <c r="S137" i="34"/>
  <c r="R137" i="34"/>
  <c r="Q137" i="34"/>
  <c r="P137" i="34"/>
  <c r="O137" i="34"/>
  <c r="AN136" i="34"/>
  <c r="AM136" i="34"/>
  <c r="AL136" i="34"/>
  <c r="AK136" i="34"/>
  <c r="AJ136" i="34"/>
  <c r="AI136" i="34"/>
  <c r="AH136" i="34"/>
  <c r="AG136" i="34"/>
  <c r="AF136" i="34"/>
  <c r="AE136" i="34"/>
  <c r="AD136" i="34"/>
  <c r="AC136" i="34"/>
  <c r="AB136" i="34"/>
  <c r="AA136" i="34"/>
  <c r="Z136" i="34"/>
  <c r="Y136" i="34"/>
  <c r="X136" i="34"/>
  <c r="W136" i="34"/>
  <c r="V136" i="34"/>
  <c r="U136" i="34"/>
  <c r="T136" i="34"/>
  <c r="R136" i="34" s="1"/>
  <c r="N135" i="34" a="1"/>
  <c r="N135" i="34" s="1"/>
  <c r="M135" i="34" a="1"/>
  <c r="M135" i="34" s="1"/>
  <c r="L135" i="34"/>
  <c r="L135" i="34" a="1"/>
  <c r="K135" i="34" a="1"/>
  <c r="K135" i="34" s="1"/>
  <c r="AN134" i="34"/>
  <c r="AM134" i="34"/>
  <c r="AL134" i="34"/>
  <c r="AK134" i="34"/>
  <c r="AJ134" i="34"/>
  <c r="AI134" i="34"/>
  <c r="AH134" i="34"/>
  <c r="AG134" i="34"/>
  <c r="AF134" i="34"/>
  <c r="AE134" i="34"/>
  <c r="AD134" i="34"/>
  <c r="AC134" i="34"/>
  <c r="AB134" i="34"/>
  <c r="AA134" i="34"/>
  <c r="Z134" i="34"/>
  <c r="Y134" i="34"/>
  <c r="X134" i="34"/>
  <c r="W134" i="34"/>
  <c r="V134" i="34"/>
  <c r="U134" i="34"/>
  <c r="T134" i="34"/>
  <c r="S134" i="34"/>
  <c r="R134" i="34"/>
  <c r="Q134" i="34"/>
  <c r="P134" i="34"/>
  <c r="O134" i="34"/>
  <c r="N133" i="34" a="1"/>
  <c r="N133" i="34" s="1"/>
  <c r="M133" i="34" a="1"/>
  <c r="M133" i="34" s="1"/>
  <c r="L133" i="34" a="1"/>
  <c r="L133" i="34" s="1"/>
  <c r="K133" i="34" a="1"/>
  <c r="K133" i="34" s="1"/>
  <c r="N130" i="34" a="1"/>
  <c r="N130" i="34" s="1"/>
  <c r="M130" i="34"/>
  <c r="M130" i="34" a="1"/>
  <c r="L130" i="34" a="1"/>
  <c r="L130" i="34" s="1"/>
  <c r="K130" i="34" a="1"/>
  <c r="K130" i="34" s="1"/>
  <c r="AN129" i="34"/>
  <c r="AM129" i="34"/>
  <c r="AL129" i="34"/>
  <c r="AK129" i="34"/>
  <c r="AJ129" i="34"/>
  <c r="AI129" i="34"/>
  <c r="AH129" i="34"/>
  <c r="AG129" i="34"/>
  <c r="AF129" i="34"/>
  <c r="AE129" i="34"/>
  <c r="AD129" i="34"/>
  <c r="AC129" i="34"/>
  <c r="AB129" i="34"/>
  <c r="AA129" i="34"/>
  <c r="Z129" i="34"/>
  <c r="Y129" i="34"/>
  <c r="X129" i="34"/>
  <c r="W129" i="34"/>
  <c r="V129" i="34"/>
  <c r="U129" i="34"/>
  <c r="T129" i="34"/>
  <c r="S129" i="34"/>
  <c r="R129" i="34"/>
  <c r="Q129" i="34"/>
  <c r="P129" i="34"/>
  <c r="O129" i="34"/>
  <c r="N128" i="34"/>
  <c r="N128" i="34" a="1"/>
  <c r="M128" i="34" a="1"/>
  <c r="M128" i="34" s="1"/>
  <c r="L128" i="34" a="1"/>
  <c r="L128" i="34" s="1"/>
  <c r="K128" i="34" a="1"/>
  <c r="K128" i="34" s="1"/>
  <c r="N127" i="34"/>
  <c r="N127" i="34" a="1"/>
  <c r="M127" i="34" a="1"/>
  <c r="M127" i="34" s="1"/>
  <c r="L127" i="34" a="1"/>
  <c r="L127" i="34" s="1"/>
  <c r="K127" i="34" a="1"/>
  <c r="K127" i="34" s="1"/>
  <c r="N126" i="34"/>
  <c r="N126" i="34" a="1"/>
  <c r="M126" i="34" a="1"/>
  <c r="M126" i="34" s="1"/>
  <c r="L126" i="34" a="1"/>
  <c r="L126" i="34" s="1"/>
  <c r="K126" i="34" a="1"/>
  <c r="K126" i="34" s="1"/>
  <c r="N125" i="34" a="1"/>
  <c r="N125" i="34" s="1"/>
  <c r="M125" i="34" a="1"/>
  <c r="M125" i="34" s="1"/>
  <c r="L125" i="34" a="1"/>
  <c r="L125" i="34" s="1"/>
  <c r="K125" i="34" a="1"/>
  <c r="K125" i="34" s="1"/>
  <c r="AN124" i="34"/>
  <c r="AM124" i="34"/>
  <c r="AL124" i="34"/>
  <c r="AK124" i="34"/>
  <c r="AJ124" i="34"/>
  <c r="AI124" i="34"/>
  <c r="AH124" i="34"/>
  <c r="AG124" i="34"/>
  <c r="AF124" i="34"/>
  <c r="AE124" i="34"/>
  <c r="AD124" i="34"/>
  <c r="AC124" i="34"/>
  <c r="AB124" i="34"/>
  <c r="AA124" i="34"/>
  <c r="Z124" i="34"/>
  <c r="Y124" i="34"/>
  <c r="X124" i="34"/>
  <c r="W124" i="34"/>
  <c r="V124" i="34"/>
  <c r="U124" i="34"/>
  <c r="T124" i="34"/>
  <c r="S124" i="34"/>
  <c r="R124" i="34"/>
  <c r="Q124" i="34"/>
  <c r="P124" i="34"/>
  <c r="O124" i="34"/>
  <c r="AN123" i="34"/>
  <c r="AM123" i="34"/>
  <c r="AL123" i="34"/>
  <c r="AK123" i="34"/>
  <c r="AJ123" i="34"/>
  <c r="AI123" i="34"/>
  <c r="AH123" i="34"/>
  <c r="AG123" i="34"/>
  <c r="AF123" i="34"/>
  <c r="AE123" i="34"/>
  <c r="AD123" i="34"/>
  <c r="AC123" i="34"/>
  <c r="AB123" i="34"/>
  <c r="AA123" i="34"/>
  <c r="Z123" i="34"/>
  <c r="Y123" i="34"/>
  <c r="X123" i="34"/>
  <c r="W123" i="34"/>
  <c r="V123" i="34"/>
  <c r="U123" i="34"/>
  <c r="T123" i="34"/>
  <c r="S123" i="34"/>
  <c r="R123" i="34"/>
  <c r="Q123" i="34"/>
  <c r="P123" i="34"/>
  <c r="O123" i="34"/>
  <c r="N122" i="34" a="1"/>
  <c r="N122" i="34" s="1"/>
  <c r="M122" i="34" a="1"/>
  <c r="M122" i="34" s="1"/>
  <c r="L122" i="34" a="1"/>
  <c r="L122" i="34" s="1"/>
  <c r="K122" i="34" a="1"/>
  <c r="K122" i="34" s="1"/>
  <c r="AN121" i="34"/>
  <c r="AM121" i="34"/>
  <c r="AL121" i="34"/>
  <c r="AK121" i="34"/>
  <c r="AJ121" i="34"/>
  <c r="AI121" i="34"/>
  <c r="AH121" i="34"/>
  <c r="AG121" i="34"/>
  <c r="AF121" i="34"/>
  <c r="AE121" i="34"/>
  <c r="AD121" i="34"/>
  <c r="AC121" i="34"/>
  <c r="AB121" i="34"/>
  <c r="AA121" i="34"/>
  <c r="Z121" i="34"/>
  <c r="Y121" i="34"/>
  <c r="X121" i="34"/>
  <c r="W121" i="34"/>
  <c r="V121" i="34"/>
  <c r="U121" i="34"/>
  <c r="T121" i="34"/>
  <c r="S121" i="34"/>
  <c r="R121" i="34"/>
  <c r="Q121" i="34"/>
  <c r="P121" i="34"/>
  <c r="O121" i="34"/>
  <c r="N120" i="34" a="1"/>
  <c r="N120" i="34" s="1"/>
  <c r="M120" i="34" a="1"/>
  <c r="M120" i="34" s="1"/>
  <c r="L120" i="34" a="1"/>
  <c r="L120" i="34" s="1"/>
  <c r="K120" i="34" a="1"/>
  <c r="K120" i="34" s="1"/>
  <c r="N117" i="34" a="1"/>
  <c r="N117" i="34" s="1"/>
  <c r="M117" i="34" a="1"/>
  <c r="M117" i="34" s="1"/>
  <c r="L117" i="34" a="1"/>
  <c r="L117" i="34" s="1"/>
  <c r="K117" i="34" a="1"/>
  <c r="K117" i="34" s="1"/>
  <c r="AN116" i="34"/>
  <c r="AM116" i="34"/>
  <c r="AL116" i="34"/>
  <c r="AK116" i="34"/>
  <c r="AJ116" i="34"/>
  <c r="AI116" i="34"/>
  <c r="AH116" i="34"/>
  <c r="AG116" i="34"/>
  <c r="AF116" i="34"/>
  <c r="AE116" i="34"/>
  <c r="AD116" i="34"/>
  <c r="AC116" i="34"/>
  <c r="AB116" i="34"/>
  <c r="AA116" i="34"/>
  <c r="Z116" i="34"/>
  <c r="Y116" i="34"/>
  <c r="X116" i="34"/>
  <c r="W116" i="34"/>
  <c r="V116" i="34"/>
  <c r="U116" i="34"/>
  <c r="T116" i="34"/>
  <c r="S116" i="34"/>
  <c r="R116" i="34"/>
  <c r="Q116" i="34"/>
  <c r="P116" i="34"/>
  <c r="O116" i="34"/>
  <c r="N115" i="34" a="1"/>
  <c r="N115" i="34" s="1"/>
  <c r="M115" i="34" a="1"/>
  <c r="M115" i="34" s="1"/>
  <c r="L115" i="34" a="1"/>
  <c r="L115" i="34" s="1"/>
  <c r="K115" i="34" a="1"/>
  <c r="K115" i="34" s="1"/>
  <c r="N114" i="34" a="1"/>
  <c r="N114" i="34" s="1"/>
  <c r="M114" i="34" a="1"/>
  <c r="M114" i="34" s="1"/>
  <c r="L114" i="34" a="1"/>
  <c r="L114" i="34" s="1"/>
  <c r="K114" i="34" a="1"/>
  <c r="K114" i="34" s="1"/>
  <c r="N113" i="34" a="1"/>
  <c r="N113" i="34" s="1"/>
  <c r="M113" i="34" a="1"/>
  <c r="M113" i="34" s="1"/>
  <c r="L113" i="34" a="1"/>
  <c r="L113" i="34" s="1"/>
  <c r="K113" i="34" a="1"/>
  <c r="K113" i="34" s="1"/>
  <c r="N112" i="34"/>
  <c r="N112" i="34" a="1"/>
  <c r="M112" i="34" a="1"/>
  <c r="M112" i="34" s="1"/>
  <c r="L112" i="34" a="1"/>
  <c r="L112" i="34" s="1"/>
  <c r="K112" i="34" a="1"/>
  <c r="K112" i="34" s="1"/>
  <c r="AN111" i="34"/>
  <c r="AM111" i="34"/>
  <c r="AL111" i="34"/>
  <c r="AK111" i="34"/>
  <c r="AJ111" i="34"/>
  <c r="AI111" i="34"/>
  <c r="AH111" i="34"/>
  <c r="AG111" i="34"/>
  <c r="AF111" i="34"/>
  <c r="AE111" i="34"/>
  <c r="AD111" i="34"/>
  <c r="AC111" i="34"/>
  <c r="AB111" i="34"/>
  <c r="AA111" i="34"/>
  <c r="Z111" i="34"/>
  <c r="Y111" i="34"/>
  <c r="X111" i="34"/>
  <c r="W111" i="34"/>
  <c r="V111" i="34"/>
  <c r="U111" i="34"/>
  <c r="T111" i="34"/>
  <c r="S111" i="34"/>
  <c r="R111" i="34"/>
  <c r="Q111" i="34"/>
  <c r="P111" i="34"/>
  <c r="O111" i="34"/>
  <c r="AN110" i="34"/>
  <c r="AM110" i="34"/>
  <c r="AL110" i="34"/>
  <c r="AK110" i="34"/>
  <c r="AJ110" i="34"/>
  <c r="AI110" i="34"/>
  <c r="AH110" i="34"/>
  <c r="AG110" i="34"/>
  <c r="AF110" i="34"/>
  <c r="AE110" i="34"/>
  <c r="AD110" i="34"/>
  <c r="AC110" i="34"/>
  <c r="AB110" i="34"/>
  <c r="AA110" i="34"/>
  <c r="Z110" i="34"/>
  <c r="Y110" i="34"/>
  <c r="X110" i="34"/>
  <c r="W110" i="34"/>
  <c r="V110" i="34"/>
  <c r="U110" i="34"/>
  <c r="T110" i="34"/>
  <c r="S110" i="34"/>
  <c r="R110" i="34"/>
  <c r="Q110" i="34"/>
  <c r="P110" i="34"/>
  <c r="O110" i="34"/>
  <c r="N109" i="34" a="1"/>
  <c r="N109" i="34" s="1"/>
  <c r="M109" i="34" a="1"/>
  <c r="M109" i="34" s="1"/>
  <c r="L109" i="34" a="1"/>
  <c r="L109" i="34" s="1"/>
  <c r="K109" i="34" a="1"/>
  <c r="K109" i="34" s="1"/>
  <c r="AN108" i="34"/>
  <c r="AM108" i="34"/>
  <c r="AL108" i="34"/>
  <c r="AK108" i="34"/>
  <c r="AJ108" i="34"/>
  <c r="AI108" i="34"/>
  <c r="AH108" i="34"/>
  <c r="AG108" i="34"/>
  <c r="AF108" i="34"/>
  <c r="AE108" i="34"/>
  <c r="AD108" i="34"/>
  <c r="AC108" i="34"/>
  <c r="AB108" i="34"/>
  <c r="AA108" i="34"/>
  <c r="Z108" i="34"/>
  <c r="Y108" i="34"/>
  <c r="X108" i="34"/>
  <c r="W108" i="34"/>
  <c r="V108" i="34"/>
  <c r="U108" i="34"/>
  <c r="T108" i="34"/>
  <c r="S108" i="34"/>
  <c r="R108" i="34"/>
  <c r="Q108" i="34"/>
  <c r="P108" i="34"/>
  <c r="O108" i="34"/>
  <c r="N107" i="34" a="1"/>
  <c r="N107" i="34" s="1"/>
  <c r="M107" i="34" a="1"/>
  <c r="M107" i="34" s="1"/>
  <c r="L107" i="34" a="1"/>
  <c r="L107" i="34" s="1"/>
  <c r="K107" i="34"/>
  <c r="K107" i="34" a="1"/>
  <c r="N104" i="34" a="1"/>
  <c r="N104" i="34" s="1"/>
  <c r="M104" i="34"/>
  <c r="M104" i="34" a="1"/>
  <c r="L104" i="34" a="1"/>
  <c r="L104" i="34" s="1"/>
  <c r="K104" i="34" a="1"/>
  <c r="K104" i="34" s="1"/>
  <c r="N103" i="34" a="1"/>
  <c r="N103" i="34" s="1"/>
  <c r="M103" i="34" a="1"/>
  <c r="M103" i="34" s="1"/>
  <c r="L103" i="34" a="1"/>
  <c r="L103" i="34" s="1"/>
  <c r="K103" i="34" a="1"/>
  <c r="K103" i="34" s="1"/>
  <c r="N102" i="34" a="1"/>
  <c r="N102" i="34" s="1"/>
  <c r="M102" i="34"/>
  <c r="M102" i="34" a="1"/>
  <c r="L102" i="34" a="1"/>
  <c r="L102" i="34" s="1"/>
  <c r="K102" i="34" a="1"/>
  <c r="K102" i="34" s="1"/>
  <c r="N101" i="34" a="1"/>
  <c r="N101" i="34" s="1"/>
  <c r="M101" i="34" a="1"/>
  <c r="M101" i="34" s="1"/>
  <c r="L101" i="34" a="1"/>
  <c r="L101" i="34" s="1"/>
  <c r="K101" i="34"/>
  <c r="K101" i="34" a="1"/>
  <c r="N100" i="34" a="1"/>
  <c r="N100" i="34" s="1"/>
  <c r="M100" i="34"/>
  <c r="M100" i="34" a="1"/>
  <c r="L100" i="34" a="1"/>
  <c r="L100" i="34" s="1"/>
  <c r="K100" i="34" a="1"/>
  <c r="K100" i="34" s="1"/>
  <c r="N99" i="34" a="1"/>
  <c r="N99" i="34" s="1"/>
  <c r="M99" i="34" a="1"/>
  <c r="M99" i="34" s="1"/>
  <c r="L99" i="34" a="1"/>
  <c r="L99" i="34" s="1"/>
  <c r="K99" i="34" a="1"/>
  <c r="K99" i="34" s="1"/>
  <c r="N98" i="34" a="1"/>
  <c r="N98" i="34" s="1"/>
  <c r="M98" i="34"/>
  <c r="M98" i="34" a="1"/>
  <c r="L98" i="34" a="1"/>
  <c r="L98" i="34" s="1"/>
  <c r="K98" i="34" a="1"/>
  <c r="K98" i="34" s="1"/>
  <c r="N97" i="34" a="1"/>
  <c r="N97" i="34" s="1"/>
  <c r="M97" i="34" a="1"/>
  <c r="M97" i="34" s="1"/>
  <c r="L97" i="34" a="1"/>
  <c r="L97" i="34" s="1"/>
  <c r="K97" i="34"/>
  <c r="K97" i="34" a="1"/>
  <c r="N96" i="34" a="1"/>
  <c r="N96" i="34" s="1"/>
  <c r="M96" i="34"/>
  <c r="M96" i="34" a="1"/>
  <c r="L96" i="34" a="1"/>
  <c r="L96" i="34" s="1"/>
  <c r="K96" i="34" a="1"/>
  <c r="K96" i="34" s="1"/>
  <c r="AN95" i="34"/>
  <c r="AM95" i="34"/>
  <c r="AL95" i="34"/>
  <c r="AK95" i="34"/>
  <c r="AJ95" i="34"/>
  <c r="AI95" i="34"/>
  <c r="AH95" i="34"/>
  <c r="AG95" i="34"/>
  <c r="AF95" i="34"/>
  <c r="AE95" i="34"/>
  <c r="AD95" i="34"/>
  <c r="AC95" i="34"/>
  <c r="AB95" i="34"/>
  <c r="AA95" i="34"/>
  <c r="Z95" i="34"/>
  <c r="Y95" i="34"/>
  <c r="X95" i="34"/>
  <c r="W95" i="34"/>
  <c r="V95" i="34"/>
  <c r="U95" i="34"/>
  <c r="T95" i="34"/>
  <c r="S95" i="34"/>
  <c r="R95" i="34"/>
  <c r="Q95" i="34"/>
  <c r="P95" i="34"/>
  <c r="O95" i="34"/>
  <c r="N94" i="34" a="1"/>
  <c r="N94" i="34" s="1"/>
  <c r="M94" i="34" a="1"/>
  <c r="M94" i="34" s="1"/>
  <c r="L94" i="34" a="1"/>
  <c r="L94" i="34" s="1"/>
  <c r="K94" i="34"/>
  <c r="K94" i="34" a="1"/>
  <c r="N91" i="34"/>
  <c r="N91" i="34" a="1"/>
  <c r="M91" i="34" a="1"/>
  <c r="M91" i="34" s="1"/>
  <c r="L91" i="34" a="1"/>
  <c r="L91" i="34" s="1"/>
  <c r="K91" i="34"/>
  <c r="K91" i="34" a="1"/>
  <c r="N90" i="34"/>
  <c r="N90" i="34" a="1"/>
  <c r="M90" i="34" a="1"/>
  <c r="M90" i="34" s="1"/>
  <c r="L90" i="34" a="1"/>
  <c r="L90" i="34" s="1"/>
  <c r="K90" i="34"/>
  <c r="K90" i="34" a="1"/>
  <c r="N89" i="34" a="1"/>
  <c r="N89" i="34" s="1"/>
  <c r="M89" i="34" a="1"/>
  <c r="M89" i="34" s="1"/>
  <c r="L89" i="34" a="1"/>
  <c r="L89" i="34" s="1"/>
  <c r="K89" i="34"/>
  <c r="K89" i="34" a="1"/>
  <c r="N88" i="34" a="1"/>
  <c r="N88" i="34" s="1"/>
  <c r="M88" i="34" a="1"/>
  <c r="M88" i="34" s="1"/>
  <c r="L88" i="34" a="1"/>
  <c r="L88" i="34" s="1"/>
  <c r="K88" i="34"/>
  <c r="K88" i="34" a="1"/>
  <c r="N87" i="34"/>
  <c r="N87" i="34" a="1"/>
  <c r="M87" i="34" a="1"/>
  <c r="M87" i="34" s="1"/>
  <c r="L87" i="34" a="1"/>
  <c r="L87" i="34" s="1"/>
  <c r="K87" i="34"/>
  <c r="K87" i="34" a="1"/>
  <c r="N86" i="34"/>
  <c r="N86" i="34" a="1"/>
  <c r="M86" i="34" a="1"/>
  <c r="M86" i="34" s="1"/>
  <c r="L86" i="34" a="1"/>
  <c r="L86" i="34" s="1"/>
  <c r="K86" i="34" a="1"/>
  <c r="K86" i="34" s="1"/>
  <c r="N85" i="34"/>
  <c r="N85" i="34" a="1"/>
  <c r="M85" i="34" a="1"/>
  <c r="M85" i="34" s="1"/>
  <c r="L85" i="34" a="1"/>
  <c r="L85" i="34" s="1"/>
  <c r="K85" i="34" a="1"/>
  <c r="K85" i="34" s="1"/>
  <c r="AN84" i="34"/>
  <c r="AM84" i="34"/>
  <c r="AL84" i="34"/>
  <c r="AK84" i="34"/>
  <c r="AJ84" i="34"/>
  <c r="AI84" i="34"/>
  <c r="AH84" i="34"/>
  <c r="AG84" i="34"/>
  <c r="AF84" i="34"/>
  <c r="AE84" i="34"/>
  <c r="AD84" i="34"/>
  <c r="AC84" i="34"/>
  <c r="AB84" i="34"/>
  <c r="AA84" i="34"/>
  <c r="Z84" i="34"/>
  <c r="Y84" i="34"/>
  <c r="X84" i="34"/>
  <c r="W84" i="34"/>
  <c r="V84" i="34"/>
  <c r="U84" i="34"/>
  <c r="T84" i="34"/>
  <c r="S84" i="34"/>
  <c r="R84" i="34"/>
  <c r="Q84" i="34"/>
  <c r="P84" i="34"/>
  <c r="O84" i="34"/>
  <c r="N83" i="34" a="1"/>
  <c r="N83" i="34" s="1"/>
  <c r="M83" i="34" a="1"/>
  <c r="M83" i="34" s="1"/>
  <c r="L83" i="34" a="1"/>
  <c r="L83" i="34" s="1"/>
  <c r="K83" i="34" a="1"/>
  <c r="K83" i="34" s="1"/>
  <c r="AN82" i="34"/>
  <c r="AM82" i="34"/>
  <c r="AL82" i="34"/>
  <c r="AK82" i="34"/>
  <c r="AJ82" i="34"/>
  <c r="AI82" i="34"/>
  <c r="AH82" i="34"/>
  <c r="AG82" i="34"/>
  <c r="AF82" i="34"/>
  <c r="AE82" i="34"/>
  <c r="AD82" i="34"/>
  <c r="AC82" i="34"/>
  <c r="AB82" i="34"/>
  <c r="AA82" i="34"/>
  <c r="Z82" i="34"/>
  <c r="Y82" i="34"/>
  <c r="X82" i="34"/>
  <c r="W82" i="34"/>
  <c r="V82" i="34"/>
  <c r="U82" i="34"/>
  <c r="T82" i="34"/>
  <c r="S82" i="34"/>
  <c r="R82" i="34"/>
  <c r="Q82" i="34"/>
  <c r="P82" i="34"/>
  <c r="O82" i="34"/>
  <c r="N81" i="34" a="1"/>
  <c r="N81" i="34" s="1"/>
  <c r="M81" i="34" a="1"/>
  <c r="M81" i="34" s="1"/>
  <c r="L81" i="34" a="1"/>
  <c r="L81" i="34" s="1"/>
  <c r="K81" i="34" a="1"/>
  <c r="K81" i="34" s="1"/>
  <c r="N78" i="34" a="1"/>
  <c r="N78" i="34" s="1"/>
  <c r="M78" i="34" a="1"/>
  <c r="M78" i="34" s="1"/>
  <c r="L78" i="34" a="1"/>
  <c r="L78" i="34" s="1"/>
  <c r="K78" i="34" a="1"/>
  <c r="K78" i="34" s="1"/>
  <c r="AN77" i="34"/>
  <c r="AM77" i="34"/>
  <c r="AL77" i="34"/>
  <c r="AK77" i="34"/>
  <c r="AJ77" i="34"/>
  <c r="AI77" i="34"/>
  <c r="AH77" i="34"/>
  <c r="AG77" i="34"/>
  <c r="AF77" i="34"/>
  <c r="AE77" i="34"/>
  <c r="AD77" i="34"/>
  <c r="AC77" i="34"/>
  <c r="AB77" i="34"/>
  <c r="AA77" i="34"/>
  <c r="Z77" i="34"/>
  <c r="Y77" i="34"/>
  <c r="X77" i="34"/>
  <c r="W77" i="34"/>
  <c r="V77" i="34"/>
  <c r="U77" i="34"/>
  <c r="T77" i="34"/>
  <c r="S77" i="34"/>
  <c r="R77" i="34"/>
  <c r="Q77" i="34"/>
  <c r="P77" i="34"/>
  <c r="O77" i="34"/>
  <c r="N76" i="34" a="1"/>
  <c r="N76" i="34" s="1"/>
  <c r="M76" i="34"/>
  <c r="M76" i="34" a="1"/>
  <c r="L76" i="34" a="1"/>
  <c r="L76" i="34" s="1"/>
  <c r="K76" i="34" a="1"/>
  <c r="K76" i="34" s="1"/>
  <c r="N75" i="34" a="1"/>
  <c r="N75" i="34" s="1"/>
  <c r="M75" i="34" a="1"/>
  <c r="M75" i="34" s="1"/>
  <c r="L75" i="34" a="1"/>
  <c r="L75" i="34" s="1"/>
  <c r="K75" i="34" a="1"/>
  <c r="K75" i="34" s="1"/>
  <c r="AN74" i="34"/>
  <c r="AM74" i="34"/>
  <c r="AL74" i="34"/>
  <c r="AK74" i="34"/>
  <c r="AJ74" i="34"/>
  <c r="AI74" i="34"/>
  <c r="AH74" i="34"/>
  <c r="AG74" i="34"/>
  <c r="AF74" i="34"/>
  <c r="AE74" i="34"/>
  <c r="AD74" i="34"/>
  <c r="AC74" i="34"/>
  <c r="AB74" i="34"/>
  <c r="AA74" i="34"/>
  <c r="Z74" i="34"/>
  <c r="Y74" i="34"/>
  <c r="X74" i="34"/>
  <c r="W74" i="34"/>
  <c r="V74" i="34"/>
  <c r="U74" i="34"/>
  <c r="T74" i="34"/>
  <c r="S74" i="34"/>
  <c r="R74" i="34"/>
  <c r="Q74" i="34"/>
  <c r="P74" i="34"/>
  <c r="O74" i="34"/>
  <c r="N73" i="34" a="1"/>
  <c r="N73" i="34" s="1"/>
  <c r="M73" i="34" a="1"/>
  <c r="M73" i="34" s="1"/>
  <c r="L73" i="34" a="1"/>
  <c r="L73" i="34" s="1"/>
  <c r="K73" i="34" a="1"/>
  <c r="K73" i="34" s="1"/>
  <c r="AN72" i="34"/>
  <c r="AM72" i="34"/>
  <c r="AL72" i="34"/>
  <c r="AK72" i="34"/>
  <c r="AJ72" i="34"/>
  <c r="AI72" i="34"/>
  <c r="AH72" i="34"/>
  <c r="AG72" i="34"/>
  <c r="AF72" i="34"/>
  <c r="AE72" i="34"/>
  <c r="AD72" i="34"/>
  <c r="AC72" i="34"/>
  <c r="AB72" i="34"/>
  <c r="AA72" i="34"/>
  <c r="Z72" i="34"/>
  <c r="Y72" i="34"/>
  <c r="X72" i="34"/>
  <c r="W72" i="34"/>
  <c r="V72" i="34"/>
  <c r="U72" i="34"/>
  <c r="T72" i="34"/>
  <c r="S72" i="34"/>
  <c r="R72" i="34"/>
  <c r="Q72" i="34"/>
  <c r="P72" i="34"/>
  <c r="O72" i="34"/>
  <c r="AN71" i="34"/>
  <c r="AM71" i="34"/>
  <c r="AL71" i="34"/>
  <c r="AK71" i="34"/>
  <c r="AJ71" i="34"/>
  <c r="AI71" i="34"/>
  <c r="AH71" i="34"/>
  <c r="AG71" i="34"/>
  <c r="AF71" i="34"/>
  <c r="AE71" i="34"/>
  <c r="AD71" i="34"/>
  <c r="AC71" i="34"/>
  <c r="AB71" i="34"/>
  <c r="AA71" i="34"/>
  <c r="Z71" i="34"/>
  <c r="Y71" i="34"/>
  <c r="X71" i="34"/>
  <c r="W71" i="34"/>
  <c r="V71" i="34"/>
  <c r="U71" i="34"/>
  <c r="T71" i="34"/>
  <c r="S71" i="34"/>
  <c r="R71" i="34"/>
  <c r="Q71" i="34"/>
  <c r="P71" i="34"/>
  <c r="O71" i="34"/>
  <c r="N70" i="34" a="1"/>
  <c r="N70" i="34" s="1"/>
  <c r="M70" i="34" a="1"/>
  <c r="M70" i="34" s="1"/>
  <c r="L70" i="34" a="1"/>
  <c r="L70" i="34" s="1"/>
  <c r="K70" i="34" a="1"/>
  <c r="K70" i="34" s="1"/>
  <c r="AN69" i="34"/>
  <c r="AM69" i="34"/>
  <c r="AL69" i="34"/>
  <c r="AK69" i="34"/>
  <c r="AJ69" i="34"/>
  <c r="AI69" i="34"/>
  <c r="AH69" i="34"/>
  <c r="AG69" i="34"/>
  <c r="AF69" i="34"/>
  <c r="AE69" i="34"/>
  <c r="AD69" i="34"/>
  <c r="AC69" i="34"/>
  <c r="AB69" i="34"/>
  <c r="AA69" i="34"/>
  <c r="Z69" i="34"/>
  <c r="Y69" i="34"/>
  <c r="X69" i="34"/>
  <c r="W69" i="34"/>
  <c r="V69" i="34"/>
  <c r="U69" i="34"/>
  <c r="T69" i="34"/>
  <c r="S69" i="34"/>
  <c r="R69" i="34"/>
  <c r="Q69" i="34"/>
  <c r="P69" i="34"/>
  <c r="O69" i="34"/>
  <c r="N68" i="34" a="1"/>
  <c r="N68" i="34" s="1"/>
  <c r="M68" i="34" a="1"/>
  <c r="M68" i="34" s="1"/>
  <c r="L68" i="34" a="1"/>
  <c r="L68" i="34" s="1"/>
  <c r="K68" i="34" a="1"/>
  <c r="K68" i="34" s="1"/>
  <c r="N65" i="34" a="1"/>
  <c r="N65" i="34" s="1"/>
  <c r="M65" i="34"/>
  <c r="M65" i="34" a="1"/>
  <c r="L65" i="34" a="1"/>
  <c r="L65" i="34" s="1"/>
  <c r="K65" i="34" a="1"/>
  <c r="K65" i="34" s="1"/>
  <c r="AN64" i="34"/>
  <c r="AM64" i="34"/>
  <c r="AL64" i="34"/>
  <c r="AK64" i="34"/>
  <c r="AJ64" i="34"/>
  <c r="AI64" i="34"/>
  <c r="AH64" i="34"/>
  <c r="AG64" i="34"/>
  <c r="AF64" i="34"/>
  <c r="AE64" i="34"/>
  <c r="AD64" i="34"/>
  <c r="AC64" i="34"/>
  <c r="AB64" i="34"/>
  <c r="AA64" i="34"/>
  <c r="Z64" i="34"/>
  <c r="Y64" i="34"/>
  <c r="X64" i="34"/>
  <c r="W64" i="34"/>
  <c r="V64" i="34"/>
  <c r="U64" i="34"/>
  <c r="T64" i="34"/>
  <c r="S64" i="34"/>
  <c r="R64" i="34"/>
  <c r="Q64" i="34"/>
  <c r="P64" i="34"/>
  <c r="O64" i="34"/>
  <c r="N63" i="34" a="1"/>
  <c r="N63" i="34" s="1"/>
  <c r="M63" i="34" a="1"/>
  <c r="M63" i="34" s="1"/>
  <c r="L63" i="34" a="1"/>
  <c r="L63" i="34" s="1"/>
  <c r="K63" i="34" a="1"/>
  <c r="K63" i="34" s="1"/>
  <c r="N62" i="34" a="1"/>
  <c r="N62" i="34" s="1"/>
  <c r="M62" i="34" a="1"/>
  <c r="M62" i="34" s="1"/>
  <c r="L62" i="34" a="1"/>
  <c r="L62" i="34" s="1"/>
  <c r="K62" i="34" a="1"/>
  <c r="K62" i="34" s="1"/>
  <c r="N61" i="34" a="1"/>
  <c r="N61" i="34" s="1"/>
  <c r="M61" i="34" a="1"/>
  <c r="M61" i="34" s="1"/>
  <c r="L61" i="34" a="1"/>
  <c r="L61" i="34" s="1"/>
  <c r="K61" i="34" a="1"/>
  <c r="K61" i="34" s="1"/>
  <c r="N60" i="34"/>
  <c r="N60" i="34" a="1"/>
  <c r="M60" i="34" a="1"/>
  <c r="M60" i="34" s="1"/>
  <c r="L60" i="34" a="1"/>
  <c r="L60" i="34" s="1"/>
  <c r="K60" i="34" a="1"/>
  <c r="K60" i="34" s="1"/>
  <c r="AN59" i="34"/>
  <c r="AM59" i="34"/>
  <c r="AL59" i="34"/>
  <c r="AK59" i="34"/>
  <c r="AJ59" i="34"/>
  <c r="AI59" i="34"/>
  <c r="AH59" i="34"/>
  <c r="AG59" i="34"/>
  <c r="AF59" i="34"/>
  <c r="AE59" i="34"/>
  <c r="AD59" i="34"/>
  <c r="AC59" i="34"/>
  <c r="AB59" i="34"/>
  <c r="AA59" i="34"/>
  <c r="Z59" i="34"/>
  <c r="Y59" i="34"/>
  <c r="X59" i="34"/>
  <c r="W59" i="34"/>
  <c r="V59" i="34"/>
  <c r="U59" i="34"/>
  <c r="T59" i="34"/>
  <c r="S59" i="34"/>
  <c r="R59" i="34"/>
  <c r="Q59" i="34"/>
  <c r="P59" i="34"/>
  <c r="O59" i="34"/>
  <c r="AN58" i="34"/>
  <c r="AM58" i="34"/>
  <c r="AL58" i="34"/>
  <c r="AK58" i="34"/>
  <c r="AJ58" i="34"/>
  <c r="AI58" i="34"/>
  <c r="AH58" i="34"/>
  <c r="AG58" i="34"/>
  <c r="AF58" i="34"/>
  <c r="AE58" i="34"/>
  <c r="AD58" i="34"/>
  <c r="AC58" i="34"/>
  <c r="AB58" i="34"/>
  <c r="AA58" i="34"/>
  <c r="Z58" i="34"/>
  <c r="Y58" i="34"/>
  <c r="X58" i="34"/>
  <c r="W58" i="34"/>
  <c r="V58" i="34"/>
  <c r="U58" i="34"/>
  <c r="T58" i="34"/>
  <c r="S58" i="34"/>
  <c r="R58" i="34"/>
  <c r="Q58" i="34"/>
  <c r="P58" i="34"/>
  <c r="O58" i="34"/>
  <c r="N57" i="34" a="1"/>
  <c r="N57" i="34" s="1"/>
  <c r="M57" i="34" a="1"/>
  <c r="M57" i="34" s="1"/>
  <c r="L57" i="34" a="1"/>
  <c r="L57" i="34" s="1"/>
  <c r="K57" i="34" a="1"/>
  <c r="K57" i="34" s="1"/>
  <c r="AN56" i="34"/>
  <c r="AM56" i="34"/>
  <c r="AL56" i="34"/>
  <c r="AK56" i="34"/>
  <c r="AJ56" i="34"/>
  <c r="AI56" i="34"/>
  <c r="AH56" i="34"/>
  <c r="AG56" i="34"/>
  <c r="AF56" i="34"/>
  <c r="AE56" i="34"/>
  <c r="AD56" i="34"/>
  <c r="AC56" i="34"/>
  <c r="AB56" i="34"/>
  <c r="AA56" i="34"/>
  <c r="Z56" i="34"/>
  <c r="Y56" i="34"/>
  <c r="X56" i="34"/>
  <c r="W56" i="34"/>
  <c r="V56" i="34"/>
  <c r="U56" i="34"/>
  <c r="T56" i="34"/>
  <c r="S56" i="34"/>
  <c r="R56" i="34"/>
  <c r="Q56" i="34"/>
  <c r="P56" i="34"/>
  <c r="O56" i="34"/>
  <c r="N55" i="34" a="1"/>
  <c r="N55" i="34" s="1"/>
  <c r="M55" i="34" a="1"/>
  <c r="M55" i="34" s="1"/>
  <c r="L55" i="34" a="1"/>
  <c r="L55" i="34" s="1"/>
  <c r="K55" i="34" a="1"/>
  <c r="K55" i="34" s="1"/>
  <c r="N52" i="34" a="1"/>
  <c r="N52" i="34" s="1"/>
  <c r="M52" i="34"/>
  <c r="M52" i="34" a="1"/>
  <c r="L52" i="34" a="1"/>
  <c r="L52" i="34" s="1"/>
  <c r="K52" i="34" a="1"/>
  <c r="K52" i="34" s="1"/>
  <c r="AN51" i="34"/>
  <c r="AM51" i="34"/>
  <c r="AL51" i="34"/>
  <c r="AK51" i="34"/>
  <c r="AJ51" i="34"/>
  <c r="AI51" i="34"/>
  <c r="AH51" i="34"/>
  <c r="AG51" i="34"/>
  <c r="AF51" i="34"/>
  <c r="AE51" i="34"/>
  <c r="AD51" i="34"/>
  <c r="AC51" i="34"/>
  <c r="AB51" i="34"/>
  <c r="AA51" i="34"/>
  <c r="Z51" i="34"/>
  <c r="Y51" i="34"/>
  <c r="X51" i="34"/>
  <c r="W51" i="34"/>
  <c r="V51" i="34"/>
  <c r="U51" i="34"/>
  <c r="T51" i="34"/>
  <c r="S51" i="34"/>
  <c r="R51" i="34"/>
  <c r="Q51" i="34"/>
  <c r="P51" i="34"/>
  <c r="O51" i="34"/>
  <c r="N50" i="34" a="1"/>
  <c r="N50" i="34" s="1"/>
  <c r="M50" i="34" a="1"/>
  <c r="M50" i="34" s="1"/>
  <c r="L50" i="34" a="1"/>
  <c r="L50" i="34" s="1"/>
  <c r="K50" i="34" a="1"/>
  <c r="K50" i="34" s="1"/>
  <c r="N49" i="34" a="1"/>
  <c r="N49" i="34" s="1"/>
  <c r="M49" i="34" a="1"/>
  <c r="M49" i="34" s="1"/>
  <c r="L49" i="34" a="1"/>
  <c r="L49" i="34" s="1"/>
  <c r="K49" i="34" a="1"/>
  <c r="K49" i="34" s="1"/>
  <c r="N48" i="34"/>
  <c r="N48" i="34" a="1"/>
  <c r="M48" i="34" a="1"/>
  <c r="M48" i="34" s="1"/>
  <c r="L48" i="34" a="1"/>
  <c r="L48" i="34" s="1"/>
  <c r="K48" i="34" a="1"/>
  <c r="K48" i="34" s="1"/>
  <c r="N47" i="34"/>
  <c r="N47" i="34" a="1"/>
  <c r="M47" i="34" a="1"/>
  <c r="M47" i="34" s="1"/>
  <c r="L47" i="34" a="1"/>
  <c r="L47" i="34" s="1"/>
  <c r="K47" i="34" a="1"/>
  <c r="K47" i="34" s="1"/>
  <c r="AN46" i="34"/>
  <c r="AM46" i="34"/>
  <c r="AL46" i="34"/>
  <c r="AK46" i="34"/>
  <c r="AJ46" i="34"/>
  <c r="AI46" i="34"/>
  <c r="AH46" i="34"/>
  <c r="AG46" i="34"/>
  <c r="AF46" i="34"/>
  <c r="AE46" i="34"/>
  <c r="AD46" i="34"/>
  <c r="AC46" i="34"/>
  <c r="AB46" i="34"/>
  <c r="AA46" i="34"/>
  <c r="Z46" i="34"/>
  <c r="Y46" i="34"/>
  <c r="X46" i="34"/>
  <c r="W46" i="34"/>
  <c r="V46" i="34"/>
  <c r="U46" i="34"/>
  <c r="T46" i="34"/>
  <c r="S46" i="34"/>
  <c r="R46" i="34"/>
  <c r="Q46" i="34"/>
  <c r="P46" i="34"/>
  <c r="O46" i="34"/>
  <c r="AN45" i="34"/>
  <c r="AM45" i="34"/>
  <c r="AL45" i="34"/>
  <c r="AK45" i="34"/>
  <c r="AJ45" i="34"/>
  <c r="AI45" i="34"/>
  <c r="AH45" i="34"/>
  <c r="AG45" i="34"/>
  <c r="AF45" i="34"/>
  <c r="AE45" i="34"/>
  <c r="AD45" i="34"/>
  <c r="AC45" i="34"/>
  <c r="AB45" i="34"/>
  <c r="AA45" i="34"/>
  <c r="Z45" i="34"/>
  <c r="Y45" i="34"/>
  <c r="X45" i="34"/>
  <c r="W45" i="34"/>
  <c r="V45" i="34"/>
  <c r="U45" i="34"/>
  <c r="T45" i="34"/>
  <c r="S45" i="34"/>
  <c r="R45" i="34"/>
  <c r="Q45" i="34"/>
  <c r="P45" i="34"/>
  <c r="O45" i="34"/>
  <c r="N44" i="34" a="1"/>
  <c r="N44" i="34" s="1"/>
  <c r="M44" i="34" a="1"/>
  <c r="M44" i="34" s="1"/>
  <c r="L44" i="34" a="1"/>
  <c r="L44" i="34" s="1"/>
  <c r="K44" i="34" a="1"/>
  <c r="K44" i="34" s="1"/>
  <c r="AN43" i="34"/>
  <c r="AM43" i="34"/>
  <c r="AL43" i="34"/>
  <c r="AK43" i="34"/>
  <c r="AJ43" i="34"/>
  <c r="AI43" i="34"/>
  <c r="AH43" i="34"/>
  <c r="AG43" i="34"/>
  <c r="AF43" i="34"/>
  <c r="AE43" i="34"/>
  <c r="AD43" i="34"/>
  <c r="AC43" i="34"/>
  <c r="AB43" i="34"/>
  <c r="AA43" i="34"/>
  <c r="Z43" i="34"/>
  <c r="Y43" i="34"/>
  <c r="X43" i="34"/>
  <c r="W43" i="34"/>
  <c r="V43" i="34"/>
  <c r="U43" i="34"/>
  <c r="T43" i="34"/>
  <c r="S43" i="34"/>
  <c r="R43" i="34"/>
  <c r="Q43" i="34"/>
  <c r="P43" i="34"/>
  <c r="O43" i="34"/>
  <c r="N42" i="34"/>
  <c r="N42" i="34" a="1"/>
  <c r="M42" i="34" a="1"/>
  <c r="M42" i="34" s="1"/>
  <c r="L42" i="34" a="1"/>
  <c r="L42" i="34" s="1"/>
  <c r="K42" i="34" a="1"/>
  <c r="K42" i="34" s="1"/>
  <c r="N39" i="34" a="1"/>
  <c r="N39" i="34" s="1"/>
  <c r="M39" i="34"/>
  <c r="M39" i="34" a="1"/>
  <c r="L39" i="34" a="1"/>
  <c r="L39" i="34" s="1"/>
  <c r="K39" i="34" a="1"/>
  <c r="K39" i="34" s="1"/>
  <c r="N38" i="34" a="1"/>
  <c r="N38" i="34" s="1"/>
  <c r="M38" i="34" a="1"/>
  <c r="M38" i="34" s="1"/>
  <c r="L38" i="34" a="1"/>
  <c r="L38" i="34" s="1"/>
  <c r="K38" i="34" a="1"/>
  <c r="K38" i="34" s="1"/>
  <c r="N37" i="34" a="1"/>
  <c r="N37" i="34" s="1"/>
  <c r="M37" i="34" a="1"/>
  <c r="M37" i="34" s="1"/>
  <c r="L37" i="34" a="1"/>
  <c r="L37" i="34" s="1"/>
  <c r="K37" i="34" a="1"/>
  <c r="K37" i="34" s="1"/>
  <c r="N36" i="34"/>
  <c r="N36" i="34" a="1"/>
  <c r="M36" i="34" a="1"/>
  <c r="M36" i="34" s="1"/>
  <c r="L36" i="34" a="1"/>
  <c r="L36" i="34" s="1"/>
  <c r="K36" i="34" a="1"/>
  <c r="K36" i="34" s="1"/>
  <c r="N35" i="34" a="1"/>
  <c r="N35" i="34" s="1"/>
  <c r="M35" i="34"/>
  <c r="M35" i="34" a="1"/>
  <c r="L35" i="34" a="1"/>
  <c r="L35" i="34" s="1"/>
  <c r="K35" i="34" a="1"/>
  <c r="K35" i="34" s="1"/>
  <c r="N34" i="34" a="1"/>
  <c r="N34" i="34" s="1"/>
  <c r="M34" i="34" a="1"/>
  <c r="M34" i="34" s="1"/>
  <c r="L34" i="34" a="1"/>
  <c r="L34" i="34" s="1"/>
  <c r="K34" i="34" a="1"/>
  <c r="K34" i="34" s="1"/>
  <c r="N33" i="34" a="1"/>
  <c r="N33" i="34" s="1"/>
  <c r="M33" i="34" a="1"/>
  <c r="M33" i="34" s="1"/>
  <c r="L33" i="34" a="1"/>
  <c r="L33" i="34" s="1"/>
  <c r="K33" i="34" a="1"/>
  <c r="K33" i="34" s="1"/>
  <c r="N32" i="34"/>
  <c r="N32" i="34" a="1"/>
  <c r="M32" i="34" a="1"/>
  <c r="M32" i="34" s="1"/>
  <c r="L32" i="34" a="1"/>
  <c r="L32" i="34" s="1"/>
  <c r="K32" i="34" a="1"/>
  <c r="K32" i="34" s="1"/>
  <c r="N31" i="34" a="1"/>
  <c r="N31" i="34" s="1"/>
  <c r="M31" i="34"/>
  <c r="M31" i="34" a="1"/>
  <c r="L31" i="34" a="1"/>
  <c r="L31" i="34" s="1"/>
  <c r="K31" i="34" a="1"/>
  <c r="K31" i="34" s="1"/>
  <c r="AN30" i="34"/>
  <c r="AM30" i="34"/>
  <c r="AL30" i="34"/>
  <c r="AK30" i="34"/>
  <c r="AJ30" i="34"/>
  <c r="AI30" i="34"/>
  <c r="AH30" i="34"/>
  <c r="AG30" i="34"/>
  <c r="AF30" i="34"/>
  <c r="AE30" i="34"/>
  <c r="AD30" i="34"/>
  <c r="AC30" i="34"/>
  <c r="AB30" i="34"/>
  <c r="AA30" i="34"/>
  <c r="Z30" i="34"/>
  <c r="Y30" i="34"/>
  <c r="X30" i="34"/>
  <c r="W30" i="34"/>
  <c r="V30" i="34"/>
  <c r="U30" i="34"/>
  <c r="T30" i="34"/>
  <c r="S30" i="34"/>
  <c r="R30" i="34"/>
  <c r="Q30" i="34"/>
  <c r="P30" i="34"/>
  <c r="O30" i="34"/>
  <c r="N29" i="34" a="1"/>
  <c r="N29" i="34" s="1"/>
  <c r="M29" i="34" a="1"/>
  <c r="M29" i="34" s="1"/>
  <c r="L29" i="34" a="1"/>
  <c r="L29" i="34" s="1"/>
  <c r="K29" i="34"/>
  <c r="K29" i="34" a="1"/>
  <c r="N26" i="34" a="1"/>
  <c r="N26" i="34" s="1"/>
  <c r="M26" i="34" a="1"/>
  <c r="M26" i="34" s="1"/>
  <c r="L26" i="34" a="1"/>
  <c r="L26" i="34" s="1"/>
  <c r="K26" i="34" a="1"/>
  <c r="K26" i="34" s="1"/>
  <c r="N25" i="34"/>
  <c r="N25" i="34" a="1"/>
  <c r="M25" i="34" a="1"/>
  <c r="M25" i="34" s="1"/>
  <c r="L25" i="34" a="1"/>
  <c r="L25" i="34" s="1"/>
  <c r="K25" i="34" a="1"/>
  <c r="K25" i="34" s="1"/>
  <c r="N24" i="34" a="1"/>
  <c r="N24" i="34" s="1"/>
  <c r="M24" i="34" a="1"/>
  <c r="M24" i="34" s="1"/>
  <c r="L24" i="34" a="1"/>
  <c r="L24" i="34" s="1"/>
  <c r="K24" i="34" a="1"/>
  <c r="K24" i="34" s="1"/>
  <c r="N23" i="34" a="1"/>
  <c r="N23" i="34" s="1"/>
  <c r="M23" i="34" a="1"/>
  <c r="M23" i="34" s="1"/>
  <c r="L23" i="34" a="1"/>
  <c r="L23" i="34" s="1"/>
  <c r="K23" i="34"/>
  <c r="K23" i="34" a="1"/>
  <c r="N22" i="34" a="1"/>
  <c r="N22" i="34" s="1"/>
  <c r="M22" i="34" a="1"/>
  <c r="M22" i="34" s="1"/>
  <c r="L22" i="34" a="1"/>
  <c r="L22" i="34" s="1"/>
  <c r="K22" i="34" a="1"/>
  <c r="K22" i="34" s="1"/>
  <c r="N21" i="34"/>
  <c r="N21" i="34" a="1"/>
  <c r="M21" i="34" a="1"/>
  <c r="M21" i="34" s="1"/>
  <c r="L21" i="34" a="1"/>
  <c r="L21" i="34" s="1"/>
  <c r="K21" i="34" a="1"/>
  <c r="K21" i="34" s="1"/>
  <c r="N20" i="34" a="1"/>
  <c r="N20" i="34" s="1"/>
  <c r="M20" i="34"/>
  <c r="M20" i="34" a="1"/>
  <c r="L20" i="34" a="1"/>
  <c r="L20" i="34" s="1"/>
  <c r="K20" i="34"/>
  <c r="K20" i="34" a="1"/>
  <c r="AN19" i="34"/>
  <c r="AM19" i="34"/>
  <c r="AL19" i="34"/>
  <c r="AK19" i="34"/>
  <c r="AJ19" i="34"/>
  <c r="AI19" i="34"/>
  <c r="AH19" i="34"/>
  <c r="AG19" i="34"/>
  <c r="AF19" i="34"/>
  <c r="AE19" i="34"/>
  <c r="AD19" i="34"/>
  <c r="AC19" i="34"/>
  <c r="AB19" i="34"/>
  <c r="AA19" i="34"/>
  <c r="Z19" i="34"/>
  <c r="Y19" i="34"/>
  <c r="X19" i="34"/>
  <c r="W19" i="34"/>
  <c r="V19" i="34"/>
  <c r="U19" i="34"/>
  <c r="T19" i="34"/>
  <c r="S19" i="34"/>
  <c r="R19" i="34"/>
  <c r="Q19" i="34"/>
  <c r="P19" i="34"/>
  <c r="O19" i="34"/>
  <c r="N18" i="34" a="1"/>
  <c r="N18" i="34" s="1"/>
  <c r="M18" i="34" a="1"/>
  <c r="M18" i="34" s="1"/>
  <c r="L18" i="34"/>
  <c r="L18" i="34" a="1"/>
  <c r="K18" i="34"/>
  <c r="K18" i="34" a="1"/>
  <c r="AN17" i="34"/>
  <c r="AM17" i="34"/>
  <c r="AL17" i="34"/>
  <c r="AK17" i="34"/>
  <c r="AJ17" i="34"/>
  <c r="AI17" i="34"/>
  <c r="AH17" i="34"/>
  <c r="AG17" i="34"/>
  <c r="AF17" i="34"/>
  <c r="AE17" i="34"/>
  <c r="AD17" i="34"/>
  <c r="AC17" i="34"/>
  <c r="AB17" i="34"/>
  <c r="AA17" i="34"/>
  <c r="Z17" i="34"/>
  <c r="Y17" i="34"/>
  <c r="X17" i="34"/>
  <c r="W17" i="34"/>
  <c r="V17" i="34"/>
  <c r="U17" i="34"/>
  <c r="T17" i="34"/>
  <c r="S17" i="34"/>
  <c r="R17" i="34"/>
  <c r="Q17" i="34"/>
  <c r="P17" i="34"/>
  <c r="O17" i="34"/>
  <c r="N16" i="34" a="1"/>
  <c r="N16" i="34" s="1"/>
  <c r="M16" i="34" a="1"/>
  <c r="M16" i="34" s="1"/>
  <c r="L16" i="34"/>
  <c r="L16" i="34" a="1"/>
  <c r="K16" i="34"/>
  <c r="K16" i="34" a="1"/>
  <c r="N13" i="34" a="1"/>
  <c r="N13" i="34" s="1"/>
  <c r="M13" i="34" a="1"/>
  <c r="M13" i="34" s="1"/>
  <c r="L13" i="34"/>
  <c r="L13" i="34" a="1"/>
  <c r="K13" i="34" a="1"/>
  <c r="K13" i="34" s="1"/>
  <c r="AN12" i="34"/>
  <c r="AM12" i="34"/>
  <c r="AL12" i="34"/>
  <c r="AK12" i="34"/>
  <c r="AJ12" i="34"/>
  <c r="AI12" i="34"/>
  <c r="AH12" i="34"/>
  <c r="AG12" i="34"/>
  <c r="AF12" i="34"/>
  <c r="AE12" i="34"/>
  <c r="AD12" i="34"/>
  <c r="AC12" i="34"/>
  <c r="AB12" i="34"/>
  <c r="AA12" i="34"/>
  <c r="Z12" i="34"/>
  <c r="Y12" i="34"/>
  <c r="X12" i="34"/>
  <c r="W12" i="34"/>
  <c r="V12" i="34"/>
  <c r="U12" i="34"/>
  <c r="T12" i="34"/>
  <c r="S12" i="34"/>
  <c r="R12" i="34"/>
  <c r="Q12" i="34"/>
  <c r="P12" i="34"/>
  <c r="O12" i="34"/>
  <c r="N11" i="34"/>
  <c r="N11" i="34" a="1"/>
  <c r="M11" i="34" a="1"/>
  <c r="M11" i="34" s="1"/>
  <c r="L11" i="34"/>
  <c r="L11" i="34" a="1"/>
  <c r="K11" i="34" a="1"/>
  <c r="K11" i="34" s="1"/>
  <c r="N10" i="34" a="1"/>
  <c r="N10" i="34" s="1"/>
  <c r="M10" i="34" a="1"/>
  <c r="M10" i="34" s="1"/>
  <c r="L10" i="34"/>
  <c r="L10" i="34" a="1"/>
  <c r="K10" i="34" a="1"/>
  <c r="K10" i="34" s="1"/>
  <c r="AN9" i="34"/>
  <c r="AM9" i="34"/>
  <c r="AL9" i="34"/>
  <c r="AK9" i="34"/>
  <c r="AJ9" i="34"/>
  <c r="AI9" i="34"/>
  <c r="AH9" i="34"/>
  <c r="AG9" i="34"/>
  <c r="AF9" i="34"/>
  <c r="AE9" i="34"/>
  <c r="AD9" i="34"/>
  <c r="AC9" i="34"/>
  <c r="AB9" i="34"/>
  <c r="AA9" i="34"/>
  <c r="Z9" i="34"/>
  <c r="Y9" i="34"/>
  <c r="X9" i="34"/>
  <c r="W9" i="34"/>
  <c r="V9" i="34"/>
  <c r="U9" i="34"/>
  <c r="T9" i="34"/>
  <c r="S9" i="34"/>
  <c r="R9" i="34"/>
  <c r="Q9" i="34"/>
  <c r="P9" i="34"/>
  <c r="O9" i="34"/>
  <c r="N8" i="34"/>
  <c r="N8" i="34" a="1"/>
  <c r="M8" i="34" a="1"/>
  <c r="M8" i="34" s="1"/>
  <c r="L8" i="34"/>
  <c r="L8" i="34" a="1"/>
  <c r="K8" i="34"/>
  <c r="K8" i="34" a="1"/>
  <c r="AN7" i="34"/>
  <c r="AM7" i="34"/>
  <c r="AL7" i="34"/>
  <c r="AK7" i="34"/>
  <c r="AJ7" i="34"/>
  <c r="AI7" i="34"/>
  <c r="AH7" i="34"/>
  <c r="AG7" i="34"/>
  <c r="AF7" i="34"/>
  <c r="AE7" i="34"/>
  <c r="AD7" i="34"/>
  <c r="AC7" i="34"/>
  <c r="AB7" i="34"/>
  <c r="AA7" i="34"/>
  <c r="Z7" i="34"/>
  <c r="Y7" i="34"/>
  <c r="X7" i="34"/>
  <c r="W7" i="34"/>
  <c r="V7" i="34"/>
  <c r="U7" i="34"/>
  <c r="T7" i="34"/>
  <c r="S7" i="34"/>
  <c r="R7" i="34"/>
  <c r="Q7" i="34"/>
  <c r="P7" i="34"/>
  <c r="O7" i="34"/>
  <c r="AN6" i="34"/>
  <c r="AM6" i="34"/>
  <c r="AL6" i="34"/>
  <c r="AK6" i="34"/>
  <c r="AJ6" i="34"/>
  <c r="AI6" i="34"/>
  <c r="AH6" i="34"/>
  <c r="AG6" i="34"/>
  <c r="AF6" i="34"/>
  <c r="AE6" i="34"/>
  <c r="AD6" i="34"/>
  <c r="AC6" i="34"/>
  <c r="AB6" i="34"/>
  <c r="AA6" i="34"/>
  <c r="Z6" i="34"/>
  <c r="Y6" i="34"/>
  <c r="X6" i="34"/>
  <c r="W6" i="34"/>
  <c r="V6" i="34"/>
  <c r="U6" i="34"/>
  <c r="T6" i="34"/>
  <c r="S6" i="34"/>
  <c r="R6" i="34"/>
  <c r="Q6" i="34"/>
  <c r="P6" i="34"/>
  <c r="O6" i="34"/>
  <c r="N5" i="34"/>
  <c r="N5" i="34" a="1"/>
  <c r="M5" i="34"/>
  <c r="M5" i="34" a="1"/>
  <c r="L5" i="34"/>
  <c r="L5" i="34" a="1"/>
  <c r="K5" i="34" a="1"/>
  <c r="K5" i="34" s="1"/>
  <c r="AN4" i="34"/>
  <c r="AM4" i="34"/>
  <c r="AL4" i="34"/>
  <c r="AK4" i="34"/>
  <c r="AJ4" i="34"/>
  <c r="AI4" i="34"/>
  <c r="AH4" i="34"/>
  <c r="AG4" i="34"/>
  <c r="AF4" i="34"/>
  <c r="AE4" i="34"/>
  <c r="AD4" i="34"/>
  <c r="AC4" i="34"/>
  <c r="AB4" i="34"/>
  <c r="AA4" i="34"/>
  <c r="Z4" i="34"/>
  <c r="Y4" i="34"/>
  <c r="X4" i="34"/>
  <c r="W4" i="34"/>
  <c r="V4" i="34"/>
  <c r="U4" i="34"/>
  <c r="T4" i="34"/>
  <c r="S4" i="34"/>
  <c r="R4" i="34"/>
  <c r="Q4" i="34"/>
  <c r="P4" i="34"/>
  <c r="O4" i="34"/>
  <c r="K5" i="33"/>
  <c r="K14" i="33"/>
  <c r="K15" i="33"/>
  <c r="K18" i="33"/>
  <c r="K24" i="33"/>
  <c r="K25" i="33"/>
  <c r="K27" i="33"/>
  <c r="K28" i="33"/>
  <c r="K32" i="33"/>
  <c r="K33" i="33"/>
  <c r="K40" i="33"/>
  <c r="K41" i="33"/>
  <c r="K49" i="33"/>
  <c r="K53" i="33"/>
  <c r="K54" i="33"/>
  <c r="K63" i="33"/>
  <c r="K65" i="33"/>
  <c r="K66" i="33"/>
  <c r="K67" i="33"/>
  <c r="K78" i="33"/>
  <c r="K79" i="33"/>
  <c r="K80" i="33"/>
  <c r="K81" i="33"/>
  <c r="K88" i="33"/>
  <c r="K92" i="33"/>
  <c r="K93" i="33"/>
  <c r="K97" i="33"/>
  <c r="K105" i="33"/>
  <c r="K106" i="33"/>
  <c r="K115" i="33"/>
  <c r="K117" i="33"/>
  <c r="K118" i="33"/>
  <c r="K119" i="33"/>
  <c r="K131" i="33"/>
  <c r="K132" i="33"/>
  <c r="K140" i="33"/>
  <c r="K141" i="33"/>
  <c r="K144" i="33"/>
  <c r="K145" i="33"/>
  <c r="K152" i="33"/>
  <c r="K155" i="33"/>
  <c r="K157" i="33"/>
  <c r="K158" i="33"/>
  <c r="K161" i="33"/>
  <c r="K164" i="33"/>
  <c r="K169" i="33"/>
  <c r="K170" i="33"/>
  <c r="K171" i="33"/>
  <c r="K179" i="33"/>
  <c r="K183" i="33"/>
  <c r="K184" i="33"/>
  <c r="K192" i="33"/>
  <c r="K198" i="33"/>
  <c r="K201" i="33"/>
  <c r="J5" i="34" a="1"/>
  <c r="J5" i="34" s="1"/>
  <c r="J8" i="34" a="1"/>
  <c r="J8" i="34" s="1"/>
  <c r="K8" i="33" s="1"/>
  <c r="J10" i="34" a="1"/>
  <c r="J10" i="34" s="1"/>
  <c r="K10" i="33" s="1"/>
  <c r="J11" i="34" a="1"/>
  <c r="J11" i="34" s="1"/>
  <c r="K11" i="33" s="1"/>
  <c r="J13" i="34" a="1"/>
  <c r="J13" i="34" s="1"/>
  <c r="K13" i="33" s="1"/>
  <c r="J16" i="34" a="1"/>
  <c r="J16" i="34"/>
  <c r="K16" i="33" s="1"/>
  <c r="J18" i="34" a="1"/>
  <c r="J18" i="34" s="1"/>
  <c r="J20" i="34" a="1"/>
  <c r="J20" i="34"/>
  <c r="K20" i="33" s="1"/>
  <c r="J21" i="34" a="1"/>
  <c r="J21" i="34" s="1"/>
  <c r="K21" i="33" s="1"/>
  <c r="J22" i="34" a="1"/>
  <c r="J22" i="34" s="1"/>
  <c r="K22" i="33" s="1"/>
  <c r="J23" i="34" a="1"/>
  <c r="J23" i="34" s="1"/>
  <c r="K23" i="33" s="1"/>
  <c r="J24" i="34" a="1"/>
  <c r="J24" i="34"/>
  <c r="J25" i="34" a="1"/>
  <c r="J25" i="34" s="1"/>
  <c r="J26" i="34" a="1"/>
  <c r="J26" i="34" s="1"/>
  <c r="K26" i="33" s="1"/>
  <c r="J29" i="34" a="1"/>
  <c r="J29" i="34" s="1"/>
  <c r="K29" i="33" s="1"/>
  <c r="J31" i="34" a="1"/>
  <c r="J31" i="34" s="1"/>
  <c r="K31" i="33" s="1"/>
  <c r="J32" i="34" a="1"/>
  <c r="J32" i="34" s="1"/>
  <c r="J33" i="34" a="1"/>
  <c r="J33" i="34" s="1"/>
  <c r="J34" i="34" a="1"/>
  <c r="J34" i="34" s="1"/>
  <c r="K34" i="33" s="1"/>
  <c r="J35" i="34" a="1"/>
  <c r="J35" i="34" s="1"/>
  <c r="K35" i="33" s="1"/>
  <c r="J36" i="34" a="1"/>
  <c r="J36" i="34" s="1"/>
  <c r="K36" i="33" s="1"/>
  <c r="J37" i="34" a="1"/>
  <c r="J37" i="34" s="1"/>
  <c r="K37" i="33" s="1"/>
  <c r="J38" i="34" a="1"/>
  <c r="J38" i="34" s="1"/>
  <c r="K38" i="33" s="1"/>
  <c r="J39" i="34" a="1"/>
  <c r="J39" i="34" s="1"/>
  <c r="K39" i="33" s="1"/>
  <c r="J42" i="34" a="1"/>
  <c r="J42" i="34" s="1"/>
  <c r="K42" i="33" s="1"/>
  <c r="J44" i="34" a="1"/>
  <c r="J44" i="34" s="1"/>
  <c r="K44" i="33" s="1"/>
  <c r="J47" i="34" a="1"/>
  <c r="J47" i="34" s="1"/>
  <c r="K47" i="33" s="1"/>
  <c r="J48" i="34" a="1"/>
  <c r="J48" i="34" s="1"/>
  <c r="K48" i="33" s="1"/>
  <c r="J49" i="34" a="1"/>
  <c r="J49" i="34" s="1"/>
  <c r="J50" i="34" a="1"/>
  <c r="J50" i="34" s="1"/>
  <c r="K50" i="33" s="1"/>
  <c r="J52" i="34" a="1"/>
  <c r="J52" i="34" s="1"/>
  <c r="K52" i="33" s="1"/>
  <c r="J55" i="34" a="1"/>
  <c r="J55" i="34" s="1"/>
  <c r="K55" i="33" s="1"/>
  <c r="J57" i="34" a="1"/>
  <c r="J57" i="34" s="1"/>
  <c r="K57" i="33" s="1"/>
  <c r="J60" i="34" a="1"/>
  <c r="J60" i="34" s="1"/>
  <c r="K60" i="33" s="1"/>
  <c r="J61" i="34" a="1"/>
  <c r="J61" i="34" s="1"/>
  <c r="K61" i="33" s="1"/>
  <c r="J62" i="34" a="1"/>
  <c r="J62" i="34"/>
  <c r="K62" i="33" s="1"/>
  <c r="J63" i="34" a="1"/>
  <c r="J63" i="34" s="1"/>
  <c r="J65" i="34" a="1"/>
  <c r="J65" i="34" s="1"/>
  <c r="J68" i="34" a="1"/>
  <c r="J68" i="34"/>
  <c r="K68" i="33" s="1"/>
  <c r="J70" i="34" a="1"/>
  <c r="J70" i="34" s="1"/>
  <c r="K70" i="33" s="1"/>
  <c r="J73" i="34" a="1"/>
  <c r="J73" i="34" s="1"/>
  <c r="K73" i="33" s="1"/>
  <c r="J75" i="34" a="1"/>
  <c r="J75" i="34" s="1"/>
  <c r="K75" i="33" s="1"/>
  <c r="J76" i="34" a="1"/>
  <c r="J76" i="34" s="1"/>
  <c r="K76" i="33" s="1"/>
  <c r="J78" i="34" a="1"/>
  <c r="J78" i="34" s="1"/>
  <c r="J81" i="34" a="1"/>
  <c r="J81" i="34" s="1"/>
  <c r="J83" i="34" a="1"/>
  <c r="J83" i="34" s="1"/>
  <c r="K83" i="33" s="1"/>
  <c r="J85" i="34" a="1"/>
  <c r="J85" i="34" s="1"/>
  <c r="K85" i="33" s="1"/>
  <c r="J86" i="34" a="1"/>
  <c r="J86" i="34" s="1"/>
  <c r="K86" i="33" s="1"/>
  <c r="J87" i="34" a="1"/>
  <c r="J87" i="34" s="1"/>
  <c r="K87" i="33" s="1"/>
  <c r="J88" i="34" a="1"/>
  <c r="J88" i="34" s="1"/>
  <c r="J89" i="34" a="1"/>
  <c r="J89" i="34" s="1"/>
  <c r="K89" i="33" s="1"/>
  <c r="J90" i="34" a="1"/>
  <c r="J90" i="34"/>
  <c r="K90" i="33" s="1"/>
  <c r="J91" i="34" a="1"/>
  <c r="J91" i="34" s="1"/>
  <c r="K91" i="33" s="1"/>
  <c r="J94" i="34" a="1"/>
  <c r="J94" i="34" s="1"/>
  <c r="K94" i="33" s="1"/>
  <c r="J96" i="34" a="1"/>
  <c r="J96" i="34"/>
  <c r="K96" i="33" s="1"/>
  <c r="J97" i="34" a="1"/>
  <c r="J97" i="34" s="1"/>
  <c r="J98" i="34" a="1"/>
  <c r="J98" i="34" s="1"/>
  <c r="K98" i="33" s="1"/>
  <c r="J99" i="34" a="1"/>
  <c r="J99" i="34" s="1"/>
  <c r="K99" i="33" s="1"/>
  <c r="J100" i="34" a="1"/>
  <c r="J100" i="34"/>
  <c r="K100" i="33" s="1"/>
  <c r="J101" i="34" a="1"/>
  <c r="J101" i="34" s="1"/>
  <c r="K101" i="33" s="1"/>
  <c r="J102" i="34" a="1"/>
  <c r="J102" i="34" s="1"/>
  <c r="K102" i="33" s="1"/>
  <c r="J103" i="34" a="1"/>
  <c r="J103" i="34" s="1"/>
  <c r="K103" i="33" s="1"/>
  <c r="J104" i="34" a="1"/>
  <c r="J104" i="34" s="1"/>
  <c r="K104" i="33" s="1"/>
  <c r="J107" i="34" a="1"/>
  <c r="J107" i="34" s="1"/>
  <c r="K107" i="33" s="1"/>
  <c r="J109" i="34" a="1"/>
  <c r="J109" i="34" s="1"/>
  <c r="K109" i="33" s="1"/>
  <c r="J112" i="34" a="1"/>
  <c r="J112" i="34" s="1"/>
  <c r="K112" i="33" s="1"/>
  <c r="J113" i="34" a="1"/>
  <c r="J113" i="34" s="1"/>
  <c r="K113" i="33" s="1"/>
  <c r="J114" i="34" a="1"/>
  <c r="J114" i="34"/>
  <c r="K114" i="33" s="1"/>
  <c r="J115" i="34" a="1"/>
  <c r="J115" i="34" s="1"/>
  <c r="J117" i="34" a="1"/>
  <c r="J117" i="34" s="1"/>
  <c r="J120" i="34" a="1"/>
  <c r="J120" i="34"/>
  <c r="K120" i="33" s="1"/>
  <c r="J122" i="34" a="1"/>
  <c r="J122" i="34" s="1"/>
  <c r="K122" i="33" s="1"/>
  <c r="J125" i="34" a="1"/>
  <c r="J125" i="34" s="1"/>
  <c r="K125" i="33" s="1"/>
  <c r="J126" i="34" a="1"/>
  <c r="J126" i="34" s="1"/>
  <c r="K126" i="33" s="1"/>
  <c r="J127" i="34" a="1"/>
  <c r="J127" i="34" s="1"/>
  <c r="K127" i="33" s="1"/>
  <c r="J128" i="34" a="1"/>
  <c r="J128" i="34" s="1"/>
  <c r="K128" i="33" s="1"/>
  <c r="J130" i="34" a="1"/>
  <c r="J130" i="34" s="1"/>
  <c r="K130" i="33" s="1"/>
  <c r="J133" i="34" a="1"/>
  <c r="J133" i="34" s="1"/>
  <c r="K133" i="33" s="1"/>
  <c r="J135" i="34" a="1"/>
  <c r="J135" i="34" s="1"/>
  <c r="K135" i="33" s="1"/>
  <c r="J139" i="34" a="1"/>
  <c r="J139" i="34" s="1"/>
  <c r="K139" i="33" s="1"/>
  <c r="J140" i="34" a="1"/>
  <c r="J140" i="34" s="1"/>
  <c r="J141" i="34" a="1"/>
  <c r="J141" i="34" s="1"/>
  <c r="J143" i="34" a="1"/>
  <c r="J143" i="34" s="1"/>
  <c r="K143" i="33" s="1"/>
  <c r="J146" i="34" a="1"/>
  <c r="J146" i="34" s="1"/>
  <c r="K146" i="33" s="1"/>
  <c r="J148" i="34" a="1"/>
  <c r="J148" i="34"/>
  <c r="K148" i="33" s="1"/>
  <c r="J150" i="34" a="1"/>
  <c r="J150" i="34" s="1"/>
  <c r="K150" i="33" s="1"/>
  <c r="J151" i="34" a="1"/>
  <c r="J151" i="34" s="1"/>
  <c r="K151" i="33" s="1"/>
  <c r="J152" i="34" a="1"/>
  <c r="J152" i="34"/>
  <c r="J153" i="34" a="1"/>
  <c r="J153" i="34" s="1"/>
  <c r="K153" i="33" s="1"/>
  <c r="J154" i="34" a="1"/>
  <c r="J154" i="34" s="1"/>
  <c r="K154" i="33" s="1"/>
  <c r="J155" i="34" a="1"/>
  <c r="J155" i="34" s="1"/>
  <c r="J156" i="34" a="1"/>
  <c r="J156" i="34"/>
  <c r="K156" i="33" s="1"/>
  <c r="J159" i="34" a="1"/>
  <c r="J159" i="34" s="1"/>
  <c r="K159" i="33" s="1"/>
  <c r="J161" i="34" a="1"/>
  <c r="J161" i="34" s="1"/>
  <c r="J162" i="34" a="1"/>
  <c r="J162" i="34" s="1"/>
  <c r="K162" i="33" s="1"/>
  <c r="J163" i="34" a="1"/>
  <c r="J163" i="34" s="1"/>
  <c r="K163" i="33" s="1"/>
  <c r="J164" i="34" a="1"/>
  <c r="J164" i="34" s="1"/>
  <c r="J165" i="34" a="1"/>
  <c r="J165" i="34" s="1"/>
  <c r="K165" i="33" s="1"/>
  <c r="J166" i="34" a="1"/>
  <c r="J166" i="34" s="1"/>
  <c r="K166" i="33" s="1"/>
  <c r="J167" i="34" a="1"/>
  <c r="J167" i="34" s="1"/>
  <c r="K167" i="33" s="1"/>
  <c r="J168" i="34" a="1"/>
  <c r="J168" i="34" s="1"/>
  <c r="K168" i="33" s="1"/>
  <c r="J169" i="34" a="1"/>
  <c r="J169" i="34" s="1"/>
  <c r="J172" i="34" a="1"/>
  <c r="J172" i="34" s="1"/>
  <c r="K172" i="33" s="1"/>
  <c r="J174" i="34" a="1"/>
  <c r="J174" i="34" s="1"/>
  <c r="K174" i="33" s="1"/>
  <c r="J177" i="34" a="1"/>
  <c r="J177" i="34" s="1"/>
  <c r="K177" i="33" s="1"/>
  <c r="J178" i="34" a="1"/>
  <c r="J178" i="34" s="1"/>
  <c r="K178" i="33" s="1"/>
  <c r="J179" i="34" a="1"/>
  <c r="J179" i="34" s="1"/>
  <c r="J180" i="34" a="1"/>
  <c r="J180" i="34" s="1"/>
  <c r="K180" i="33" s="1"/>
  <c r="J182" i="34" a="1"/>
  <c r="J182" i="34" s="1"/>
  <c r="K182" i="33" s="1"/>
  <c r="J185" i="34" a="1"/>
  <c r="J185" i="34" s="1"/>
  <c r="K185" i="33" s="1"/>
  <c r="K197" i="33" s="1"/>
  <c r="J191" i="34" a="1"/>
  <c r="J191" i="34" s="1"/>
  <c r="K191" i="33" s="1"/>
  <c r="J192" i="34" a="1"/>
  <c r="J192" i="34" s="1"/>
  <c r="J195" i="34" a="1"/>
  <c r="J195" i="34" s="1"/>
  <c r="K195" i="33" s="1"/>
  <c r="AN201" i="34"/>
  <c r="AM201" i="34"/>
  <c r="AL201" i="34"/>
  <c r="AK201" i="34"/>
  <c r="AJ201" i="34"/>
  <c r="AI201" i="34"/>
  <c r="AH201" i="34"/>
  <c r="AG201" i="34"/>
  <c r="AF201" i="34"/>
  <c r="AE201" i="34"/>
  <c r="AD201" i="34"/>
  <c r="AC201" i="34"/>
  <c r="AB201" i="34"/>
  <c r="AA201" i="34"/>
  <c r="Z201" i="34"/>
  <c r="Y201" i="34"/>
  <c r="X201" i="34"/>
  <c r="W201" i="34"/>
  <c r="V201" i="34"/>
  <c r="U201" i="34"/>
  <c r="T201" i="34"/>
  <c r="S201" i="34"/>
  <c r="R201" i="34"/>
  <c r="Q201" i="34"/>
  <c r="P201" i="34"/>
  <c r="O201" i="34"/>
  <c r="N201" i="34"/>
  <c r="M201" i="34"/>
  <c r="L201" i="34"/>
  <c r="K201" i="34"/>
  <c r="AN198" i="34"/>
  <c r="AM198" i="34"/>
  <c r="AL198" i="34"/>
  <c r="AK198" i="34"/>
  <c r="AJ198" i="34"/>
  <c r="AI198" i="34"/>
  <c r="AH198" i="34"/>
  <c r="AG198" i="34"/>
  <c r="AF198" i="34"/>
  <c r="AE198" i="34"/>
  <c r="AD198" i="34"/>
  <c r="AC198" i="34"/>
  <c r="AB198" i="34"/>
  <c r="AA198" i="34"/>
  <c r="Z198" i="34"/>
  <c r="Y198" i="34"/>
  <c r="X198" i="34"/>
  <c r="W198" i="34"/>
  <c r="V198" i="34"/>
  <c r="U198" i="34"/>
  <c r="T198" i="34"/>
  <c r="S198" i="34"/>
  <c r="R198" i="34"/>
  <c r="Q198" i="34"/>
  <c r="P198" i="34"/>
  <c r="O198" i="34"/>
  <c r="N198" i="34"/>
  <c r="M198" i="34"/>
  <c r="L198" i="34"/>
  <c r="K198" i="34"/>
  <c r="AN197" i="34"/>
  <c r="AM197" i="34"/>
  <c r="AL197" i="34"/>
  <c r="AK197" i="34"/>
  <c r="AJ197" i="34"/>
  <c r="AI197" i="34"/>
  <c r="AH197" i="34"/>
  <c r="AG197" i="34"/>
  <c r="AF197" i="34"/>
  <c r="AE197" i="34"/>
  <c r="AD197" i="34"/>
  <c r="AC197" i="34"/>
  <c r="AB197" i="34"/>
  <c r="AA197" i="34"/>
  <c r="Z197" i="34"/>
  <c r="Y197" i="34"/>
  <c r="X197" i="34"/>
  <c r="W197" i="34"/>
  <c r="V197" i="34"/>
  <c r="U197" i="34"/>
  <c r="T197" i="34"/>
  <c r="S197" i="34"/>
  <c r="R197" i="34"/>
  <c r="Q197" i="34"/>
  <c r="P197" i="34"/>
  <c r="O197" i="34"/>
  <c r="N197" i="34"/>
  <c r="M197" i="34"/>
  <c r="L197" i="34"/>
  <c r="K197" i="34"/>
  <c r="J59" i="34" l="1" a="1"/>
  <c r="J59" i="34" s="1"/>
  <c r="K59" i="33" s="1"/>
  <c r="U202" i="34"/>
  <c r="J124" i="34" a="1"/>
  <c r="J124" i="34" s="1"/>
  <c r="K124" i="33" s="1"/>
  <c r="N19" i="34" a="1"/>
  <c r="N19" i="34" s="1"/>
  <c r="N7" i="34" a="1"/>
  <c r="N7" i="34" s="1"/>
  <c r="N110" i="34" a="1"/>
  <c r="N110" i="34" s="1"/>
  <c r="L46" i="34" a="1"/>
  <c r="L46" i="34" s="1"/>
  <c r="J72" i="34" a="1"/>
  <c r="J72" i="34" s="1"/>
  <c r="K72" i="33" s="1"/>
  <c r="N123" i="34" a="1"/>
  <c r="N123" i="34" s="1"/>
  <c r="J173" i="34" a="1"/>
  <c r="J173" i="34" s="1"/>
  <c r="K173" i="33" s="1"/>
  <c r="N30" i="34" a="1"/>
  <c r="N30" i="34" s="1"/>
  <c r="Q136" i="34"/>
  <c r="J193" i="34" a="1"/>
  <c r="J193" i="34" s="1"/>
  <c r="K193" i="33" s="1"/>
  <c r="M64" i="34" a="1"/>
  <c r="M64" i="34" s="1"/>
  <c r="M175" i="34" a="1"/>
  <c r="M175" i="34" s="1"/>
  <c r="P199" i="34"/>
  <c r="AF199" i="34"/>
  <c r="K138" i="34" a="1"/>
  <c r="K138" i="34" s="1"/>
  <c r="J110" i="34" a="1"/>
  <c r="J110" i="34" s="1"/>
  <c r="K110" i="33" s="1"/>
  <c r="J4" i="34" a="1"/>
  <c r="J4" i="34" s="1"/>
  <c r="K4" i="33" s="1"/>
  <c r="M12" i="34" a="1"/>
  <c r="M12" i="34" s="1"/>
  <c r="M116" i="34" a="1"/>
  <c r="M116" i="34" s="1"/>
  <c r="N129" i="34" a="1"/>
  <c r="N129" i="34" s="1"/>
  <c r="S136" i="34"/>
  <c r="J160" i="34" a="1"/>
  <c r="J160" i="34" s="1"/>
  <c r="K160" i="33" s="1"/>
  <c r="AC202" i="34"/>
  <c r="AK202" i="34"/>
  <c r="J43" i="34" a="1"/>
  <c r="J43" i="34" s="1"/>
  <c r="K43" i="33" s="1"/>
  <c r="N111" i="34" a="1"/>
  <c r="N111" i="34" s="1"/>
  <c r="K147" i="34" a="1"/>
  <c r="K147" i="34" s="1"/>
  <c r="AA202" i="34"/>
  <c r="AI202" i="34"/>
  <c r="K30" i="34" a="1"/>
  <c r="K30" i="34" s="1"/>
  <c r="L71" i="34" a="1"/>
  <c r="L71" i="34" s="1"/>
  <c r="N74" i="34" a="1"/>
  <c r="N74" i="34" s="1"/>
  <c r="L121" i="34" a="1"/>
  <c r="L121" i="34" s="1"/>
  <c r="K136" i="34"/>
  <c r="K56" i="34" a="1"/>
  <c r="K56" i="34" s="1"/>
  <c r="L74" i="34" a="1"/>
  <c r="L74" i="34" s="1"/>
  <c r="K95" i="34" a="1"/>
  <c r="K95" i="34" s="1"/>
  <c r="L110" i="34" a="1"/>
  <c r="L110" i="34" s="1"/>
  <c r="M134" i="34" a="1"/>
  <c r="M134" i="34" s="1"/>
  <c r="L136" i="34"/>
  <c r="L137" i="34" a="1"/>
  <c r="L137" i="34" s="1"/>
  <c r="J142" i="34" a="1"/>
  <c r="J142" i="34" s="1"/>
  <c r="K142" i="33" s="1"/>
  <c r="L51" i="34" a="1"/>
  <c r="L51" i="34" s="1"/>
  <c r="M136" i="34"/>
  <c r="M45" i="34" a="1"/>
  <c r="M45" i="34" s="1"/>
  <c r="L77" i="34" a="1"/>
  <c r="L77" i="34" s="1"/>
  <c r="J84" i="34" a="1"/>
  <c r="J84" i="34" s="1"/>
  <c r="K84" i="33" s="1"/>
  <c r="M129" i="34" a="1"/>
  <c r="M129" i="34" s="1"/>
  <c r="N136" i="34"/>
  <c r="M147" i="34" a="1"/>
  <c r="M147" i="34" s="1"/>
  <c r="M17" i="34" a="1"/>
  <c r="M17" i="34" s="1"/>
  <c r="X199" i="34"/>
  <c r="AN199" i="34"/>
  <c r="L19" i="34" a="1"/>
  <c r="L19" i="34" s="1"/>
  <c r="M30" i="34" a="1"/>
  <c r="M30" i="34" s="1"/>
  <c r="K43" i="34" a="1"/>
  <c r="K43" i="34" s="1"/>
  <c r="N46" i="34" a="1"/>
  <c r="N46" i="34" s="1"/>
  <c r="M56" i="34" a="1"/>
  <c r="M56" i="34" s="1"/>
  <c r="P136" i="34"/>
  <c r="K175" i="34" a="1"/>
  <c r="K175" i="34" s="1"/>
  <c r="J181" i="34" a="1"/>
  <c r="J181" i="34" s="1"/>
  <c r="K181" i="33" s="1"/>
  <c r="M69" i="34" a="1"/>
  <c r="M69" i="34" s="1"/>
  <c r="K84" i="34" a="1"/>
  <c r="K84" i="34" s="1"/>
  <c r="L149" i="34" a="1"/>
  <c r="L149" i="34" s="1"/>
  <c r="K160" i="34" a="1"/>
  <c r="K160" i="34" s="1"/>
  <c r="J77" i="34" a="1"/>
  <c r="J77" i="34" s="1"/>
  <c r="K77" i="33" s="1"/>
  <c r="M7" i="34" a="1"/>
  <c r="M7" i="34" s="1"/>
  <c r="K17" i="34" a="1"/>
  <c r="K17" i="34" s="1"/>
  <c r="M19" i="34" a="1"/>
  <c r="M19" i="34" s="1"/>
  <c r="O136" i="34"/>
  <c r="L176" i="34" a="1"/>
  <c r="L176" i="34" s="1"/>
  <c r="L7" i="34" a="1"/>
  <c r="L7" i="34" s="1"/>
  <c r="L9" i="34" a="1"/>
  <c r="L9" i="34" s="1"/>
  <c r="N56" i="34" a="1"/>
  <c r="N56" i="34" s="1"/>
  <c r="M59" i="34" a="1"/>
  <c r="M59" i="34" s="1"/>
  <c r="K64" i="34" a="1"/>
  <c r="K64" i="34" s="1"/>
  <c r="K110" i="34" a="1"/>
  <c r="K110" i="34" s="1"/>
  <c r="L129" i="34" a="1"/>
  <c r="L129" i="34" s="1"/>
  <c r="N175" i="34" a="1"/>
  <c r="N175" i="34" s="1"/>
  <c r="J17" i="34" a="1"/>
  <c r="J17" i="34" s="1"/>
  <c r="K17" i="33" s="1"/>
  <c r="J95" i="34" a="1"/>
  <c r="J95" i="34" s="1"/>
  <c r="K95" i="33" s="1"/>
  <c r="K9" i="34" a="1"/>
  <c r="K9" i="34" s="1"/>
  <c r="K19" i="34" a="1"/>
  <c r="K19" i="34" s="1"/>
  <c r="L30" i="34" a="1"/>
  <c r="L30" i="34" s="1"/>
  <c r="L45" i="34" a="1"/>
  <c r="L45" i="34" s="1"/>
  <c r="L116" i="34" a="1"/>
  <c r="L116" i="34" s="1"/>
  <c r="N147" i="34" a="1"/>
  <c r="N147" i="34" s="1"/>
  <c r="J19" i="34" a="1"/>
  <c r="J19" i="34" s="1"/>
  <c r="K19" i="33" s="1"/>
  <c r="J138" i="34" a="1"/>
  <c r="J138" i="34" s="1"/>
  <c r="K138" i="33" s="1"/>
  <c r="L12" i="34" a="1"/>
  <c r="L12" i="34" s="1"/>
  <c r="L17" i="34" a="1"/>
  <c r="L17" i="34" s="1"/>
  <c r="L43" i="34" a="1"/>
  <c r="L43" i="34" s="1"/>
  <c r="K51" i="34" a="1"/>
  <c r="K51" i="34" s="1"/>
  <c r="M74" i="34" a="1"/>
  <c r="M74" i="34" s="1"/>
  <c r="M77" i="34" a="1"/>
  <c r="M77" i="34" s="1"/>
  <c r="L95" i="34" a="1"/>
  <c r="L95" i="34" s="1"/>
  <c r="M137" i="34" a="1"/>
  <c r="M137" i="34" s="1"/>
  <c r="N17" i="34" a="1"/>
  <c r="N17" i="34" s="1"/>
  <c r="N45" i="34" a="1"/>
  <c r="N45" i="34" s="1"/>
  <c r="K46" i="34" a="1"/>
  <c r="K46" i="34" s="1"/>
  <c r="L64" i="34" a="1"/>
  <c r="L64" i="34" s="1"/>
  <c r="N95" i="34" a="1"/>
  <c r="N95" i="34" s="1"/>
  <c r="M149" i="34" a="1"/>
  <c r="M149" i="34" s="1"/>
  <c r="K181" i="34" a="1"/>
  <c r="K181" i="34" s="1"/>
  <c r="L187" i="34"/>
  <c r="M187" i="34" s="1"/>
  <c r="N187" i="34" s="1"/>
  <c r="O187" i="34" s="1"/>
  <c r="P187" i="34" s="1"/>
  <c r="Q187" i="34" s="1"/>
  <c r="R187" i="34" s="1"/>
  <c r="S187" i="34" s="1"/>
  <c r="L188" i="34"/>
  <c r="M188" i="34" s="1"/>
  <c r="N188" i="34" s="1"/>
  <c r="O188" i="34" s="1"/>
  <c r="J116" i="34" a="1"/>
  <c r="J116" i="34" s="1"/>
  <c r="K116" i="33" s="1"/>
  <c r="J46" i="34" a="1"/>
  <c r="J46" i="34" s="1"/>
  <c r="K46" i="33" s="1"/>
  <c r="K4" i="34" a="1"/>
  <c r="K4" i="34" s="1"/>
  <c r="N6" i="34" a="1"/>
  <c r="N6" i="34" s="1"/>
  <c r="J9" i="34" a="1"/>
  <c r="J9" i="34" s="1"/>
  <c r="K9" i="33" s="1"/>
  <c r="N43" i="34" a="1"/>
  <c r="N43" i="34" s="1"/>
  <c r="M46" i="34" a="1"/>
  <c r="M46" i="34" s="1"/>
  <c r="N51" i="34" a="1"/>
  <c r="N51" i="34" s="1"/>
  <c r="K59" i="34" a="1"/>
  <c r="K59" i="34" s="1"/>
  <c r="N64" i="34" a="1"/>
  <c r="N64" i="34" s="1"/>
  <c r="K74" i="34" a="1"/>
  <c r="K74" i="34" s="1"/>
  <c r="M95" i="34" a="1"/>
  <c r="M95" i="34" s="1"/>
  <c r="M110" i="34" a="1"/>
  <c r="M110" i="34" s="1"/>
  <c r="K121" i="34" a="1"/>
  <c r="K121" i="34" s="1"/>
  <c r="K176" i="34" a="1"/>
  <c r="K176" i="34" s="1"/>
  <c r="R190" i="34"/>
  <c r="S190" i="34" s="1"/>
  <c r="L4" i="34" a="1"/>
  <c r="L4" i="34" s="1"/>
  <c r="N72" i="34" a="1"/>
  <c r="N72" i="34" s="1"/>
  <c r="M72" i="34" a="1"/>
  <c r="M72" i="34" s="1"/>
  <c r="L72" i="34" a="1"/>
  <c r="L72" i="34" s="1"/>
  <c r="K82" i="34" a="1"/>
  <c r="K82" i="34" s="1"/>
  <c r="N82" i="34" a="1"/>
  <c r="N82" i="34" s="1"/>
  <c r="M82" i="34" a="1"/>
  <c r="M82" i="34" s="1"/>
  <c r="N124" i="34" a="1"/>
  <c r="N124" i="34" s="1"/>
  <c r="M124" i="34" a="1"/>
  <c r="M124" i="34" s="1"/>
  <c r="L124" i="34" a="1"/>
  <c r="L124" i="34" s="1"/>
  <c r="K124" i="34" a="1"/>
  <c r="K124" i="34" s="1"/>
  <c r="N12" i="34" a="1"/>
  <c r="N12" i="34" s="1"/>
  <c r="K58" i="34" a="1"/>
  <c r="K58" i="34" s="1"/>
  <c r="M58" i="34" a="1"/>
  <c r="M58" i="34" s="1"/>
  <c r="K116" i="34" a="1"/>
  <c r="K116" i="34" s="1"/>
  <c r="M4" i="34" a="1"/>
  <c r="M4" i="34" s="1"/>
  <c r="L6" i="34" a="1"/>
  <c r="L6" i="34" s="1"/>
  <c r="K7" i="34" a="1"/>
  <c r="K7" i="34" s="1"/>
  <c r="N9" i="34" a="1"/>
  <c r="N9" i="34" s="1"/>
  <c r="M51" i="34" a="1"/>
  <c r="M51" i="34" s="1"/>
  <c r="N108" i="34" a="1"/>
  <c r="N108" i="34" s="1"/>
  <c r="M108" i="34" a="1"/>
  <c r="M108" i="34" s="1"/>
  <c r="L108" i="34" a="1"/>
  <c r="L108" i="34" s="1"/>
  <c r="M43" i="34" a="1"/>
  <c r="M43" i="34" s="1"/>
  <c r="L69" i="34" a="1"/>
  <c r="L69" i="34" s="1"/>
  <c r="M111" i="34" a="1"/>
  <c r="M111" i="34" s="1"/>
  <c r="L111" i="34" a="1"/>
  <c r="L111" i="34" s="1"/>
  <c r="K111" i="34" a="1"/>
  <c r="K111" i="34" s="1"/>
  <c r="K6" i="34" a="1"/>
  <c r="K6" i="34" s="1"/>
  <c r="M9" i="34" a="1"/>
  <c r="M9" i="34" s="1"/>
  <c r="N4" i="34" a="1"/>
  <c r="N4" i="34" s="1"/>
  <c r="M6" i="34" a="1"/>
  <c r="M6" i="34" s="1"/>
  <c r="K12" i="34" a="1"/>
  <c r="K12" i="34" s="1"/>
  <c r="L58" i="34" a="1"/>
  <c r="L58" i="34" s="1"/>
  <c r="N59" i="34" a="1"/>
  <c r="N59" i="34" s="1"/>
  <c r="L59" i="34" a="1"/>
  <c r="L59" i="34" s="1"/>
  <c r="K77" i="34" a="1"/>
  <c r="K77" i="34" s="1"/>
  <c r="L82" i="34" a="1"/>
  <c r="L82" i="34" s="1"/>
  <c r="L56" i="34" a="1"/>
  <c r="L56" i="34" s="1"/>
  <c r="K45" i="34" a="1"/>
  <c r="K45" i="34" s="1"/>
  <c r="N58" i="34" a="1"/>
  <c r="N58" i="34" s="1"/>
  <c r="K71" i="34" a="1"/>
  <c r="K71" i="34" s="1"/>
  <c r="N71" i="34" a="1"/>
  <c r="N71" i="34" s="1"/>
  <c r="M71" i="34" a="1"/>
  <c r="M71" i="34" s="1"/>
  <c r="K72" i="34" a="1"/>
  <c r="K72" i="34" s="1"/>
  <c r="K108" i="34" a="1"/>
  <c r="K108" i="34" s="1"/>
  <c r="N121" i="34" a="1"/>
  <c r="N121" i="34" s="1"/>
  <c r="M123" i="34" a="1"/>
  <c r="M123" i="34" s="1"/>
  <c r="L123" i="34" a="1"/>
  <c r="L123" i="34" s="1"/>
  <c r="K123" i="34" a="1"/>
  <c r="K123" i="34" s="1"/>
  <c r="K69" i="34" a="1"/>
  <c r="K69" i="34" s="1"/>
  <c r="N84" i="34" a="1"/>
  <c r="N84" i="34" s="1"/>
  <c r="M84" i="34" a="1"/>
  <c r="M84" i="34" s="1"/>
  <c r="L84" i="34" a="1"/>
  <c r="L84" i="34" s="1"/>
  <c r="N69" i="34" a="1"/>
  <c r="N69" i="34" s="1"/>
  <c r="N77" i="34" a="1"/>
  <c r="N77" i="34" s="1"/>
  <c r="N116" i="34" a="1"/>
  <c r="N116" i="34" s="1"/>
  <c r="M121" i="34" a="1"/>
  <c r="M121" i="34" s="1"/>
  <c r="L138" i="34" a="1"/>
  <c r="L138" i="34" s="1"/>
  <c r="M173" i="34" a="1"/>
  <c r="M173" i="34" s="1"/>
  <c r="K173" i="34" a="1"/>
  <c r="K173" i="34" s="1"/>
  <c r="K202" i="34" s="1"/>
  <c r="N173" i="34" a="1"/>
  <c r="N173" i="34" s="1"/>
  <c r="L173" i="34" a="1"/>
  <c r="L173" i="34" s="1"/>
  <c r="K134" i="34" a="1"/>
  <c r="K134" i="34" s="1"/>
  <c r="N134" i="34" a="1"/>
  <c r="N134" i="34" s="1"/>
  <c r="M142" i="34" a="1"/>
  <c r="M142" i="34" s="1"/>
  <c r="K142" i="34" a="1"/>
  <c r="K142" i="34" s="1"/>
  <c r="N142" i="34" a="1"/>
  <c r="N142" i="34" s="1"/>
  <c r="L160" i="34" a="1"/>
  <c r="L160" i="34" s="1"/>
  <c r="K129" i="34" a="1"/>
  <c r="K129" i="34" s="1"/>
  <c r="L181" i="34" a="1"/>
  <c r="L181" i="34" s="1"/>
  <c r="L134" i="34" a="1"/>
  <c r="L134" i="34" s="1"/>
  <c r="N137" i="34" a="1"/>
  <c r="N137" i="34" s="1"/>
  <c r="M176" i="34" a="1"/>
  <c r="M176" i="34" s="1"/>
  <c r="M138" i="34" a="1"/>
  <c r="M138" i="34" s="1"/>
  <c r="L142" i="34" a="1"/>
  <c r="L142" i="34" s="1"/>
  <c r="N149" i="34" a="1"/>
  <c r="N149" i="34" s="1"/>
  <c r="M160" i="34" a="1"/>
  <c r="M160" i="34" s="1"/>
  <c r="N176" i="34" a="1"/>
  <c r="N176" i="34" s="1"/>
  <c r="M181" i="34" a="1"/>
  <c r="M181" i="34" s="1"/>
  <c r="N186" i="34"/>
  <c r="O186" i="34" s="1"/>
  <c r="O189" i="34"/>
  <c r="P189" i="34" s="1"/>
  <c r="Q189" i="34" s="1"/>
  <c r="R189" i="34" s="1"/>
  <c r="R194" i="34"/>
  <c r="K137" i="34" a="1"/>
  <c r="K137" i="34" s="1"/>
  <c r="N138" i="34" a="1"/>
  <c r="N138" i="34" s="1"/>
  <c r="L147" i="34" a="1"/>
  <c r="L147" i="34" s="1"/>
  <c r="K149" i="34" a="1"/>
  <c r="K149" i="34" s="1"/>
  <c r="N160" i="34" a="1"/>
  <c r="N160" i="34" s="1"/>
  <c r="L175" i="34" a="1"/>
  <c r="L175" i="34" s="1"/>
  <c r="N181" i="34" a="1"/>
  <c r="N181" i="34" s="1"/>
  <c r="J58" i="34" a="1"/>
  <c r="J58" i="34" s="1"/>
  <c r="K58" i="33" s="1"/>
  <c r="V202" i="34"/>
  <c r="AD202" i="34"/>
  <c r="AL202" i="34"/>
  <c r="J134" i="34" a="1"/>
  <c r="J134" i="34" s="1"/>
  <c r="K134" i="33" s="1"/>
  <c r="J64" i="34" a="1"/>
  <c r="J64" i="34" s="1"/>
  <c r="K64" i="33" s="1"/>
  <c r="J147" i="34" a="1"/>
  <c r="J147" i="34" s="1"/>
  <c r="K147" i="33" s="1"/>
  <c r="J71" i="34" a="1"/>
  <c r="J71" i="34" s="1"/>
  <c r="K71" i="33" s="1"/>
  <c r="J56" i="34" a="1"/>
  <c r="J56" i="34" s="1"/>
  <c r="K56" i="33" s="1"/>
  <c r="AA199" i="34"/>
  <c r="X202" i="34"/>
  <c r="AF202" i="34"/>
  <c r="AN202" i="34"/>
  <c r="J176" i="34" a="1"/>
  <c r="J176" i="34" s="1"/>
  <c r="K176" i="33" s="1"/>
  <c r="J129" i="34" a="1"/>
  <c r="J129" i="34" s="1"/>
  <c r="K129" i="33" s="1"/>
  <c r="J123" i="34" a="1"/>
  <c r="J123" i="34" s="1"/>
  <c r="K123" i="33" s="1"/>
  <c r="J108" i="34" a="1"/>
  <c r="J108" i="34" s="1"/>
  <c r="K108" i="33" s="1"/>
  <c r="S199" i="34"/>
  <c r="AI199" i="34"/>
  <c r="T199" i="34"/>
  <c r="AB199" i="34"/>
  <c r="AJ199" i="34"/>
  <c r="Y202" i="34"/>
  <c r="AG202" i="34"/>
  <c r="J175" i="34" a="1"/>
  <c r="J175" i="34" s="1"/>
  <c r="K175" i="33" s="1"/>
  <c r="J137" i="34" a="1"/>
  <c r="J137" i="34" s="1"/>
  <c r="K137" i="33" s="1"/>
  <c r="J69" i="34" a="1"/>
  <c r="J69" i="34" s="1"/>
  <c r="K69" i="33" s="1"/>
  <c r="Z202" i="34"/>
  <c r="AH202" i="34"/>
  <c r="J121" i="34" a="1"/>
  <c r="J121" i="34" s="1"/>
  <c r="K121" i="33" s="1"/>
  <c r="J45" i="34" a="1"/>
  <c r="J45" i="34" s="1"/>
  <c r="K45" i="33" s="1"/>
  <c r="J7" i="34" a="1"/>
  <c r="J7" i="34" s="1"/>
  <c r="K7" i="33" s="1"/>
  <c r="J30" i="34" a="1"/>
  <c r="J30" i="34" s="1"/>
  <c r="K30" i="33" s="1"/>
  <c r="J74" i="34" a="1"/>
  <c r="J74" i="34" s="1"/>
  <c r="K74" i="33" s="1"/>
  <c r="J51" i="34" a="1"/>
  <c r="J51" i="34" s="1"/>
  <c r="K51" i="33" s="1"/>
  <c r="W199" i="34"/>
  <c r="AE199" i="34"/>
  <c r="AM199" i="34"/>
  <c r="T202" i="34"/>
  <c r="AB202" i="34"/>
  <c r="AJ202" i="34"/>
  <c r="J149" i="34" a="1"/>
  <c r="J149" i="34" s="1"/>
  <c r="K149" i="33" s="1"/>
  <c r="J111" i="34" a="1"/>
  <c r="J111" i="34" s="1"/>
  <c r="K111" i="33" s="1"/>
  <c r="J82" i="34" a="1"/>
  <c r="J82" i="34" s="1"/>
  <c r="K82" i="33" s="1"/>
  <c r="J12" i="34" a="1"/>
  <c r="J12" i="34" s="1"/>
  <c r="K12" i="33" s="1"/>
  <c r="J6" i="34" a="1"/>
  <c r="J6" i="34" s="1"/>
  <c r="K6" i="33" s="1"/>
  <c r="Y199" i="34"/>
  <c r="AG199" i="34"/>
  <c r="R199" i="34"/>
  <c r="Z199" i="34"/>
  <c r="AH199" i="34"/>
  <c r="O199" i="34"/>
  <c r="U199" i="34"/>
  <c r="AK199" i="34"/>
  <c r="AC199" i="34"/>
  <c r="V199" i="34"/>
  <c r="AD199" i="34"/>
  <c r="AL199" i="34"/>
  <c r="W202" i="34"/>
  <c r="AE202" i="34"/>
  <c r="AM202" i="34"/>
  <c r="Q199" i="34"/>
  <c r="M202" i="34" l="1"/>
  <c r="J136" i="34" a="1"/>
  <c r="J136" i="34" s="1"/>
  <c r="K136" i="33" s="1"/>
  <c r="N202" i="34"/>
  <c r="P188" i="34"/>
  <c r="Q188" i="34" s="1"/>
  <c r="R188" i="34" s="1"/>
  <c r="S188" i="34" s="1"/>
  <c r="J188" i="34" s="1" a="1"/>
  <c r="J188" i="34" s="1"/>
  <c r="K188" i="33" s="1"/>
  <c r="S189" i="34"/>
  <c r="J189" i="34" s="1" a="1"/>
  <c r="J189" i="34" s="1"/>
  <c r="K189" i="33" s="1"/>
  <c r="P186" i="34"/>
  <c r="O202" i="34"/>
  <c r="S194" i="34"/>
  <c r="J194" i="34" s="1" a="1"/>
  <c r="J194" i="34" s="1"/>
  <c r="K194" i="33" s="1"/>
  <c r="J190" i="34" a="1"/>
  <c r="J190" i="34" s="1"/>
  <c r="K190" i="33" s="1"/>
  <c r="J187" i="34" a="1"/>
  <c r="J187" i="34" s="1"/>
  <c r="K187" i="33" s="1"/>
  <c r="K199" i="33"/>
  <c r="K199" i="34"/>
  <c r="L202" i="34"/>
  <c r="N199" i="34"/>
  <c r="L199" i="34"/>
  <c r="M199" i="34"/>
  <c r="P202" i="34" l="1"/>
  <c r="Q186" i="34"/>
  <c r="K3" i="33"/>
  <c r="K201" i="35"/>
  <c r="K198" i="35"/>
  <c r="K197" i="35"/>
  <c r="K189" i="35"/>
  <c r="K188" i="35"/>
  <c r="K187" i="35"/>
  <c r="K186" i="35"/>
  <c r="K181" i="35" a="1"/>
  <c r="K181" i="35" s="1"/>
  <c r="K176" i="35"/>
  <c r="K175" i="35"/>
  <c r="K173" i="35"/>
  <c r="K160" i="35"/>
  <c r="K149" i="35"/>
  <c r="K147" i="35"/>
  <c r="K142" i="35" a="1"/>
  <c r="K142" i="35" s="1"/>
  <c r="K138" i="35"/>
  <c r="K137" i="35"/>
  <c r="K136" i="35"/>
  <c r="K134" i="35"/>
  <c r="K129" i="35"/>
  <c r="K124" i="35"/>
  <c r="K123" i="35"/>
  <c r="K121" i="35"/>
  <c r="K116" i="35"/>
  <c r="K111" i="35"/>
  <c r="K110" i="35"/>
  <c r="K108" i="35"/>
  <c r="K95" i="35"/>
  <c r="K84" i="35"/>
  <c r="K82" i="35"/>
  <c r="K77" i="35"/>
  <c r="K74" i="35"/>
  <c r="K72" i="35"/>
  <c r="K71" i="35"/>
  <c r="K69" i="35"/>
  <c r="K64" i="35"/>
  <c r="K59" i="35"/>
  <c r="K58" i="35"/>
  <c r="K56" i="35"/>
  <c r="K51" i="35"/>
  <c r="K46" i="35"/>
  <c r="K45" i="35"/>
  <c r="K43" i="35"/>
  <c r="K30" i="35"/>
  <c r="K19" i="35"/>
  <c r="K17" i="35"/>
  <c r="K12" i="35"/>
  <c r="K9" i="35"/>
  <c r="K7" i="35"/>
  <c r="K6" i="35"/>
  <c r="K4" i="35"/>
  <c r="K194" i="35" l="1" a="1"/>
  <c r="K194" i="35" s="1"/>
  <c r="R186" i="34"/>
  <c r="Q202" i="34"/>
  <c r="K199" i="35"/>
  <c r="K202" i="35"/>
  <c r="S186" i="34" l="1"/>
  <c r="R202" i="34"/>
  <c r="A81" i="1"/>
  <c r="A80" i="1"/>
  <c r="D9" i="19"/>
  <c r="B3" i="19"/>
  <c r="AI9" i="19"/>
  <c r="AC9" i="19"/>
  <c r="AD9" i="19"/>
  <c r="AE9" i="19"/>
  <c r="AF9" i="19"/>
  <c r="AG9" i="19"/>
  <c r="AH9" i="19"/>
  <c r="H9" i="19"/>
  <c r="L9" i="19"/>
  <c r="P9" i="19"/>
  <c r="T9" i="19"/>
  <c r="X9" i="19"/>
  <c r="AB9" i="19"/>
  <c r="E9" i="19"/>
  <c r="I9" i="19"/>
  <c r="M9" i="19"/>
  <c r="Q9" i="19"/>
  <c r="U9" i="19"/>
  <c r="Y9" i="19"/>
  <c r="F9" i="19"/>
  <c r="J9" i="19"/>
  <c r="N9" i="19"/>
  <c r="R9" i="19"/>
  <c r="V9" i="19"/>
  <c r="Z9" i="19"/>
  <c r="C9" i="19"/>
  <c r="G9" i="19"/>
  <c r="K9" i="19"/>
  <c r="O9" i="19"/>
  <c r="S9" i="19"/>
  <c r="W9" i="19"/>
  <c r="AA9" i="19"/>
  <c r="B9" i="19"/>
  <c r="S202" i="34" l="1"/>
  <c r="J186" i="34" a="1"/>
  <c r="J186" i="34" s="1"/>
  <c r="K186" i="33" s="1"/>
  <c r="K202" i="33" l="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<sst xmlns="http://schemas.openxmlformats.org/spreadsheetml/2006/main" count="26269" uniqueCount="759">
  <si>
    <t>Sources:</t>
  </si>
  <si>
    <t>5. Commercial Sector Key Indicators and Consumption</t>
  </si>
  <si>
    <t>(quadrillion Btu, unless otherwise noted)</t>
  </si>
  <si>
    <t/>
  </si>
  <si>
    <t xml:space="preserve"> Key Indicators and Consumption</t>
  </si>
  <si>
    <t>Key Indicators</t>
  </si>
  <si>
    <t xml:space="preserve"> Total Floorspace (billion square feet)</t>
  </si>
  <si>
    <t xml:space="preserve">   Surviving</t>
  </si>
  <si>
    <t xml:space="preserve">   New Additions</t>
  </si>
  <si>
    <t xml:space="preserve">     Total</t>
  </si>
  <si>
    <t xml:space="preserve"> Energy Consumption Intensity</t>
  </si>
  <si>
    <t xml:space="preserve"> (thousand Btu per square foot)</t>
  </si>
  <si>
    <t xml:space="preserve">   Delivered Energy Consumption</t>
  </si>
  <si>
    <t xml:space="preserve">   Ventilation</t>
  </si>
  <si>
    <t xml:space="preserve">   Cooking</t>
  </si>
  <si>
    <t xml:space="preserve">   Lighting</t>
  </si>
  <si>
    <t xml:space="preserve">   Refrigeration</t>
  </si>
  <si>
    <t xml:space="preserve">     Delivered Energy</t>
  </si>
  <si>
    <t xml:space="preserve"> Natural Gas</t>
  </si>
  <si>
    <t xml:space="preserve">   Other Uses 3/</t>
  </si>
  <si>
    <t xml:space="preserve"> Distillate Fuel Oil</t>
  </si>
  <si>
    <t xml:space="preserve">   Other Uses 4/</t>
  </si>
  <si>
    <t xml:space="preserve"> Marketed Renewables (biomass)</t>
  </si>
  <si>
    <t xml:space="preserve">   Other Uses 6/</t>
  </si>
  <si>
    <t>Electricity Related Losses</t>
  </si>
  <si>
    <t>Total Energy Consumption by End Use</t>
  </si>
  <si>
    <t xml:space="preserve">  Solar Thermal</t>
  </si>
  <si>
    <t xml:space="preserve">  Solar Photovoltaic</t>
  </si>
  <si>
    <t xml:space="preserve">  Wind</t>
  </si>
  <si>
    <t xml:space="preserve">    Total</t>
  </si>
  <si>
    <t>Heating Degree Days</t>
  </si>
  <si>
    <t xml:space="preserve">   New England</t>
  </si>
  <si>
    <t xml:space="preserve">   Middle Atlantic</t>
  </si>
  <si>
    <t xml:space="preserve">   East North Central</t>
  </si>
  <si>
    <t xml:space="preserve">   West North Central</t>
  </si>
  <si>
    <t xml:space="preserve">   South Atlantic</t>
  </si>
  <si>
    <t xml:space="preserve">   East South Central</t>
  </si>
  <si>
    <t xml:space="preserve">   West South Central</t>
  </si>
  <si>
    <t xml:space="preserve">   Mountain</t>
  </si>
  <si>
    <t xml:space="preserve">   Pacific</t>
  </si>
  <si>
    <t xml:space="preserve">      United States</t>
  </si>
  <si>
    <t>Cooling Degree Days</t>
  </si>
  <si>
    <t>escalators, off-road electric vehicles, laboratory fume hoods, laundry equipment, coffee brewers, and water services.</t>
  </si>
  <si>
    <t>performed in commercial buildings.</t>
  </si>
  <si>
    <t>4. Residential Sector Key Indicators and Consumption</t>
  </si>
  <si>
    <t xml:space="preserve"> Households (millions)</t>
  </si>
  <si>
    <t xml:space="preserve">   Single-Family</t>
  </si>
  <si>
    <t xml:space="preserve">   Multifamily</t>
  </si>
  <si>
    <t xml:space="preserve">   Mobile Homes</t>
  </si>
  <si>
    <t xml:space="preserve"> Average House Square Footage</t>
  </si>
  <si>
    <t xml:space="preserve"> Energy Intensity</t>
  </si>
  <si>
    <t xml:space="preserve"> (million Btu per household)</t>
  </si>
  <si>
    <t xml:space="preserve">   Space Heating</t>
  </si>
  <si>
    <t xml:space="preserve">   Space Cooling</t>
  </si>
  <si>
    <t xml:space="preserve">   Water Heating</t>
  </si>
  <si>
    <t xml:space="preserve">   Clothes Dryers</t>
  </si>
  <si>
    <t xml:space="preserve">   Freezers</t>
  </si>
  <si>
    <t xml:space="preserve">   Furnace Fans and Boiler Circulation Pumps</t>
  </si>
  <si>
    <t xml:space="preserve">   Other Uses 5/</t>
  </si>
  <si>
    <t xml:space="preserve"> Propane</t>
  </si>
  <si>
    <t xml:space="preserve"> Space Heating</t>
  </si>
  <si>
    <t xml:space="preserve"> Space Cooling</t>
  </si>
  <si>
    <t xml:space="preserve"> Water Heating</t>
  </si>
  <si>
    <t xml:space="preserve"> Refrigeration</t>
  </si>
  <si>
    <t xml:space="preserve"> Cooking</t>
  </si>
  <si>
    <t xml:space="preserve"> Clothes Dryers</t>
  </si>
  <si>
    <t xml:space="preserve"> Freezers</t>
  </si>
  <si>
    <t xml:space="preserve"> Lighting</t>
  </si>
  <si>
    <t xml:space="preserve"> Furnace Fans and Boiler Circulation Pumps</t>
  </si>
  <si>
    <t xml:space="preserve">  Geothermal Heat Pumps</t>
  </si>
  <si>
    <t xml:space="preserve">  Solar Hot Water Heating</t>
  </si>
  <si>
    <t>transportation sector.</t>
  </si>
  <si>
    <t>U.S. Energy Information Administration</t>
  </si>
  <si>
    <t>Table 4</t>
  </si>
  <si>
    <t>Table 5</t>
  </si>
  <si>
    <t>Year</t>
  </si>
  <si>
    <t>electricity (BTU)</t>
  </si>
  <si>
    <t>coal (BTU)</t>
  </si>
  <si>
    <t>natural gas (BTU)</t>
  </si>
  <si>
    <t>petroleum diesel (BTU)</t>
  </si>
  <si>
    <t>BCEU BAU Components Energy Use</t>
  </si>
  <si>
    <t>heat (BTU)</t>
  </si>
  <si>
    <t>Commercial (except heat)</t>
  </si>
  <si>
    <t>heat</t>
  </si>
  <si>
    <t>Residential (except heat)</t>
  </si>
  <si>
    <t>Euroheat &amp; Power</t>
  </si>
  <si>
    <t>Notes:</t>
  </si>
  <si>
    <t>residential and commercial buildings.  Most district heating systems in the U.S.</t>
  </si>
  <si>
    <t>either supply universities, hospitals, or downtowns, all of which are dominated</t>
  </si>
  <si>
    <t>by commercial rather than residential buildings.  Accordingly, we assume all</t>
  </si>
  <si>
    <t>heat demand is commercial, and we scale 2011 heat demand up at the same</t>
  </si>
  <si>
    <t>rate as overall energy demand for heating purposes.</t>
  </si>
  <si>
    <t>2011 District Heat sales</t>
  </si>
  <si>
    <t>TJ</t>
  </si>
  <si>
    <t>BTU per TJ</t>
  </si>
  <si>
    <t>BTU/TJ</t>
  </si>
  <si>
    <t>BTU</t>
  </si>
  <si>
    <t>Heat demand</t>
  </si>
  <si>
    <t>Since all of the energy use in Table 5 appears to be assigned to particular fuels</t>
  </si>
  <si>
    <t>or electricity, we assume that heat consumption is additional to the quantities</t>
  </si>
  <si>
    <t>specified in Table 5.  We assign all of it to the "heating" building component, although</t>
  </si>
  <si>
    <t>in reality, some might be used for tasks such as sterilization of hospital equipment.</t>
  </si>
  <si>
    <t>Notes on Coal</t>
  </si>
  <si>
    <t>The AEO tables do not include a breakdown of coal or where it is used.</t>
  </si>
  <si>
    <t>Table 5 (commercial buildings), footnote 5 indicates that "other fuels" includes</t>
  </si>
  <si>
    <t>coal (as well as residual fuel oil, propane, motor gasoline, and kerosene).</t>
  </si>
  <si>
    <t>Coal is only used in commercial buildings.</t>
  </si>
  <si>
    <t>Coal is only used for "other components" (not heating, lighting, etc.)</t>
  </si>
  <si>
    <t>Coal composes the following fraction of "other fuels":</t>
  </si>
  <si>
    <t>Notes on Heat</t>
  </si>
  <si>
    <t>The AEO does not include the consumption of heat as an energy carrier</t>
  </si>
  <si>
    <t>(district heat).  We have another source that gives us overall demand for heat</t>
  </si>
  <si>
    <t>in 2011, but we don't have future projections, nor a breakdown between</t>
  </si>
  <si>
    <t>Notes on Component Categorization</t>
  </si>
  <si>
    <t>Water heaters are categorized as appliances, not as part of the "heating"</t>
  </si>
  <si>
    <t>component.  The "heating" component refers to heating of air and is affected by</t>
  </si>
  <si>
    <t>the building envelope, whereas appliances are not affected by envelope.</t>
  </si>
  <si>
    <t>The two plug load categories ("televisions and related equipment" and</t>
  </si>
  <si>
    <t>"computers and related equipment" in Table 4, "office equipment (PC)" and</t>
  </si>
  <si>
    <t>"other component" category, not to appliances.</t>
  </si>
  <si>
    <t>office equipment (non-PC)" in Table 5) are assigned to the</t>
  </si>
  <si>
    <t>escalators, off-road electric vehicles, laboratory fume hoods, laundry equipment, coffee brewers, water services, emergency generators,</t>
  </si>
  <si>
    <t>Northeast</t>
  </si>
  <si>
    <t>New England</t>
  </si>
  <si>
    <t>Middle Atlantic</t>
  </si>
  <si>
    <t>Midwest</t>
  </si>
  <si>
    <t>East North Central</t>
  </si>
  <si>
    <t>West North Central</t>
  </si>
  <si>
    <t>South</t>
  </si>
  <si>
    <t>South Atlantic</t>
  </si>
  <si>
    <t>East South Central</t>
  </si>
  <si>
    <t>West South Central</t>
  </si>
  <si>
    <t>West</t>
  </si>
  <si>
    <t>Mountain</t>
  </si>
  <si>
    <t>Mountain North</t>
  </si>
  <si>
    <t>Mountain South</t>
  </si>
  <si>
    <t>Pacific</t>
  </si>
  <si>
    <t>Urban</t>
  </si>
  <si>
    <t>Rural</t>
  </si>
  <si>
    <t>Marine</t>
  </si>
  <si>
    <t>Q</t>
  </si>
  <si>
    <t>1950 to 1959</t>
  </si>
  <si>
    <t>1960 to 1969</t>
  </si>
  <si>
    <t>1970 to 1979</t>
  </si>
  <si>
    <t>1980 to 1989</t>
  </si>
  <si>
    <t>1990 to 1999</t>
  </si>
  <si>
    <t>2000 to 2009</t>
  </si>
  <si>
    <t>N</t>
  </si>
  <si>
    <t>Brick</t>
  </si>
  <si>
    <t>Wood</t>
  </si>
  <si>
    <t>Stucco</t>
  </si>
  <si>
    <t>Stone</t>
  </si>
  <si>
    <t>Metal</t>
  </si>
  <si>
    <t>Basement</t>
  </si>
  <si>
    <t>1 or 2</t>
  </si>
  <si>
    <t>Yes</t>
  </si>
  <si>
    <t>No</t>
  </si>
  <si>
    <t>Never</t>
  </si>
  <si>
    <t>Urban vs. Rural Residential Households</t>
  </si>
  <si>
    <t>Energy Information Administration</t>
  </si>
  <si>
    <t>Residential Energy Consumption Survey (RECS)</t>
  </si>
  <si>
    <t>Table HC2.1</t>
  </si>
  <si>
    <t>biomass (BTU)</t>
  </si>
  <si>
    <t>RKI000:cdd_UnitedStates</t>
  </si>
  <si>
    <t>RKI000:cdd_Pacific</t>
  </si>
  <si>
    <t>RKI000:cdd_Mountain</t>
  </si>
  <si>
    <t>RKI000:cdd_WestSouthCen</t>
  </si>
  <si>
    <t>RKI000:cdd_EastSouthCen</t>
  </si>
  <si>
    <t>RKI000:cdd_SouthAtlantc</t>
  </si>
  <si>
    <t>RKI000:cdd_WestNorthCen</t>
  </si>
  <si>
    <t>RKI000:cdd_EastNorthCen</t>
  </si>
  <si>
    <t>RKI000:cdd_MiddleAtlant</t>
  </si>
  <si>
    <t>RKI000:cdd_NewEngland</t>
  </si>
  <si>
    <t>RKI000:hdd_UnitedStates</t>
  </si>
  <si>
    <t>RKI000:hdd_Pacific</t>
  </si>
  <si>
    <t>RKI000:hdd_Mountain</t>
  </si>
  <si>
    <t>RKI000:hdd_WestSouthCen</t>
  </si>
  <si>
    <t>RKI000:hdd_EastSouthCen</t>
  </si>
  <si>
    <t>RKI000:hdd_SouthAtlantc</t>
  </si>
  <si>
    <t>RKI000:hdd_WestNorthCen</t>
  </si>
  <si>
    <t>RKI000:hdd_EastNorthCen</t>
  </si>
  <si>
    <t>RKI000:hdd_MiddleAtlant</t>
  </si>
  <si>
    <t>RKI000:hdd_NewEngland</t>
  </si>
  <si>
    <t>RKI000:na_Total</t>
  </si>
  <si>
    <t>RKI000:na_WindHuffPuff</t>
  </si>
  <si>
    <t>RKI000:na_SolarPhotovol</t>
  </si>
  <si>
    <t>RKI000:na_SolarHotWater</t>
  </si>
  <si>
    <t>RKI000:na_GeothermalHea</t>
  </si>
  <si>
    <t>RKI000:ma_Total</t>
  </si>
  <si>
    <t>RKI000:ma_OtherUses</t>
  </si>
  <si>
    <t>RKI000:ma_FurnaceFans</t>
  </si>
  <si>
    <t>RKI000:ma_PersonalCompu</t>
  </si>
  <si>
    <t>RKI000:ma_ColorTelevisi</t>
  </si>
  <si>
    <t>RKI000:ma_Dishwashers</t>
  </si>
  <si>
    <t>RKI000:ma_ClothesWasher</t>
  </si>
  <si>
    <t>RKI000:ma_Lighting</t>
  </si>
  <si>
    <t>RKI000:ma_Freezers</t>
  </si>
  <si>
    <t>RKI000:ma_ClothesDryers</t>
  </si>
  <si>
    <t>RKI000:ma_Cooking</t>
  </si>
  <si>
    <t>RKI000:ma_Refrigeration</t>
  </si>
  <si>
    <t>RKI000:ma_WaterHeating</t>
  </si>
  <si>
    <t>RKI000:ma_SpaceCooling</t>
  </si>
  <si>
    <t>RKI000:ma_SpaceHeating</t>
  </si>
  <si>
    <t>RKI000:la_ElectricityRe</t>
  </si>
  <si>
    <t>RKI000:ka_DeliveredEner</t>
  </si>
  <si>
    <t>RKI000:ka_OtherUses</t>
  </si>
  <si>
    <t>RKI000:ka_FurnaceFans</t>
  </si>
  <si>
    <t>RKI000:ka_PersonalCompu</t>
  </si>
  <si>
    <t>RKI000:ka_ColorTelevisi</t>
  </si>
  <si>
    <t>RKI000:ka_Dishwashers</t>
  </si>
  <si>
    <t>RKI000:ka_ClothesWasher</t>
  </si>
  <si>
    <t>RKI000:ka_Lighting</t>
  </si>
  <si>
    <t>RKI000:ka_Freezers</t>
  </si>
  <si>
    <t>RKI000:ka_ClothesDryers</t>
  </si>
  <si>
    <t>RKI000:ka_Cooking</t>
  </si>
  <si>
    <t>RKI000:ka_Refrigeration</t>
  </si>
  <si>
    <t>RKI000:ka_WaterHeating</t>
  </si>
  <si>
    <t>RKI000:ka_SpaceCooling</t>
  </si>
  <si>
    <t>RKI000:ka_SpaceHeating</t>
  </si>
  <si>
    <t>RKI000:ja_MarketedRenew</t>
  </si>
  <si>
    <t>RKI000:ia_DeliveredEner</t>
  </si>
  <si>
    <t>RKI000:ia_OtherUses</t>
  </si>
  <si>
    <t>RKI000:ia_Cooking</t>
  </si>
  <si>
    <t>RKI000:ia_WaterHeating</t>
  </si>
  <si>
    <t>RKI000:ia_SpaceHeating</t>
  </si>
  <si>
    <t>RKI000:ha_DeliveredEner</t>
  </si>
  <si>
    <t>RKI000:Other_ha_ha</t>
  </si>
  <si>
    <t>RKI000:ha_WaterHeating</t>
  </si>
  <si>
    <t>RKI000:ha_SpaceHeating</t>
  </si>
  <si>
    <t>RKI000:ga_DeliveredEner</t>
  </si>
  <si>
    <t>RKI000:ga_OtherNatGas</t>
  </si>
  <si>
    <t>RKI000:ga_ClothesDryers</t>
  </si>
  <si>
    <t>RKI000:ga_Cooking</t>
  </si>
  <si>
    <t>RKI000:ga_WaterHeating</t>
  </si>
  <si>
    <t>RKI000:ga_SpaceCooling</t>
  </si>
  <si>
    <t>RKI000:ga_SpaceHeating</t>
  </si>
  <si>
    <t>RKI000:fa_DeliveredEner</t>
  </si>
  <si>
    <t>RKI000:fa_OtherUses</t>
  </si>
  <si>
    <t>RKI000:fa_FurnaceFans</t>
  </si>
  <si>
    <t>RKI000:fa_PersonalCompu</t>
  </si>
  <si>
    <t>RKI000:fa_ColorTelevisi</t>
  </si>
  <si>
    <t>RKI000:fa_Dishwashers</t>
  </si>
  <si>
    <t>RKI000:fa_ClothesWasher</t>
  </si>
  <si>
    <t>RKI000:fa_Lighting</t>
  </si>
  <si>
    <t>RKI000:fa_Freezers</t>
  </si>
  <si>
    <t>RKI000:fa_ClothesDryers</t>
  </si>
  <si>
    <t>RKI000:fa_Cooking</t>
  </si>
  <si>
    <t>RKI000:fa_Refrigeration</t>
  </si>
  <si>
    <t>RKI000:fa_WaterHeating</t>
  </si>
  <si>
    <t>RKI000:fa_SpaceCooling</t>
  </si>
  <si>
    <t>RKI000:fa_SpaceHeating</t>
  </si>
  <si>
    <t>RKI000:ea_TotalEnergyCo</t>
  </si>
  <si>
    <t>RKI000:ea_DeliveredEner</t>
  </si>
  <si>
    <t>RKI000:da_TotalEnergyCo</t>
  </si>
  <si>
    <t>RKI000:da_DeliveredEner</t>
  </si>
  <si>
    <t>RKI000:ca_AverageHouseS</t>
  </si>
  <si>
    <t>RKI000:ba_Total</t>
  </si>
  <si>
    <t>RKI000:ba_MobileHomes</t>
  </si>
  <si>
    <t>RKI000:ba_Multifamily</t>
  </si>
  <si>
    <t>RKI000:ba_Single-Family</t>
  </si>
  <si>
    <t>RKI000</t>
  </si>
  <si>
    <t>Release Date</t>
  </si>
  <si>
    <t>Datekey</t>
  </si>
  <si>
    <t>Scenario</t>
  </si>
  <si>
    <t>Report</t>
  </si>
  <si>
    <t>CKI000:cdd_UnitedStates</t>
  </si>
  <si>
    <t>CKI000:cdd_Pacific</t>
  </si>
  <si>
    <t>CKI000:cdd_Mountain</t>
  </si>
  <si>
    <t>CKI000:cdd_WestSouthCen</t>
  </si>
  <si>
    <t>CKI000:cdd_EastSouthCen</t>
  </si>
  <si>
    <t>CKI000:cdd_SouthAtlantc</t>
  </si>
  <si>
    <t>CKI000:cdd_WestNorthCen</t>
  </si>
  <si>
    <t>CKI000:cdd_EastNorthCen</t>
  </si>
  <si>
    <t>CKI000:cdd_MiddleAtlant</t>
  </si>
  <si>
    <t>CKI000:cdd_NewEngland</t>
  </si>
  <si>
    <t>CKI000:hdd_UnitedStates</t>
  </si>
  <si>
    <t>CKI000:hdd_Pacific</t>
  </si>
  <si>
    <t>CKI000:hdd_Mountain</t>
  </si>
  <si>
    <t>CKI000:hdd_WestSouthCen</t>
  </si>
  <si>
    <t>CKI000:hdd_EastSouthCen</t>
  </si>
  <si>
    <t>CKI000:hdd_SouthAtlantc</t>
  </si>
  <si>
    <t>CKI000:hdd_WestNorthCen</t>
  </si>
  <si>
    <t>CKI000:hdd_EastNorthCen</t>
  </si>
  <si>
    <t>CKI000:hdd_MiddleAtlant</t>
  </si>
  <si>
    <t>CKI000:hdd_NewEngland</t>
  </si>
  <si>
    <t>CKI000:qa_TotalSolar</t>
  </si>
  <si>
    <t>CKI000:qa_EKnowitzWindy</t>
  </si>
  <si>
    <t>CKI000:qa_SolarPhotovol</t>
  </si>
  <si>
    <t>CKI000:qa_SolarThermal</t>
  </si>
  <si>
    <t>CKI000:pa_Total</t>
  </si>
  <si>
    <t>CKI000:pa_OtherUses</t>
  </si>
  <si>
    <t>CKI000:pa_OfficeEquipme</t>
  </si>
  <si>
    <t>CKI000:oa_OfficeEquipme</t>
  </si>
  <si>
    <t>CKI000:oa_Refrigeration</t>
  </si>
  <si>
    <t>CKI000:oa_Lighting</t>
  </si>
  <si>
    <t>CKI000:oa_Cooking</t>
  </si>
  <si>
    <t>CKI000:oa_Ventilation</t>
  </si>
  <si>
    <t>CKI000:oa_WaterHeating</t>
  </si>
  <si>
    <t>CKI000:oa_SpaceCooling</t>
  </si>
  <si>
    <t>CKI000:oa_SpaceHeating</t>
  </si>
  <si>
    <t>CKI000:na_ElectricityRe</t>
  </si>
  <si>
    <t>CKI000:ma_DeliveredEner</t>
  </si>
  <si>
    <t>CKI000:ma_OtherUses</t>
  </si>
  <si>
    <t>CKI000:ma_OfficeEquipme</t>
  </si>
  <si>
    <t>CKI000:la_OfficeEquipme</t>
  </si>
  <si>
    <t>CKI000:la_Refrigeration</t>
  </si>
  <si>
    <t>CKI000:la_Lighting</t>
  </si>
  <si>
    <t>CKI000:la_Cooking</t>
  </si>
  <si>
    <t>CKI000:la_Ventilation</t>
  </si>
  <si>
    <t>CKI000:la_WaterHeating</t>
  </si>
  <si>
    <t>CKI000:la_SpaceCooling</t>
  </si>
  <si>
    <t>CKI000:la_SpaceHeating</t>
  </si>
  <si>
    <t>CKI000:ka_OtherFuels</t>
  </si>
  <si>
    <t>CKI000:ka_MarketedRenew</t>
  </si>
  <si>
    <t>CKI000:ja_DeliveredEner</t>
  </si>
  <si>
    <t>CKI000:ja_OtherUses</t>
  </si>
  <si>
    <t>CKI000:ja_WaterHeating</t>
  </si>
  <si>
    <t>CKI000:ja_SpaceHeating</t>
  </si>
  <si>
    <t>CKI000:ia_DeliveredEner</t>
  </si>
  <si>
    <t>CKI000:ia_OtherUses</t>
  </si>
  <si>
    <t>CKI000:ia_Cooking</t>
  </si>
  <si>
    <t>CKI000:ia_WaterHeating</t>
  </si>
  <si>
    <t>CKI000:ia_SpaceCooling</t>
  </si>
  <si>
    <t>CKI000:ia_SpaceHeating</t>
  </si>
  <si>
    <t>CKI000:ha_OtherUses</t>
  </si>
  <si>
    <t>CKI000:ha_OfficeEquipme</t>
  </si>
  <si>
    <t>CKI000:ga_OfficeEquipme</t>
  </si>
  <si>
    <t>CKI000:ga_Refrigeration</t>
  </si>
  <si>
    <t>CKI000:ga_Lighting</t>
  </si>
  <si>
    <t>CKI000:ga_Cooking</t>
  </si>
  <si>
    <t>CKI000:ga_Ventilation</t>
  </si>
  <si>
    <t>CKI000:ga_WaterHeating</t>
  </si>
  <si>
    <t>CKI000:ga_SpaceCooling</t>
  </si>
  <si>
    <t>CKI000:ga_SpaceHeating</t>
  </si>
  <si>
    <t>CKI000:ea_ElectricityRe</t>
  </si>
  <si>
    <t>CKI000:ea_DeliveredEner</t>
  </si>
  <si>
    <t>CKI000:da_Total</t>
  </si>
  <si>
    <t>CKI000:da_NewAdditions</t>
  </si>
  <si>
    <t>CKI000:da_Surviving</t>
  </si>
  <si>
    <t>CKI000</t>
  </si>
  <si>
    <t>Statistics Overview: Country by Country 2013</t>
  </si>
  <si>
    <t>http://www.euroheat.org/wp-content/uploads/2016/03/2013-Country-by-country-Statistics-Overview.pdf</t>
  </si>
  <si>
    <t>Row "Total District Heat sales 2011," Column "USA"</t>
  </si>
  <si>
    <t>We assume that the 2011 heat sales are the same as 2014, then for future years, we</t>
  </si>
  <si>
    <t>scale it by the rate of overall energy demand for heating in commercial buildings.</t>
  </si>
  <si>
    <t xml:space="preserve">   Computing</t>
  </si>
  <si>
    <t xml:space="preserve">   Office Equipment</t>
  </si>
  <si>
    <t>Number of housing units (million)</t>
  </si>
  <si>
    <t>Housing unit type</t>
  </si>
  <si>
    <t>Single-family detached</t>
  </si>
  <si>
    <t>Single-family attached</t>
  </si>
  <si>
    <t>Mobile home</t>
  </si>
  <si>
    <t>All homes</t>
  </si>
  <si>
    <t>Census region and division</t>
  </si>
  <si>
    <t>Urbanized area</t>
  </si>
  <si>
    <t>Urban cluster</t>
  </si>
  <si>
    <t>Very cold/Cold</t>
  </si>
  <si>
    <t>Mixed-humid</t>
  </si>
  <si>
    <t>Mixed-dry/Hot-dry</t>
  </si>
  <si>
    <t>Hot-humid</t>
  </si>
  <si>
    <t>Year of construction</t>
  </si>
  <si>
    <t>Before 1950</t>
  </si>
  <si>
    <t>2010 to 2015</t>
  </si>
  <si>
    <t>Number of stories</t>
  </si>
  <si>
    <t>Not asked (apartments and mobile homes)</t>
  </si>
  <si>
    <t>Major outside wall construction</t>
  </si>
  <si>
    <t>Some other material</t>
  </si>
  <si>
    <t>Major roofing material</t>
  </si>
  <si>
    <t>Shingles (composition or asphalt)</t>
  </si>
  <si>
    <t>Wood shingles or shakes</t>
  </si>
  <si>
    <t>Ceramic or clay tiles</t>
  </si>
  <si>
    <t>Concrete tiles</t>
  </si>
  <si>
    <t>Slate or synthetic slate</t>
  </si>
  <si>
    <t>Not asked (apartments in buildings with 5 or more units)</t>
  </si>
  <si>
    <t>Total number of rooms (excluding bathrooms)</t>
  </si>
  <si>
    <t>9 or more</t>
  </si>
  <si>
    <t>Number of bedrooms</t>
  </si>
  <si>
    <t>5 or more</t>
  </si>
  <si>
    <t>Number of other rooms (excluding bathrooms)</t>
  </si>
  <si>
    <t>Number of full bathrooms</t>
  </si>
  <si>
    <t>3 or more</t>
  </si>
  <si>
    <t>Number of half bathrooms</t>
  </si>
  <si>
    <t>2 or more</t>
  </si>
  <si>
    <t>Finished basement</t>
  </si>
  <si>
    <t>Unfinished basement</t>
  </si>
  <si>
    <t>Attic</t>
  </si>
  <si>
    <t>Finished attic</t>
  </si>
  <si>
    <t>Unfinished attic</t>
  </si>
  <si>
    <t>Attached garage</t>
  </si>
  <si>
    <t>1-car garage</t>
  </si>
  <si>
    <t>2-car garage</t>
  </si>
  <si>
    <t>3 or more car garage</t>
  </si>
  <si>
    <t>Adequacy of insulation</t>
  </si>
  <si>
    <t>Well insulated</t>
  </si>
  <si>
    <t>Adequately insulated</t>
  </si>
  <si>
    <t>Poorly insulated</t>
  </si>
  <si>
    <t>Home is too drafty during the winter</t>
  </si>
  <si>
    <t>Some of the time</t>
  </si>
  <si>
    <t>Most of the time</t>
  </si>
  <si>
    <t>All of the time</t>
  </si>
  <si>
    <t>Not asked (mobile homes)</t>
  </si>
  <si>
    <t>Number of windows</t>
  </si>
  <si>
    <t>1 to 2</t>
  </si>
  <si>
    <t>3 to 5</t>
  </si>
  <si>
    <t>6 to 9</t>
  </si>
  <si>
    <t>10 to 15</t>
  </si>
  <si>
    <t>16 to 19</t>
  </si>
  <si>
    <t>20 to 29</t>
  </si>
  <si>
    <t>30 or more</t>
  </si>
  <si>
    <t>Type of glass in windows</t>
  </si>
  <si>
    <t>Single-pane glass</t>
  </si>
  <si>
    <t>Double-pane glass</t>
  </si>
  <si>
    <t>Triple-pane glass</t>
  </si>
  <si>
    <t>Window frame material</t>
  </si>
  <si>
    <t>Metal (aluminum)</t>
  </si>
  <si>
    <t>Vinyl</t>
  </si>
  <si>
    <t>Fiberglass</t>
  </si>
  <si>
    <t>Composite</t>
  </si>
  <si>
    <t>Don't know</t>
  </si>
  <si>
    <t>Electricity meter is a smart meter</t>
  </si>
  <si>
    <t>Park a car within 20 feet of electrical outlet</t>
  </si>
  <si>
    <t>Natural gas available in neighborhood</t>
  </si>
  <si>
    <t>Distributed solar generation</t>
  </si>
  <si>
    <t>Not asked (apartments)</t>
  </si>
  <si>
    <t>Back-up generator in home</t>
  </si>
  <si>
    <t>Swimming pool</t>
  </si>
  <si>
    <t>Months swimming pool is used</t>
  </si>
  <si>
    <t>0 to 3</t>
  </si>
  <si>
    <t>4 to 7</t>
  </si>
  <si>
    <t>8 to 12</t>
  </si>
  <si>
    <t>No swimming pool</t>
  </si>
  <si>
    <t>Heated swimming pool and fuel</t>
  </si>
  <si>
    <t>Heated swimming pool</t>
  </si>
  <si>
    <t>Electricity</t>
  </si>
  <si>
    <t>Natural gas</t>
  </si>
  <si>
    <t>Propane</t>
  </si>
  <si>
    <t>Some other fuel</t>
  </si>
  <si>
    <t>Unheated swimming pool</t>
  </si>
  <si>
    <t>Hot tub</t>
  </si>
  <si>
    <t>Months hot tub is used</t>
  </si>
  <si>
    <t>No hot tub</t>
  </si>
  <si>
    <t>Hot tub heating fuel</t>
  </si>
  <si>
    <t>Hot tub used 0 months</t>
  </si>
  <si>
    <t>Urban Residential Split</t>
  </si>
  <si>
    <t xml:space="preserve">   Other Uses 7/</t>
  </si>
  <si>
    <t>Survey.</t>
  </si>
  <si>
    <t>kerosene (BTU)</t>
  </si>
  <si>
    <t>heavy or residual fuel oil (BTU)</t>
  </si>
  <si>
    <t>LPG propane or butane (BTU)</t>
  </si>
  <si>
    <t>hydrogen (BTU)</t>
  </si>
  <si>
    <t>Accordingly, we make the following assumptions based on comparing emissions</t>
  </si>
  <si>
    <t>Remainng "other fuels" are LPG/propane/butane</t>
  </si>
  <si>
    <t>heating</t>
  </si>
  <si>
    <t>cooling &amp; ventilation</t>
  </si>
  <si>
    <t>lighting</t>
  </si>
  <si>
    <t>appliances</t>
  </si>
  <si>
    <t>other</t>
  </si>
  <si>
    <t>The "Start Year" is the year before the first simulated year.</t>
  </si>
  <si>
    <t>This variable is based on bldgs/BCEU and uses the same data sources.</t>
  </si>
  <si>
    <t>We separate the start year values into their own variable so that</t>
  </si>
  <si>
    <t>we do not need to access data from a year outside of the model's</t>
  </si>
  <si>
    <t>run range from BCEU, which helps people avoid introducing</t>
  </si>
  <si>
    <t>bugs when they update model data.</t>
  </si>
  <si>
    <t>Text below is based on the notes from variable BCEU</t>
  </si>
  <si>
    <t>The start year can be updated using the following field:</t>
  </si>
  <si>
    <t>envelope</t>
  </si>
  <si>
    <t xml:space="preserve">   Other Uses 8/</t>
  </si>
  <si>
    <t>heaters, spa heaters, and backup electricity generators not listed above.  Electric vehicles are included in the transportation sector.</t>
  </si>
  <si>
    <t>2019-</t>
  </si>
  <si>
    <t>combined heat and power in commercial buildings, manufacturing performed in commercial buildings, and cooking (distillate).  Also</t>
  </si>
  <si>
    <t>includes residual fuel oil, propane, coal, motor gasoline, kerosene, and marketed renewable fuels (biomass).</t>
  </si>
  <si>
    <t>https://www.eia.gov/outlooks/aeo/tables_side.php</t>
  </si>
  <si>
    <r>
      <t xml:space="preserve">Source: U.S. Energy Information Administration, Office of Energy Demand and Integrated Statistics, Form EIA-457A of the </t>
    </r>
    <r>
      <rPr>
        <i/>
        <sz val="9"/>
        <color theme="1"/>
        <rFont val="Calibri"/>
        <family val="2"/>
        <scheme val="minor"/>
      </rPr>
      <t>2020 Residential Energy Consumption Survey</t>
    </r>
    <r>
      <rPr>
        <sz val="9"/>
        <color theme="1"/>
        <rFont val="Calibri"/>
        <family val="2"/>
        <scheme val="minor"/>
      </rPr>
      <t xml:space="preserve">
Notes:  Because of rounding, data may not sum to totals.  See RECS Terminology for definition of terms used in these tables.</t>
    </r>
    <r>
      <rPr>
        <vertAlign val="superscript"/>
        <sz val="9"/>
        <color theme="1"/>
        <rFont val="Calibri"/>
        <family val="2"/>
        <scheme val="minor"/>
      </rPr>
      <t xml:space="preserve">
a </t>
    </r>
    <r>
      <rPr>
        <i/>
        <sz val="9"/>
        <color theme="1"/>
        <rFont val="Calibri"/>
        <family val="2"/>
        <scheme val="minor"/>
      </rPr>
      <t xml:space="preserve">Total U.S. </t>
    </r>
    <r>
      <rPr>
        <sz val="9"/>
        <color theme="1"/>
        <rFont val="Calibri"/>
        <family val="2"/>
        <scheme val="minor"/>
      </rPr>
      <t xml:space="preserve">includes all primary occupied housing units in the 50 states and the District of Columbia. Vacant housing units, seasonal units, second homes, military houses, and group quarters are excluded.
</t>
    </r>
    <r>
      <rPr>
        <vertAlign val="superscript"/>
        <sz val="9"/>
        <color theme="1"/>
        <rFont val="Calibri"/>
        <family val="2"/>
        <scheme val="minor"/>
      </rPr>
      <t xml:space="preserve">b </t>
    </r>
    <r>
      <rPr>
        <sz val="9"/>
        <color theme="1"/>
        <rFont val="Calibri"/>
        <family val="2"/>
        <scheme val="minor"/>
      </rPr>
      <t xml:space="preserve">Housing units are classified using criteria created by the U.S. Census Bureau based on 2010 Census data. Urbanized areas are densely settled groupings of blocks or tracts with 50,000 or more people, while urban clusters have at least 2,500 but less than 50,000 people. All other areas are rural.
</t>
    </r>
    <r>
      <rPr>
        <vertAlign val="superscript"/>
        <sz val="9"/>
        <color theme="1"/>
        <rFont val="Calibri"/>
        <family val="2"/>
        <scheme val="minor"/>
      </rPr>
      <t xml:space="preserve">c </t>
    </r>
    <r>
      <rPr>
        <sz val="9"/>
        <color theme="1"/>
        <rFont val="Calibri"/>
        <family val="2"/>
        <scheme val="minor"/>
      </rPr>
      <t>The Building America program, sponsored by the U.S. Department of Energy’s Office of Energy Efficiency and Renewable Energy (EERE), created these climate regions. We combined climate regions for this publication. The Subarctic region is included with data for Very-cold and Cold.
Q = Data withheld because either the relative standard error (RSE) was greater than 50% or fewer than 10 households in reporting sample.
N = No households in reporting sample.</t>
    </r>
  </si>
  <si>
    <t>Other</t>
  </si>
  <si>
    <t>Utility had planned or unplanned blackout</t>
  </si>
  <si>
    <t>Unable to pay electric bill</t>
  </si>
  <si>
    <t>Natural disaster or weather      event</t>
  </si>
  <si>
    <t>Experienced power outage lasting more than 24 hours</t>
  </si>
  <si>
    <t>Does not use natural gas</t>
  </si>
  <si>
    <t>Uses natural gas</t>
  </si>
  <si>
    <t>Charge at home</t>
  </si>
  <si>
    <t>Own or lease an all-electric or plug-in hybrid electric vehicle</t>
  </si>
  <si>
    <t>Number of sliding glass or French doors</t>
  </si>
  <si>
    <t>Any ceilings higher than 8 feet</t>
  </si>
  <si>
    <t>Not insulated</t>
  </si>
  <si>
    <t>Shingle (composition)</t>
  </si>
  <si>
    <t>Concrete block</t>
  </si>
  <si>
    <t>Siding (aluminum, fiber cement, vinyl, or steel)</t>
  </si>
  <si>
    <t>Split-level</t>
  </si>
  <si>
    <t>3 or more stories</t>
  </si>
  <si>
    <t>2 stories</t>
  </si>
  <si>
    <t>1 story</t>
  </si>
  <si>
    <t>2016 to 2020</t>
  </si>
  <si>
    <r>
      <t>Climate region</t>
    </r>
    <r>
      <rPr>
        <b/>
        <vertAlign val="superscript"/>
        <sz val="10"/>
        <color theme="1"/>
        <rFont val="Calibri"/>
        <family val="2"/>
        <scheme val="minor"/>
      </rPr>
      <t>c</t>
    </r>
  </si>
  <si>
    <r>
      <t>Census urban-rural classification</t>
    </r>
    <r>
      <rPr>
        <b/>
        <vertAlign val="superscript"/>
        <sz val="10"/>
        <color theme="1"/>
        <rFont val="Calibri"/>
        <family val="2"/>
        <scheme val="minor"/>
      </rPr>
      <t>b</t>
    </r>
  </si>
  <si>
    <t>Apartments
(5 or more unit building)</t>
  </si>
  <si>
    <t>Apartments 
(2–4 unit building)</t>
  </si>
  <si>
    <r>
      <t>Total U.S.</t>
    </r>
    <r>
      <rPr>
        <b/>
        <vertAlign val="superscript"/>
        <sz val="10"/>
        <color theme="1"/>
        <rFont val="Calibri"/>
        <family val="2"/>
        <scheme val="minor"/>
      </rPr>
      <t>a</t>
    </r>
  </si>
  <si>
    <t>Table HC2.1  Structural and geographic characteristics of U.S. homes, by housing unit type, 2020</t>
  </si>
  <si>
    <t>Preliminary data release date: March 2022</t>
  </si>
  <si>
    <t>https://www.eia.gov/consumption/residential/data/2020/?src=%E2%80%B9%20Consumption%20%20%20%20%20%20Residential%20Energy%20Consumption%20Survey%20(RECS)-f1</t>
  </si>
  <si>
    <t>https://www.eia.gov/consumption/residential/data/2020/hc/xls/HC%202.1.xlsx</t>
  </si>
  <si>
    <t>Annual Energy Outlook 2021</t>
  </si>
  <si>
    <t>ref2021.d113020a</t>
  </si>
  <si>
    <t>ref2021</t>
  </si>
  <si>
    <t>Reference case</t>
  </si>
  <si>
    <t>d113020a</t>
  </si>
  <si>
    <t xml:space="preserve"> January 2021</t>
  </si>
  <si>
    <t>Compound</t>
  </si>
  <si>
    <t xml:space="preserve"> Growth </t>
  </si>
  <si>
    <t xml:space="preserve">2020-2050 </t>
  </si>
  <si>
    <t>(percent)</t>
  </si>
  <si>
    <t xml:space="preserve">   Gross End-use Consumption 1/</t>
  </si>
  <si>
    <t>Energy Consumption by Fuel</t>
  </si>
  <si>
    <t xml:space="preserve"> Electricity 1/</t>
  </si>
  <si>
    <t xml:space="preserve">   Clothes Washers 2/</t>
  </si>
  <si>
    <t xml:space="preserve">   Dishwashers 2/</t>
  </si>
  <si>
    <t xml:space="preserve">   Televisions and Related Equipment 3/</t>
  </si>
  <si>
    <t xml:space="preserve">   Computers and Related Equipment 4/</t>
  </si>
  <si>
    <t xml:space="preserve">     Electricity Subtotal</t>
  </si>
  <si>
    <t>RKI000:fa_OwnGeneration</t>
  </si>
  <si>
    <t xml:space="preserve">   Onsite Generation for Own Use</t>
  </si>
  <si>
    <t>RKI000:fa_PurchasedElec</t>
  </si>
  <si>
    <t xml:space="preserve">     Purchased Electricity</t>
  </si>
  <si>
    <t xml:space="preserve"> Distillate Fuel Oil 7/</t>
  </si>
  <si>
    <t xml:space="preserve">   Other Uses 9/</t>
  </si>
  <si>
    <t xml:space="preserve"> Marketed Renewables (wood) 10/</t>
  </si>
  <si>
    <t>Energy Consumption by End Use 1/</t>
  </si>
  <si>
    <t xml:space="preserve"> Clothes Washers 2/</t>
  </si>
  <si>
    <t xml:space="preserve"> Dishwashers 2/</t>
  </si>
  <si>
    <t xml:space="preserve"> Televisions and Related Equipment 3/</t>
  </si>
  <si>
    <t xml:space="preserve"> Computers and Related Equipment 4/</t>
  </si>
  <si>
    <t xml:space="preserve"> Other Uses 11/</t>
  </si>
  <si>
    <t>RKI000:ka_GrsEndUseCons</t>
  </si>
  <si>
    <t xml:space="preserve">    Gross End-use Consumption</t>
  </si>
  <si>
    <t>RKI000:ka_OwnGeneration</t>
  </si>
  <si>
    <t xml:space="preserve"> Onsite Generation for Own Use</t>
  </si>
  <si>
    <t xml:space="preserve">    Delivered Energy</t>
  </si>
  <si>
    <t>Total Energy Consumption by End Use 1/</t>
  </si>
  <si>
    <t xml:space="preserve">   Total Gross End-use Consumption</t>
  </si>
  <si>
    <t>RKI000:ma_OwnGeneration</t>
  </si>
  <si>
    <t xml:space="preserve"> Generation for Own Use</t>
  </si>
  <si>
    <t>RKI000:ma_TtllOwnUseGen</t>
  </si>
  <si>
    <t>Total Net Own-use Generation</t>
  </si>
  <si>
    <t>Nonmarketed Renewables 12/</t>
  </si>
  <si>
    <t>1/ Unless otherwise specified, energy consumption by end use includes all electricity consumed for that end use,</t>
  </si>
  <si>
    <t>including purchased electricity and onsite generation for own use.</t>
  </si>
  <si>
    <t>2/ Does not include water heating portion of load.</t>
  </si>
  <si>
    <t>3/ Includes televisions, set-top boxes, home theater systems, DVD and Blu-ray players, and video game consoles.</t>
  </si>
  <si>
    <t>4/ Includes desktop and laptop computers, monitors, and networking equipment.</t>
  </si>
  <si>
    <t>5/ Includes electric and electronic devices, heating elements, and motors not listed above.  Electric vehicles are included in the</t>
  </si>
  <si>
    <t>6/ Includes such appliances as outdoor grills, natural gas-fueled lights, pool heaters, spa heaters, and backup electricity generators.</t>
  </si>
  <si>
    <t>7/ Includes kerosene use.</t>
  </si>
  <si>
    <t>8/ Includes such appliances as pool heaters, spa heaters, and backup electricity generators.</t>
  </si>
  <si>
    <t>9/ Includes such appliances as outdoor grills, propane-fueled lights, pool heaters, spa heaters, and backup electricity generators.</t>
  </si>
  <si>
    <t>10/ Includes wood used for primary and secondary heating in wood stoves or fireplaces as reported in the Residential Energy Consumption</t>
  </si>
  <si>
    <t>11/ Includes electric and electronic devices, heating elements, motors, outdoor grills, natural gas-and propane-fueled lights, pool</t>
  </si>
  <si>
    <t>12/ Consumption determined by using the average electric power sector net heat rate for fossil fuels.</t>
  </si>
  <si>
    <t>Btu = British thermal unit.</t>
  </si>
  <si>
    <t>- - = Not applicable.</t>
  </si>
  <si>
    <t>Note:  Totals may not equal sum of components due to independent rounding.</t>
  </si>
  <si>
    <t>Sources:  2020:  U.S. Energy Information Administration (EIA), Short-Term Energy Outlook, October 2020 and EIA, AEO2021</t>
  </si>
  <si>
    <t>National Energy Modeling System run ref2021.d113020a.  Projections:  EIA, AEO2021 National Energy Modeling System run ref2021.d113020a.</t>
  </si>
  <si>
    <t xml:space="preserve">   Space Heating 2/</t>
  </si>
  <si>
    <t xml:space="preserve">   Space Cooling 2/</t>
  </si>
  <si>
    <t xml:space="preserve">   Water Heating 2/</t>
  </si>
  <si>
    <t>CKI000:ha_ElecSubtotal</t>
  </si>
  <si>
    <t>CKI000:ha_OwnGeneration</t>
  </si>
  <si>
    <t>CKI000:ha_PurchasedElec</t>
  </si>
  <si>
    <t xml:space="preserve"> Other Fuels 6/</t>
  </si>
  <si>
    <t>CKI000:ma_GrsEndUseCons</t>
  </si>
  <si>
    <t xml:space="preserve">     Gross End-use Consumption</t>
  </si>
  <si>
    <t>CKI000:ma_OwnGeneration</t>
  </si>
  <si>
    <t xml:space="preserve">     Total Gross End-use Consumption</t>
  </si>
  <si>
    <t>CKI000:pa_OwnGeneration</t>
  </si>
  <si>
    <t>CKI000:pa_TtllOwnUseGen</t>
  </si>
  <si>
    <t>Nonmarketed Renewable Fuels 8/</t>
  </si>
  <si>
    <t>2/ Includes fuel consumption for district services.</t>
  </si>
  <si>
    <t>3/ Includes (but is not limited to) miscellaneous uses such as transformers, medical imaging and other medical equipment, elevators,</t>
  </si>
  <si>
    <t>4/ Includes miscellaneous uses, such as emergency generators, combined heat and power in commercial buildings, and manufacturing</t>
  </si>
  <si>
    <t>5/ Includes miscellaneous uses, such as cooking, emergency generators, and combined heat and power in commercial buildings.</t>
  </si>
  <si>
    <t>6/ Includes residual fuel oil, propane, coal, motor gasoline, and kerosene.</t>
  </si>
  <si>
    <t>7/ Includes (but is not limited to) miscellaneous uses such as transformers, medical imaging and other medical equipment, elevators,</t>
  </si>
  <si>
    <t>8/ Consumption determined by using the average electric power sector net heat rate for fossil fuels.</t>
  </si>
  <si>
    <t>BCEU-urban-residential-heating</t>
  </si>
  <si>
    <t>BCEU-urban-residential-cooling</t>
  </si>
  <si>
    <t>BCEU-urban-residential-lighting</t>
  </si>
  <si>
    <t>BCEU-urban-residential-appl</t>
  </si>
  <si>
    <t>BCEU-urban-residential-other</t>
  </si>
  <si>
    <t>BCEU-rural-residential-heating</t>
  </si>
  <si>
    <t>BCEU-rural-residential-cooling</t>
  </si>
  <si>
    <t>BCEU-rural-residential-lighting</t>
  </si>
  <si>
    <t>BCEU-rural-residential-appl</t>
  </si>
  <si>
    <t>BCEU-rural-residential-other</t>
  </si>
  <si>
    <t>BCEU-commercial-heating</t>
  </si>
  <si>
    <t>BCEU-commercial-cooling</t>
  </si>
  <si>
    <t>BCEU-commercial-lighting</t>
  </si>
  <si>
    <t>BCEU-commercial-appl</t>
  </si>
  <si>
    <t>BCEU-commercial-other</t>
  </si>
  <si>
    <t>CHECK</t>
  </si>
  <si>
    <t>Total Residential</t>
  </si>
  <si>
    <t>aeo</t>
  </si>
  <si>
    <t>electricity</t>
  </si>
  <si>
    <t>eps</t>
  </si>
  <si>
    <t>Total Commercial</t>
  </si>
  <si>
    <t>EIA</t>
  </si>
  <si>
    <t>terrwatt to btu</t>
  </si>
  <si>
    <t>Commercial MEL TWh/yr</t>
  </si>
  <si>
    <t>Wastewater Treatment</t>
  </si>
  <si>
    <t xml:space="preserve">Water Supply &amp; Purification </t>
  </si>
  <si>
    <t>btus</t>
  </si>
  <si>
    <t>Heat pump district heat final delivered efficiency</t>
  </si>
  <si>
    <t>efficiency of the heat pump systems is the COP multiplied by the efficiency ratio above.</t>
  </si>
  <si>
    <t>Heat generated by a heat pump is still lost in the distribution network, so the overall</t>
  </si>
  <si>
    <t>Avgerage of all district heating system heat pumps</t>
  </si>
  <si>
    <t>chipboard factory</t>
  </si>
  <si>
    <t>university</t>
  </si>
  <si>
    <t>district heating system</t>
  </si>
  <si>
    <t>food processing</t>
  </si>
  <si>
    <t>office building</t>
  </si>
  <si>
    <t>office building (ice storage)</t>
  </si>
  <si>
    <t>concrete plant</t>
  </si>
  <si>
    <t>hospital</t>
  </si>
  <si>
    <t>paper factory</t>
  </si>
  <si>
    <t>Use</t>
  </si>
  <si>
    <t>COP</t>
  </si>
  <si>
    <t>Project number</t>
  </si>
  <si>
    <t>Heat Pumps</t>
  </si>
  <si>
    <t>Average of the years above</t>
  </si>
  <si>
    <t>CHP overall efficiency (ratio)</t>
  </si>
  <si>
    <t>breakdown of CHP vs. non-CHP.</t>
  </si>
  <si>
    <t>are 837 systems in the U.S. on page 14), but it includes all the systems for which they provide a</t>
  </si>
  <si>
    <t>Note that this does not include all district heat systems (the IEA document indicates there</t>
  </si>
  <si>
    <t>Capacity-weighted average fraction of systems with CHP</t>
  </si>
  <si>
    <t>University</t>
  </si>
  <si>
    <t>Downtown</t>
  </si>
  <si>
    <t>Total Capacity (GWth)</t>
  </si>
  <si>
    <t>Number of Systems with CHP</t>
  </si>
  <si>
    <t>Number of Systems</t>
  </si>
  <si>
    <t>System Type</t>
  </si>
  <si>
    <t>Biogas/Biomass</t>
  </si>
  <si>
    <t>Oil</t>
  </si>
  <si>
    <t>Coal</t>
  </si>
  <si>
    <t>Reallocating "Other" into modeled fuel categories</t>
  </si>
  <si>
    <t>Fraction by Fuel</t>
  </si>
  <si>
    <t>Sum of Years Above</t>
  </si>
  <si>
    <t>Fuel input for additional CHP capacity (GWh)</t>
  </si>
  <si>
    <t>We assume that the 2011 heat sales are the same as 2020, then for future years, we</t>
  </si>
  <si>
    <t>Heat Demand</t>
  </si>
  <si>
    <t>Heat Demand by Fuel</t>
  </si>
  <si>
    <t>Heat Provided by Dedicated Facilities</t>
  </si>
  <si>
    <t>Fuel Used to Generate Heat</t>
  </si>
  <si>
    <t>State</t>
  </si>
  <si>
    <t>Metric Name</t>
  </si>
  <si>
    <t>VT</t>
  </si>
  <si>
    <t>BCEU-all-envelope</t>
  </si>
  <si>
    <t>VA</t>
  </si>
  <si>
    <t>SD</t>
  </si>
  <si>
    <t>SC</t>
  </si>
  <si>
    <t>UT</t>
  </si>
  <si>
    <t>GA</t>
  </si>
  <si>
    <t>MS</t>
  </si>
  <si>
    <t>MT</t>
  </si>
  <si>
    <t>MO</t>
  </si>
  <si>
    <t>MA</t>
  </si>
  <si>
    <t>AK</t>
  </si>
  <si>
    <t>KY</t>
  </si>
  <si>
    <t>AL</t>
  </si>
  <si>
    <t>NH</t>
  </si>
  <si>
    <t>MN</t>
  </si>
  <si>
    <t>MI</t>
  </si>
  <si>
    <t>OK</t>
  </si>
  <si>
    <t>IN</t>
  </si>
  <si>
    <t>CO</t>
  </si>
  <si>
    <t>CA</t>
  </si>
  <si>
    <t>IA</t>
  </si>
  <si>
    <t>CT</t>
  </si>
  <si>
    <t>FL</t>
  </si>
  <si>
    <t>WV</t>
  </si>
  <si>
    <t>RI</t>
  </si>
  <si>
    <t>WY</t>
  </si>
  <si>
    <t>TX</t>
  </si>
  <si>
    <t>PA</t>
  </si>
  <si>
    <t>NC</t>
  </si>
  <si>
    <t>ND</t>
  </si>
  <si>
    <t>NM</t>
  </si>
  <si>
    <t>NJ</t>
  </si>
  <si>
    <t>ME</t>
  </si>
  <si>
    <t>AR</t>
  </si>
  <si>
    <t>NV</t>
  </si>
  <si>
    <t>MD</t>
  </si>
  <si>
    <t>KS</t>
  </si>
  <si>
    <t>NE</t>
  </si>
  <si>
    <t>HI</t>
  </si>
  <si>
    <t>DE</t>
  </si>
  <si>
    <t>AZ</t>
  </si>
  <si>
    <t>NY</t>
  </si>
  <si>
    <t>ID</t>
  </si>
  <si>
    <t>OH</t>
  </si>
  <si>
    <t>OR</t>
  </si>
  <si>
    <t>IL</t>
  </si>
  <si>
    <t>LA</t>
  </si>
  <si>
    <t>WI</t>
  </si>
  <si>
    <t>WA</t>
  </si>
  <si>
    <t>TN</t>
  </si>
  <si>
    <t>Sector</t>
  </si>
  <si>
    <t>Alabama</t>
  </si>
  <si>
    <t>Alaska</t>
  </si>
  <si>
    <t>Arizona</t>
  </si>
  <si>
    <t>Arkansas</t>
  </si>
  <si>
    <t>California</t>
  </si>
  <si>
    <t>Colorado</t>
  </si>
  <si>
    <t>Connecticut</t>
  </si>
  <si>
    <t>Delaware</t>
  </si>
  <si>
    <t>Florida</t>
  </si>
  <si>
    <t>Georgia</t>
  </si>
  <si>
    <t>Hawaii</t>
  </si>
  <si>
    <t>Idaho</t>
  </si>
  <si>
    <t>Illinois</t>
  </si>
  <si>
    <t>Indiana</t>
  </si>
  <si>
    <t>Iowa</t>
  </si>
  <si>
    <t>Kansas</t>
  </si>
  <si>
    <t>Kentucky</t>
  </si>
  <si>
    <t>Louisiana</t>
  </si>
  <si>
    <t>Maine</t>
  </si>
  <si>
    <t>Maryland</t>
  </si>
  <si>
    <t>Massachusetts</t>
  </si>
  <si>
    <t>Michigan</t>
  </si>
  <si>
    <t>Minnesota</t>
  </si>
  <si>
    <t>Mississippi</t>
  </si>
  <si>
    <t>Missouri</t>
  </si>
  <si>
    <t>Montana</t>
  </si>
  <si>
    <t>Nebraska</t>
  </si>
  <si>
    <t>Nevada</t>
  </si>
  <si>
    <t>New Hampshire</t>
  </si>
  <si>
    <t>New Jersey</t>
  </si>
  <si>
    <t>New Mexico</t>
  </si>
  <si>
    <t>New York</t>
  </si>
  <si>
    <t>North Carolina</t>
  </si>
  <si>
    <t>North Dakota</t>
  </si>
  <si>
    <t>Ohio</t>
  </si>
  <si>
    <t>Oklahoma</t>
  </si>
  <si>
    <t>Oregon</t>
  </si>
  <si>
    <t>Pennsylvania</t>
  </si>
  <si>
    <t>Rhode Island</t>
  </si>
  <si>
    <t>South Carolina</t>
  </si>
  <si>
    <t>South Dakota</t>
  </si>
  <si>
    <t>Tennessee</t>
  </si>
  <si>
    <t>Texas</t>
  </si>
  <si>
    <t>Utah</t>
  </si>
  <si>
    <t>Vermont</t>
  </si>
  <si>
    <t>Virginia</t>
  </si>
  <si>
    <t>Washington</t>
  </si>
  <si>
    <t>West Virginia</t>
  </si>
  <si>
    <t>Wisconsin</t>
  </si>
  <si>
    <t>Wyoming</t>
  </si>
  <si>
    <t>Conversion</t>
  </si>
  <si>
    <t>For states</t>
  </si>
  <si>
    <t>Pulls directly BCEU data to isolate start year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</si>
</sst>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43" formatCode="_(* #,##0.00_);_(* \(#,##0.00\);_(* &quot;-&quot;??_);_(@_)"/>
    <numFmt numFmtId="164" formatCode="0.0"/>
    <numFmt numFmtId="165" formatCode="0.0%"/>
    <numFmt numFmtId="166" formatCode="0.000E+00"/>
    <numFmt numFmtId="167" formatCode="#,##0.0"/>
    <numFmt numFmtId="168" formatCode="_(* #,##0_);_(* \(#,##0\);_(* &quot;-&quot;??_);_(@_)"/>
    <numFmt numFmtId="169" formatCode="0.000"/>
  </numFmts>
  <fonts count="39" x14ac:knownFonts="1">
    <font>
      <sz val="11"/>
      <color theme="1"/>
      <name val="Calibri"/>
      <family val="2"/>
      <scheme val="minor"/>
    </font>
    <font>
      <b/>
      <sz val="11"/>
      <color theme="1"/>
      <name val="Calibri"/>
      <family val="2"/>
      <scheme val="minor"/>
    </font>
    <font>
      <sz val="9"/>
      <color theme="1"/>
      <name val="Calibri"/>
      <family val="2"/>
      <scheme val="minor"/>
    </font>
    <font>
      <b/>
      <sz val="9"/>
      <color theme="1"/>
      <name val="Calibri"/>
      <family val="2"/>
      <scheme val="minor"/>
    </font>
    <font>
      <b/>
      <sz val="12"/>
      <color theme="4"/>
      <name val="Calibri"/>
      <family val="2"/>
      <scheme val="minor"/>
    </font>
    <font>
      <u/>
      <sz val="11"/>
      <color theme="10"/>
      <name val="Calibri"/>
      <family val="2"/>
      <scheme val="minor"/>
    </font>
    <font>
      <b/>
      <sz val="12"/>
      <color indexed="30"/>
      <name val="Calibri"/>
      <family val="2"/>
    </font>
    <font>
      <sz val="9"/>
      <color indexed="8"/>
      <name val="Calibri"/>
      <family val="2"/>
    </font>
    <font>
      <b/>
      <sz val="9"/>
      <color indexed="8"/>
      <name val="Calibri"/>
      <family val="2"/>
    </font>
    <font>
      <sz val="9"/>
      <name val="Calibri"/>
      <family val="2"/>
    </font>
    <font>
      <sz val="8"/>
      <name val="Arial"/>
      <family val="2"/>
    </font>
    <font>
      <sz val="11"/>
      <color theme="1"/>
      <name val="Calibri"/>
      <family val="2"/>
      <scheme val="minor"/>
    </font>
    <font>
      <sz val="11"/>
      <color theme="0" tint="-0.499984740745262"/>
      <name val="Calibri"/>
      <family val="2"/>
      <scheme val="minor"/>
    </font>
    <font>
      <b/>
      <sz val="10"/>
      <color theme="1"/>
      <name val="Calibri"/>
      <family val="2"/>
      <scheme val="minor"/>
    </font>
    <font>
      <b/>
      <vertAlign val="superscript"/>
      <sz val="10"/>
      <color theme="1"/>
      <name val="Calibri"/>
      <family val="2"/>
      <scheme val="minor"/>
    </font>
    <font>
      <sz val="10"/>
      <color theme="1"/>
      <name val="Calibri"/>
      <family val="2"/>
      <scheme val="minor"/>
    </font>
    <font>
      <i/>
      <sz val="9"/>
      <color theme="1"/>
      <name val="Calibri"/>
      <family val="2"/>
      <scheme val="minor"/>
    </font>
    <font>
      <vertAlign val="superscript"/>
      <sz val="9"/>
      <color theme="1"/>
      <name val="Calibri"/>
      <family val="2"/>
      <scheme val="minor"/>
    </font>
    <font>
      <b/>
      <sz val="12"/>
      <name val="Calibri"/>
      <family val="2"/>
      <scheme val="minor"/>
    </font>
    <font>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sz val="10"/>
      <color indexed="8"/>
      <name val="Calibri"/>
      <family val="2"/>
    </font>
    <font>
      <b/>
      <sz val="14"/>
      <color theme="1"/>
      <name val="Calibri"/>
      <family val="2"/>
      <scheme val="minor"/>
    </font>
    <font>
      <sz val="11"/>
      <color rgb="FF000000"/>
      <name val="Calibri"/>
      <family val="2"/>
    </font>
    <font>
      <b/>
      <sz val="11"/>
      <color rgb="FF403F41"/>
      <name val="Calibri"/>
      <family val="2"/>
      <scheme val="minor"/>
    </font>
    <font>
      <sz val="11"/>
      <color rgb="FF403F41"/>
      <name val="Calibri"/>
      <family val="2"/>
      <scheme val="minor"/>
    </font>
  </fonts>
  <fills count="43">
    <fill>
      <patternFill patternType="none"/>
    </fill>
    <fill>
      <patternFill patternType="gray125"/>
    </fill>
    <fill>
      <patternFill patternType="solid">
        <fgColor theme="0" tint="-0.249977111117893"/>
        <bgColor indexed="64"/>
      </patternFill>
    </fill>
    <fill>
      <patternFill patternType="solid">
        <fgColor rgb="FFFFC000"/>
        <bgColor indexed="64"/>
      </patternFill>
    </fill>
    <fill>
      <patternFill patternType="solid">
        <fgColor theme="9" tint="0.79998168889431442"/>
        <bgColor indexed="64"/>
      </patternFill>
    </fill>
    <fill>
      <patternFill patternType="solid">
        <fgColor rgb="FFFFFF00"/>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tint="-0.14999847407452621"/>
        <bgColor indexed="64"/>
      </patternFill>
    </fill>
    <fill>
      <patternFill patternType="solid">
        <fgColor theme="9" tint="0.59999389629810485"/>
        <bgColor indexed="64"/>
      </patternFill>
    </fill>
    <fill>
      <patternFill patternType="solid">
        <fgColor theme="2" tint="-0.249977111117893"/>
        <bgColor indexed="64"/>
      </patternFill>
    </fill>
    <fill>
      <patternFill patternType="solid">
        <fgColor theme="6"/>
        <bgColor indexed="64"/>
      </patternFill>
    </fill>
    <fill>
      <patternFill patternType="solid">
        <fgColor rgb="FFFFC1C1"/>
        <bgColor indexed="64"/>
      </patternFill>
    </fill>
    <fill>
      <patternFill patternType="solid">
        <fgColor rgb="FF92D050"/>
        <bgColor indexed="64"/>
      </patternFill>
    </fill>
  </fills>
  <borders count="22">
    <border>
      <left/>
      <right/>
      <top/>
      <bottom/>
      <diagonal/>
    </border>
    <border>
      <left/>
      <right/>
      <top/>
      <bottom style="thick">
        <color theme="4"/>
      </bottom>
      <diagonal/>
    </border>
    <border>
      <left/>
      <right/>
      <top/>
      <bottom style="dashed">
        <color theme="0" tint="-0.24994659260841701"/>
      </bottom>
      <diagonal/>
    </border>
    <border>
      <left/>
      <right/>
      <top/>
      <bottom style="thin">
        <color theme="0" tint="-0.249977111117893"/>
      </bottom>
      <diagonal/>
    </border>
    <border>
      <left/>
      <right/>
      <top style="medium">
        <color theme="4"/>
      </top>
      <bottom/>
      <diagonal/>
    </border>
    <border>
      <left/>
      <right/>
      <top/>
      <bottom style="thick">
        <color rgb="FF0096D7"/>
      </bottom>
      <diagonal/>
    </border>
    <border>
      <left/>
      <right/>
      <top/>
      <bottom style="thin">
        <color rgb="FFBFBFBF"/>
      </bottom>
      <diagonal/>
    </border>
    <border>
      <left/>
      <right/>
      <top/>
      <bottom style="dashed">
        <color rgb="FFBFBFBF"/>
      </bottom>
      <diagonal/>
    </border>
    <border>
      <left/>
      <right/>
      <top style="medium">
        <color rgb="FF0096D7"/>
      </top>
      <bottom/>
      <diagonal/>
    </border>
    <border>
      <left/>
      <right/>
      <top/>
      <bottom style="thick">
        <color theme="0" tint="-0.24994659260841701"/>
      </bottom>
      <diagonal/>
    </border>
    <border>
      <left style="thick">
        <color theme="0"/>
      </left>
      <right style="thick">
        <color theme="0"/>
      </right>
      <top/>
      <bottom style="thin">
        <color theme="0" tint="-0.24994659260841701"/>
      </bottom>
      <diagonal/>
    </border>
    <border>
      <left/>
      <right/>
      <top style="thick">
        <color theme="4"/>
      </top>
      <bottom style="dashed">
        <color theme="0" tint="-0.24994659260841701"/>
      </bottom>
      <diagonal/>
    </border>
    <border>
      <left style="medium">
        <color indexed="64"/>
      </left>
      <right style="medium">
        <color indexed="64"/>
      </right>
      <top style="medium">
        <color indexed="64"/>
      </top>
      <bottom style="medium">
        <color indexed="64"/>
      </bottom>
      <diagonal/>
    </border>
    <border>
      <left style="thick">
        <color theme="0"/>
      </left>
      <right style="thick">
        <color theme="0"/>
      </right>
      <top style="thick">
        <color theme="0" tint="-0.24994659260841701"/>
      </top>
      <bottom style="thin">
        <color theme="0" tint="-0.24994659260841701"/>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59">
    <xf numFmtId="0" fontId="0" fillId="0" borderId="0"/>
    <xf numFmtId="0" fontId="2" fillId="0" borderId="0" applyNumberFormat="0" applyFill="0" applyBorder="0" applyAlignment="0" applyProtection="0"/>
    <xf numFmtId="0" fontId="3" fillId="0" borderId="1" applyNumberFormat="0" applyProtection="0">
      <alignment wrapText="1"/>
    </xf>
    <xf numFmtId="0" fontId="4" fillId="0" borderId="0" applyNumberFormat="0" applyProtection="0">
      <alignment horizontal="left"/>
    </xf>
    <xf numFmtId="0" fontId="2" fillId="0" borderId="2" applyNumberFormat="0" applyFont="0" applyProtection="0">
      <alignment wrapText="1"/>
    </xf>
    <xf numFmtId="0" fontId="3" fillId="0" borderId="3" applyNumberFormat="0" applyProtection="0">
      <alignment wrapText="1"/>
    </xf>
    <xf numFmtId="0" fontId="2" fillId="0" borderId="4" applyNumberFormat="0" applyProtection="0">
      <alignment vertical="top" wrapText="1"/>
    </xf>
    <xf numFmtId="0" fontId="5" fillId="0" borderId="0" applyNumberFormat="0" applyFill="0" applyBorder="0" applyAlignment="0" applyProtection="0"/>
    <xf numFmtId="0" fontId="7" fillId="0" borderId="0"/>
    <xf numFmtId="0" fontId="7" fillId="0" borderId="8" applyNumberFormat="0" applyProtection="0">
      <alignment wrapText="1"/>
    </xf>
    <xf numFmtId="0" fontId="8" fillId="0" borderId="6" applyNumberFormat="0" applyProtection="0">
      <alignment wrapText="1"/>
    </xf>
    <xf numFmtId="0" fontId="7" fillId="0" borderId="7" applyNumberFormat="0" applyFont="0" applyProtection="0">
      <alignment wrapText="1"/>
    </xf>
    <xf numFmtId="0" fontId="8" fillId="0" borderId="5" applyNumberFormat="0" applyProtection="0">
      <alignment wrapText="1"/>
    </xf>
    <xf numFmtId="0" fontId="7" fillId="0" borderId="0" applyNumberFormat="0" applyFill="0" applyBorder="0" applyAlignment="0" applyProtection="0"/>
    <xf numFmtId="0" fontId="6" fillId="0" borderId="0" applyNumberFormat="0" applyProtection="0">
      <alignment horizontal="left"/>
    </xf>
    <xf numFmtId="9" fontId="11" fillId="0" borderId="0" applyFont="0" applyFill="0" applyBorder="0" applyAlignment="0" applyProtection="0"/>
    <xf numFmtId="0" fontId="3" fillId="0" borderId="10" applyNumberFormat="0" applyProtection="0">
      <alignment horizontal="left" wrapText="1"/>
    </xf>
    <xf numFmtId="0" fontId="19" fillId="0" borderId="0" applyNumberFormat="0" applyFill="0" applyBorder="0" applyAlignment="0" applyProtection="0"/>
    <xf numFmtId="0" fontId="20" fillId="0" borderId="1" applyNumberFormat="0" applyFill="0" applyAlignment="0" applyProtection="0"/>
    <xf numFmtId="0" fontId="21" fillId="0" borderId="14" applyNumberFormat="0" applyFill="0" applyAlignment="0" applyProtection="0"/>
    <xf numFmtId="0" fontId="22" fillId="0" borderId="15" applyNumberFormat="0" applyFill="0" applyAlignment="0" applyProtection="0"/>
    <xf numFmtId="0" fontId="22" fillId="0" borderId="0" applyNumberFormat="0" applyFill="0" applyBorder="0" applyAlignment="0" applyProtection="0"/>
    <xf numFmtId="0" fontId="11" fillId="12" borderId="20" applyNumberFormat="0" applyFont="0" applyAlignment="0" applyProtection="0"/>
    <xf numFmtId="0" fontId="23" fillId="6" borderId="0" applyNumberFormat="0" applyBorder="0" applyAlignment="0" applyProtection="0"/>
    <xf numFmtId="0" fontId="24" fillId="7" borderId="0" applyNumberFormat="0" applyBorder="0" applyAlignment="0" applyProtection="0"/>
    <xf numFmtId="0" fontId="25" fillId="8" borderId="0" applyNumberFormat="0" applyBorder="0" applyAlignment="0" applyProtection="0"/>
    <xf numFmtId="0" fontId="26" fillId="9" borderId="16" applyNumberFormat="0" applyAlignment="0" applyProtection="0"/>
    <xf numFmtId="0" fontId="27" fillId="10" borderId="17" applyNumberFormat="0" applyAlignment="0" applyProtection="0"/>
    <xf numFmtId="0" fontId="28" fillId="10" borderId="16" applyNumberFormat="0" applyAlignment="0" applyProtection="0"/>
    <xf numFmtId="0" fontId="29" fillId="0" borderId="18" applyNumberFormat="0" applyFill="0" applyAlignment="0" applyProtection="0"/>
    <xf numFmtId="0" fontId="30" fillId="11" borderId="19" applyNumberFormat="0" applyAlignment="0" applyProtection="0"/>
    <xf numFmtId="0" fontId="31" fillId="0" borderId="0" applyNumberFormat="0" applyFill="0" applyBorder="0" applyAlignment="0" applyProtection="0"/>
    <xf numFmtId="0" fontId="32" fillId="0" borderId="0" applyNumberFormat="0" applyFill="0" applyBorder="0" applyAlignment="0" applyProtection="0"/>
    <xf numFmtId="0" fontId="1" fillId="0" borderId="21" applyNumberFormat="0" applyFill="0" applyAlignment="0" applyProtection="0"/>
    <xf numFmtId="0" fontId="33" fillId="13" borderId="0" applyNumberFormat="0" applyBorder="0" applyAlignment="0" applyProtection="0"/>
    <xf numFmtId="0" fontId="11" fillId="14" borderId="0" applyNumberFormat="0" applyBorder="0" applyAlignment="0" applyProtection="0"/>
    <xf numFmtId="0" fontId="11" fillId="15" borderId="0" applyNumberFormat="0" applyBorder="0" applyAlignment="0" applyProtection="0"/>
    <xf numFmtId="0" fontId="33" fillId="16" borderId="0" applyNumberFormat="0" applyBorder="0" applyAlignment="0" applyProtection="0"/>
    <xf numFmtId="0" fontId="33" fillId="17" borderId="0" applyNumberFormat="0" applyBorder="0" applyAlignment="0" applyProtection="0"/>
    <xf numFmtId="0" fontId="11" fillId="18" borderId="0" applyNumberFormat="0" applyBorder="0" applyAlignment="0" applyProtection="0"/>
    <xf numFmtId="0" fontId="11" fillId="19" borderId="0" applyNumberFormat="0" applyBorder="0" applyAlignment="0" applyProtection="0"/>
    <xf numFmtId="0" fontId="33" fillId="20" borderId="0" applyNumberFormat="0" applyBorder="0" applyAlignment="0" applyProtection="0"/>
    <xf numFmtId="0" fontId="33" fillId="21" borderId="0" applyNumberFormat="0" applyBorder="0" applyAlignment="0" applyProtection="0"/>
    <xf numFmtId="0" fontId="11" fillId="22" borderId="0" applyNumberFormat="0" applyBorder="0" applyAlignment="0" applyProtection="0"/>
    <xf numFmtId="0" fontId="11" fillId="23" borderId="0" applyNumberFormat="0" applyBorder="0" applyAlignment="0" applyProtection="0"/>
    <xf numFmtId="0" fontId="33" fillId="24" borderId="0" applyNumberFormat="0" applyBorder="0" applyAlignment="0" applyProtection="0"/>
    <xf numFmtId="0" fontId="33" fillId="25" borderId="0" applyNumberFormat="0" applyBorder="0" applyAlignment="0" applyProtection="0"/>
    <xf numFmtId="0" fontId="11" fillId="26" borderId="0" applyNumberFormat="0" applyBorder="0" applyAlignment="0" applyProtection="0"/>
    <xf numFmtId="0" fontId="11" fillId="27" borderId="0" applyNumberFormat="0" applyBorder="0" applyAlignment="0" applyProtection="0"/>
    <xf numFmtId="0" fontId="33" fillId="28" borderId="0" applyNumberFormat="0" applyBorder="0" applyAlignment="0" applyProtection="0"/>
    <xf numFmtId="0" fontId="33" fillId="29" borderId="0" applyNumberFormat="0" applyBorder="0" applyAlignment="0" applyProtection="0"/>
    <xf numFmtId="0" fontId="11" fillId="30" borderId="0" applyNumberFormat="0" applyBorder="0" applyAlignment="0" applyProtection="0"/>
    <xf numFmtId="0" fontId="11" fillId="31" borderId="0" applyNumberFormat="0" applyBorder="0" applyAlignment="0" applyProtection="0"/>
    <xf numFmtId="0" fontId="33" fillId="32" borderId="0" applyNumberFormat="0" applyBorder="0" applyAlignment="0" applyProtection="0"/>
    <xf numFmtId="0" fontId="33" fillId="33" borderId="0" applyNumberFormat="0" applyBorder="0" applyAlignment="0" applyProtection="0"/>
    <xf numFmtId="0" fontId="11" fillId="34" borderId="0" applyNumberFormat="0" applyBorder="0" applyAlignment="0" applyProtection="0"/>
    <xf numFmtId="0" fontId="11" fillId="35" borderId="0" applyNumberFormat="0" applyBorder="0" applyAlignment="0" applyProtection="0"/>
    <xf numFmtId="0" fontId="33" fillId="36" borderId="0" applyNumberFormat="0" applyBorder="0" applyAlignment="0" applyProtection="0"/>
    <xf numFmtId="43" fontId="11" fillId="0" borderId="0" applyFont="0" applyFill="0" applyBorder="0" applyAlignment="0" applyProtection="0"/>
  </cellStyleXfs>
  <cellXfs count="92">
    <xf numFmtId="0" fontId="0" fillId="0" borderId="0" xfId="0"/>
    <xf numFmtId="0" fontId="1" fillId="0" borderId="0" xfId="0" applyFont="1"/>
    <xf numFmtId="0" fontId="1" fillId="2" borderId="0" xfId="0" applyFont="1" applyFill="1"/>
    <xf numFmtId="0" fontId="0" fillId="3" borderId="0" xfId="0" applyFill="1"/>
    <xf numFmtId="0" fontId="0" fillId="0" borderId="0" xfId="0" applyAlignment="1">
      <alignment horizontal="left"/>
    </xf>
    <xf numFmtId="0" fontId="5" fillId="0" borderId="0" xfId="7"/>
    <xf numFmtId="11" fontId="0" fillId="0" borderId="0" xfId="0" applyNumberFormat="1"/>
    <xf numFmtId="166" fontId="0" fillId="0" borderId="0" xfId="0" applyNumberFormat="1"/>
    <xf numFmtId="0" fontId="10" fillId="0" borderId="0" xfId="0" applyFont="1"/>
    <xf numFmtId="165" fontId="0" fillId="0" borderId="0" xfId="15" applyNumberFormat="1" applyFont="1"/>
    <xf numFmtId="4" fontId="0" fillId="0" borderId="0" xfId="0" applyNumberFormat="1"/>
    <xf numFmtId="0" fontId="1" fillId="0" borderId="0" xfId="0" applyFont="1" applyAlignment="1">
      <alignment horizontal="right"/>
    </xf>
    <xf numFmtId="0" fontId="0" fillId="2" borderId="0" xfId="0" applyFill="1"/>
    <xf numFmtId="0" fontId="0" fillId="5" borderId="12" xfId="0" applyFill="1" applyBorder="1"/>
    <xf numFmtId="0" fontId="0" fillId="4" borderId="0" xfId="0" applyFill="1"/>
    <xf numFmtId="0" fontId="8" fillId="0" borderId="5" xfId="12">
      <alignment wrapText="1"/>
    </xf>
    <xf numFmtId="0" fontId="8" fillId="0" borderId="6" xfId="10">
      <alignment wrapText="1"/>
    </xf>
    <xf numFmtId="0" fontId="0" fillId="0" borderId="7" xfId="11" applyFont="1">
      <alignment wrapText="1"/>
    </xf>
    <xf numFmtId="4" fontId="0" fillId="0" borderId="7" xfId="11" applyNumberFormat="1" applyFont="1" applyAlignment="1">
      <alignment horizontal="right" wrapText="1"/>
    </xf>
    <xf numFmtId="165" fontId="0" fillId="0" borderId="7" xfId="11" applyNumberFormat="1" applyFont="1" applyAlignment="1">
      <alignment horizontal="right" wrapText="1"/>
    </xf>
    <xf numFmtId="4" fontId="8" fillId="0" borderId="6" xfId="10" applyNumberFormat="1" applyAlignment="1">
      <alignment horizontal="right" wrapText="1"/>
    </xf>
    <xf numFmtId="165" fontId="8" fillId="0" borderId="6" xfId="10" applyNumberFormat="1" applyAlignment="1">
      <alignment horizontal="right" wrapText="1"/>
    </xf>
    <xf numFmtId="167" fontId="0" fillId="0" borderId="7" xfId="11" applyNumberFormat="1" applyFont="1" applyAlignment="1">
      <alignment horizontal="right" wrapText="1"/>
    </xf>
    <xf numFmtId="3" fontId="0" fillId="0" borderId="7" xfId="11" applyNumberFormat="1" applyFont="1" applyAlignment="1">
      <alignment horizontal="right" wrapText="1"/>
    </xf>
    <xf numFmtId="0" fontId="0" fillId="0" borderId="0" xfId="0" applyAlignment="1">
      <alignment horizontal="left" indent="1"/>
    </xf>
    <xf numFmtId="2" fontId="15" fillId="0" borderId="7" xfId="11" applyNumberFormat="1" applyFont="1" applyAlignment="1">
      <alignment horizontal="right" wrapText="1"/>
    </xf>
    <xf numFmtId="0" fontId="15" fillId="0" borderId="7" xfId="11" applyFont="1" applyAlignment="1">
      <alignment horizontal="left" wrapText="1" indent="1"/>
    </xf>
    <xf numFmtId="164" fontId="15" fillId="0" borderId="7" xfId="11" applyNumberFormat="1" applyFont="1" applyAlignment="1">
      <alignment horizontal="right" wrapText="1"/>
    </xf>
    <xf numFmtId="0" fontId="15" fillId="0" borderId="7" xfId="11" applyFont="1">
      <alignment wrapText="1"/>
    </xf>
    <xf numFmtId="2" fontId="13" fillId="0" borderId="6" xfId="10" applyNumberFormat="1" applyFont="1" applyAlignment="1">
      <alignment horizontal="right" wrapText="1"/>
    </xf>
    <xf numFmtId="0" fontId="13" fillId="0" borderId="6" xfId="10" applyFont="1" applyAlignment="1">
      <alignment horizontal="left" wrapText="1" indent="1"/>
    </xf>
    <xf numFmtId="0" fontId="13" fillId="0" borderId="6" xfId="10" applyFont="1">
      <alignment wrapText="1"/>
    </xf>
    <xf numFmtId="0" fontId="15" fillId="0" borderId="7" xfId="11" applyFont="1" applyAlignment="1">
      <alignment horizontal="left" wrapText="1" indent="2"/>
    </xf>
    <xf numFmtId="0" fontId="15" fillId="0" borderId="7" xfId="11" applyFont="1" applyAlignment="1">
      <alignment horizontal="left" wrapText="1"/>
    </xf>
    <xf numFmtId="0" fontId="15" fillId="0" borderId="7" xfId="11" applyFont="1" applyAlignment="1">
      <alignment horizontal="right" wrapText="1"/>
    </xf>
    <xf numFmtId="0" fontId="15" fillId="0" borderId="7" xfId="11" quotePrefix="1" applyFont="1">
      <alignment wrapText="1"/>
    </xf>
    <xf numFmtId="2" fontId="15" fillId="0" borderId="11" xfId="11" applyNumberFormat="1" applyFont="1" applyBorder="1" applyAlignment="1">
      <alignment horizontal="right" wrapText="1"/>
    </xf>
    <xf numFmtId="0" fontId="13" fillId="0" borderId="11" xfId="11" applyFont="1" applyBorder="1">
      <alignment wrapText="1"/>
    </xf>
    <xf numFmtId="3" fontId="13" fillId="0" borderId="1" xfId="12" applyNumberFormat="1" applyFont="1" applyBorder="1" applyAlignment="1">
      <alignment horizontal="right" wrapText="1"/>
    </xf>
    <xf numFmtId="0" fontId="13" fillId="0" borderId="5" xfId="12" applyFont="1">
      <alignment wrapText="1"/>
    </xf>
    <xf numFmtId="3" fontId="13" fillId="0" borderId="0" xfId="0" applyNumberFormat="1" applyFont="1" applyAlignment="1">
      <alignment horizontal="left" wrapText="1"/>
    </xf>
    <xf numFmtId="0" fontId="6" fillId="0" borderId="0" xfId="14" applyAlignment="1">
      <alignment horizontal="left" wrapText="1"/>
    </xf>
    <xf numFmtId="0" fontId="7" fillId="0" borderId="8" xfId="9">
      <alignment wrapText="1"/>
    </xf>
    <xf numFmtId="0" fontId="7" fillId="0" borderId="0" xfId="8"/>
    <xf numFmtId="0" fontId="7" fillId="0" borderId="0" xfId="13"/>
    <xf numFmtId="0" fontId="10" fillId="0" borderId="0" xfId="8" applyFont="1"/>
    <xf numFmtId="0" fontId="6" fillId="0" borderId="0" xfId="14">
      <alignment horizontal="left"/>
    </xf>
    <xf numFmtId="0" fontId="7" fillId="0" borderId="0" xfId="8" applyAlignment="1">
      <alignment horizontal="left"/>
    </xf>
    <xf numFmtId="0" fontId="7" fillId="0" borderId="7" xfId="11" applyFont="1">
      <alignment wrapText="1"/>
    </xf>
    <xf numFmtId="4" fontId="7" fillId="0" borderId="7" xfId="11" applyNumberFormat="1" applyFont="1" applyAlignment="1">
      <alignment horizontal="right" wrapText="1"/>
    </xf>
    <xf numFmtId="165" fontId="7" fillId="0" borderId="7" xfId="11" applyNumberFormat="1" applyFont="1" applyAlignment="1">
      <alignment horizontal="right" wrapText="1"/>
    </xf>
    <xf numFmtId="3" fontId="7" fillId="0" borderId="7" xfId="11" applyNumberFormat="1" applyFont="1" applyAlignment="1">
      <alignment horizontal="right" wrapText="1"/>
    </xf>
    <xf numFmtId="167" fontId="7" fillId="0" borderId="7" xfId="11" applyNumberFormat="1" applyFont="1" applyAlignment="1">
      <alignment horizontal="right" wrapText="1"/>
    </xf>
    <xf numFmtId="0" fontId="9" fillId="0" borderId="0" xfId="8" applyFont="1"/>
    <xf numFmtId="3" fontId="8" fillId="0" borderId="6" xfId="10" applyNumberFormat="1" applyAlignment="1">
      <alignment horizontal="right" wrapText="1"/>
    </xf>
    <xf numFmtId="0" fontId="34" fillId="0" borderId="0" xfId="8" applyFont="1"/>
    <xf numFmtId="0" fontId="8" fillId="0" borderId="0" xfId="8" applyFont="1" applyAlignment="1">
      <alignment horizontal="right"/>
    </xf>
    <xf numFmtId="0" fontId="8" fillId="0" borderId="5" xfId="12" applyAlignment="1">
      <alignment horizontal="right" wrapText="1"/>
    </xf>
    <xf numFmtId="167" fontId="8" fillId="0" borderId="6" xfId="10" applyNumberFormat="1" applyAlignment="1">
      <alignment horizontal="right" wrapText="1"/>
    </xf>
    <xf numFmtId="0" fontId="35" fillId="0" borderId="0" xfId="0" applyFont="1"/>
    <xf numFmtId="166" fontId="0" fillId="4" borderId="0" xfId="0" applyNumberFormat="1" applyFill="1"/>
    <xf numFmtId="0" fontId="35" fillId="37" borderId="0" xfId="0" applyFont="1" applyFill="1"/>
    <xf numFmtId="0" fontId="0" fillId="37" borderId="0" xfId="0" applyFill="1"/>
    <xf numFmtId="166" fontId="0" fillId="38" borderId="0" xfId="0" applyNumberFormat="1" applyFill="1"/>
    <xf numFmtId="0" fontId="0" fillId="39" borderId="0" xfId="0" applyFill="1"/>
    <xf numFmtId="0" fontId="0" fillId="0" borderId="0" xfId="0" applyAlignment="1">
      <alignment wrapText="1"/>
    </xf>
    <xf numFmtId="0" fontId="1" fillId="40" borderId="0" xfId="0" applyFont="1" applyFill="1"/>
    <xf numFmtId="0" fontId="36" fillId="0" borderId="0" xfId="4" applyFont="1" applyBorder="1">
      <alignment wrapText="1"/>
    </xf>
    <xf numFmtId="1" fontId="11" fillId="0" borderId="0" xfId="0" applyNumberFormat="1" applyFont="1"/>
    <xf numFmtId="0" fontId="11" fillId="0" borderId="0" xfId="0" applyFont="1" applyAlignment="1" applyProtection="1">
      <alignment horizontal="right"/>
      <protection locked="0"/>
    </xf>
    <xf numFmtId="0" fontId="11" fillId="0" borderId="0" xfId="0" applyFont="1"/>
    <xf numFmtId="11" fontId="11" fillId="0" borderId="0" xfId="0" applyNumberFormat="1" applyFont="1"/>
    <xf numFmtId="0" fontId="1" fillId="41" borderId="0" xfId="0" applyFont="1" applyFill="1"/>
    <xf numFmtId="168" fontId="1" fillId="0" borderId="0" xfId="58" applyNumberFormat="1" applyFont="1"/>
    <xf numFmtId="168" fontId="1" fillId="0" borderId="0" xfId="0" applyNumberFormat="1" applyFont="1"/>
    <xf numFmtId="169" fontId="1" fillId="42" borderId="0" xfId="0" applyNumberFormat="1" applyFont="1" applyFill="1"/>
    <xf numFmtId="164" fontId="1" fillId="0" borderId="0" xfId="0" applyNumberFormat="1" applyFont="1"/>
    <xf numFmtId="164" fontId="0" fillId="0" borderId="0" xfId="0" applyNumberFormat="1"/>
    <xf numFmtId="169" fontId="0" fillId="42" borderId="0" xfId="0" applyNumberFormat="1" applyFill="1"/>
    <xf numFmtId="169" fontId="0" fillId="0" borderId="0" xfId="0" applyNumberFormat="1"/>
    <xf numFmtId="1" fontId="0" fillId="0" borderId="0" xfId="0" applyNumberFormat="1"/>
    <xf numFmtId="0" fontId="0" fillId="0" borderId="0" xfId="0" applyAlignment="1">
      <alignment horizontal="right" wrapText="1"/>
    </xf>
    <xf numFmtId="0" fontId="37" fillId="0" borderId="0" xfId="0" applyFont="1" applyAlignment="1">
      <alignment vertical="center"/>
    </xf>
    <xf numFmtId="0" fontId="38" fillId="0" borderId="0" xfId="0" applyFont="1"/>
    <xf numFmtId="14" fontId="0" fillId="0" borderId="0" xfId="0" applyNumberFormat="1"/>
    <xf numFmtId="0" fontId="7" fillId="0" borderId="8" xfId="9">
      <alignment wrapText="1"/>
    </xf>
    <xf numFmtId="0" fontId="12" fillId="0" borderId="0" xfId="0" applyFont="1" applyAlignment="1">
      <alignment horizontal="left" wrapText="1"/>
    </xf>
    <xf numFmtId="0" fontId="18" fillId="0" borderId="0" xfId="14" applyFont="1" applyAlignment="1">
      <alignment horizontal="left" wrapText="1"/>
    </xf>
    <xf numFmtId="0" fontId="0" fillId="0" borderId="0" xfId="0" applyAlignment="1">
      <alignment wrapText="1"/>
    </xf>
    <xf numFmtId="3" fontId="13" fillId="0" borderId="9" xfId="0" applyNumberFormat="1" applyFont="1" applyBorder="1" applyAlignment="1">
      <alignment horizontal="left" wrapText="1"/>
    </xf>
    <xf numFmtId="0" fontId="0" fillId="0" borderId="9" xfId="0" applyBorder="1" applyAlignment="1">
      <alignment horizontal="left"/>
    </xf>
    <xf numFmtId="3" fontId="13" fillId="0" borderId="13" xfId="16" applyNumberFormat="1" applyFont="1" applyBorder="1">
      <alignment horizontal="left" wrapText="1"/>
    </xf>
  </cellXfs>
  <cellStyles count="59">
    <cellStyle name="20% - Accent1 2" xfId="35" xr:uid="{16DDD285-1B86-4539-BBA3-6AFB45C961AA}"/>
    <cellStyle name="20% - Accent2 2" xfId="39" xr:uid="{1B349D26-9FF5-4A4A-B55F-008C2D937F2C}"/>
    <cellStyle name="20% - Accent3 2" xfId="43" xr:uid="{D5D8F535-2511-4FEE-AADF-647BEB1E8E90}"/>
    <cellStyle name="20% - Accent4 2" xfId="47" xr:uid="{7118002C-91DC-4AC7-AB6B-3860DE692669}"/>
    <cellStyle name="20% - Accent5 2" xfId="51" xr:uid="{5B048DAD-1594-450E-ADE7-63AD08FDFEEB}"/>
    <cellStyle name="20% - Accent6 2" xfId="55" xr:uid="{53E3A2BF-EEE8-4C88-B26C-1133089A0BEF}"/>
    <cellStyle name="40% - Accent1 2" xfId="36" xr:uid="{B50EC862-75FD-43EA-BF57-2FF42FF83A53}"/>
    <cellStyle name="40% - Accent2 2" xfId="40" xr:uid="{1F63E1FE-3CF3-49DB-A34B-EAA51FDBF836}"/>
    <cellStyle name="40% - Accent3 2" xfId="44" xr:uid="{A1B466C3-C315-43FC-A384-7F3726B70F06}"/>
    <cellStyle name="40% - Accent4 2" xfId="48" xr:uid="{7E8C6616-F869-4AC8-910D-464F4E326525}"/>
    <cellStyle name="40% - Accent5 2" xfId="52" xr:uid="{17DE76BA-2E1B-4B41-AEA8-68513D259F84}"/>
    <cellStyle name="40% - Accent6 2" xfId="56" xr:uid="{6293D73E-35C7-40AE-AAF8-34C55427AF4B}"/>
    <cellStyle name="60% - Accent1 2" xfId="37" xr:uid="{8F20C519-A68E-42D4-B5A2-66B9FA263279}"/>
    <cellStyle name="60% - Accent2 2" xfId="41" xr:uid="{08A5F8B9-8DF5-4341-A61C-8C7B05B52FB6}"/>
    <cellStyle name="60% - Accent3 2" xfId="45" xr:uid="{7B300F41-FD2D-4AFD-A1D9-A4C13EC185CD}"/>
    <cellStyle name="60% - Accent4 2" xfId="49" xr:uid="{96F94036-CE16-4F34-A6FA-D8B7FEFE9AD3}"/>
    <cellStyle name="60% - Accent5 2" xfId="53" xr:uid="{E71A3DF2-124E-4435-940C-2DE2CD32F51F}"/>
    <cellStyle name="60% - Accent6 2" xfId="57" xr:uid="{3655A21E-1316-47B5-A1A0-6F79CDA25308}"/>
    <cellStyle name="Accent1 2" xfId="34" xr:uid="{363F861E-69EA-4F1D-AD50-A87FD884A362}"/>
    <cellStyle name="Accent2 2" xfId="38" xr:uid="{948BC110-E93D-493F-AAB8-A92C75B35A78}"/>
    <cellStyle name="Accent3 2" xfId="42" xr:uid="{02612D49-1901-4CDD-915A-DB14BFEE5D37}"/>
    <cellStyle name="Accent4 2" xfId="46" xr:uid="{A995C8F6-7024-4AD5-8CC5-1CF1A17D267D}"/>
    <cellStyle name="Accent5 2" xfId="50" xr:uid="{93DBB5D9-EE3A-49B1-A809-9A0EA2A550AB}"/>
    <cellStyle name="Accent6 2" xfId="54" xr:uid="{823BDEB8-7651-4252-AFFF-02E8525CB4C0}"/>
    <cellStyle name="Bad 2" xfId="24" xr:uid="{0EBB1CF2-F23B-4840-A2BC-B84074DF889B}"/>
    <cellStyle name="Body: normal cell" xfId="4" xr:uid="{00000000-0005-0000-0000-000000000000}"/>
    <cellStyle name="Body: normal cell 2" xfId="11" xr:uid="{00000000-0005-0000-0000-000001000000}"/>
    <cellStyle name="Calculation 2" xfId="28" xr:uid="{84971683-A359-44B0-B0E9-5F6FA76E3A40}"/>
    <cellStyle name="Check Cell 2" xfId="30" xr:uid="{2D4A9945-8795-43CE-931D-DD4F3908C8A6}"/>
    <cellStyle name="Comma" xfId="58" builtinId="3"/>
    <cellStyle name="Explanatory Text 2" xfId="32" xr:uid="{0C6A4077-A48E-4621-9EF6-DD512EADE51E}"/>
    <cellStyle name="Font: Calibri, 9pt regular" xfId="1" xr:uid="{00000000-0005-0000-0000-000002000000}"/>
    <cellStyle name="Font: Calibri, 9pt regular 2" xfId="13" xr:uid="{00000000-0005-0000-0000-000003000000}"/>
    <cellStyle name="Footnotes: top row" xfId="6" xr:uid="{00000000-0005-0000-0000-000004000000}"/>
    <cellStyle name="Footnotes: top row 2" xfId="9" xr:uid="{00000000-0005-0000-0000-000005000000}"/>
    <cellStyle name="Good 2" xfId="23" xr:uid="{CABB4EB1-7DC7-437C-AE7D-0E9ABAB6C454}"/>
    <cellStyle name="Header: bottom row" xfId="2" xr:uid="{00000000-0005-0000-0000-000006000000}"/>
    <cellStyle name="Header: bottom row 2" xfId="12" xr:uid="{00000000-0005-0000-0000-000007000000}"/>
    <cellStyle name="Header: top rows" xfId="16" xr:uid="{00000000-0005-0000-0000-000008000000}"/>
    <cellStyle name="Heading 1" xfId="18" builtinId="16" customBuiltin="1"/>
    <cellStyle name="Heading 2" xfId="19" builtinId="17" customBuiltin="1"/>
    <cellStyle name="Heading 3" xfId="20" builtinId="18" customBuiltin="1"/>
    <cellStyle name="Heading 4" xfId="21" builtinId="19" customBuiltin="1"/>
    <cellStyle name="Hyperlink" xfId="7" builtinId="8"/>
    <cellStyle name="Input 2" xfId="26" xr:uid="{DA41DE83-4012-413F-B6B5-838B79953703}"/>
    <cellStyle name="Linked Cell 2" xfId="29" xr:uid="{28919E7C-FFDC-426E-B849-9F70930F67E6}"/>
    <cellStyle name="Neutral 2" xfId="25" xr:uid="{89A67C68-A131-432A-903C-573D41B19273}"/>
    <cellStyle name="Normal" xfId="0" builtinId="0"/>
    <cellStyle name="Normal 2" xfId="8" xr:uid="{00000000-0005-0000-0000-00000B000000}"/>
    <cellStyle name="Note" xfId="22" builtinId="10" customBuiltin="1"/>
    <cellStyle name="Output 2" xfId="27" xr:uid="{B2D955E9-0918-4CAD-81C1-FEB67C5B0330}"/>
    <cellStyle name="Parent row" xfId="5" xr:uid="{00000000-0005-0000-0000-00000C000000}"/>
    <cellStyle name="Parent row 2" xfId="10" xr:uid="{00000000-0005-0000-0000-00000D000000}"/>
    <cellStyle name="Percent" xfId="15" builtinId="5"/>
    <cellStyle name="Table title" xfId="3" xr:uid="{00000000-0005-0000-0000-00000F000000}"/>
    <cellStyle name="Table title 2" xfId="14" xr:uid="{00000000-0005-0000-0000-000010000000}"/>
    <cellStyle name="Title" xfId="17" builtinId="15" customBuiltin="1"/>
    <cellStyle name="Total 2" xfId="33" xr:uid="{74CA8FDF-85F3-4313-83D5-30BD835350B7}"/>
    <cellStyle name="Warning Text 2" xfId="31" xr:uid="{DAFC4239-B8A3-4626-BB7D-B60C9E0B1202}"/>
  </cellStyles>
  <dxfs count="84">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externalLink" Target="externalLinks/externalLink2.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externalLink" Target="externalLinks/externalLink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alcChain" Target="calcChain.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eetMetadata" Target="metadata.xml"/><Relationship Id="rId10" Type="http://schemas.openxmlformats.org/officeDocument/2006/relationships/worksheet" Target="worksheets/sheet10.xml"/><Relationship Id="rId19" Type="http://schemas.openxmlformats.org/officeDocument/2006/relationships/externalLink" Target="externalLinks/externalLink3.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Residential Elec</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smoothMarker"/>
        <c:varyColors val="0"/>
        <c:ser>
          <c:idx val="0"/>
          <c:order val="0"/>
          <c:tx>
            <c:strRef>
              <c:f>'Copy of BCEU Calculations'!$J$198</c:f>
              <c:strCache>
                <c:ptCount val="1"/>
                <c:pt idx="0">
                  <c:v>aeo</c:v>
                </c:pt>
              </c:strCache>
            </c:strRef>
          </c:tx>
          <c:spPr>
            <a:ln w="19050" cap="rnd">
              <a:solidFill>
                <a:schemeClr val="accent1"/>
              </a:solidFill>
              <a:round/>
            </a:ln>
            <a:effectLst/>
          </c:spPr>
          <c:marker>
            <c:symbol val="circle"/>
            <c:size val="5"/>
            <c:spPr>
              <a:solidFill>
                <a:schemeClr val="accent1"/>
              </a:solidFill>
              <a:ln w="9525">
                <a:solidFill>
                  <a:schemeClr val="accent1"/>
                </a:solidFill>
              </a:ln>
              <a:effectLst/>
            </c:spPr>
          </c:marker>
          <c:xVal>
            <c:numRef>
              <c:f>'Copy of BCEU Calculations'!$K$197:$AN$197</c:f>
              <c:numCache>
                <c:formatCode>General</c:formatCode>
                <c:ptCount val="30"/>
                <c:pt idx="0">
                  <c:v>2021</c:v>
                </c:pt>
                <c:pt idx="1">
                  <c:v>2022</c:v>
                </c:pt>
                <c:pt idx="2">
                  <c:v>2023</c:v>
                </c:pt>
                <c:pt idx="3">
                  <c:v>2024</c:v>
                </c:pt>
                <c:pt idx="4">
                  <c:v>2025</c:v>
                </c:pt>
                <c:pt idx="5">
                  <c:v>2026</c:v>
                </c:pt>
                <c:pt idx="6">
                  <c:v>2027</c:v>
                </c:pt>
                <c:pt idx="7">
                  <c:v>2028</c:v>
                </c:pt>
                <c:pt idx="8">
                  <c:v>2029</c:v>
                </c:pt>
                <c:pt idx="9">
                  <c:v>2030</c:v>
                </c:pt>
                <c:pt idx="10">
                  <c:v>2031</c:v>
                </c:pt>
                <c:pt idx="11">
                  <c:v>2032</c:v>
                </c:pt>
                <c:pt idx="12">
                  <c:v>2033</c:v>
                </c:pt>
                <c:pt idx="13">
                  <c:v>2034</c:v>
                </c:pt>
                <c:pt idx="14">
                  <c:v>2035</c:v>
                </c:pt>
                <c:pt idx="15">
                  <c:v>2036</c:v>
                </c:pt>
                <c:pt idx="16">
                  <c:v>2037</c:v>
                </c:pt>
                <c:pt idx="17">
                  <c:v>2038</c:v>
                </c:pt>
                <c:pt idx="18">
                  <c:v>2039</c:v>
                </c:pt>
                <c:pt idx="19">
                  <c:v>2040</c:v>
                </c:pt>
                <c:pt idx="20">
                  <c:v>2041</c:v>
                </c:pt>
                <c:pt idx="21">
                  <c:v>2042</c:v>
                </c:pt>
                <c:pt idx="22">
                  <c:v>2043</c:v>
                </c:pt>
                <c:pt idx="23">
                  <c:v>2044</c:v>
                </c:pt>
                <c:pt idx="24">
                  <c:v>2045</c:v>
                </c:pt>
                <c:pt idx="25">
                  <c:v>2046</c:v>
                </c:pt>
                <c:pt idx="26">
                  <c:v>2047</c:v>
                </c:pt>
                <c:pt idx="27">
                  <c:v>2048</c:v>
                </c:pt>
                <c:pt idx="28">
                  <c:v>2049</c:v>
                </c:pt>
                <c:pt idx="29">
                  <c:v>2050</c:v>
                </c:pt>
              </c:numCache>
            </c:numRef>
          </c:xVal>
          <c:yVal>
            <c:numRef>
              <c:f>'Copy of BCEU Calculations'!$K$198:$AN$198</c:f>
              <c:numCache>
                <c:formatCode>0.000E+00</c:formatCode>
                <c:ptCount val="30"/>
                <c:pt idx="0">
                  <c:v>5181982000000000</c:v>
                </c:pt>
                <c:pt idx="1">
                  <c:v>5259642000000000</c:v>
                </c:pt>
                <c:pt idx="2">
                  <c:v>5170129000000000</c:v>
                </c:pt>
                <c:pt idx="3">
                  <c:v>5250440000000000</c:v>
                </c:pt>
                <c:pt idx="4">
                  <c:v>5307276000000000</c:v>
                </c:pt>
                <c:pt idx="5">
                  <c:v>5362642000000000</c:v>
                </c:pt>
                <c:pt idx="6">
                  <c:v>5422232000000000</c:v>
                </c:pt>
                <c:pt idx="7">
                  <c:v>5474320000000000</c:v>
                </c:pt>
                <c:pt idx="8">
                  <c:v>5518295000000000</c:v>
                </c:pt>
                <c:pt idx="9">
                  <c:v>5554088000000000</c:v>
                </c:pt>
                <c:pt idx="10">
                  <c:v>5587194000000000</c:v>
                </c:pt>
                <c:pt idx="11">
                  <c:v>5622504000000000</c:v>
                </c:pt>
                <c:pt idx="12">
                  <c:v>5659284000000000</c:v>
                </c:pt>
                <c:pt idx="13">
                  <c:v>5694947000000000</c:v>
                </c:pt>
                <c:pt idx="14">
                  <c:v>5742076000000000</c:v>
                </c:pt>
                <c:pt idx="15">
                  <c:v>5795343000000000</c:v>
                </c:pt>
                <c:pt idx="16">
                  <c:v>5852389000000000</c:v>
                </c:pt>
                <c:pt idx="17">
                  <c:v>5907059000000000</c:v>
                </c:pt>
                <c:pt idx="18">
                  <c:v>5963454000000000</c:v>
                </c:pt>
                <c:pt idx="19">
                  <c:v>6020300000000000</c:v>
                </c:pt>
                <c:pt idx="20">
                  <c:v>6080250000000000</c:v>
                </c:pt>
                <c:pt idx="21">
                  <c:v>6145656000000000</c:v>
                </c:pt>
                <c:pt idx="22">
                  <c:v>6215189000000000</c:v>
                </c:pt>
                <c:pt idx="23">
                  <c:v>6288645000000000</c:v>
                </c:pt>
                <c:pt idx="24">
                  <c:v>6365698000000000</c:v>
                </c:pt>
                <c:pt idx="25">
                  <c:v>6448222000000000</c:v>
                </c:pt>
                <c:pt idx="26">
                  <c:v>6535610000000000</c:v>
                </c:pt>
                <c:pt idx="27">
                  <c:v>6625218000000000</c:v>
                </c:pt>
                <c:pt idx="28">
                  <c:v>6717607000000000</c:v>
                </c:pt>
                <c:pt idx="29">
                  <c:v>6816999000000000</c:v>
                </c:pt>
              </c:numCache>
            </c:numRef>
          </c:yVal>
          <c:smooth val="1"/>
          <c:extLst>
            <c:ext xmlns:c16="http://schemas.microsoft.com/office/drawing/2014/chart" uri="{C3380CC4-5D6E-409C-BE32-E72D297353CC}">
              <c16:uniqueId val="{00000000-1C30-4B23-92DC-09B157409EC7}"/>
            </c:ext>
          </c:extLst>
        </c:ser>
        <c:ser>
          <c:idx val="1"/>
          <c:order val="1"/>
          <c:tx>
            <c:strRef>
              <c:f>'Copy of BCEU Calculations'!$J$199</c:f>
              <c:strCache>
                <c:ptCount val="1"/>
                <c:pt idx="0">
                  <c:v>eps</c:v>
                </c:pt>
              </c:strCache>
            </c:strRef>
          </c:tx>
          <c:spPr>
            <a:ln w="19050" cap="rnd">
              <a:solidFill>
                <a:schemeClr val="accent2"/>
              </a:solidFill>
              <a:round/>
            </a:ln>
            <a:effectLst/>
          </c:spPr>
          <c:marker>
            <c:symbol val="circle"/>
            <c:size val="5"/>
            <c:spPr>
              <a:solidFill>
                <a:schemeClr val="accent2"/>
              </a:solidFill>
              <a:ln w="9525">
                <a:solidFill>
                  <a:schemeClr val="accent2"/>
                </a:solidFill>
              </a:ln>
              <a:effectLst/>
            </c:spPr>
          </c:marker>
          <c:xVal>
            <c:numRef>
              <c:f>'Copy of BCEU Calculations'!$K$197:$AN$197</c:f>
              <c:numCache>
                <c:formatCode>General</c:formatCode>
                <c:ptCount val="30"/>
                <c:pt idx="0">
                  <c:v>2021</c:v>
                </c:pt>
                <c:pt idx="1">
                  <c:v>2022</c:v>
                </c:pt>
                <c:pt idx="2">
                  <c:v>2023</c:v>
                </c:pt>
                <c:pt idx="3">
                  <c:v>2024</c:v>
                </c:pt>
                <c:pt idx="4">
                  <c:v>2025</c:v>
                </c:pt>
                <c:pt idx="5">
                  <c:v>2026</c:v>
                </c:pt>
                <c:pt idx="6">
                  <c:v>2027</c:v>
                </c:pt>
                <c:pt idx="7">
                  <c:v>2028</c:v>
                </c:pt>
                <c:pt idx="8">
                  <c:v>2029</c:v>
                </c:pt>
                <c:pt idx="9">
                  <c:v>2030</c:v>
                </c:pt>
                <c:pt idx="10">
                  <c:v>2031</c:v>
                </c:pt>
                <c:pt idx="11">
                  <c:v>2032</c:v>
                </c:pt>
                <c:pt idx="12">
                  <c:v>2033</c:v>
                </c:pt>
                <c:pt idx="13">
                  <c:v>2034</c:v>
                </c:pt>
                <c:pt idx="14">
                  <c:v>2035</c:v>
                </c:pt>
                <c:pt idx="15">
                  <c:v>2036</c:v>
                </c:pt>
                <c:pt idx="16">
                  <c:v>2037</c:v>
                </c:pt>
                <c:pt idx="17">
                  <c:v>2038</c:v>
                </c:pt>
                <c:pt idx="18">
                  <c:v>2039</c:v>
                </c:pt>
                <c:pt idx="19">
                  <c:v>2040</c:v>
                </c:pt>
                <c:pt idx="20">
                  <c:v>2041</c:v>
                </c:pt>
                <c:pt idx="21">
                  <c:v>2042</c:v>
                </c:pt>
                <c:pt idx="22">
                  <c:v>2043</c:v>
                </c:pt>
                <c:pt idx="23">
                  <c:v>2044</c:v>
                </c:pt>
                <c:pt idx="24">
                  <c:v>2045</c:v>
                </c:pt>
                <c:pt idx="25">
                  <c:v>2046</c:v>
                </c:pt>
                <c:pt idx="26">
                  <c:v>2047</c:v>
                </c:pt>
                <c:pt idx="27">
                  <c:v>2048</c:v>
                </c:pt>
                <c:pt idx="28">
                  <c:v>2049</c:v>
                </c:pt>
                <c:pt idx="29">
                  <c:v>2050</c:v>
                </c:pt>
              </c:numCache>
            </c:numRef>
          </c:xVal>
          <c:yVal>
            <c:numRef>
              <c:f>'Copy of BCEU Calculations'!$K$199:$AN$199</c:f>
              <c:numCache>
                <c:formatCode>0.000E+00</c:formatCode>
                <c:ptCount val="30"/>
                <c:pt idx="0">
                  <c:v>5114229999999991</c:v>
                </c:pt>
                <c:pt idx="1">
                  <c:v>5164318999999991</c:v>
                </c:pt>
                <c:pt idx="2">
                  <c:v>5214407999999990</c:v>
                </c:pt>
                <c:pt idx="3">
                  <c:v>5264496999999990</c:v>
                </c:pt>
                <c:pt idx="4">
                  <c:v>5307273999999999</c:v>
                </c:pt>
                <c:pt idx="5">
                  <c:v>5362642000000000</c:v>
                </c:pt>
                <c:pt idx="6">
                  <c:v>5422232000000000</c:v>
                </c:pt>
                <c:pt idx="7">
                  <c:v>5474321000000001</c:v>
                </c:pt>
                <c:pt idx="8">
                  <c:v>5518294000000000</c:v>
                </c:pt>
                <c:pt idx="9">
                  <c:v>5554087999999999</c:v>
                </c:pt>
                <c:pt idx="10">
                  <c:v>5587195999999999</c:v>
                </c:pt>
                <c:pt idx="11">
                  <c:v>5622505000000000</c:v>
                </c:pt>
                <c:pt idx="12">
                  <c:v>5659285000000001</c:v>
                </c:pt>
                <c:pt idx="13">
                  <c:v>5694946000000001</c:v>
                </c:pt>
                <c:pt idx="14">
                  <c:v>5742076000000001</c:v>
                </c:pt>
                <c:pt idx="15">
                  <c:v>5795343999999999</c:v>
                </c:pt>
                <c:pt idx="16">
                  <c:v>5852390999999999</c:v>
                </c:pt>
                <c:pt idx="17">
                  <c:v>5907058000000000</c:v>
                </c:pt>
                <c:pt idx="18">
                  <c:v>5963455000000001</c:v>
                </c:pt>
                <c:pt idx="19">
                  <c:v>6020301000000000</c:v>
                </c:pt>
                <c:pt idx="20">
                  <c:v>6080251000000000</c:v>
                </c:pt>
                <c:pt idx="21">
                  <c:v>6145656000000000</c:v>
                </c:pt>
                <c:pt idx="22">
                  <c:v>6215188000000000</c:v>
                </c:pt>
                <c:pt idx="23">
                  <c:v>6288642999999999</c:v>
                </c:pt>
                <c:pt idx="24">
                  <c:v>6365698999999999</c:v>
                </c:pt>
                <c:pt idx="25">
                  <c:v>6448224999999999</c:v>
                </c:pt>
                <c:pt idx="26">
                  <c:v>6535607999999999</c:v>
                </c:pt>
                <c:pt idx="27">
                  <c:v>6625218999999999</c:v>
                </c:pt>
                <c:pt idx="28">
                  <c:v>6717606000000001</c:v>
                </c:pt>
                <c:pt idx="29">
                  <c:v>6816996999999999</c:v>
                </c:pt>
              </c:numCache>
            </c:numRef>
          </c:yVal>
          <c:smooth val="1"/>
          <c:extLst>
            <c:ext xmlns:c16="http://schemas.microsoft.com/office/drawing/2014/chart" uri="{C3380CC4-5D6E-409C-BE32-E72D297353CC}">
              <c16:uniqueId val="{00000001-1C30-4B23-92DC-09B157409EC7}"/>
            </c:ext>
          </c:extLst>
        </c:ser>
        <c:dLbls>
          <c:showLegendKey val="0"/>
          <c:showVal val="0"/>
          <c:showCatName val="0"/>
          <c:showSerName val="0"/>
          <c:showPercent val="0"/>
          <c:showBubbleSize val="0"/>
        </c:dLbls>
        <c:axId val="1976101071"/>
        <c:axId val="1976100239"/>
      </c:scatterChart>
      <c:valAx>
        <c:axId val="1976101071"/>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76100239"/>
        <c:crosses val="autoZero"/>
        <c:crossBetween val="midCat"/>
      </c:valAx>
      <c:valAx>
        <c:axId val="1976100239"/>
        <c:scaling>
          <c:orientation val="minMax"/>
        </c:scaling>
        <c:delete val="0"/>
        <c:axPos val="l"/>
        <c:majorGridlines>
          <c:spPr>
            <a:ln w="9525" cap="flat" cmpd="sng" algn="ctr">
              <a:solidFill>
                <a:schemeClr val="tx1">
                  <a:lumMod val="15000"/>
                  <a:lumOff val="85000"/>
                </a:schemeClr>
              </a:solidFill>
              <a:round/>
            </a:ln>
            <a:effectLst/>
          </c:spPr>
        </c:majorGridlines>
        <c:numFmt formatCode="0.000E+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76101071"/>
        <c:crosses val="autoZero"/>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Commercial Elec</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smoothMarker"/>
        <c:varyColors val="0"/>
        <c:ser>
          <c:idx val="0"/>
          <c:order val="0"/>
          <c:tx>
            <c:strRef>
              <c:f>'Copy of BCEU Calculations'!$J$201</c:f>
              <c:strCache>
                <c:ptCount val="1"/>
                <c:pt idx="0">
                  <c:v>aeo</c:v>
                </c:pt>
              </c:strCache>
            </c:strRef>
          </c:tx>
          <c:spPr>
            <a:ln w="19050" cap="rnd">
              <a:solidFill>
                <a:schemeClr val="accent1"/>
              </a:solidFill>
              <a:round/>
            </a:ln>
            <a:effectLst/>
          </c:spPr>
          <c:marker>
            <c:symbol val="circle"/>
            <c:size val="5"/>
            <c:spPr>
              <a:solidFill>
                <a:schemeClr val="accent1"/>
              </a:solidFill>
              <a:ln w="9525">
                <a:solidFill>
                  <a:schemeClr val="accent1"/>
                </a:solidFill>
              </a:ln>
              <a:effectLst/>
            </c:spPr>
          </c:marker>
          <c:xVal>
            <c:numRef>
              <c:f>'Copy of BCEU Calculations'!$K$197:$AN$197</c:f>
              <c:numCache>
                <c:formatCode>General</c:formatCode>
                <c:ptCount val="30"/>
                <c:pt idx="0">
                  <c:v>2021</c:v>
                </c:pt>
                <c:pt idx="1">
                  <c:v>2022</c:v>
                </c:pt>
                <c:pt idx="2">
                  <c:v>2023</c:v>
                </c:pt>
                <c:pt idx="3">
                  <c:v>2024</c:v>
                </c:pt>
                <c:pt idx="4">
                  <c:v>2025</c:v>
                </c:pt>
                <c:pt idx="5">
                  <c:v>2026</c:v>
                </c:pt>
                <c:pt idx="6">
                  <c:v>2027</c:v>
                </c:pt>
                <c:pt idx="7">
                  <c:v>2028</c:v>
                </c:pt>
                <c:pt idx="8">
                  <c:v>2029</c:v>
                </c:pt>
                <c:pt idx="9">
                  <c:v>2030</c:v>
                </c:pt>
                <c:pt idx="10">
                  <c:v>2031</c:v>
                </c:pt>
                <c:pt idx="11">
                  <c:v>2032</c:v>
                </c:pt>
                <c:pt idx="12">
                  <c:v>2033</c:v>
                </c:pt>
                <c:pt idx="13">
                  <c:v>2034</c:v>
                </c:pt>
                <c:pt idx="14">
                  <c:v>2035</c:v>
                </c:pt>
                <c:pt idx="15">
                  <c:v>2036</c:v>
                </c:pt>
                <c:pt idx="16">
                  <c:v>2037</c:v>
                </c:pt>
                <c:pt idx="17">
                  <c:v>2038</c:v>
                </c:pt>
                <c:pt idx="18">
                  <c:v>2039</c:v>
                </c:pt>
                <c:pt idx="19">
                  <c:v>2040</c:v>
                </c:pt>
                <c:pt idx="20">
                  <c:v>2041</c:v>
                </c:pt>
                <c:pt idx="21">
                  <c:v>2042</c:v>
                </c:pt>
                <c:pt idx="22">
                  <c:v>2043</c:v>
                </c:pt>
                <c:pt idx="23">
                  <c:v>2044</c:v>
                </c:pt>
                <c:pt idx="24">
                  <c:v>2045</c:v>
                </c:pt>
                <c:pt idx="25">
                  <c:v>2046</c:v>
                </c:pt>
                <c:pt idx="26">
                  <c:v>2047</c:v>
                </c:pt>
                <c:pt idx="27">
                  <c:v>2048</c:v>
                </c:pt>
                <c:pt idx="28">
                  <c:v>2049</c:v>
                </c:pt>
                <c:pt idx="29">
                  <c:v>2050</c:v>
                </c:pt>
              </c:numCache>
            </c:numRef>
          </c:xVal>
          <c:yVal>
            <c:numRef>
              <c:f>'Copy of BCEU Calculations'!$K$201:$AN$201</c:f>
              <c:numCache>
                <c:formatCode>0.00E+00</c:formatCode>
                <c:ptCount val="30"/>
                <c:pt idx="0">
                  <c:v>4595164000000000</c:v>
                </c:pt>
                <c:pt idx="1">
                  <c:v>4715115000000000</c:v>
                </c:pt>
                <c:pt idx="2">
                  <c:v>4660196000000000</c:v>
                </c:pt>
                <c:pt idx="3">
                  <c:v>4703229000000000</c:v>
                </c:pt>
                <c:pt idx="4">
                  <c:v>4706833000000000</c:v>
                </c:pt>
                <c:pt idx="5">
                  <c:v>4719758000000000</c:v>
                </c:pt>
                <c:pt idx="6">
                  <c:v>4728219000000000</c:v>
                </c:pt>
                <c:pt idx="7">
                  <c:v>4761503000000000</c:v>
                </c:pt>
                <c:pt idx="8">
                  <c:v>4796856000000000</c:v>
                </c:pt>
                <c:pt idx="9">
                  <c:v>4826465000000000</c:v>
                </c:pt>
                <c:pt idx="10">
                  <c:v>4859533000000000</c:v>
                </c:pt>
                <c:pt idx="11">
                  <c:v>4893326000000000</c:v>
                </c:pt>
                <c:pt idx="12">
                  <c:v>4921360000000000</c:v>
                </c:pt>
                <c:pt idx="13">
                  <c:v>4946467000000000</c:v>
                </c:pt>
                <c:pt idx="14">
                  <c:v>4972676000000000</c:v>
                </c:pt>
                <c:pt idx="15">
                  <c:v>4999220000000000</c:v>
                </c:pt>
                <c:pt idx="16">
                  <c:v>5022711000000000</c:v>
                </c:pt>
                <c:pt idx="17">
                  <c:v>5044183000000000</c:v>
                </c:pt>
                <c:pt idx="18">
                  <c:v>5063434000000000</c:v>
                </c:pt>
                <c:pt idx="19">
                  <c:v>5086228000000000</c:v>
                </c:pt>
                <c:pt idx="20">
                  <c:v>5112185000000000</c:v>
                </c:pt>
                <c:pt idx="21">
                  <c:v>5139875000000000</c:v>
                </c:pt>
                <c:pt idx="22">
                  <c:v>5170059000000000</c:v>
                </c:pt>
                <c:pt idx="23">
                  <c:v>5201613000000000</c:v>
                </c:pt>
                <c:pt idx="24">
                  <c:v>5235871000000000</c:v>
                </c:pt>
                <c:pt idx="25">
                  <c:v>5273718000000000</c:v>
                </c:pt>
                <c:pt idx="26">
                  <c:v>5314649000000000</c:v>
                </c:pt>
                <c:pt idx="27">
                  <c:v>5357429000000000</c:v>
                </c:pt>
                <c:pt idx="28">
                  <c:v>5401831000000000</c:v>
                </c:pt>
                <c:pt idx="29">
                  <c:v>5448982000000000</c:v>
                </c:pt>
              </c:numCache>
            </c:numRef>
          </c:yVal>
          <c:smooth val="1"/>
          <c:extLst>
            <c:ext xmlns:c16="http://schemas.microsoft.com/office/drawing/2014/chart" uri="{C3380CC4-5D6E-409C-BE32-E72D297353CC}">
              <c16:uniqueId val="{00000000-88A5-4C37-BF25-0F949E8B8ED9}"/>
            </c:ext>
          </c:extLst>
        </c:ser>
        <c:ser>
          <c:idx val="1"/>
          <c:order val="1"/>
          <c:tx>
            <c:strRef>
              <c:f>'Copy of BCEU Calculations'!$J$202</c:f>
              <c:strCache>
                <c:ptCount val="1"/>
                <c:pt idx="0">
                  <c:v>eps</c:v>
                </c:pt>
              </c:strCache>
            </c:strRef>
          </c:tx>
          <c:spPr>
            <a:ln w="19050" cap="rnd">
              <a:solidFill>
                <a:schemeClr val="accent2"/>
              </a:solidFill>
              <a:round/>
            </a:ln>
            <a:effectLst/>
          </c:spPr>
          <c:marker>
            <c:symbol val="circle"/>
            <c:size val="5"/>
            <c:spPr>
              <a:solidFill>
                <a:schemeClr val="accent2"/>
              </a:solidFill>
              <a:ln w="9525">
                <a:solidFill>
                  <a:schemeClr val="accent2"/>
                </a:solidFill>
              </a:ln>
              <a:effectLst/>
            </c:spPr>
          </c:marker>
          <c:xVal>
            <c:numRef>
              <c:f>'Copy of BCEU Calculations'!$K$197:$AN$197</c:f>
              <c:numCache>
                <c:formatCode>General</c:formatCode>
                <c:ptCount val="30"/>
                <c:pt idx="0">
                  <c:v>2021</c:v>
                </c:pt>
                <c:pt idx="1">
                  <c:v>2022</c:v>
                </c:pt>
                <c:pt idx="2">
                  <c:v>2023</c:v>
                </c:pt>
                <c:pt idx="3">
                  <c:v>2024</c:v>
                </c:pt>
                <c:pt idx="4">
                  <c:v>2025</c:v>
                </c:pt>
                <c:pt idx="5">
                  <c:v>2026</c:v>
                </c:pt>
                <c:pt idx="6">
                  <c:v>2027</c:v>
                </c:pt>
                <c:pt idx="7">
                  <c:v>2028</c:v>
                </c:pt>
                <c:pt idx="8">
                  <c:v>2029</c:v>
                </c:pt>
                <c:pt idx="9">
                  <c:v>2030</c:v>
                </c:pt>
                <c:pt idx="10">
                  <c:v>2031</c:v>
                </c:pt>
                <c:pt idx="11">
                  <c:v>2032</c:v>
                </c:pt>
                <c:pt idx="12">
                  <c:v>2033</c:v>
                </c:pt>
                <c:pt idx="13">
                  <c:v>2034</c:v>
                </c:pt>
                <c:pt idx="14">
                  <c:v>2035</c:v>
                </c:pt>
                <c:pt idx="15">
                  <c:v>2036</c:v>
                </c:pt>
                <c:pt idx="16">
                  <c:v>2037</c:v>
                </c:pt>
                <c:pt idx="17">
                  <c:v>2038</c:v>
                </c:pt>
                <c:pt idx="18">
                  <c:v>2039</c:v>
                </c:pt>
                <c:pt idx="19">
                  <c:v>2040</c:v>
                </c:pt>
                <c:pt idx="20">
                  <c:v>2041</c:v>
                </c:pt>
                <c:pt idx="21">
                  <c:v>2042</c:v>
                </c:pt>
                <c:pt idx="22">
                  <c:v>2043</c:v>
                </c:pt>
                <c:pt idx="23">
                  <c:v>2044</c:v>
                </c:pt>
                <c:pt idx="24">
                  <c:v>2045</c:v>
                </c:pt>
                <c:pt idx="25">
                  <c:v>2046</c:v>
                </c:pt>
                <c:pt idx="26">
                  <c:v>2047</c:v>
                </c:pt>
                <c:pt idx="27">
                  <c:v>2048</c:v>
                </c:pt>
                <c:pt idx="28">
                  <c:v>2049</c:v>
                </c:pt>
                <c:pt idx="29">
                  <c:v>2050</c:v>
                </c:pt>
              </c:numCache>
            </c:numRef>
          </c:xVal>
          <c:yVal>
            <c:numRef>
              <c:f>'Copy of BCEU Calculations'!$K$202:$AN$202</c:f>
              <c:numCache>
                <c:formatCode>0.000E+00</c:formatCode>
                <c:ptCount val="30"/>
                <c:pt idx="0">
                  <c:v>4432525590476190.5</c:v>
                </c:pt>
                <c:pt idx="1">
                  <c:v>4476765704761904</c:v>
                </c:pt>
                <c:pt idx="2">
                  <c:v>4521005819047618</c:v>
                </c:pt>
                <c:pt idx="3">
                  <c:v>4565245933333333</c:v>
                </c:pt>
                <c:pt idx="4">
                  <c:v>4606652000000000</c:v>
                </c:pt>
                <c:pt idx="5">
                  <c:v>4654430000000000</c:v>
                </c:pt>
                <c:pt idx="6">
                  <c:v>4699381000000000</c:v>
                </c:pt>
                <c:pt idx="7">
                  <c:v>4744379000000000</c:v>
                </c:pt>
                <c:pt idx="8">
                  <c:v>4789212000000000</c:v>
                </c:pt>
                <c:pt idx="9">
                  <c:v>4826464000000000</c:v>
                </c:pt>
                <c:pt idx="10">
                  <c:v>4859532000000000</c:v>
                </c:pt>
                <c:pt idx="11">
                  <c:v>4893326000000000</c:v>
                </c:pt>
                <c:pt idx="12">
                  <c:v>4921359000000000</c:v>
                </c:pt>
                <c:pt idx="13">
                  <c:v>4946468000000000</c:v>
                </c:pt>
                <c:pt idx="14">
                  <c:v>4972677000000000</c:v>
                </c:pt>
                <c:pt idx="15">
                  <c:v>4999221000000000</c:v>
                </c:pt>
                <c:pt idx="16">
                  <c:v>5022710000000000</c:v>
                </c:pt>
                <c:pt idx="17">
                  <c:v>5044183000000000</c:v>
                </c:pt>
                <c:pt idx="18">
                  <c:v>5063434000000000</c:v>
                </c:pt>
                <c:pt idx="19">
                  <c:v>5086228000000000</c:v>
                </c:pt>
                <c:pt idx="20">
                  <c:v>5112184000000000</c:v>
                </c:pt>
                <c:pt idx="21">
                  <c:v>5139875000000000</c:v>
                </c:pt>
                <c:pt idx="22">
                  <c:v>5170060000000000</c:v>
                </c:pt>
                <c:pt idx="23">
                  <c:v>5201614000000000</c:v>
                </c:pt>
                <c:pt idx="24">
                  <c:v>5235870000000000</c:v>
                </c:pt>
                <c:pt idx="25">
                  <c:v>5273717000000000</c:v>
                </c:pt>
                <c:pt idx="26">
                  <c:v>5314650000000000</c:v>
                </c:pt>
                <c:pt idx="27">
                  <c:v>5357428000000000</c:v>
                </c:pt>
                <c:pt idx="28">
                  <c:v>5401830000000000</c:v>
                </c:pt>
                <c:pt idx="29">
                  <c:v>5448984000000000</c:v>
                </c:pt>
              </c:numCache>
            </c:numRef>
          </c:yVal>
          <c:smooth val="1"/>
          <c:extLst>
            <c:ext xmlns:c16="http://schemas.microsoft.com/office/drawing/2014/chart" uri="{C3380CC4-5D6E-409C-BE32-E72D297353CC}">
              <c16:uniqueId val="{00000001-88A5-4C37-BF25-0F949E8B8ED9}"/>
            </c:ext>
          </c:extLst>
        </c:ser>
        <c:dLbls>
          <c:showLegendKey val="0"/>
          <c:showVal val="0"/>
          <c:showCatName val="0"/>
          <c:showSerName val="0"/>
          <c:showPercent val="0"/>
          <c:showBubbleSize val="0"/>
        </c:dLbls>
        <c:axId val="1967530671"/>
        <c:axId val="1967537743"/>
      </c:scatterChart>
      <c:valAx>
        <c:axId val="1967530671"/>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67537743"/>
        <c:crosses val="autoZero"/>
        <c:crossBetween val="midCat"/>
      </c:valAx>
      <c:valAx>
        <c:axId val="1967537743"/>
        <c:scaling>
          <c:orientation val="minMax"/>
        </c:scaling>
        <c:delete val="0"/>
        <c:axPos val="l"/>
        <c:majorGridlines>
          <c:spPr>
            <a:ln w="9525" cap="flat" cmpd="sng" algn="ctr">
              <a:solidFill>
                <a:schemeClr val="tx1">
                  <a:lumMod val="15000"/>
                  <a:lumOff val="85000"/>
                </a:schemeClr>
              </a:solidFill>
              <a:round/>
            </a:ln>
            <a:effectLst/>
          </c:spPr>
        </c:majorGridlines>
        <c:numFmt formatCode="0.00E+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67530671"/>
        <c:crosses val="autoZero"/>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7</xdr:col>
      <xdr:colOff>1767417</xdr:colOff>
      <xdr:row>203</xdr:row>
      <xdr:rowOff>152398</xdr:rowOff>
    </xdr:from>
    <xdr:to>
      <xdr:col>13</xdr:col>
      <xdr:colOff>433918</xdr:colOff>
      <xdr:row>227</xdr:row>
      <xdr:rowOff>95250</xdr:rowOff>
    </xdr:to>
    <xdr:graphicFrame macro="">
      <xdr:nvGraphicFramePr>
        <xdr:cNvPr id="2" name="Chart 1">
          <a:extLst>
            <a:ext uri="{FF2B5EF4-FFF2-40B4-BE49-F238E27FC236}">
              <a16:creationId xmlns:a16="http://schemas.microsoft.com/office/drawing/2014/main" id="{AA893D6A-0FB0-4D96-8262-FDA1E50B6F2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13</xdr:col>
      <xdr:colOff>486833</xdr:colOff>
      <xdr:row>204</xdr:row>
      <xdr:rowOff>25401</xdr:rowOff>
    </xdr:from>
    <xdr:to>
      <xdr:col>20</xdr:col>
      <xdr:colOff>275165</xdr:colOff>
      <xdr:row>227</xdr:row>
      <xdr:rowOff>84667</xdr:rowOff>
    </xdr:to>
    <xdr:graphicFrame macro="">
      <xdr:nvGraphicFramePr>
        <xdr:cNvPr id="3" name="Chart 2">
          <a:extLst>
            <a:ext uri="{FF2B5EF4-FFF2-40B4-BE49-F238E27FC236}">
              <a16:creationId xmlns:a16="http://schemas.microsoft.com/office/drawing/2014/main" id="{B72176C4-BD13-41AD-BCD2-7094E53A2CB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file:///C:/Users/mmahajan/Documents/eps-us/InputData/bldgs/BCEU/BAU%20Components%20Energy%20Use.xlsx" TargetMode="External"/><Relationship Id="rId1" Type="http://schemas.openxmlformats.org/officeDocument/2006/relationships/externalLinkPath" Target="file:///C:/Users/mmahajan/Documents/eps-us/InputData/bldgs/BCEU/BAU%20Components%20Energy%20Use.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D:/Users/jeff-nonadmin/Dropbox%20(Energy%20Innovation)/EI-PlcyMdl/eps-1.5.0-us-wipE/InputData/web-app/BCF/BTU%20Conversion%20Factors.xlsx" TargetMode="External"/></Relationships>
</file>

<file path=xl/externalLinks/_rels/externalLink3.xml.rels><?xml version="1.0" encoding="UTF-8" standalone="yes"?>
<Relationships xmlns="http://schemas.openxmlformats.org/package/2006/relationships"><Relationship Id="rId2" Type="http://schemas.openxmlformats.org/officeDocument/2006/relationships/externalLinkPath" Target="file:///C:/Users/mmahajan/Documents/eps-us/Start%20Year%20Calibration_2021.xlsx" TargetMode="External"/><Relationship Id="rId1" Type="http://schemas.openxmlformats.org/officeDocument/2006/relationships/externalLinkPath" Target="file:///C:/Users/mmahajan/Documents/eps-us/Start%20Year%20Calibration_2021.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About"/>
      <sheetName val="AEO22 Table 4"/>
      <sheetName val="AEO23 Table 4"/>
      <sheetName val="AEO22 Table 5"/>
      <sheetName val="AEO23 Table 5"/>
      <sheetName val="District Heat"/>
      <sheetName val="District Heat Fuel Use Data"/>
      <sheetName val="RECS HC2.1"/>
      <sheetName val="Water and Waste"/>
      <sheetName val="Calculations"/>
      <sheetName val="BCEU-urban-residential-heating"/>
      <sheetName val="BCEU-urban-residential-cooling"/>
      <sheetName val="BCEU-urban-residential-lighting"/>
      <sheetName val="BCEU-urban-residential-appl"/>
      <sheetName val="BCEU-urban-residential-other"/>
      <sheetName val="BCEU-rural-residential-heating"/>
      <sheetName val="BCEU-rural-residential-cooling"/>
      <sheetName val="BCEU-rural-residential-lighting"/>
      <sheetName val="BCEU-rural-residential-appl"/>
      <sheetName val="BCEU-rural-residential-other"/>
      <sheetName val="BCEU-commercial-heating"/>
      <sheetName val="BCEU-commercial-cooling"/>
      <sheetName val="BCEU-commercial-lighting"/>
      <sheetName val="BCEU-commercial-appl"/>
      <sheetName val="BCEU-commercial-other"/>
      <sheetName val="BCEU-all-envelope"/>
    </sheetNames>
    <sheetDataSet>
      <sheetData sheetId="0">
        <row r="59">
          <cell r="C59">
            <v>0.04</v>
          </cell>
        </row>
        <row r="97">
          <cell r="A97">
            <v>0.81308184246741677</v>
          </cell>
        </row>
        <row r="98">
          <cell r="A98">
            <v>0.18691815753258317</v>
          </cell>
        </row>
        <row r="100">
          <cell r="B100">
            <v>1000000000000000</v>
          </cell>
        </row>
      </sheetData>
      <sheetData sheetId="1">
        <row r="1">
          <cell r="C1">
            <v>2021</v>
          </cell>
          <cell r="D1">
            <v>2022</v>
          </cell>
          <cell r="E1">
            <v>2023</v>
          </cell>
          <cell r="F1">
            <v>2024</v>
          </cell>
          <cell r="G1">
            <v>2025</v>
          </cell>
          <cell r="H1">
            <v>2026</v>
          </cell>
          <cell r="I1">
            <v>2027</v>
          </cell>
          <cell r="J1">
            <v>2028</v>
          </cell>
          <cell r="K1">
            <v>2029</v>
          </cell>
          <cell r="L1">
            <v>2030</v>
          </cell>
          <cell r="M1">
            <v>2031</v>
          </cell>
          <cell r="N1">
            <v>2032</v>
          </cell>
          <cell r="O1">
            <v>2033</v>
          </cell>
          <cell r="P1">
            <v>2034</v>
          </cell>
          <cell r="Q1">
            <v>2035</v>
          </cell>
          <cell r="R1">
            <v>2036</v>
          </cell>
          <cell r="S1">
            <v>2037</v>
          </cell>
          <cell r="T1">
            <v>2038</v>
          </cell>
          <cell r="U1">
            <v>2039</v>
          </cell>
          <cell r="V1">
            <v>2040</v>
          </cell>
          <cell r="W1">
            <v>2041</v>
          </cell>
          <cell r="X1">
            <v>2042</v>
          </cell>
          <cell r="Y1">
            <v>2043</v>
          </cell>
          <cell r="Z1">
            <v>2044</v>
          </cell>
          <cell r="AA1">
            <v>2045</v>
          </cell>
          <cell r="AB1">
            <v>2046</v>
          </cell>
          <cell r="AC1">
            <v>2047</v>
          </cell>
          <cell r="AD1">
            <v>2048</v>
          </cell>
          <cell r="AE1">
            <v>2049</v>
          </cell>
          <cell r="AF1">
            <v>2050</v>
          </cell>
        </row>
        <row r="34">
          <cell r="A34" t="str">
            <v>RKI000:fa_SpaceHeating</v>
          </cell>
          <cell r="C34">
            <v>0.70427600000000001</v>
          </cell>
          <cell r="D34">
            <v>0.72012799999999999</v>
          </cell>
          <cell r="E34">
            <v>0.67578099999999997</v>
          </cell>
          <cell r="F34">
            <v>0.67229099999999997</v>
          </cell>
          <cell r="G34">
            <v>0.66813</v>
          </cell>
          <cell r="H34">
            <v>0.66225599999999996</v>
          </cell>
          <cell r="I34">
            <v>0.65533399999999997</v>
          </cell>
          <cell r="J34">
            <v>0.64874399999999999</v>
          </cell>
          <cell r="K34">
            <v>0.64197899999999997</v>
          </cell>
          <cell r="L34">
            <v>0.63521399999999995</v>
          </cell>
          <cell r="M34">
            <v>0.62843099999999996</v>
          </cell>
          <cell r="N34">
            <v>0.62171900000000002</v>
          </cell>
          <cell r="O34">
            <v>0.61501399999999995</v>
          </cell>
          <cell r="P34">
            <v>0.60858000000000001</v>
          </cell>
          <cell r="Q34">
            <v>0.60311199999999998</v>
          </cell>
          <cell r="R34">
            <v>0.59827799999999998</v>
          </cell>
          <cell r="S34">
            <v>0.59368399999999999</v>
          </cell>
          <cell r="T34">
            <v>0.58896800000000005</v>
          </cell>
          <cell r="U34">
            <v>0.58405399999999996</v>
          </cell>
          <cell r="V34">
            <v>0.57903300000000002</v>
          </cell>
          <cell r="W34">
            <v>0.57379199999999997</v>
          </cell>
          <cell r="X34">
            <v>0.568523</v>
          </cell>
          <cell r="Y34">
            <v>0.56357199999999996</v>
          </cell>
          <cell r="Z34">
            <v>0.55869500000000005</v>
          </cell>
          <cell r="AA34">
            <v>0.55349700000000002</v>
          </cell>
          <cell r="AB34">
            <v>0.54873899999999998</v>
          </cell>
          <cell r="AC34">
            <v>0.54370200000000002</v>
          </cell>
          <cell r="AD34">
            <v>0.53867100000000001</v>
          </cell>
          <cell r="AE34">
            <v>0.53368700000000002</v>
          </cell>
          <cell r="AF34">
            <v>0.529034</v>
          </cell>
          <cell r="AG34">
            <v>-9.8180000000000003E-3</v>
          </cell>
        </row>
        <row r="35">
          <cell r="A35" t="str">
            <v>RKI000:fa_SpaceCooling</v>
          </cell>
          <cell r="C35">
            <v>0.80194100000000001</v>
          </cell>
          <cell r="D35">
            <v>0.73817699999999997</v>
          </cell>
          <cell r="E35">
            <v>0.87121199999999999</v>
          </cell>
          <cell r="F35">
            <v>0.88632599999999995</v>
          </cell>
          <cell r="G35">
            <v>0.90185400000000004</v>
          </cell>
          <cell r="H35">
            <v>0.91625999999999996</v>
          </cell>
          <cell r="I35">
            <v>0.92889299999999997</v>
          </cell>
          <cell r="J35">
            <v>0.94165399999999999</v>
          </cell>
          <cell r="K35">
            <v>0.95411599999999996</v>
          </cell>
          <cell r="L35">
            <v>0.96709000000000001</v>
          </cell>
          <cell r="M35">
            <v>0.98088399999999998</v>
          </cell>
          <cell r="N35">
            <v>0.995919</v>
          </cell>
          <cell r="O35">
            <v>1.0117069999999999</v>
          </cell>
          <cell r="P35">
            <v>1.0280320000000001</v>
          </cell>
          <cell r="Q35">
            <v>1.0466040000000001</v>
          </cell>
          <cell r="R35">
            <v>1.0669979999999999</v>
          </cell>
          <cell r="S35">
            <v>1.0890029999999999</v>
          </cell>
          <cell r="T35">
            <v>1.1106450000000001</v>
          </cell>
          <cell r="U35">
            <v>1.1324430000000001</v>
          </cell>
          <cell r="V35">
            <v>1.153438</v>
          </cell>
          <cell r="W35">
            <v>1.17479</v>
          </cell>
          <cell r="X35">
            <v>1.196499</v>
          </cell>
          <cell r="Y35">
            <v>1.2191209999999999</v>
          </cell>
          <cell r="Z35">
            <v>1.24247</v>
          </cell>
          <cell r="AA35">
            <v>1.2654479999999999</v>
          </cell>
          <cell r="AB35">
            <v>1.28959</v>
          </cell>
          <cell r="AC35">
            <v>1.3136810000000001</v>
          </cell>
          <cell r="AD35">
            <v>1.338233</v>
          </cell>
          <cell r="AE35">
            <v>1.3627050000000001</v>
          </cell>
          <cell r="AF35">
            <v>1.3878250000000001</v>
          </cell>
          <cell r="AG35">
            <v>1.9092000000000001E-2</v>
          </cell>
        </row>
        <row r="36">
          <cell r="A36" t="str">
            <v>RKI000:fa_WaterHeating</v>
          </cell>
          <cell r="C36">
            <v>0.60017100000000001</v>
          </cell>
          <cell r="D36">
            <v>0.60204400000000002</v>
          </cell>
          <cell r="E36">
            <v>0.602989</v>
          </cell>
          <cell r="F36">
            <v>0.60469700000000004</v>
          </cell>
          <cell r="G36">
            <v>0.60580199999999995</v>
          </cell>
          <cell r="H36">
            <v>0.60523000000000005</v>
          </cell>
          <cell r="I36">
            <v>0.60414000000000001</v>
          </cell>
          <cell r="J36">
            <v>0.60311300000000001</v>
          </cell>
          <cell r="K36">
            <v>0.60209199999999996</v>
          </cell>
          <cell r="L36">
            <v>0.60127399999999998</v>
          </cell>
          <cell r="M36">
            <v>0.60072199999999998</v>
          </cell>
          <cell r="N36">
            <v>0.60066299999999995</v>
          </cell>
          <cell r="O36">
            <v>0.6008</v>
          </cell>
          <cell r="P36">
            <v>0.60121000000000002</v>
          </cell>
          <cell r="Q36">
            <v>0.60289099999999995</v>
          </cell>
          <cell r="R36">
            <v>0.60538099999999995</v>
          </cell>
          <cell r="S36">
            <v>0.60822299999999996</v>
          </cell>
          <cell r="T36">
            <v>0.61105799999999999</v>
          </cell>
          <cell r="U36">
            <v>0.61357300000000004</v>
          </cell>
          <cell r="V36">
            <v>0.615456</v>
          </cell>
          <cell r="W36">
            <v>0.61726400000000003</v>
          </cell>
          <cell r="X36">
            <v>0.61887599999999998</v>
          </cell>
          <cell r="Y36">
            <v>0.62087999999999999</v>
          </cell>
          <cell r="Z36">
            <v>0.62304899999999996</v>
          </cell>
          <cell r="AA36">
            <v>0.625031</v>
          </cell>
          <cell r="AB36">
            <v>0.62755899999999998</v>
          </cell>
          <cell r="AC36">
            <v>0.629942</v>
          </cell>
          <cell r="AD36">
            <v>0.63244699999999998</v>
          </cell>
          <cell r="AE36">
            <v>0.63505500000000004</v>
          </cell>
          <cell r="AF36">
            <v>0.63812800000000003</v>
          </cell>
          <cell r="AG36">
            <v>2.117E-3</v>
          </cell>
        </row>
        <row r="37">
          <cell r="A37" t="str">
            <v>RKI000:fa_Refrigeration</v>
          </cell>
          <cell r="C37">
            <v>0.29633300000000001</v>
          </cell>
          <cell r="D37">
            <v>0.294545</v>
          </cell>
          <cell r="E37">
            <v>0.29242699999999999</v>
          </cell>
          <cell r="F37">
            <v>0.29052699999999998</v>
          </cell>
          <cell r="G37">
            <v>0.288802</v>
          </cell>
          <cell r="H37">
            <v>0.28720200000000001</v>
          </cell>
          <cell r="I37">
            <v>0.285773</v>
          </cell>
          <cell r="J37">
            <v>0.284609</v>
          </cell>
          <cell r="K37">
            <v>0.28368599999999999</v>
          </cell>
          <cell r="L37">
            <v>0.28299099999999999</v>
          </cell>
          <cell r="M37">
            <v>0.28257300000000002</v>
          </cell>
          <cell r="N37">
            <v>0.28259699999999999</v>
          </cell>
          <cell r="O37">
            <v>0.28294999999999998</v>
          </cell>
          <cell r="P37">
            <v>0.28357199999999999</v>
          </cell>
          <cell r="Q37">
            <v>0.284499</v>
          </cell>
          <cell r="R37">
            <v>0.285744</v>
          </cell>
          <cell r="S37">
            <v>0.28731299999999999</v>
          </cell>
          <cell r="T37">
            <v>0.28921599999999997</v>
          </cell>
          <cell r="U37">
            <v>0.29142499999999999</v>
          </cell>
          <cell r="V37">
            <v>0.29393900000000001</v>
          </cell>
          <cell r="W37">
            <v>0.29672999999999999</v>
          </cell>
          <cell r="X37">
            <v>0.299757</v>
          </cell>
          <cell r="Y37">
            <v>0.30272900000000003</v>
          </cell>
          <cell r="Z37">
            <v>0.305641</v>
          </cell>
          <cell r="AA37">
            <v>0.30848599999999998</v>
          </cell>
          <cell r="AB37">
            <v>0.31125799999999998</v>
          </cell>
          <cell r="AC37">
            <v>0.31395200000000001</v>
          </cell>
          <cell r="AD37">
            <v>0.31654700000000002</v>
          </cell>
          <cell r="AE37">
            <v>0.31905</v>
          </cell>
          <cell r="AF37">
            <v>0.32145000000000001</v>
          </cell>
          <cell r="AG37">
            <v>2.8089999999999999E-3</v>
          </cell>
        </row>
        <row r="38">
          <cell r="A38" t="str">
            <v>RKI000:fa_Cooking</v>
          </cell>
          <cell r="C38">
            <v>5.5350999999999997E-2</v>
          </cell>
          <cell r="D38">
            <v>5.5617E-2</v>
          </cell>
          <cell r="E38">
            <v>5.5842000000000003E-2</v>
          </cell>
          <cell r="F38">
            <v>5.6061E-2</v>
          </cell>
          <cell r="G38">
            <v>5.6271000000000002E-2</v>
          </cell>
          <cell r="H38">
            <v>5.6460999999999997E-2</v>
          </cell>
          <cell r="I38">
            <v>5.6638000000000001E-2</v>
          </cell>
          <cell r="J38">
            <v>5.6813000000000002E-2</v>
          </cell>
          <cell r="K38">
            <v>5.6966000000000003E-2</v>
          </cell>
          <cell r="L38">
            <v>5.7085999999999998E-2</v>
          </cell>
          <cell r="M38">
            <v>5.7166000000000002E-2</v>
          </cell>
          <cell r="N38">
            <v>5.7228000000000001E-2</v>
          </cell>
          <cell r="O38">
            <v>5.7304000000000001E-2</v>
          </cell>
          <cell r="P38">
            <v>5.7396999999999997E-2</v>
          </cell>
          <cell r="Q38">
            <v>5.7515999999999998E-2</v>
          </cell>
          <cell r="R38">
            <v>5.7669999999999999E-2</v>
          </cell>
          <cell r="S38">
            <v>5.7868999999999997E-2</v>
          </cell>
          <cell r="T38">
            <v>5.8062000000000002E-2</v>
          </cell>
          <cell r="U38">
            <v>5.8250000000000003E-2</v>
          </cell>
          <cell r="V38">
            <v>5.8432999999999999E-2</v>
          </cell>
          <cell r="W38">
            <v>5.8604000000000003E-2</v>
          </cell>
          <cell r="X38">
            <v>5.876E-2</v>
          </cell>
          <cell r="Y38">
            <v>5.8902999999999997E-2</v>
          </cell>
          <cell r="Z38">
            <v>5.9033000000000002E-2</v>
          </cell>
          <cell r="AA38">
            <v>5.9153999999999998E-2</v>
          </cell>
          <cell r="AB38">
            <v>5.9264999999999998E-2</v>
          </cell>
          <cell r="AC38">
            <v>5.9371E-2</v>
          </cell>
          <cell r="AD38">
            <v>5.9470000000000002E-2</v>
          </cell>
          <cell r="AE38">
            <v>5.9568000000000003E-2</v>
          </cell>
          <cell r="AF38">
            <v>5.9666999999999998E-2</v>
          </cell>
          <cell r="AG38">
            <v>2.5920000000000001E-3</v>
          </cell>
        </row>
        <row r="39">
          <cell r="A39" t="str">
            <v>RKI000:fa_ClothesDryers</v>
          </cell>
          <cell r="C39">
            <v>0.219114</v>
          </cell>
          <cell r="D39">
            <v>0.223334</v>
          </cell>
          <cell r="E39">
            <v>0.226963</v>
          </cell>
          <cell r="F39">
            <v>0.23058100000000001</v>
          </cell>
          <cell r="G39">
            <v>0.23405799999999999</v>
          </cell>
          <cell r="H39">
            <v>0.236929</v>
          </cell>
          <cell r="I39">
            <v>0.23946799999999999</v>
          </cell>
          <cell r="J39">
            <v>0.242087</v>
          </cell>
          <cell r="K39">
            <v>0.24473500000000001</v>
          </cell>
          <cell r="L39">
            <v>0.24743499999999999</v>
          </cell>
          <cell r="M39">
            <v>0.25009500000000001</v>
          </cell>
          <cell r="N39">
            <v>0.252863</v>
          </cell>
          <cell r="O39">
            <v>0.25564700000000001</v>
          </cell>
          <cell r="P39">
            <v>0.258579</v>
          </cell>
          <cell r="Q39">
            <v>0.26196399999999997</v>
          </cell>
          <cell r="R39">
            <v>0.26566200000000001</v>
          </cell>
          <cell r="S39">
            <v>0.26936199999999999</v>
          </cell>
          <cell r="T39">
            <v>0.27294600000000002</v>
          </cell>
          <cell r="U39">
            <v>0.27649200000000002</v>
          </cell>
          <cell r="V39">
            <v>0.27982200000000002</v>
          </cell>
          <cell r="W39">
            <v>0.28312100000000001</v>
          </cell>
          <cell r="X39">
            <v>0.28630699999999998</v>
          </cell>
          <cell r="Y39">
            <v>0.28962100000000002</v>
          </cell>
          <cell r="Z39">
            <v>0.29295599999999999</v>
          </cell>
          <cell r="AA39">
            <v>0.296128</v>
          </cell>
          <cell r="AB39">
            <v>0.29947600000000002</v>
          </cell>
          <cell r="AC39">
            <v>0.30269200000000002</v>
          </cell>
          <cell r="AD39">
            <v>0.30591000000000002</v>
          </cell>
          <cell r="AE39">
            <v>0.30911899999999998</v>
          </cell>
          <cell r="AF39">
            <v>0.31248500000000001</v>
          </cell>
          <cell r="AG39">
            <v>1.2315E-2</v>
          </cell>
        </row>
        <row r="40">
          <cell r="A40" t="str">
            <v>RKI000:fa_Freezers</v>
          </cell>
          <cell r="C40">
            <v>6.9045999999999996E-2</v>
          </cell>
          <cell r="D40">
            <v>6.8857000000000002E-2</v>
          </cell>
          <cell r="E40">
            <v>6.8612999999999993E-2</v>
          </cell>
          <cell r="F40">
            <v>6.8351999999999996E-2</v>
          </cell>
          <cell r="G40">
            <v>6.8066000000000002E-2</v>
          </cell>
          <cell r="H40">
            <v>6.7743999999999999E-2</v>
          </cell>
          <cell r="I40">
            <v>6.7393999999999996E-2</v>
          </cell>
          <cell r="J40">
            <v>6.7074999999999996E-2</v>
          </cell>
          <cell r="K40">
            <v>6.6782999999999995E-2</v>
          </cell>
          <cell r="L40">
            <v>6.651E-2</v>
          </cell>
          <cell r="M40">
            <v>6.6253999999999993E-2</v>
          </cell>
          <cell r="N40">
            <v>6.6043000000000004E-2</v>
          </cell>
          <cell r="O40">
            <v>6.5856999999999999E-2</v>
          </cell>
          <cell r="P40">
            <v>6.5687999999999996E-2</v>
          </cell>
          <cell r="Q40">
            <v>6.5540000000000001E-2</v>
          </cell>
          <cell r="R40">
            <v>6.5424999999999997E-2</v>
          </cell>
          <cell r="S40">
            <v>6.5340999999999996E-2</v>
          </cell>
          <cell r="T40">
            <v>6.5294000000000005E-2</v>
          </cell>
          <cell r="U40">
            <v>6.5282999999999994E-2</v>
          </cell>
          <cell r="V40">
            <v>6.5309000000000006E-2</v>
          </cell>
          <cell r="W40">
            <v>6.5374000000000002E-2</v>
          </cell>
          <cell r="X40">
            <v>6.5471000000000001E-2</v>
          </cell>
          <cell r="Y40">
            <v>6.5610000000000002E-2</v>
          </cell>
          <cell r="Z40">
            <v>6.5795999999999993E-2</v>
          </cell>
          <cell r="AA40">
            <v>6.6031000000000006E-2</v>
          </cell>
          <cell r="AB40">
            <v>6.6314999999999999E-2</v>
          </cell>
          <cell r="AC40">
            <v>6.6638000000000003E-2</v>
          </cell>
          <cell r="AD40">
            <v>6.6954E-2</v>
          </cell>
          <cell r="AE40">
            <v>6.7264000000000004E-2</v>
          </cell>
          <cell r="AF40">
            <v>6.7567000000000002E-2</v>
          </cell>
          <cell r="AG40">
            <v>-7.4700000000000005E-4</v>
          </cell>
        </row>
        <row r="41">
          <cell r="A41" t="str">
            <v>RKI000:fa_Lighting</v>
          </cell>
          <cell r="C41">
            <v>0.20247000000000001</v>
          </cell>
          <cell r="D41">
            <v>0.200929</v>
          </cell>
          <cell r="E41">
            <v>0.20061300000000001</v>
          </cell>
          <cell r="F41">
            <v>0.20100100000000001</v>
          </cell>
          <cell r="G41">
            <v>0.199933</v>
          </cell>
          <cell r="H41">
            <v>0.19875300000000001</v>
          </cell>
          <cell r="I41">
            <v>0.198154</v>
          </cell>
          <cell r="J41">
            <v>0.198273</v>
          </cell>
          <cell r="K41">
            <v>0.19869400000000001</v>
          </cell>
          <cell r="L41">
            <v>0.196717</v>
          </cell>
          <cell r="M41">
            <v>0.19527900000000001</v>
          </cell>
          <cell r="N41">
            <v>0.19428300000000001</v>
          </cell>
          <cell r="O41">
            <v>0.19358500000000001</v>
          </cell>
          <cell r="P41">
            <v>0.193249</v>
          </cell>
          <cell r="Q41">
            <v>0.19348499999999999</v>
          </cell>
          <cell r="R41">
            <v>0.193991</v>
          </cell>
          <cell r="S41">
            <v>0.19454299999999999</v>
          </cell>
          <cell r="T41">
            <v>0.19508400000000001</v>
          </cell>
          <cell r="U41">
            <v>0.195661</v>
          </cell>
          <cell r="V41">
            <v>0.19287699999999999</v>
          </cell>
          <cell r="W41">
            <v>0.19070699999999999</v>
          </cell>
          <cell r="X41">
            <v>0.18893599999999999</v>
          </cell>
          <cell r="Y41">
            <v>0.187697</v>
          </cell>
          <cell r="Z41">
            <v>0.186858</v>
          </cell>
          <cell r="AA41">
            <v>0.18615999999999999</v>
          </cell>
          <cell r="AB41">
            <v>0.185692</v>
          </cell>
          <cell r="AC41">
            <v>0.18520400000000001</v>
          </cell>
          <cell r="AD41">
            <v>0.18476899999999999</v>
          </cell>
          <cell r="AE41">
            <v>0.18436900000000001</v>
          </cell>
          <cell r="AF41">
            <v>0.18429899999999999</v>
          </cell>
          <cell r="AG41">
            <v>-3.2369999999999999E-3</v>
          </cell>
        </row>
        <row r="42">
          <cell r="A42" t="str">
            <v>RKI000:fa_ClothesWasher</v>
          </cell>
          <cell r="C42">
            <v>3.6983000000000002E-2</v>
          </cell>
          <cell r="D42">
            <v>3.7259E-2</v>
          </cell>
          <cell r="E42">
            <v>3.7506999999999999E-2</v>
          </cell>
          <cell r="F42">
            <v>3.7760000000000002E-2</v>
          </cell>
          <cell r="G42">
            <v>3.8008E-2</v>
          </cell>
          <cell r="H42">
            <v>3.8244E-2</v>
          </cell>
          <cell r="I42">
            <v>3.8471999999999999E-2</v>
          </cell>
          <cell r="J42">
            <v>3.8712999999999997E-2</v>
          </cell>
          <cell r="K42">
            <v>3.8960000000000002E-2</v>
          </cell>
          <cell r="L42">
            <v>3.9227999999999999E-2</v>
          </cell>
          <cell r="M42">
            <v>3.9495000000000002E-2</v>
          </cell>
          <cell r="N42">
            <v>3.9780999999999997E-2</v>
          </cell>
          <cell r="O42">
            <v>4.0072000000000003E-2</v>
          </cell>
          <cell r="P42">
            <v>4.0356000000000003E-2</v>
          </cell>
          <cell r="Q42">
            <v>4.0635999999999999E-2</v>
          </cell>
          <cell r="R42">
            <v>4.0911999999999997E-2</v>
          </cell>
          <cell r="S42">
            <v>4.1188000000000002E-2</v>
          </cell>
          <cell r="T42">
            <v>4.1466000000000003E-2</v>
          </cell>
          <cell r="U42">
            <v>4.1744000000000003E-2</v>
          </cell>
          <cell r="V42">
            <v>4.2023999999999999E-2</v>
          </cell>
          <cell r="W42">
            <v>4.2299999999999997E-2</v>
          </cell>
          <cell r="X42">
            <v>4.2569000000000003E-2</v>
          </cell>
          <cell r="Y42">
            <v>4.2833000000000003E-2</v>
          </cell>
          <cell r="Z42">
            <v>4.3091999999999998E-2</v>
          </cell>
          <cell r="AA42">
            <v>4.3347999999999998E-2</v>
          </cell>
          <cell r="AB42">
            <v>4.36E-2</v>
          </cell>
          <cell r="AC42">
            <v>4.3848999999999999E-2</v>
          </cell>
          <cell r="AD42">
            <v>4.4091999999999999E-2</v>
          </cell>
          <cell r="AE42">
            <v>4.4331000000000002E-2</v>
          </cell>
          <cell r="AF42">
            <v>4.4566000000000001E-2</v>
          </cell>
          <cell r="AG42">
            <v>6.4520000000000003E-3</v>
          </cell>
        </row>
        <row r="43">
          <cell r="A43" t="str">
            <v>RKI000:fa_Dishwashers</v>
          </cell>
          <cell r="C43">
            <v>2.7088999999999998E-2</v>
          </cell>
          <cell r="D43">
            <v>2.7503E-2</v>
          </cell>
          <cell r="E43">
            <v>2.7888E-2</v>
          </cell>
          <cell r="F43">
            <v>2.8265999999999999E-2</v>
          </cell>
          <cell r="G43">
            <v>2.8629999999999999E-2</v>
          </cell>
          <cell r="H43">
            <v>2.8972000000000001E-2</v>
          </cell>
          <cell r="I43">
            <v>2.9294000000000001E-2</v>
          </cell>
          <cell r="J43">
            <v>2.9659999999999999E-2</v>
          </cell>
          <cell r="K43">
            <v>3.0065000000000001E-2</v>
          </cell>
          <cell r="L43">
            <v>3.0504E-2</v>
          </cell>
          <cell r="M43">
            <v>3.0976E-2</v>
          </cell>
          <cell r="N43">
            <v>3.1502000000000002E-2</v>
          </cell>
          <cell r="O43">
            <v>3.2071000000000002E-2</v>
          </cell>
          <cell r="P43">
            <v>3.2677999999999999E-2</v>
          </cell>
          <cell r="Q43">
            <v>3.3278000000000002E-2</v>
          </cell>
          <cell r="R43">
            <v>3.3873E-2</v>
          </cell>
          <cell r="S43">
            <v>3.4467999999999999E-2</v>
          </cell>
          <cell r="T43">
            <v>3.5062999999999997E-2</v>
          </cell>
          <cell r="U43">
            <v>3.5658000000000002E-2</v>
          </cell>
          <cell r="V43">
            <v>3.6253000000000001E-2</v>
          </cell>
          <cell r="W43">
            <v>3.6844000000000002E-2</v>
          </cell>
          <cell r="X43">
            <v>3.7429999999999998E-2</v>
          </cell>
          <cell r="Y43">
            <v>3.8011999999999997E-2</v>
          </cell>
          <cell r="Z43">
            <v>3.8589999999999999E-2</v>
          </cell>
          <cell r="AA43">
            <v>3.9163999999999997E-2</v>
          </cell>
          <cell r="AB43">
            <v>3.9734999999999999E-2</v>
          </cell>
          <cell r="AC43">
            <v>4.0302999999999999E-2</v>
          </cell>
          <cell r="AD43">
            <v>4.0866E-2</v>
          </cell>
          <cell r="AE43">
            <v>4.1425999999999998E-2</v>
          </cell>
          <cell r="AF43">
            <v>4.1980000000000003E-2</v>
          </cell>
          <cell r="AG43">
            <v>1.5221E-2</v>
          </cell>
        </row>
        <row r="44">
          <cell r="A44" t="str">
            <v>RKI000:fa_ColorTelevisi</v>
          </cell>
          <cell r="C44">
            <v>0.19058900000000001</v>
          </cell>
          <cell r="D44">
            <v>0.18588499999999999</v>
          </cell>
          <cell r="E44">
            <v>0.18157300000000001</v>
          </cell>
          <cell r="F44">
            <v>0.177533</v>
          </cell>
          <cell r="G44">
            <v>0.173564</v>
          </cell>
          <cell r="H44">
            <v>0.16933100000000001</v>
          </cell>
          <cell r="I44">
            <v>0.16511300000000001</v>
          </cell>
          <cell r="J44">
            <v>0.16119700000000001</v>
          </cell>
          <cell r="K44">
            <v>0.15751399999999999</v>
          </cell>
          <cell r="L44">
            <v>0.15406400000000001</v>
          </cell>
          <cell r="M44">
            <v>0.15079200000000001</v>
          </cell>
          <cell r="N44">
            <v>0.147725</v>
          </cell>
          <cell r="O44">
            <v>0.14485999999999999</v>
          </cell>
          <cell r="P44">
            <v>0.142206</v>
          </cell>
          <cell r="Q44">
            <v>0.14000699999999999</v>
          </cell>
          <cell r="R44">
            <v>0.13813600000000001</v>
          </cell>
          <cell r="S44">
            <v>0.136488</v>
          </cell>
          <cell r="T44">
            <v>0.135023</v>
          </cell>
          <cell r="U44">
            <v>0.13378000000000001</v>
          </cell>
          <cell r="V44">
            <v>0.13266700000000001</v>
          </cell>
          <cell r="W44">
            <v>0.13175500000000001</v>
          </cell>
          <cell r="X44">
            <v>0.13100999999999999</v>
          </cell>
          <cell r="Y44">
            <v>0.13051299999999999</v>
          </cell>
          <cell r="Z44">
            <v>0.130242</v>
          </cell>
          <cell r="AA44">
            <v>0.130137</v>
          </cell>
          <cell r="AB44">
            <v>0.13028100000000001</v>
          </cell>
          <cell r="AC44">
            <v>0.13052900000000001</v>
          </cell>
          <cell r="AD44">
            <v>0.13089000000000001</v>
          </cell>
          <cell r="AE44">
            <v>0.131355</v>
          </cell>
          <cell r="AF44">
            <v>0.131991</v>
          </cell>
          <cell r="AG44">
            <v>-1.2588999999999999E-2</v>
          </cell>
        </row>
        <row r="45">
          <cell r="A45" t="str">
            <v>RKI000:fa_PersonalCompu</v>
          </cell>
          <cell r="C45">
            <v>0.12254</v>
          </cell>
          <cell r="D45">
            <v>0.120642</v>
          </cell>
          <cell r="E45">
            <v>0.118626</v>
          </cell>
          <cell r="F45">
            <v>0.11645999999999999</v>
          </cell>
          <cell r="G45">
            <v>0.11401799999999999</v>
          </cell>
          <cell r="H45">
            <v>0.111151</v>
          </cell>
          <cell r="I45">
            <v>0.108074</v>
          </cell>
          <cell r="J45">
            <v>0.105006</v>
          </cell>
          <cell r="K45">
            <v>0.101909</v>
          </cell>
          <cell r="L45">
            <v>9.8815E-2</v>
          </cell>
          <cell r="M45">
            <v>9.5691999999999999E-2</v>
          </cell>
          <cell r="N45">
            <v>9.2605000000000007E-2</v>
          </cell>
          <cell r="O45">
            <v>8.9555999999999997E-2</v>
          </cell>
          <cell r="P45">
            <v>8.6572999999999997E-2</v>
          </cell>
          <cell r="Q45">
            <v>8.3811999999999998E-2</v>
          </cell>
          <cell r="R45">
            <v>8.1226999999999994E-2</v>
          </cell>
          <cell r="S45">
            <v>7.8728999999999993E-2</v>
          </cell>
          <cell r="T45">
            <v>7.6351000000000002E-2</v>
          </cell>
          <cell r="U45">
            <v>7.4117000000000002E-2</v>
          </cell>
          <cell r="V45">
            <v>7.1984999999999993E-2</v>
          </cell>
          <cell r="W45">
            <v>7.0014999999999994E-2</v>
          </cell>
          <cell r="X45">
            <v>6.8220000000000003E-2</v>
          </cell>
          <cell r="Y45">
            <v>6.6650000000000001E-2</v>
          </cell>
          <cell r="Z45">
            <v>6.5319000000000002E-2</v>
          </cell>
          <cell r="AA45">
            <v>6.4184000000000005E-2</v>
          </cell>
          <cell r="AB45">
            <v>6.3372999999999999E-2</v>
          </cell>
          <cell r="AC45">
            <v>6.2765000000000001E-2</v>
          </cell>
          <cell r="AD45">
            <v>6.2357000000000003E-2</v>
          </cell>
          <cell r="AE45">
            <v>6.2153E-2</v>
          </cell>
          <cell r="AF45">
            <v>6.2146E-2</v>
          </cell>
          <cell r="AG45">
            <v>-2.3140000000000001E-2</v>
          </cell>
        </row>
        <row r="46">
          <cell r="A46" t="str">
            <v>RKI000:fa_FurnaceFans</v>
          </cell>
          <cell r="C46">
            <v>8.1726999999999994E-2</v>
          </cell>
          <cell r="D46">
            <v>8.6350999999999997E-2</v>
          </cell>
          <cell r="E46">
            <v>8.1643999999999994E-2</v>
          </cell>
          <cell r="F46">
            <v>8.2217999999999999E-2</v>
          </cell>
          <cell r="G46">
            <v>8.2794999999999994E-2</v>
          </cell>
          <cell r="H46">
            <v>8.3181000000000005E-2</v>
          </cell>
          <cell r="I46">
            <v>8.3486000000000005E-2</v>
          </cell>
          <cell r="J46">
            <v>8.3602999999999997E-2</v>
          </cell>
          <cell r="K46">
            <v>8.3548999999999998E-2</v>
          </cell>
          <cell r="L46">
            <v>8.3384E-2</v>
          </cell>
          <cell r="M46">
            <v>8.3085999999999993E-2</v>
          </cell>
          <cell r="N46">
            <v>8.2588999999999996E-2</v>
          </cell>
          <cell r="O46">
            <v>8.1886E-2</v>
          </cell>
          <cell r="P46">
            <v>8.1034999999999996E-2</v>
          </cell>
          <cell r="Q46">
            <v>8.0085000000000003E-2</v>
          </cell>
          <cell r="R46">
            <v>7.9031000000000004E-2</v>
          </cell>
          <cell r="S46">
            <v>7.7850000000000003E-2</v>
          </cell>
          <cell r="T46">
            <v>7.6550000000000007E-2</v>
          </cell>
          <cell r="U46">
            <v>7.5212000000000001E-2</v>
          </cell>
          <cell r="V46">
            <v>7.3925000000000005E-2</v>
          </cell>
          <cell r="W46">
            <v>7.2672E-2</v>
          </cell>
          <cell r="X46">
            <v>7.1480000000000002E-2</v>
          </cell>
          <cell r="Y46">
            <v>7.0406999999999997E-2</v>
          </cell>
          <cell r="Z46">
            <v>6.9449999999999998E-2</v>
          </cell>
          <cell r="AA46">
            <v>6.8598000000000006E-2</v>
          </cell>
          <cell r="AB46">
            <v>6.7849999999999994E-2</v>
          </cell>
          <cell r="AC46">
            <v>6.7191000000000001E-2</v>
          </cell>
          <cell r="AD46">
            <v>6.6628000000000007E-2</v>
          </cell>
          <cell r="AE46">
            <v>6.6155000000000005E-2</v>
          </cell>
          <cell r="AF46">
            <v>6.5777000000000002E-2</v>
          </cell>
          <cell r="AG46">
            <v>-7.4590000000000004E-3</v>
          </cell>
        </row>
        <row r="47">
          <cell r="A47" t="str">
            <v>RKI000:fa_OtherUses</v>
          </cell>
          <cell r="C47">
            <v>1.7743500000000001</v>
          </cell>
          <cell r="D47">
            <v>1.7344580000000001</v>
          </cell>
          <cell r="E47">
            <v>1.777666</v>
          </cell>
          <cell r="F47">
            <v>1.8093250000000001</v>
          </cell>
          <cell r="G47">
            <v>1.8407819999999999</v>
          </cell>
          <cell r="H47">
            <v>1.8691070000000001</v>
          </cell>
          <cell r="I47">
            <v>1.894396</v>
          </cell>
          <cell r="J47">
            <v>1.9228449999999999</v>
          </cell>
          <cell r="K47">
            <v>1.9517800000000001</v>
          </cell>
          <cell r="L47">
            <v>1.981412</v>
          </cell>
          <cell r="M47">
            <v>2.0101019999999998</v>
          </cell>
          <cell r="N47">
            <v>2.039863</v>
          </cell>
          <cell r="O47">
            <v>2.070373</v>
          </cell>
          <cell r="P47">
            <v>2.099307</v>
          </cell>
          <cell r="Q47">
            <v>2.1305209999999999</v>
          </cell>
          <cell r="R47">
            <v>2.1637360000000001</v>
          </cell>
          <cell r="S47">
            <v>2.1984300000000001</v>
          </cell>
          <cell r="T47">
            <v>2.2334939999999999</v>
          </cell>
          <cell r="U47">
            <v>2.2694209999999999</v>
          </cell>
          <cell r="V47">
            <v>2.304824</v>
          </cell>
          <cell r="W47">
            <v>2.3393660000000001</v>
          </cell>
          <cell r="X47">
            <v>2.374844</v>
          </cell>
          <cell r="Y47">
            <v>2.4114089999999999</v>
          </cell>
          <cell r="Z47">
            <v>2.448985</v>
          </cell>
          <cell r="AA47">
            <v>2.4874350000000001</v>
          </cell>
          <cell r="AB47">
            <v>2.5285839999999999</v>
          </cell>
          <cell r="AC47">
            <v>2.570128</v>
          </cell>
          <cell r="AD47">
            <v>2.6128070000000001</v>
          </cell>
          <cell r="AE47">
            <v>2.657311</v>
          </cell>
          <cell r="AF47">
            <v>2.7062970000000002</v>
          </cell>
          <cell r="AG47">
            <v>1.4663000000000001E-2</v>
          </cell>
        </row>
        <row r="48">
          <cell r="A48" t="str">
            <v>RKI000:fa_DeliveredEner</v>
          </cell>
          <cell r="C48">
            <v>5.1819819999999996</v>
          </cell>
          <cell r="D48">
            <v>5.0957290000000004</v>
          </cell>
          <cell r="E48">
            <v>5.2193449999999997</v>
          </cell>
          <cell r="F48">
            <v>5.2613969999999997</v>
          </cell>
          <cell r="G48">
            <v>5.3007140000000001</v>
          </cell>
          <cell r="H48">
            <v>5.3308200000000001</v>
          </cell>
          <cell r="I48">
            <v>5.3546300000000002</v>
          </cell>
          <cell r="J48">
            <v>5.3833929999999999</v>
          </cell>
          <cell r="K48">
            <v>5.4128280000000002</v>
          </cell>
          <cell r="L48">
            <v>5.4417260000000001</v>
          </cell>
          <cell r="M48">
            <v>5.471546</v>
          </cell>
          <cell r="N48">
            <v>5.5053789999999996</v>
          </cell>
          <cell r="O48">
            <v>5.5416819999999998</v>
          </cell>
          <cell r="P48">
            <v>5.5784630000000002</v>
          </cell>
          <cell r="Q48">
            <v>5.6239520000000001</v>
          </cell>
          <cell r="R48">
            <v>5.6760640000000002</v>
          </cell>
          <cell r="S48">
            <v>5.7324890000000002</v>
          </cell>
          <cell r="T48">
            <v>5.7892169999999998</v>
          </cell>
          <cell r="U48">
            <v>5.8471130000000002</v>
          </cell>
          <cell r="V48">
            <v>5.8999819999999996</v>
          </cell>
          <cell r="W48">
            <v>5.9533360000000002</v>
          </cell>
          <cell r="X48">
            <v>6.0086820000000003</v>
          </cell>
          <cell r="Y48">
            <v>6.0679559999999997</v>
          </cell>
          <cell r="Z48">
            <v>6.1301769999999998</v>
          </cell>
          <cell r="AA48">
            <v>6.1928020000000004</v>
          </cell>
          <cell r="AB48">
            <v>6.261317</v>
          </cell>
          <cell r="AC48">
            <v>6.3299469999999998</v>
          </cell>
          <cell r="AD48">
            <v>6.4006420000000004</v>
          </cell>
          <cell r="AE48">
            <v>6.4735469999999999</v>
          </cell>
          <cell r="AF48">
            <v>6.5532120000000003</v>
          </cell>
          <cell r="AG48">
            <v>8.1279999999999998E-3</v>
          </cell>
        </row>
        <row r="49">
          <cell r="A49" t="str">
            <v>RKI000:fa_OwnGeneration</v>
          </cell>
          <cell r="C49">
            <v>9.6773999999999999E-2</v>
          </cell>
          <cell r="D49">
            <v>0.10704900000000001</v>
          </cell>
          <cell r="E49">
            <v>0.117365</v>
          </cell>
          <cell r="F49">
            <v>0.125197</v>
          </cell>
          <cell r="G49">
            <v>0.13267799999999999</v>
          </cell>
          <cell r="H49">
            <v>0.14006299999999999</v>
          </cell>
          <cell r="I49">
            <v>0.14744599999999999</v>
          </cell>
          <cell r="J49">
            <v>0.15514800000000001</v>
          </cell>
          <cell r="K49">
            <v>0.16309000000000001</v>
          </cell>
          <cell r="L49">
            <v>0.17113300000000001</v>
          </cell>
          <cell r="M49">
            <v>0.179503</v>
          </cell>
          <cell r="N49">
            <v>0.18815100000000001</v>
          </cell>
          <cell r="O49">
            <v>0.19745199999999999</v>
          </cell>
          <cell r="P49">
            <v>0.20738100000000001</v>
          </cell>
          <cell r="Q49">
            <v>0.21725800000000001</v>
          </cell>
          <cell r="R49">
            <v>0.227242</v>
          </cell>
          <cell r="S49">
            <v>0.23796500000000001</v>
          </cell>
          <cell r="T49">
            <v>0.2487</v>
          </cell>
          <cell r="U49">
            <v>0.25990799999999997</v>
          </cell>
          <cell r="V49">
            <v>0.27201700000000001</v>
          </cell>
          <cell r="W49">
            <v>0.28448499999999999</v>
          </cell>
          <cell r="X49">
            <v>0.29792400000000002</v>
          </cell>
          <cell r="Y49">
            <v>0.31203399999999998</v>
          </cell>
          <cell r="Z49">
            <v>0.326403</v>
          </cell>
          <cell r="AA49">
            <v>0.34159400000000001</v>
          </cell>
          <cell r="AB49">
            <v>0.35733300000000001</v>
          </cell>
          <cell r="AC49">
            <v>0.37381300000000001</v>
          </cell>
          <cell r="AD49">
            <v>0.39113999999999999</v>
          </cell>
          <cell r="AE49">
            <v>0.40933199999999997</v>
          </cell>
          <cell r="AF49">
            <v>0.42791299999999999</v>
          </cell>
          <cell r="AG49">
            <v>5.2596999999999998E-2</v>
          </cell>
        </row>
        <row r="50">
          <cell r="A50" t="str">
            <v>RKI000:fa_PurchasedElec</v>
          </cell>
          <cell r="C50">
            <v>5.0852079999999997</v>
          </cell>
          <cell r="D50">
            <v>4.9886799999999996</v>
          </cell>
          <cell r="E50">
            <v>5.1019800000000002</v>
          </cell>
          <cell r="F50">
            <v>5.1361999999999997</v>
          </cell>
          <cell r="G50">
            <v>5.1680349999999997</v>
          </cell>
          <cell r="H50">
            <v>5.1907569999999996</v>
          </cell>
          <cell r="I50">
            <v>5.2071839999999998</v>
          </cell>
          <cell r="J50">
            <v>5.2282460000000004</v>
          </cell>
          <cell r="K50">
            <v>5.2497379999999998</v>
          </cell>
          <cell r="L50">
            <v>5.2705929999999999</v>
          </cell>
          <cell r="M50">
            <v>5.2920429999999996</v>
          </cell>
          <cell r="N50">
            <v>5.3172280000000001</v>
          </cell>
          <cell r="O50">
            <v>5.3442309999999997</v>
          </cell>
          <cell r="P50">
            <v>5.3710820000000004</v>
          </cell>
          <cell r="Q50">
            <v>5.4066929999999997</v>
          </cell>
          <cell r="R50">
            <v>5.4488219999999998</v>
          </cell>
          <cell r="S50">
            <v>5.4945240000000002</v>
          </cell>
          <cell r="T50">
            <v>5.5405170000000004</v>
          </cell>
          <cell r="U50">
            <v>5.5872039999999998</v>
          </cell>
          <cell r="V50">
            <v>5.6279659999999998</v>
          </cell>
          <cell r="W50">
            <v>5.6688510000000001</v>
          </cell>
          <cell r="X50">
            <v>5.7107580000000002</v>
          </cell>
          <cell r="Y50">
            <v>5.755922</v>
          </cell>
          <cell r="Z50">
            <v>5.8037739999999998</v>
          </cell>
          <cell r="AA50">
            <v>5.8512089999999999</v>
          </cell>
          <cell r="AB50">
            <v>5.9039840000000003</v>
          </cell>
          <cell r="AC50">
            <v>5.9561339999999996</v>
          </cell>
          <cell r="AD50">
            <v>6.0095029999999996</v>
          </cell>
          <cell r="AE50">
            <v>6.0642149999999999</v>
          </cell>
          <cell r="AF50">
            <v>6.125299</v>
          </cell>
          <cell r="AG50">
            <v>6.4380000000000001E-3</v>
          </cell>
        </row>
        <row r="53">
          <cell r="A53" t="str">
            <v>RKI000:ga_SpaceHeating</v>
          </cell>
          <cell r="C53">
            <v>3.5826090000000002</v>
          </cell>
          <cell r="D53">
            <v>3.6539090000000001</v>
          </cell>
          <cell r="E53">
            <v>3.5638010000000002</v>
          </cell>
          <cell r="F53">
            <v>3.5655670000000002</v>
          </cell>
          <cell r="G53">
            <v>3.5666760000000002</v>
          </cell>
          <cell r="H53">
            <v>3.5590609999999998</v>
          </cell>
          <cell r="I53">
            <v>3.54636</v>
          </cell>
          <cell r="J53">
            <v>3.5272049999999999</v>
          </cell>
          <cell r="K53">
            <v>3.5034510000000001</v>
          </cell>
          <cell r="L53">
            <v>3.4796740000000002</v>
          </cell>
          <cell r="M53">
            <v>3.457192</v>
          </cell>
          <cell r="N53">
            <v>3.4345560000000002</v>
          </cell>
          <cell r="O53">
            <v>3.41188</v>
          </cell>
          <cell r="P53">
            <v>3.391613</v>
          </cell>
          <cell r="Q53">
            <v>3.3750499999999999</v>
          </cell>
          <cell r="R53">
            <v>3.3605010000000002</v>
          </cell>
          <cell r="S53">
            <v>3.3456640000000002</v>
          </cell>
          <cell r="T53">
            <v>3.3309380000000002</v>
          </cell>
          <cell r="U53">
            <v>3.3162180000000001</v>
          </cell>
          <cell r="V53">
            <v>3.302915</v>
          </cell>
          <cell r="W53">
            <v>3.288789</v>
          </cell>
          <cell r="X53">
            <v>3.275674</v>
          </cell>
          <cell r="Y53">
            <v>3.2639529999999999</v>
          </cell>
          <cell r="Z53">
            <v>3.25278</v>
          </cell>
          <cell r="AA53">
            <v>3.2411940000000001</v>
          </cell>
          <cell r="AB53">
            <v>3.228952</v>
          </cell>
          <cell r="AC53">
            <v>3.2157650000000002</v>
          </cell>
          <cell r="AD53">
            <v>3.201775</v>
          </cell>
          <cell r="AE53">
            <v>3.1866300000000001</v>
          </cell>
          <cell r="AF53">
            <v>3.1708769999999999</v>
          </cell>
          <cell r="AG53">
            <v>-4.2009999999999999E-3</v>
          </cell>
        </row>
        <row r="54">
          <cell r="A54" t="str">
            <v>RKI000:ga_SpaceCooling</v>
          </cell>
          <cell r="C54">
            <v>5.6049000000000002E-2</v>
          </cell>
          <cell r="D54">
            <v>5.2447000000000001E-2</v>
          </cell>
          <cell r="E54">
            <v>5.9926E-2</v>
          </cell>
          <cell r="F54">
            <v>6.0000999999999999E-2</v>
          </cell>
          <cell r="G54">
            <v>6.0075999999999997E-2</v>
          </cell>
          <cell r="H54">
            <v>6.0092E-2</v>
          </cell>
          <cell r="I54">
            <v>6.0003000000000001E-2</v>
          </cell>
          <cell r="J54">
            <v>5.9853999999999997E-2</v>
          </cell>
          <cell r="K54">
            <v>5.9641E-2</v>
          </cell>
          <cell r="L54">
            <v>5.9434000000000001E-2</v>
          </cell>
          <cell r="M54">
            <v>5.9221999999999997E-2</v>
          </cell>
          <cell r="N54">
            <v>5.8951000000000003E-2</v>
          </cell>
          <cell r="O54">
            <v>5.8714000000000002E-2</v>
          </cell>
          <cell r="P54">
            <v>5.8524E-2</v>
          </cell>
          <cell r="Q54">
            <v>5.8457000000000002E-2</v>
          </cell>
          <cell r="R54">
            <v>5.8520000000000003E-2</v>
          </cell>
          <cell r="S54">
            <v>5.8701999999999997E-2</v>
          </cell>
          <cell r="T54">
            <v>5.8900000000000001E-2</v>
          </cell>
          <cell r="U54">
            <v>5.9114E-2</v>
          </cell>
          <cell r="V54">
            <v>5.9310000000000002E-2</v>
          </cell>
          <cell r="W54">
            <v>5.9503E-2</v>
          </cell>
          <cell r="X54">
            <v>5.9704E-2</v>
          </cell>
          <cell r="Y54">
            <v>5.9915000000000003E-2</v>
          </cell>
          <cell r="Z54">
            <v>6.0152999999999998E-2</v>
          </cell>
          <cell r="AA54">
            <v>6.0398E-2</v>
          </cell>
          <cell r="AB54">
            <v>6.0630999999999997E-2</v>
          </cell>
          <cell r="AC54">
            <v>6.0880999999999998E-2</v>
          </cell>
          <cell r="AD54">
            <v>6.1128000000000002E-2</v>
          </cell>
          <cell r="AE54">
            <v>6.1364000000000002E-2</v>
          </cell>
          <cell r="AF54">
            <v>6.1579000000000002E-2</v>
          </cell>
          <cell r="AG54">
            <v>3.2499999999999999E-3</v>
          </cell>
        </row>
        <row r="55">
          <cell r="A55" t="str">
            <v>RKI000:ga_WaterHeating</v>
          </cell>
          <cell r="C55">
            <v>0.99475999999999998</v>
          </cell>
          <cell r="D55">
            <v>0.99115799999999998</v>
          </cell>
          <cell r="E55">
            <v>0.99432100000000001</v>
          </cell>
          <cell r="F55">
            <v>1.0041020000000001</v>
          </cell>
          <cell r="G55">
            <v>1.0158389999999999</v>
          </cell>
          <cell r="H55">
            <v>1.0271490000000001</v>
          </cell>
          <cell r="I55">
            <v>1.0381050000000001</v>
          </cell>
          <cell r="J55">
            <v>1.04741</v>
          </cell>
          <cell r="K55">
            <v>1.055631</v>
          </cell>
          <cell r="L55">
            <v>1.0640499999999999</v>
          </cell>
          <cell r="M55">
            <v>1.071957</v>
          </cell>
          <cell r="N55">
            <v>1.077596</v>
          </cell>
          <cell r="O55">
            <v>1.0831040000000001</v>
          </cell>
          <cell r="P55">
            <v>1.089137</v>
          </cell>
          <cell r="Q55">
            <v>1.09581</v>
          </cell>
          <cell r="R55">
            <v>1.1024860000000001</v>
          </cell>
          <cell r="S55">
            <v>1.1084039999999999</v>
          </cell>
          <cell r="T55">
            <v>1.1135349999999999</v>
          </cell>
          <cell r="U55">
            <v>1.1181639999999999</v>
          </cell>
          <cell r="V55">
            <v>1.12266</v>
          </cell>
          <cell r="W55">
            <v>1.1265609999999999</v>
          </cell>
          <cell r="X55">
            <v>1.1306830000000001</v>
          </cell>
          <cell r="Y55">
            <v>1.135351</v>
          </cell>
          <cell r="Z55">
            <v>1.1403350000000001</v>
          </cell>
          <cell r="AA55">
            <v>1.1456189999999999</v>
          </cell>
          <cell r="AB55">
            <v>1.1508910000000001</v>
          </cell>
          <cell r="AC55">
            <v>1.156156</v>
          </cell>
          <cell r="AD55">
            <v>1.1613439999999999</v>
          </cell>
          <cell r="AE55">
            <v>1.1662790000000001</v>
          </cell>
          <cell r="AF55">
            <v>1.1710229999999999</v>
          </cell>
          <cell r="AG55">
            <v>5.6410000000000002E-3</v>
          </cell>
        </row>
        <row r="56">
          <cell r="A56" t="str">
            <v>RKI000:ga_Cooking</v>
          </cell>
          <cell r="C56">
            <v>0.103405</v>
          </cell>
          <cell r="D56">
            <v>0.103508</v>
          </cell>
          <cell r="E56">
            <v>0.103562</v>
          </cell>
          <cell r="F56">
            <v>0.103635</v>
          </cell>
          <cell r="G56">
            <v>0.103716</v>
          </cell>
          <cell r="H56">
            <v>0.10377400000000001</v>
          </cell>
          <cell r="I56">
            <v>0.103822</v>
          </cell>
          <cell r="J56">
            <v>0.103907</v>
          </cell>
          <cell r="K56">
            <v>0.104072</v>
          </cell>
          <cell r="L56">
            <v>0.10431</v>
          </cell>
          <cell r="M56">
            <v>0.104629</v>
          </cell>
          <cell r="N56">
            <v>0.105071</v>
          </cell>
          <cell r="O56">
            <v>0.10562000000000001</v>
          </cell>
          <cell r="P56">
            <v>0.106207</v>
          </cell>
          <cell r="Q56">
            <v>0.10684399999999999</v>
          </cell>
          <cell r="R56">
            <v>0.107526</v>
          </cell>
          <cell r="S56">
            <v>0.108255</v>
          </cell>
          <cell r="T56">
            <v>0.109012</v>
          </cell>
          <cell r="U56">
            <v>0.109796</v>
          </cell>
          <cell r="V56">
            <v>0.11061</v>
          </cell>
          <cell r="W56">
            <v>0.111447</v>
          </cell>
          <cell r="X56">
            <v>0.112306</v>
          </cell>
          <cell r="Y56">
            <v>0.11318599999999999</v>
          </cell>
          <cell r="Z56">
            <v>0.11408799999999999</v>
          </cell>
          <cell r="AA56">
            <v>0.115007</v>
          </cell>
          <cell r="AB56">
            <v>0.115935</v>
          </cell>
          <cell r="AC56">
            <v>0.116865</v>
          </cell>
          <cell r="AD56">
            <v>0.117784</v>
          </cell>
          <cell r="AE56">
            <v>0.118685</v>
          </cell>
          <cell r="AF56">
            <v>0.119559</v>
          </cell>
          <cell r="AG56">
            <v>5.0179999999999999E-3</v>
          </cell>
        </row>
        <row r="57">
          <cell r="A57" t="str">
            <v>RKI000:ga_ClothesDryers</v>
          </cell>
          <cell r="C57">
            <v>3.9669999999999997E-2</v>
          </cell>
          <cell r="D57">
            <v>3.9942999999999999E-2</v>
          </cell>
          <cell r="E57">
            <v>4.0480000000000002E-2</v>
          </cell>
          <cell r="F57">
            <v>4.1263000000000001E-2</v>
          </cell>
          <cell r="G57">
            <v>4.2118000000000003E-2</v>
          </cell>
          <cell r="H57">
            <v>4.2955E-2</v>
          </cell>
          <cell r="I57">
            <v>4.3791999999999998E-2</v>
          </cell>
          <cell r="J57">
            <v>4.4510000000000001E-2</v>
          </cell>
          <cell r="K57">
            <v>4.5144999999999998E-2</v>
          </cell>
          <cell r="L57">
            <v>4.5762999999999998E-2</v>
          </cell>
          <cell r="M57">
            <v>4.6392999999999997E-2</v>
          </cell>
          <cell r="N57">
            <v>4.6927000000000003E-2</v>
          </cell>
          <cell r="O57">
            <v>4.7469999999999998E-2</v>
          </cell>
          <cell r="P57">
            <v>4.8056000000000001E-2</v>
          </cell>
          <cell r="Q57">
            <v>4.8680000000000001E-2</v>
          </cell>
          <cell r="R57">
            <v>4.9311000000000001E-2</v>
          </cell>
          <cell r="S57">
            <v>4.9953999999999998E-2</v>
          </cell>
          <cell r="T57">
            <v>5.0604999999999997E-2</v>
          </cell>
          <cell r="U57">
            <v>5.1264999999999998E-2</v>
          </cell>
          <cell r="V57">
            <v>5.1942000000000002E-2</v>
          </cell>
          <cell r="W57">
            <v>5.2610999999999998E-2</v>
          </cell>
          <cell r="X57">
            <v>5.33E-2</v>
          </cell>
          <cell r="Y57">
            <v>5.4015000000000001E-2</v>
          </cell>
          <cell r="Z57">
            <v>5.4737000000000001E-2</v>
          </cell>
          <cell r="AA57">
            <v>5.5459000000000001E-2</v>
          </cell>
          <cell r="AB57">
            <v>5.6162999999999998E-2</v>
          </cell>
          <cell r="AC57">
            <v>5.6853000000000001E-2</v>
          </cell>
          <cell r="AD57">
            <v>5.7528000000000003E-2</v>
          </cell>
          <cell r="AE57">
            <v>5.8180999999999997E-2</v>
          </cell>
          <cell r="AF57">
            <v>5.8823E-2</v>
          </cell>
          <cell r="AG57">
            <v>1.3676000000000001E-2</v>
          </cell>
        </row>
        <row r="58">
          <cell r="A58" t="str">
            <v>RKI000:ga_OtherNatGas</v>
          </cell>
          <cell r="C58">
            <v>0.230883</v>
          </cell>
          <cell r="D58">
            <v>0.22923199999999999</v>
          </cell>
          <cell r="E58">
            <v>0.22867999999999999</v>
          </cell>
          <cell r="F58">
            <v>0.229301</v>
          </cell>
          <cell r="G58">
            <v>0.23025699999999999</v>
          </cell>
          <cell r="H58">
            <v>0.231045</v>
          </cell>
          <cell r="I58">
            <v>0.23161599999999999</v>
          </cell>
          <cell r="J58">
            <v>0.231519</v>
          </cell>
          <cell r="K58">
            <v>0.230958</v>
          </cell>
          <cell r="L58">
            <v>0.230297</v>
          </cell>
          <cell r="M58">
            <v>0.22970599999999999</v>
          </cell>
          <cell r="N58">
            <v>0.228467</v>
          </cell>
          <cell r="O58">
            <v>0.22737399999999999</v>
          </cell>
          <cell r="P58">
            <v>0.226629</v>
          </cell>
          <cell r="Q58">
            <v>0.226192</v>
          </cell>
          <cell r="R58">
            <v>0.22590399999999999</v>
          </cell>
          <cell r="S58">
            <v>0.22559399999999999</v>
          </cell>
          <cell r="T58">
            <v>0.22525100000000001</v>
          </cell>
          <cell r="U58">
            <v>0.22487799999999999</v>
          </cell>
          <cell r="V58">
            <v>0.22451499999999999</v>
          </cell>
          <cell r="W58">
            <v>0.22409000000000001</v>
          </cell>
          <cell r="X58">
            <v>0.223721</v>
          </cell>
          <cell r="Y58">
            <v>0.22345699999999999</v>
          </cell>
          <cell r="Z58">
            <v>0.22323799999999999</v>
          </cell>
          <cell r="AA58">
            <v>0.22303999999999999</v>
          </cell>
          <cell r="AB58">
            <v>0.22281200000000001</v>
          </cell>
          <cell r="AC58">
            <v>0.222557</v>
          </cell>
          <cell r="AD58">
            <v>0.22228400000000001</v>
          </cell>
          <cell r="AE58">
            <v>0.221969</v>
          </cell>
          <cell r="AF58">
            <v>0.22164500000000001</v>
          </cell>
          <cell r="AG58">
            <v>-1.407E-3</v>
          </cell>
        </row>
        <row r="59">
          <cell r="A59" t="str">
            <v>RKI000:ga_DeliveredEner</v>
          </cell>
          <cell r="C59">
            <v>5.0073759999999998</v>
          </cell>
          <cell r="D59">
            <v>5.0701960000000001</v>
          </cell>
          <cell r="E59">
            <v>4.9907700000000004</v>
          </cell>
          <cell r="F59">
            <v>5.0038710000000002</v>
          </cell>
          <cell r="G59">
            <v>5.0186830000000002</v>
          </cell>
          <cell r="H59">
            <v>5.0240770000000001</v>
          </cell>
          <cell r="I59">
            <v>5.0236980000000004</v>
          </cell>
          <cell r="J59">
            <v>5.014405</v>
          </cell>
          <cell r="K59">
            <v>4.9988989999999998</v>
          </cell>
          <cell r="L59">
            <v>4.9835289999999999</v>
          </cell>
          <cell r="M59">
            <v>4.9690989999999999</v>
          </cell>
          <cell r="N59">
            <v>4.951568</v>
          </cell>
          <cell r="O59">
            <v>4.9341609999999996</v>
          </cell>
          <cell r="P59">
            <v>4.9201649999999999</v>
          </cell>
          <cell r="Q59">
            <v>4.911035</v>
          </cell>
          <cell r="R59">
            <v>4.9042500000000002</v>
          </cell>
          <cell r="S59">
            <v>4.8965740000000002</v>
          </cell>
          <cell r="T59">
            <v>4.8882409999999998</v>
          </cell>
          <cell r="U59">
            <v>4.879435</v>
          </cell>
          <cell r="V59">
            <v>4.8719530000000004</v>
          </cell>
          <cell r="W59">
            <v>4.8630019999999998</v>
          </cell>
          <cell r="X59">
            <v>4.8553889999999997</v>
          </cell>
          <cell r="Y59">
            <v>4.8498780000000004</v>
          </cell>
          <cell r="Z59">
            <v>4.845332</v>
          </cell>
          <cell r="AA59">
            <v>4.8407159999999996</v>
          </cell>
          <cell r="AB59">
            <v>4.8353849999999996</v>
          </cell>
          <cell r="AC59">
            <v>4.8290759999999997</v>
          </cell>
          <cell r="AD59">
            <v>4.8218430000000003</v>
          </cell>
          <cell r="AE59">
            <v>4.8131089999999999</v>
          </cell>
          <cell r="AF59">
            <v>4.8035059999999996</v>
          </cell>
          <cell r="AG59">
            <v>-1.4319999999999999E-3</v>
          </cell>
        </row>
        <row r="62">
          <cell r="A62" t="str">
            <v>RKI000:ha_SpaceHeating</v>
          </cell>
          <cell r="C62">
            <v>0.36505799999999999</v>
          </cell>
          <cell r="D62">
            <v>0.38913999999999999</v>
          </cell>
          <cell r="E62">
            <v>0.36434</v>
          </cell>
          <cell r="F62">
            <v>0.35612899999999997</v>
          </cell>
          <cell r="G62">
            <v>0.34764899999999999</v>
          </cell>
          <cell r="H62">
            <v>0.33928900000000001</v>
          </cell>
          <cell r="I62">
            <v>0.33138200000000001</v>
          </cell>
          <cell r="J62">
            <v>0.32439499999999999</v>
          </cell>
          <cell r="K62">
            <v>0.31809999999999999</v>
          </cell>
          <cell r="L62">
            <v>0.31240000000000001</v>
          </cell>
          <cell r="M62">
            <v>0.30679000000000001</v>
          </cell>
          <cell r="N62">
            <v>0.30127700000000002</v>
          </cell>
          <cell r="O62">
            <v>0.29595700000000003</v>
          </cell>
          <cell r="P62">
            <v>0.29095599999999999</v>
          </cell>
          <cell r="Q62">
            <v>0.28611900000000001</v>
          </cell>
          <cell r="R62">
            <v>0.28138099999999999</v>
          </cell>
          <cell r="S62">
            <v>0.27668199999999998</v>
          </cell>
          <cell r="T62">
            <v>0.27211200000000002</v>
          </cell>
          <cell r="U62">
            <v>0.26768599999999998</v>
          </cell>
          <cell r="V62">
            <v>0.26330999999999999</v>
          </cell>
          <cell r="W62">
            <v>0.25894499999999998</v>
          </cell>
          <cell r="X62">
            <v>0.25467800000000002</v>
          </cell>
          <cell r="Y62">
            <v>0.25026599999999999</v>
          </cell>
          <cell r="Z62">
            <v>0.24578</v>
          </cell>
          <cell r="AA62">
            <v>0.24150099999999999</v>
          </cell>
          <cell r="AB62">
            <v>0.23723900000000001</v>
          </cell>
          <cell r="AC62">
            <v>0.23309299999999999</v>
          </cell>
          <cell r="AD62">
            <v>0.22903899999999999</v>
          </cell>
          <cell r="AE62">
            <v>0.22495699999999999</v>
          </cell>
          <cell r="AF62">
            <v>0.22097700000000001</v>
          </cell>
          <cell r="AG62">
            <v>-1.7160999999999999E-2</v>
          </cell>
        </row>
        <row r="63">
          <cell r="A63" t="str">
            <v>RKI000:ha_WaterHeating</v>
          </cell>
          <cell r="C63">
            <v>4.6672999999999999E-2</v>
          </cell>
          <cell r="D63">
            <v>4.4477000000000003E-2</v>
          </cell>
          <cell r="E63">
            <v>4.2646999999999997E-2</v>
          </cell>
          <cell r="F63">
            <v>4.0967000000000003E-2</v>
          </cell>
          <cell r="G63">
            <v>3.9448999999999998E-2</v>
          </cell>
          <cell r="H63">
            <v>3.8122999999999997E-2</v>
          </cell>
          <cell r="I63">
            <v>3.7006999999999998E-2</v>
          </cell>
          <cell r="J63">
            <v>3.6151999999999997E-2</v>
          </cell>
          <cell r="K63">
            <v>3.5534999999999997E-2</v>
          </cell>
          <cell r="L63">
            <v>3.5140999999999999E-2</v>
          </cell>
          <cell r="M63">
            <v>3.4687000000000003E-2</v>
          </cell>
          <cell r="N63">
            <v>3.4202999999999997E-2</v>
          </cell>
          <cell r="O63">
            <v>3.3702000000000003E-2</v>
          </cell>
          <cell r="P63">
            <v>3.3202000000000002E-2</v>
          </cell>
          <cell r="Q63">
            <v>3.2689999999999997E-2</v>
          </cell>
          <cell r="R63">
            <v>3.2163999999999998E-2</v>
          </cell>
          <cell r="S63">
            <v>3.1626000000000001E-2</v>
          </cell>
          <cell r="T63">
            <v>3.1085000000000002E-2</v>
          </cell>
          <cell r="U63">
            <v>3.0557000000000001E-2</v>
          </cell>
          <cell r="V63">
            <v>3.0027000000000002E-2</v>
          </cell>
          <cell r="W63">
            <v>2.9505E-2</v>
          </cell>
          <cell r="X63">
            <v>2.9010999999999999E-2</v>
          </cell>
          <cell r="Y63">
            <v>2.8523E-2</v>
          </cell>
          <cell r="Z63">
            <v>2.8049000000000001E-2</v>
          </cell>
          <cell r="AA63">
            <v>2.7616999999999999E-2</v>
          </cell>
          <cell r="AB63">
            <v>2.7202E-2</v>
          </cell>
          <cell r="AC63">
            <v>2.6817000000000001E-2</v>
          </cell>
          <cell r="AD63">
            <v>2.6457000000000001E-2</v>
          </cell>
          <cell r="AE63">
            <v>2.6103999999999999E-2</v>
          </cell>
          <cell r="AF63">
            <v>2.5767000000000002E-2</v>
          </cell>
          <cell r="AG63">
            <v>-2.0275999999999999E-2</v>
          </cell>
        </row>
        <row r="64">
          <cell r="A64" t="str">
            <v>RKI000:Other_ha_ha</v>
          </cell>
          <cell r="C64">
            <v>7.8150000000000008E-3</v>
          </cell>
          <cell r="D64">
            <v>7.7609999999999997E-3</v>
          </cell>
          <cell r="E64">
            <v>7.7320000000000002E-3</v>
          </cell>
          <cell r="F64">
            <v>7.6930000000000002E-3</v>
          </cell>
          <cell r="G64">
            <v>7.6449999999999999E-3</v>
          </cell>
          <cell r="H64">
            <v>7.5960000000000003E-3</v>
          </cell>
          <cell r="I64">
            <v>7.5510000000000004E-3</v>
          </cell>
          <cell r="J64">
            <v>7.5180000000000004E-3</v>
          </cell>
          <cell r="K64">
            <v>7.4939999999999998E-3</v>
          </cell>
          <cell r="L64">
            <v>7.4770000000000001E-3</v>
          </cell>
          <cell r="M64">
            <v>7.4580000000000002E-3</v>
          </cell>
          <cell r="N64">
            <v>7.437E-3</v>
          </cell>
          <cell r="O64">
            <v>7.417E-3</v>
          </cell>
          <cell r="P64">
            <v>7.4000000000000003E-3</v>
          </cell>
          <cell r="Q64">
            <v>7.3850000000000001E-3</v>
          </cell>
          <cell r="R64">
            <v>7.3699999999999998E-3</v>
          </cell>
          <cell r="S64">
            <v>7.352E-3</v>
          </cell>
          <cell r="T64">
            <v>7.3330000000000001E-3</v>
          </cell>
          <cell r="U64">
            <v>7.3159999999999996E-3</v>
          </cell>
          <cell r="V64">
            <v>7.2960000000000004E-3</v>
          </cell>
          <cell r="W64">
            <v>7.2750000000000002E-3</v>
          </cell>
          <cell r="X64">
            <v>7.2560000000000003E-3</v>
          </cell>
          <cell r="Y64">
            <v>7.2350000000000001E-3</v>
          </cell>
          <cell r="Z64">
            <v>7.2110000000000004E-3</v>
          </cell>
          <cell r="AA64">
            <v>7.1929999999999997E-3</v>
          </cell>
          <cell r="AB64">
            <v>7.1739999999999998E-3</v>
          </cell>
          <cell r="AC64">
            <v>7.1599999999999997E-3</v>
          </cell>
          <cell r="AD64">
            <v>7.1479999999999998E-3</v>
          </cell>
          <cell r="AE64">
            <v>7.1349999999999998E-3</v>
          </cell>
          <cell r="AF64">
            <v>7.1240000000000001E-3</v>
          </cell>
          <cell r="AG64">
            <v>-3.186E-3</v>
          </cell>
        </row>
        <row r="65">
          <cell r="A65" t="str">
            <v>RKI000:ha_DeliveredEner</v>
          </cell>
          <cell r="C65">
            <v>0.41954599999999997</v>
          </cell>
          <cell r="D65">
            <v>0.44137799999999999</v>
          </cell>
          <cell r="E65">
            <v>0.414719</v>
          </cell>
          <cell r="F65">
            <v>0.40478900000000001</v>
          </cell>
          <cell r="G65">
            <v>0.39474300000000001</v>
          </cell>
          <cell r="H65">
            <v>0.38500800000000002</v>
          </cell>
          <cell r="I65">
            <v>0.37594100000000003</v>
          </cell>
          <cell r="J65">
            <v>0.368066</v>
          </cell>
          <cell r="K65">
            <v>0.36113000000000001</v>
          </cell>
          <cell r="L65">
            <v>0.355018</v>
          </cell>
          <cell r="M65">
            <v>0.348935</v>
          </cell>
          <cell r="N65">
            <v>0.34291700000000003</v>
          </cell>
          <cell r="O65">
            <v>0.33707500000000001</v>
          </cell>
          <cell r="P65">
            <v>0.33155800000000002</v>
          </cell>
          <cell r="Q65">
            <v>0.32619399999999998</v>
          </cell>
          <cell r="R65">
            <v>0.32091500000000001</v>
          </cell>
          <cell r="S65">
            <v>0.31565900000000002</v>
          </cell>
          <cell r="T65">
            <v>0.31052999999999997</v>
          </cell>
          <cell r="U65">
            <v>0.30555900000000003</v>
          </cell>
          <cell r="V65">
            <v>0.30063299999999998</v>
          </cell>
          <cell r="W65">
            <v>0.29572500000000002</v>
          </cell>
          <cell r="X65">
            <v>0.29094500000000001</v>
          </cell>
          <cell r="Y65">
            <v>0.286024</v>
          </cell>
          <cell r="Z65">
            <v>0.28104099999999999</v>
          </cell>
          <cell r="AA65">
            <v>0.27631099999999997</v>
          </cell>
          <cell r="AB65">
            <v>0.27161600000000002</v>
          </cell>
          <cell r="AC65">
            <v>0.26706999999999997</v>
          </cell>
          <cell r="AD65">
            <v>0.26264399999999999</v>
          </cell>
          <cell r="AE65">
            <v>0.25819500000000001</v>
          </cell>
          <cell r="AF65">
            <v>0.25387799999999999</v>
          </cell>
          <cell r="AG65">
            <v>-1.7172E-2</v>
          </cell>
        </row>
        <row r="68">
          <cell r="A68" t="str">
            <v>RKI000:ia_SpaceHeating</v>
          </cell>
          <cell r="C68">
            <v>0.325206</v>
          </cell>
          <cell r="D68">
            <v>0.33110499999999998</v>
          </cell>
          <cell r="E68">
            <v>0.31375199999999998</v>
          </cell>
          <cell r="F68">
            <v>0.31013400000000002</v>
          </cell>
          <cell r="G68">
            <v>0.30696699999999999</v>
          </cell>
          <cell r="H68">
            <v>0.30363299999999999</v>
          </cell>
          <cell r="I68">
            <v>0.30011900000000002</v>
          </cell>
          <cell r="J68">
            <v>0.296431</v>
          </cell>
          <cell r="K68">
            <v>0.29259499999999999</v>
          </cell>
          <cell r="L68">
            <v>0.288823</v>
          </cell>
          <cell r="M68">
            <v>0.28520200000000001</v>
          </cell>
          <cell r="N68">
            <v>0.281692</v>
          </cell>
          <cell r="O68">
            <v>0.27834399999999998</v>
          </cell>
          <cell r="P68">
            <v>0.27527699999999999</v>
          </cell>
          <cell r="Q68">
            <v>0.27251700000000001</v>
          </cell>
          <cell r="R68">
            <v>0.26999099999999998</v>
          </cell>
          <cell r="S68">
            <v>0.267538</v>
          </cell>
          <cell r="T68">
            <v>0.26513999999999999</v>
          </cell>
          <cell r="U68">
            <v>0.26279799999999998</v>
          </cell>
          <cell r="V68">
            <v>0.260515</v>
          </cell>
          <cell r="W68">
            <v>0.258239</v>
          </cell>
          <cell r="X68">
            <v>0.25594</v>
          </cell>
          <cell r="Y68">
            <v>0.253577</v>
          </cell>
          <cell r="Z68">
            <v>0.25120999999999999</v>
          </cell>
          <cell r="AA68">
            <v>0.24895100000000001</v>
          </cell>
          <cell r="AB68">
            <v>0.24688099999999999</v>
          </cell>
          <cell r="AC68">
            <v>0.24496899999999999</v>
          </cell>
          <cell r="AD68">
            <v>0.243116</v>
          </cell>
          <cell r="AE68">
            <v>0.241254</v>
          </cell>
          <cell r="AF68">
            <v>0.239429</v>
          </cell>
          <cell r="AG68">
            <v>-1.0503E-2</v>
          </cell>
        </row>
        <row r="69">
          <cell r="A69" t="str">
            <v>RKI000:ia_WaterHeating</v>
          </cell>
          <cell r="C69">
            <v>6.3187999999999994E-2</v>
          </cell>
          <cell r="D69">
            <v>6.0481E-2</v>
          </cell>
          <cell r="E69">
            <v>5.8305000000000003E-2</v>
          </cell>
          <cell r="F69">
            <v>5.6653000000000002E-2</v>
          </cell>
          <cell r="G69">
            <v>5.5284E-2</v>
          </cell>
          <cell r="H69">
            <v>5.4059999999999997E-2</v>
          </cell>
          <cell r="I69">
            <v>5.2935000000000003E-2</v>
          </cell>
          <cell r="J69">
            <v>5.1905E-2</v>
          </cell>
          <cell r="K69">
            <v>5.0991000000000002E-2</v>
          </cell>
          <cell r="L69">
            <v>5.0228000000000002E-2</v>
          </cell>
          <cell r="M69">
            <v>4.9378999999999999E-2</v>
          </cell>
          <cell r="N69">
            <v>4.8453000000000003E-2</v>
          </cell>
          <cell r="O69">
            <v>4.7503999999999998E-2</v>
          </cell>
          <cell r="P69">
            <v>4.6557000000000001E-2</v>
          </cell>
          <cell r="Q69">
            <v>4.5630999999999998E-2</v>
          </cell>
          <cell r="R69">
            <v>4.4726000000000002E-2</v>
          </cell>
          <cell r="S69">
            <v>4.3829E-2</v>
          </cell>
          <cell r="T69">
            <v>4.2937999999999997E-2</v>
          </cell>
          <cell r="U69">
            <v>4.2074E-2</v>
          </cell>
          <cell r="V69">
            <v>4.1237999999999997E-2</v>
          </cell>
          <cell r="W69">
            <v>4.0431000000000002E-2</v>
          </cell>
          <cell r="X69">
            <v>3.9662000000000003E-2</v>
          </cell>
          <cell r="Y69">
            <v>3.8927999999999997E-2</v>
          </cell>
          <cell r="Z69">
            <v>3.8238000000000001E-2</v>
          </cell>
          <cell r="AA69">
            <v>3.7615000000000003E-2</v>
          </cell>
          <cell r="AB69">
            <v>3.7062999999999999E-2</v>
          </cell>
          <cell r="AC69">
            <v>3.6569999999999998E-2</v>
          </cell>
          <cell r="AD69">
            <v>3.6110000000000003E-2</v>
          </cell>
          <cell r="AE69">
            <v>3.5671000000000001E-2</v>
          </cell>
          <cell r="AF69">
            <v>3.5249999999999997E-2</v>
          </cell>
          <cell r="AG69">
            <v>-1.9924999999999998E-2</v>
          </cell>
        </row>
        <row r="70">
          <cell r="A70" t="str">
            <v>RKI000:ia_Cooking</v>
          </cell>
          <cell r="C70">
            <v>1.6974E-2</v>
          </cell>
          <cell r="D70">
            <v>1.6801E-2</v>
          </cell>
          <cell r="E70">
            <v>1.6618000000000001E-2</v>
          </cell>
          <cell r="F70">
            <v>1.6431000000000001E-2</v>
          </cell>
          <cell r="G70">
            <v>1.6239E-2</v>
          </cell>
          <cell r="H70">
            <v>1.6036000000000002E-2</v>
          </cell>
          <cell r="I70">
            <v>1.5817999999999999E-2</v>
          </cell>
          <cell r="J70">
            <v>1.559E-2</v>
          </cell>
          <cell r="K70">
            <v>1.5353E-2</v>
          </cell>
          <cell r="L70">
            <v>1.5106E-2</v>
          </cell>
          <cell r="M70">
            <v>1.4852000000000001E-2</v>
          </cell>
          <cell r="N70">
            <v>1.4593E-2</v>
          </cell>
          <cell r="O70">
            <v>1.4376E-2</v>
          </cell>
          <cell r="P70">
            <v>1.4196E-2</v>
          </cell>
          <cell r="Q70">
            <v>1.4057999999999999E-2</v>
          </cell>
          <cell r="R70">
            <v>1.3963E-2</v>
          </cell>
          <cell r="S70">
            <v>1.3908999999999999E-2</v>
          </cell>
          <cell r="T70">
            <v>1.3849999999999999E-2</v>
          </cell>
          <cell r="U70">
            <v>1.3786E-2</v>
          </cell>
          <cell r="V70">
            <v>1.3716000000000001E-2</v>
          </cell>
          <cell r="W70">
            <v>1.3639999999999999E-2</v>
          </cell>
          <cell r="X70">
            <v>1.3559999999999999E-2</v>
          </cell>
          <cell r="Y70">
            <v>1.3476E-2</v>
          </cell>
          <cell r="Z70">
            <v>1.3391E-2</v>
          </cell>
          <cell r="AA70">
            <v>1.3309E-2</v>
          </cell>
          <cell r="AB70">
            <v>1.323E-2</v>
          </cell>
          <cell r="AC70">
            <v>1.3157E-2</v>
          </cell>
          <cell r="AD70">
            <v>1.3088000000000001E-2</v>
          </cell>
          <cell r="AE70">
            <v>1.3024000000000001E-2</v>
          </cell>
          <cell r="AF70">
            <v>1.2962E-2</v>
          </cell>
          <cell r="AG70">
            <v>-9.2569999999999996E-3</v>
          </cell>
        </row>
        <row r="71">
          <cell r="A71" t="str">
            <v>RKI000:ia_OtherUses</v>
          </cell>
          <cell r="C71">
            <v>7.3318999999999995E-2</v>
          </cell>
          <cell r="D71">
            <v>7.4316999999999994E-2</v>
          </cell>
          <cell r="E71">
            <v>7.5613E-2</v>
          </cell>
          <cell r="F71">
            <v>7.7313999999999994E-2</v>
          </cell>
          <cell r="G71">
            <v>7.9147999999999996E-2</v>
          </cell>
          <cell r="H71">
            <v>8.0949999999999994E-2</v>
          </cell>
          <cell r="I71">
            <v>8.2686999999999997E-2</v>
          </cell>
          <cell r="J71">
            <v>8.4347000000000005E-2</v>
          </cell>
          <cell r="K71">
            <v>8.5945999999999995E-2</v>
          </cell>
          <cell r="L71">
            <v>8.7522000000000003E-2</v>
          </cell>
          <cell r="M71">
            <v>8.9096999999999996E-2</v>
          </cell>
          <cell r="N71">
            <v>9.0658000000000002E-2</v>
          </cell>
          <cell r="O71">
            <v>9.2254000000000003E-2</v>
          </cell>
          <cell r="P71">
            <v>9.3904000000000001E-2</v>
          </cell>
          <cell r="Q71">
            <v>9.5626000000000003E-2</v>
          </cell>
          <cell r="R71">
            <v>9.7406000000000006E-2</v>
          </cell>
          <cell r="S71">
            <v>9.9199999999999997E-2</v>
          </cell>
          <cell r="T71">
            <v>0.10098699999999999</v>
          </cell>
          <cell r="U71">
            <v>0.102788</v>
          </cell>
          <cell r="V71">
            <v>0.10458199999999999</v>
          </cell>
          <cell r="W71">
            <v>0.106361</v>
          </cell>
          <cell r="X71">
            <v>0.10813300000000001</v>
          </cell>
          <cell r="Y71">
            <v>0.109885</v>
          </cell>
          <cell r="Z71">
            <v>0.111636</v>
          </cell>
          <cell r="AA71">
            <v>0.11344600000000001</v>
          </cell>
          <cell r="AB71">
            <v>0.11534999999999999</v>
          </cell>
          <cell r="AC71">
            <v>0.117329</v>
          </cell>
          <cell r="AD71">
            <v>0.11933100000000001</v>
          </cell>
          <cell r="AE71">
            <v>0.121325</v>
          </cell>
          <cell r="AF71">
            <v>0.123316</v>
          </cell>
          <cell r="AG71">
            <v>1.8089999999999998E-2</v>
          </cell>
        </row>
        <row r="72">
          <cell r="A72" t="str">
            <v>RKI000:ia_DeliveredEner</v>
          </cell>
          <cell r="C72">
            <v>0.478688</v>
          </cell>
          <cell r="D72">
            <v>0.48270299999999999</v>
          </cell>
          <cell r="E72">
            <v>0.46428799999999998</v>
          </cell>
          <cell r="F72">
            <v>0.46053100000000002</v>
          </cell>
          <cell r="G72">
            <v>0.45763900000000002</v>
          </cell>
          <cell r="H72">
            <v>0.454679</v>
          </cell>
          <cell r="I72">
            <v>0.45155899999999999</v>
          </cell>
          <cell r="J72">
            <v>0.44827299999999998</v>
          </cell>
          <cell r="K72">
            <v>0.444886</v>
          </cell>
          <cell r="L72">
            <v>0.44168000000000002</v>
          </cell>
          <cell r="M72">
            <v>0.438529</v>
          </cell>
          <cell r="N72">
            <v>0.43539699999999998</v>
          </cell>
          <cell r="O72">
            <v>0.432479</v>
          </cell>
          <cell r="P72">
            <v>0.42993500000000001</v>
          </cell>
          <cell r="Q72">
            <v>0.42783199999999999</v>
          </cell>
          <cell r="R72">
            <v>0.42608699999999999</v>
          </cell>
          <cell r="S72">
            <v>0.42447600000000002</v>
          </cell>
          <cell r="T72">
            <v>0.42291499999999999</v>
          </cell>
          <cell r="U72">
            <v>0.42144599999999999</v>
          </cell>
          <cell r="V72">
            <v>0.42004999999999998</v>
          </cell>
          <cell r="W72">
            <v>0.41867199999999999</v>
          </cell>
          <cell r="X72">
            <v>0.41729500000000003</v>
          </cell>
          <cell r="Y72">
            <v>0.41586600000000001</v>
          </cell>
          <cell r="Z72">
            <v>0.41447600000000001</v>
          </cell>
          <cell r="AA72">
            <v>0.41332099999999999</v>
          </cell>
          <cell r="AB72">
            <v>0.41252299999999997</v>
          </cell>
          <cell r="AC72">
            <v>0.41202299999999997</v>
          </cell>
          <cell r="AD72">
            <v>0.41164600000000001</v>
          </cell>
          <cell r="AE72">
            <v>0.411273</v>
          </cell>
          <cell r="AF72">
            <v>0.41095599999999999</v>
          </cell>
          <cell r="AG72">
            <v>-5.2469999999999999E-3</v>
          </cell>
        </row>
        <row r="74">
          <cell r="A74" t="str">
            <v>RKI000:ja_MarketedRenew</v>
          </cell>
          <cell r="C74">
            <v>0.463756</v>
          </cell>
          <cell r="D74">
            <v>0.48347000000000001</v>
          </cell>
          <cell r="E74">
            <v>0.45056499999999999</v>
          </cell>
          <cell r="F74">
            <v>0.44564500000000001</v>
          </cell>
          <cell r="G74">
            <v>0.44262699999999999</v>
          </cell>
          <cell r="H74">
            <v>0.43996499999999999</v>
          </cell>
          <cell r="I74">
            <v>0.43640200000000001</v>
          </cell>
          <cell r="J74">
            <v>0.43136099999999999</v>
          </cell>
          <cell r="K74">
            <v>0.42503099999999999</v>
          </cell>
          <cell r="L74">
            <v>0.41720099999999999</v>
          </cell>
          <cell r="M74">
            <v>0.40995500000000001</v>
          </cell>
          <cell r="N74">
            <v>0.40315299999999998</v>
          </cell>
          <cell r="O74">
            <v>0.395951</v>
          </cell>
          <cell r="P74">
            <v>0.38813300000000001</v>
          </cell>
          <cell r="Q74">
            <v>0.38009500000000002</v>
          </cell>
          <cell r="R74">
            <v>0.37219799999999997</v>
          </cell>
          <cell r="S74">
            <v>0.365149</v>
          </cell>
          <cell r="T74">
            <v>0.35866100000000001</v>
          </cell>
          <cell r="U74">
            <v>0.352049</v>
          </cell>
          <cell r="V74">
            <v>0.34626299999999999</v>
          </cell>
          <cell r="W74">
            <v>0.34099299999999999</v>
          </cell>
          <cell r="X74">
            <v>0.335841</v>
          </cell>
          <cell r="Y74">
            <v>0.331453</v>
          </cell>
          <cell r="Z74">
            <v>0.32778600000000002</v>
          </cell>
          <cell r="AA74">
            <v>0.32377099999999998</v>
          </cell>
          <cell r="AB74">
            <v>0.320077</v>
          </cell>
          <cell r="AC74">
            <v>0.31587799999999999</v>
          </cell>
          <cell r="AD74">
            <v>0.311247</v>
          </cell>
          <cell r="AE74">
            <v>0.30682100000000001</v>
          </cell>
          <cell r="AF74">
            <v>0.30205900000000002</v>
          </cell>
          <cell r="AG74">
            <v>-1.4675000000000001E-2</v>
          </cell>
        </row>
      </sheetData>
      <sheetData sheetId="2">
        <row r="1">
          <cell r="C1">
            <v>2022</v>
          </cell>
          <cell r="D1">
            <v>2023</v>
          </cell>
          <cell r="E1">
            <v>2024</v>
          </cell>
          <cell r="F1">
            <v>2025</v>
          </cell>
          <cell r="G1">
            <v>2026</v>
          </cell>
          <cell r="H1">
            <v>2027</v>
          </cell>
          <cell r="I1">
            <v>2028</v>
          </cell>
          <cell r="J1">
            <v>2029</v>
          </cell>
          <cell r="K1">
            <v>2030</v>
          </cell>
          <cell r="L1">
            <v>2031</v>
          </cell>
          <cell r="M1">
            <v>2032</v>
          </cell>
          <cell r="N1">
            <v>2033</v>
          </cell>
          <cell r="O1">
            <v>2034</v>
          </cell>
          <cell r="P1">
            <v>2035</v>
          </cell>
          <cell r="Q1">
            <v>2036</v>
          </cell>
          <cell r="R1">
            <v>2037</v>
          </cell>
          <cell r="S1">
            <v>2038</v>
          </cell>
          <cell r="T1">
            <v>2039</v>
          </cell>
          <cell r="U1">
            <v>2040</v>
          </cell>
          <cell r="V1">
            <v>2041</v>
          </cell>
          <cell r="W1">
            <v>2042</v>
          </cell>
          <cell r="X1">
            <v>2043</v>
          </cell>
          <cell r="Y1">
            <v>2044</v>
          </cell>
          <cell r="Z1">
            <v>2045</v>
          </cell>
          <cell r="AA1">
            <v>2046</v>
          </cell>
          <cell r="AB1">
            <v>2047</v>
          </cell>
          <cell r="AC1">
            <v>2048</v>
          </cell>
          <cell r="AD1">
            <v>2049</v>
          </cell>
          <cell r="AE1">
            <v>2050</v>
          </cell>
        </row>
        <row r="34">
          <cell r="A34" t="str">
            <v>RKI000:fa_SpaceHeating</v>
          </cell>
          <cell r="C34">
            <v>0.74561999999999995</v>
          </cell>
          <cell r="D34">
            <v>0.74402500000000005</v>
          </cell>
          <cell r="E34">
            <v>0.65757200000000005</v>
          </cell>
          <cell r="F34">
            <v>0.65694900000000001</v>
          </cell>
          <cell r="G34">
            <v>0.65573199999999998</v>
          </cell>
          <cell r="H34">
            <v>0.65321499999999999</v>
          </cell>
          <cell r="I34">
            <v>0.64940799999999999</v>
          </cell>
          <cell r="J34">
            <v>0.64433799999999997</v>
          </cell>
          <cell r="K34">
            <v>0.63785099999999995</v>
          </cell>
          <cell r="L34">
            <v>0.63049299999999997</v>
          </cell>
          <cell r="M34">
            <v>0.62302299999999999</v>
          </cell>
          <cell r="N34">
            <v>0.61513200000000001</v>
          </cell>
          <cell r="O34">
            <v>0.606908</v>
          </cell>
          <cell r="P34">
            <v>0.59983799999999998</v>
          </cell>
          <cell r="Q34">
            <v>0.59312200000000004</v>
          </cell>
          <cell r="R34">
            <v>0.58654700000000004</v>
          </cell>
          <cell r="S34">
            <v>0.57942300000000002</v>
          </cell>
          <cell r="T34">
            <v>0.57227499999999998</v>
          </cell>
          <cell r="U34">
            <v>0.56561099999999997</v>
          </cell>
          <cell r="V34">
            <v>0.55932499999999996</v>
          </cell>
          <cell r="W34">
            <v>0.55341399999999996</v>
          </cell>
          <cell r="X34">
            <v>0.54783000000000004</v>
          </cell>
          <cell r="Y34">
            <v>0.54221399999999997</v>
          </cell>
          <cell r="Z34">
            <v>0.53667600000000004</v>
          </cell>
          <cell r="AA34">
            <v>0.53138099999999999</v>
          </cell>
          <cell r="AB34">
            <v>0.526393</v>
          </cell>
          <cell r="AC34">
            <v>0.52143200000000001</v>
          </cell>
          <cell r="AD34">
            <v>0.51668800000000004</v>
          </cell>
          <cell r="AE34">
            <v>0.51238399999999995</v>
          </cell>
          <cell r="AF34">
            <v>-1.3309E-2</v>
          </cell>
        </row>
        <row r="35">
          <cell r="A35" t="str">
            <v>RKI000:fa_SpaceCooling</v>
          </cell>
          <cell r="C35">
            <v>0.85358699999999998</v>
          </cell>
          <cell r="D35">
            <v>0.73519199999999996</v>
          </cell>
          <cell r="E35">
            <v>0.89090899999999995</v>
          </cell>
          <cell r="F35">
            <v>0.91105000000000003</v>
          </cell>
          <cell r="G35">
            <v>0.93018100000000004</v>
          </cell>
          <cell r="H35">
            <v>0.95014200000000004</v>
          </cell>
          <cell r="I35">
            <v>0.96970900000000004</v>
          </cell>
          <cell r="J35">
            <v>0.98822399999999999</v>
          </cell>
          <cell r="K35">
            <v>1.0044709999999999</v>
          </cell>
          <cell r="L35">
            <v>1.019774</v>
          </cell>
          <cell r="M35">
            <v>1.0362020000000001</v>
          </cell>
          <cell r="N35">
            <v>1.052583</v>
          </cell>
          <cell r="O35">
            <v>1.069291</v>
          </cell>
          <cell r="P35">
            <v>1.088333</v>
          </cell>
          <cell r="Q35">
            <v>1.1091219999999999</v>
          </cell>
          <cell r="R35">
            <v>1.130924</v>
          </cell>
          <cell r="S35">
            <v>1.152515</v>
          </cell>
          <cell r="T35">
            <v>1.1745490000000001</v>
          </cell>
          <cell r="U35">
            <v>1.1969080000000001</v>
          </cell>
          <cell r="V35">
            <v>1.2194160000000001</v>
          </cell>
          <cell r="W35">
            <v>1.2425580000000001</v>
          </cell>
          <cell r="X35">
            <v>1.266365</v>
          </cell>
          <cell r="Y35">
            <v>1.29112</v>
          </cell>
          <cell r="Z35">
            <v>1.3168</v>
          </cell>
          <cell r="AA35">
            <v>1.344624</v>
          </cell>
          <cell r="AB35">
            <v>1.373569</v>
          </cell>
          <cell r="AC35">
            <v>1.4030819999999999</v>
          </cell>
          <cell r="AD35">
            <v>1.4325289999999999</v>
          </cell>
          <cell r="AE35">
            <v>1.4631479999999999</v>
          </cell>
          <cell r="AF35">
            <v>1.9432999999999999E-2</v>
          </cell>
        </row>
        <row r="36">
          <cell r="A36" t="str">
            <v>RKI000:fa_WaterHeating</v>
          </cell>
          <cell r="C36">
            <v>0.59979700000000002</v>
          </cell>
          <cell r="D36">
            <v>0.59884499999999996</v>
          </cell>
          <cell r="E36">
            <v>0.59878600000000004</v>
          </cell>
          <cell r="F36">
            <v>0.59958199999999995</v>
          </cell>
          <cell r="G36">
            <v>0.59953599999999996</v>
          </cell>
          <cell r="H36">
            <v>0.59912500000000002</v>
          </cell>
          <cell r="I36">
            <v>0.59802</v>
          </cell>
          <cell r="J36">
            <v>0.596113</v>
          </cell>
          <cell r="K36">
            <v>0.59322299999999994</v>
          </cell>
          <cell r="L36">
            <v>0.58991099999999996</v>
          </cell>
          <cell r="M36">
            <v>0.58684700000000001</v>
          </cell>
          <cell r="N36">
            <v>0.58612399999999998</v>
          </cell>
          <cell r="O36">
            <v>0.58614599999999994</v>
          </cell>
          <cell r="P36">
            <v>0.58855199999999996</v>
          </cell>
          <cell r="Q36">
            <v>0.59146399999999999</v>
          </cell>
          <cell r="R36">
            <v>0.59436500000000003</v>
          </cell>
          <cell r="S36">
            <v>0.59693099999999999</v>
          </cell>
          <cell r="T36">
            <v>0.59932099999999999</v>
          </cell>
          <cell r="U36">
            <v>0.60179499999999997</v>
          </cell>
          <cell r="V36">
            <v>0.604464</v>
          </cell>
          <cell r="W36">
            <v>0.60740400000000005</v>
          </cell>
          <cell r="X36">
            <v>0.61058400000000002</v>
          </cell>
          <cell r="Y36">
            <v>0.61373800000000001</v>
          </cell>
          <cell r="Z36">
            <v>0.61683500000000002</v>
          </cell>
          <cell r="AA36">
            <v>0.620251</v>
          </cell>
          <cell r="AB36">
            <v>0.62392099999999995</v>
          </cell>
          <cell r="AC36">
            <v>0.62766699999999997</v>
          </cell>
          <cell r="AD36">
            <v>0.63161800000000001</v>
          </cell>
          <cell r="AE36">
            <v>0.63607999999999998</v>
          </cell>
          <cell r="AF36">
            <v>2.0999999999999999E-3</v>
          </cell>
        </row>
        <row r="37">
          <cell r="A37" t="str">
            <v>RKI000:fa_Refrigeration</v>
          </cell>
          <cell r="C37">
            <v>0.29555799999999999</v>
          </cell>
          <cell r="D37">
            <v>0.293987</v>
          </cell>
          <cell r="E37">
            <v>0.29266799999999998</v>
          </cell>
          <cell r="F37">
            <v>0.29163</v>
          </cell>
          <cell r="G37">
            <v>0.29078300000000001</v>
          </cell>
          <cell r="H37">
            <v>0.29015800000000003</v>
          </cell>
          <cell r="I37">
            <v>0.28977799999999998</v>
          </cell>
          <cell r="J37">
            <v>0.28961500000000001</v>
          </cell>
          <cell r="K37">
            <v>0.289659</v>
          </cell>
          <cell r="L37">
            <v>0.28998600000000002</v>
          </cell>
          <cell r="M37">
            <v>0.29063</v>
          </cell>
          <cell r="N37">
            <v>0.29157</v>
          </cell>
          <cell r="O37">
            <v>0.29279500000000003</v>
          </cell>
          <cell r="P37">
            <v>0.29434300000000002</v>
          </cell>
          <cell r="Q37">
            <v>0.29624200000000001</v>
          </cell>
          <cell r="R37">
            <v>0.29844700000000002</v>
          </cell>
          <cell r="S37">
            <v>0.30096000000000001</v>
          </cell>
          <cell r="T37">
            <v>0.30374499999999999</v>
          </cell>
          <cell r="U37">
            <v>0.30684800000000001</v>
          </cell>
          <cell r="V37">
            <v>0.310249</v>
          </cell>
          <cell r="W37">
            <v>0.313888</v>
          </cell>
          <cell r="X37">
            <v>0.31748199999999999</v>
          </cell>
          <cell r="Y37">
            <v>0.32102399999999998</v>
          </cell>
          <cell r="Z37">
            <v>0.32450699999999999</v>
          </cell>
          <cell r="AA37">
            <v>0.32791500000000001</v>
          </cell>
          <cell r="AB37">
            <v>0.33124999999999999</v>
          </cell>
          <cell r="AC37">
            <v>0.33449600000000002</v>
          </cell>
          <cell r="AD37">
            <v>0.33764499999999997</v>
          </cell>
          <cell r="AE37">
            <v>0.340702</v>
          </cell>
          <cell r="AF37">
            <v>5.0899999999999999E-3</v>
          </cell>
        </row>
        <row r="38">
          <cell r="A38" t="str">
            <v>RKI000:fa_Cooking</v>
          </cell>
          <cell r="C38">
            <v>5.5863000000000003E-2</v>
          </cell>
          <cell r="D38">
            <v>5.6202000000000002E-2</v>
          </cell>
          <cell r="E38">
            <v>5.6536000000000003E-2</v>
          </cell>
          <cell r="F38">
            <v>5.6875000000000002E-2</v>
          </cell>
          <cell r="G38">
            <v>5.7204999999999999E-2</v>
          </cell>
          <cell r="H38">
            <v>5.7529999999999998E-2</v>
          </cell>
          <cell r="I38">
            <v>5.7847999999999997E-2</v>
          </cell>
          <cell r="J38">
            <v>5.8138000000000002E-2</v>
          </cell>
          <cell r="K38">
            <v>5.8390999999999998E-2</v>
          </cell>
          <cell r="L38">
            <v>5.8604000000000003E-2</v>
          </cell>
          <cell r="M38">
            <v>5.8781E-2</v>
          </cell>
          <cell r="N38">
            <v>5.8965999999999998E-2</v>
          </cell>
          <cell r="O38">
            <v>5.917E-2</v>
          </cell>
          <cell r="P38">
            <v>5.9403999999999998E-2</v>
          </cell>
          <cell r="Q38">
            <v>5.9679999999999997E-2</v>
          </cell>
          <cell r="R38">
            <v>5.9996000000000001E-2</v>
          </cell>
          <cell r="S38">
            <v>6.0304000000000003E-2</v>
          </cell>
          <cell r="T38">
            <v>6.0601000000000002E-2</v>
          </cell>
          <cell r="U38">
            <v>6.0894999999999998E-2</v>
          </cell>
          <cell r="V38">
            <v>6.1182E-2</v>
          </cell>
          <cell r="W38">
            <v>6.1454000000000002E-2</v>
          </cell>
          <cell r="X38">
            <v>6.1713999999999998E-2</v>
          </cell>
          <cell r="Y38">
            <v>6.1963999999999998E-2</v>
          </cell>
          <cell r="Z38">
            <v>6.2203000000000001E-2</v>
          </cell>
          <cell r="AA38">
            <v>6.2434000000000003E-2</v>
          </cell>
          <cell r="AB38">
            <v>6.2659000000000006E-2</v>
          </cell>
          <cell r="AC38">
            <v>6.2880000000000005E-2</v>
          </cell>
          <cell r="AD38">
            <v>6.3098000000000001E-2</v>
          </cell>
          <cell r="AE38">
            <v>6.3319E-2</v>
          </cell>
          <cell r="AF38">
            <v>4.4850000000000003E-3</v>
          </cell>
        </row>
        <row r="39">
          <cell r="A39" t="str">
            <v>RKI000:fa_ClothesDryers</v>
          </cell>
          <cell r="C39">
            <v>0.222467</v>
          </cell>
          <cell r="D39">
            <v>0.227024</v>
          </cell>
          <cell r="E39">
            <v>0.23189100000000001</v>
          </cell>
          <cell r="F39">
            <v>0.23729500000000001</v>
          </cell>
          <cell r="G39">
            <v>0.242448</v>
          </cell>
          <cell r="H39">
            <v>0.24726600000000001</v>
          </cell>
          <cell r="I39">
            <v>0.25179299999999999</v>
          </cell>
          <cell r="J39">
            <v>0.25596000000000002</v>
          </cell>
          <cell r="K39">
            <v>0.25967099999999999</v>
          </cell>
          <cell r="L39">
            <v>0.263071</v>
          </cell>
          <cell r="M39">
            <v>0.26643600000000001</v>
          </cell>
          <cell r="N39">
            <v>0.26939200000000002</v>
          </cell>
          <cell r="O39">
            <v>0.27234199999999997</v>
          </cell>
          <cell r="P39">
            <v>0.275723</v>
          </cell>
          <cell r="Q39">
            <v>0.27934199999999998</v>
          </cell>
          <cell r="R39">
            <v>0.28279900000000002</v>
          </cell>
          <cell r="S39">
            <v>0.28596300000000002</v>
          </cell>
          <cell r="T39">
            <v>0.28907500000000003</v>
          </cell>
          <cell r="U39">
            <v>0.29220600000000002</v>
          </cell>
          <cell r="V39">
            <v>0.29541099999999998</v>
          </cell>
          <cell r="W39">
            <v>0.29872300000000002</v>
          </cell>
          <cell r="X39">
            <v>0.30215999999999998</v>
          </cell>
          <cell r="Y39">
            <v>0.30563499999999999</v>
          </cell>
          <cell r="Z39">
            <v>0.30910900000000002</v>
          </cell>
          <cell r="AA39">
            <v>0.31273000000000001</v>
          </cell>
          <cell r="AB39">
            <v>0.31651000000000001</v>
          </cell>
          <cell r="AC39">
            <v>0.32030700000000001</v>
          </cell>
          <cell r="AD39">
            <v>0.32417200000000002</v>
          </cell>
          <cell r="AE39">
            <v>0.32827800000000001</v>
          </cell>
          <cell r="AF39">
            <v>1.3993E-2</v>
          </cell>
        </row>
        <row r="40">
          <cell r="A40" t="str">
            <v>RKI000:fa_Freezers</v>
          </cell>
          <cell r="C40">
            <v>6.9006999999999999E-2</v>
          </cell>
          <cell r="D40">
            <v>6.8849999999999995E-2</v>
          </cell>
          <cell r="E40">
            <v>6.8686999999999998E-2</v>
          </cell>
          <cell r="F40">
            <v>6.8515999999999994E-2</v>
          </cell>
          <cell r="G40">
            <v>6.8318000000000004E-2</v>
          </cell>
          <cell r="H40">
            <v>6.8104999999999999E-2</v>
          </cell>
          <cell r="I40">
            <v>6.7921999999999996E-2</v>
          </cell>
          <cell r="J40">
            <v>6.7761000000000002E-2</v>
          </cell>
          <cell r="K40">
            <v>6.7614999999999995E-2</v>
          </cell>
          <cell r="L40">
            <v>6.7486000000000004E-2</v>
          </cell>
          <cell r="M40">
            <v>6.7377000000000006E-2</v>
          </cell>
          <cell r="N40">
            <v>6.7287E-2</v>
          </cell>
          <cell r="O40">
            <v>6.7215999999999998E-2</v>
          </cell>
          <cell r="P40">
            <v>6.7169000000000006E-2</v>
          </cell>
          <cell r="Q40">
            <v>6.7158999999999996E-2</v>
          </cell>
          <cell r="R40">
            <v>6.7178000000000002E-2</v>
          </cell>
          <cell r="S40">
            <v>6.7228999999999997E-2</v>
          </cell>
          <cell r="T40">
            <v>6.7310999999999996E-2</v>
          </cell>
          <cell r="U40">
            <v>6.7431000000000005E-2</v>
          </cell>
          <cell r="V40">
            <v>6.7596000000000003E-2</v>
          </cell>
          <cell r="W40">
            <v>6.7793999999999993E-2</v>
          </cell>
          <cell r="X40">
            <v>6.8035999999999999E-2</v>
          </cell>
          <cell r="Y40">
            <v>6.8325999999999998E-2</v>
          </cell>
          <cell r="Z40">
            <v>6.8666000000000005E-2</v>
          </cell>
          <cell r="AA40">
            <v>6.9053000000000003E-2</v>
          </cell>
          <cell r="AB40">
            <v>6.9481000000000001E-2</v>
          </cell>
          <cell r="AC40">
            <v>6.9903999999999994E-2</v>
          </cell>
          <cell r="AD40">
            <v>7.0319000000000007E-2</v>
          </cell>
          <cell r="AE40">
            <v>7.0729E-2</v>
          </cell>
          <cell r="AF40">
            <v>8.8099999999999995E-4</v>
          </cell>
        </row>
        <row r="41">
          <cell r="A41" t="str">
            <v>RKI000:fa_Lighting</v>
          </cell>
          <cell r="C41">
            <v>0.22927</v>
          </cell>
          <cell r="D41">
            <v>0.21315999999999999</v>
          </cell>
          <cell r="E41">
            <v>0.20679400000000001</v>
          </cell>
          <cell r="F41">
            <v>0.20512900000000001</v>
          </cell>
          <cell r="G41">
            <v>0.20519999999999999</v>
          </cell>
          <cell r="H41">
            <v>0.206404</v>
          </cell>
          <cell r="I41">
            <v>0.20832999999999999</v>
          </cell>
          <cell r="J41">
            <v>0.210226</v>
          </cell>
          <cell r="K41">
            <v>0.209704</v>
          </cell>
          <cell r="L41">
            <v>0.20916399999999999</v>
          </cell>
          <cell r="M41">
            <v>0.20885500000000001</v>
          </cell>
          <cell r="N41">
            <v>0.208568</v>
          </cell>
          <cell r="O41">
            <v>0.208536</v>
          </cell>
          <cell r="P41">
            <v>0.20901600000000001</v>
          </cell>
          <cell r="Q41">
            <v>0.20962700000000001</v>
          </cell>
          <cell r="R41">
            <v>0.210178</v>
          </cell>
          <cell r="S41">
            <v>0.210558</v>
          </cell>
          <cell r="T41">
            <v>0.210954</v>
          </cell>
          <cell r="U41">
            <v>0.207703</v>
          </cell>
          <cell r="V41">
            <v>0.205012</v>
          </cell>
          <cell r="W41">
            <v>0.20291100000000001</v>
          </cell>
          <cell r="X41">
            <v>0.20146700000000001</v>
          </cell>
          <cell r="Y41">
            <v>0.200848</v>
          </cell>
          <cell r="Z41">
            <v>0.20064000000000001</v>
          </cell>
          <cell r="AA41">
            <v>0.20059199999999999</v>
          </cell>
          <cell r="AB41">
            <v>0.20072999999999999</v>
          </cell>
          <cell r="AC41">
            <v>0.200991</v>
          </cell>
          <cell r="AD41">
            <v>0.20142299999999999</v>
          </cell>
          <cell r="AE41">
            <v>0.20205600000000001</v>
          </cell>
          <cell r="AF41">
            <v>-4.5030000000000001E-3</v>
          </cell>
        </row>
        <row r="42">
          <cell r="A42" t="str">
            <v>RKI000:fa_ClothesWasher</v>
          </cell>
          <cell r="C42">
            <v>3.7489000000000001E-2</v>
          </cell>
          <cell r="D42">
            <v>3.7812999999999999E-2</v>
          </cell>
          <cell r="E42">
            <v>3.8143999999999997E-2</v>
          </cell>
          <cell r="F42">
            <v>3.8485999999999999E-2</v>
          </cell>
          <cell r="G42">
            <v>3.8827E-2</v>
          </cell>
          <cell r="H42">
            <v>3.9168000000000001E-2</v>
          </cell>
          <cell r="I42">
            <v>3.9518999999999999E-2</v>
          </cell>
          <cell r="J42">
            <v>3.9875000000000001E-2</v>
          </cell>
          <cell r="K42">
            <v>4.0245999999999997E-2</v>
          </cell>
          <cell r="L42">
            <v>4.0617E-2</v>
          </cell>
          <cell r="M42">
            <v>4.0992000000000001E-2</v>
          </cell>
          <cell r="N42">
            <v>4.1364999999999999E-2</v>
          </cell>
          <cell r="O42">
            <v>4.1732999999999999E-2</v>
          </cell>
          <cell r="P42">
            <v>4.2098999999999998E-2</v>
          </cell>
          <cell r="Q42">
            <v>4.2465000000000003E-2</v>
          </cell>
          <cell r="R42">
            <v>4.2827999999999998E-2</v>
          </cell>
          <cell r="S42">
            <v>4.3187000000000003E-2</v>
          </cell>
          <cell r="T42">
            <v>4.3541999999999997E-2</v>
          </cell>
          <cell r="U42">
            <v>4.3898E-2</v>
          </cell>
          <cell r="V42">
            <v>4.4252E-2</v>
          </cell>
          <cell r="W42">
            <v>4.4599E-2</v>
          </cell>
          <cell r="X42">
            <v>4.4942000000000003E-2</v>
          </cell>
          <cell r="Y42">
            <v>4.5282000000000003E-2</v>
          </cell>
          <cell r="Z42">
            <v>4.5619E-2</v>
          </cell>
          <cell r="AA42">
            <v>4.5952E-2</v>
          </cell>
          <cell r="AB42">
            <v>4.6282999999999998E-2</v>
          </cell>
          <cell r="AC42">
            <v>4.6611E-2</v>
          </cell>
          <cell r="AD42">
            <v>4.6935999999999999E-2</v>
          </cell>
          <cell r="AE42">
            <v>4.7258000000000001E-2</v>
          </cell>
          <cell r="AF42">
            <v>8.3049999999999999E-3</v>
          </cell>
        </row>
        <row r="43">
          <cell r="A43" t="str">
            <v>RKI000:fa_Dishwashers</v>
          </cell>
          <cell r="C43">
            <v>2.7618E-2</v>
          </cell>
          <cell r="D43">
            <v>2.8063999999999999E-2</v>
          </cell>
          <cell r="E43">
            <v>2.8506E-2</v>
          </cell>
          <cell r="F43">
            <v>2.8944999999999999E-2</v>
          </cell>
          <cell r="G43">
            <v>2.937E-2</v>
          </cell>
          <cell r="H43">
            <v>2.9781999999999999E-2</v>
          </cell>
          <cell r="I43">
            <v>3.0232999999999999E-2</v>
          </cell>
          <cell r="J43">
            <v>3.0721999999999999E-2</v>
          </cell>
          <cell r="K43">
            <v>3.1241999999999999E-2</v>
          </cell>
          <cell r="L43">
            <v>3.1796999999999999E-2</v>
          </cell>
          <cell r="M43">
            <v>3.2391999999999997E-2</v>
          </cell>
          <cell r="N43">
            <v>3.3027000000000001E-2</v>
          </cell>
          <cell r="O43">
            <v>3.3702000000000003E-2</v>
          </cell>
          <cell r="P43">
            <v>3.4373000000000001E-2</v>
          </cell>
          <cell r="Q43">
            <v>3.5042999999999998E-2</v>
          </cell>
          <cell r="R43">
            <v>3.5709999999999999E-2</v>
          </cell>
          <cell r="S43">
            <v>3.6374999999999998E-2</v>
          </cell>
          <cell r="T43">
            <v>3.7035999999999999E-2</v>
          </cell>
          <cell r="U43">
            <v>3.7698000000000002E-2</v>
          </cell>
          <cell r="V43">
            <v>3.8358999999999997E-2</v>
          </cell>
          <cell r="W43">
            <v>3.9015000000000001E-2</v>
          </cell>
          <cell r="X43">
            <v>3.9667000000000001E-2</v>
          </cell>
          <cell r="Y43">
            <v>4.0315999999999998E-2</v>
          </cell>
          <cell r="Z43">
            <v>4.0961999999999998E-2</v>
          </cell>
          <cell r="AA43">
            <v>4.1605000000000003E-2</v>
          </cell>
          <cell r="AB43">
            <v>4.2244999999999998E-2</v>
          </cell>
          <cell r="AC43">
            <v>4.2882000000000003E-2</v>
          </cell>
          <cell r="AD43">
            <v>4.3513999999999997E-2</v>
          </cell>
          <cell r="AE43">
            <v>4.4143000000000002E-2</v>
          </cell>
          <cell r="AF43">
            <v>1.6889999999999999E-2</v>
          </cell>
        </row>
        <row r="44">
          <cell r="A44" t="str">
            <v>RKI000:fa_ColorTelevisi</v>
          </cell>
          <cell r="C44">
            <v>0.18509200000000001</v>
          </cell>
          <cell r="D44">
            <v>0.181559</v>
          </cell>
          <cell r="E44">
            <v>0.178365</v>
          </cell>
          <cell r="F44">
            <v>0.17569199999999999</v>
          </cell>
          <cell r="G44">
            <v>0.17295099999999999</v>
          </cell>
          <cell r="H44">
            <v>0.17014299999999999</v>
          </cell>
          <cell r="I44">
            <v>0.16719800000000001</v>
          </cell>
          <cell r="J44">
            <v>0.16413900000000001</v>
          </cell>
          <cell r="K44">
            <v>0.16098699999999999</v>
          </cell>
          <cell r="L44">
            <v>0.15786700000000001</v>
          </cell>
          <cell r="M44">
            <v>0.154866</v>
          </cell>
          <cell r="N44">
            <v>0.151867</v>
          </cell>
          <cell r="O44">
            <v>0.14899799999999999</v>
          </cell>
          <cell r="P44">
            <v>0.14658499999999999</v>
          </cell>
          <cell r="Q44">
            <v>0.14447299999999999</v>
          </cell>
          <cell r="R44">
            <v>0.142566</v>
          </cell>
          <cell r="S44">
            <v>0.14076</v>
          </cell>
          <cell r="T44">
            <v>0.13918900000000001</v>
          </cell>
          <cell r="U44">
            <v>0.13791</v>
          </cell>
          <cell r="V44">
            <v>0.136911</v>
          </cell>
          <cell r="W44">
            <v>0.13620699999999999</v>
          </cell>
          <cell r="X44">
            <v>0.13575499999999999</v>
          </cell>
          <cell r="Y44">
            <v>0.13553699999999999</v>
          </cell>
          <cell r="Z44">
            <v>0.13555200000000001</v>
          </cell>
          <cell r="AA44">
            <v>0.13580200000000001</v>
          </cell>
          <cell r="AB44">
            <v>0.136265</v>
          </cell>
          <cell r="AC44">
            <v>0.13685</v>
          </cell>
          <cell r="AD44">
            <v>0.13759299999999999</v>
          </cell>
          <cell r="AE44">
            <v>0.13852700000000001</v>
          </cell>
          <cell r="AF44">
            <v>-1.0296E-2</v>
          </cell>
        </row>
        <row r="45">
          <cell r="A45" t="str">
            <v>RKI000:fa_PersonalCompu</v>
          </cell>
          <cell r="C45">
            <v>0.120106</v>
          </cell>
          <cell r="D45">
            <v>0.118562</v>
          </cell>
          <cell r="E45">
            <v>0.11693099999999999</v>
          </cell>
          <cell r="F45">
            <v>0.11536299999999999</v>
          </cell>
          <cell r="G45">
            <v>0.113493</v>
          </cell>
          <cell r="H45">
            <v>0.111328</v>
          </cell>
          <cell r="I45">
            <v>0.108857</v>
          </cell>
          <cell r="J45">
            <v>0.106117</v>
          </cell>
          <cell r="K45">
            <v>0.103168</v>
          </cell>
          <cell r="L45">
            <v>0.100088</v>
          </cell>
          <cell r="M45">
            <v>9.6979999999999997E-2</v>
          </cell>
          <cell r="N45">
            <v>9.3785999999999994E-2</v>
          </cell>
          <cell r="O45">
            <v>9.0609999999999996E-2</v>
          </cell>
          <cell r="P45">
            <v>8.7647000000000003E-2</v>
          </cell>
          <cell r="Q45">
            <v>8.4848000000000007E-2</v>
          </cell>
          <cell r="R45">
            <v>8.2132999999999998E-2</v>
          </cell>
          <cell r="S45">
            <v>7.9492999999999994E-2</v>
          </cell>
          <cell r="T45">
            <v>7.7007999999999993E-2</v>
          </cell>
          <cell r="U45">
            <v>7.4726000000000001E-2</v>
          </cell>
          <cell r="V45">
            <v>7.2651999999999994E-2</v>
          </cell>
          <cell r="W45">
            <v>7.0824999999999999E-2</v>
          </cell>
          <cell r="X45">
            <v>6.9226999999999997E-2</v>
          </cell>
          <cell r="Y45">
            <v>6.7875000000000005E-2</v>
          </cell>
          <cell r="Z45">
            <v>6.6753000000000007E-2</v>
          </cell>
          <cell r="AA45">
            <v>6.5956000000000001E-2</v>
          </cell>
          <cell r="AB45">
            <v>6.5417000000000003E-2</v>
          </cell>
          <cell r="AC45">
            <v>6.5087000000000006E-2</v>
          </cell>
          <cell r="AD45">
            <v>6.4992999999999995E-2</v>
          </cell>
          <cell r="AE45">
            <v>6.5106999999999998E-2</v>
          </cell>
          <cell r="AF45">
            <v>-2.1631999999999998E-2</v>
          </cell>
        </row>
        <row r="46">
          <cell r="A46" t="str">
            <v>RKI000:fa_FurnaceFans</v>
          </cell>
          <cell r="C46">
            <v>8.9175000000000004E-2</v>
          </cell>
          <cell r="D46">
            <v>8.8249999999999995E-2</v>
          </cell>
          <cell r="E46">
            <v>7.9128000000000004E-2</v>
          </cell>
          <cell r="F46">
            <v>8.0093999999999999E-2</v>
          </cell>
          <cell r="G46">
            <v>8.0979999999999996E-2</v>
          </cell>
          <cell r="H46">
            <v>8.1729999999999997E-2</v>
          </cell>
          <cell r="I46">
            <v>8.2280000000000006E-2</v>
          </cell>
          <cell r="J46">
            <v>8.2540000000000002E-2</v>
          </cell>
          <cell r="K46">
            <v>8.2561999999999997E-2</v>
          </cell>
          <cell r="L46">
            <v>8.2343E-2</v>
          </cell>
          <cell r="M46">
            <v>8.1923999999999997E-2</v>
          </cell>
          <cell r="N46">
            <v>8.1309000000000006E-2</v>
          </cell>
          <cell r="O46">
            <v>8.0431000000000002E-2</v>
          </cell>
          <cell r="P46">
            <v>7.9390000000000002E-2</v>
          </cell>
          <cell r="Q46">
            <v>7.8254000000000004E-2</v>
          </cell>
          <cell r="R46">
            <v>7.7045000000000002E-2</v>
          </cell>
          <cell r="S46">
            <v>7.5693999999999997E-2</v>
          </cell>
          <cell r="T46">
            <v>7.4348999999999998E-2</v>
          </cell>
          <cell r="U46">
            <v>7.3050000000000004E-2</v>
          </cell>
          <cell r="V46">
            <v>7.1817000000000006E-2</v>
          </cell>
          <cell r="W46">
            <v>7.0639999999999994E-2</v>
          </cell>
          <cell r="X46">
            <v>6.9587999999999997E-2</v>
          </cell>
          <cell r="Y46">
            <v>6.8662000000000001E-2</v>
          </cell>
          <cell r="Z46">
            <v>6.7822999999999994E-2</v>
          </cell>
          <cell r="AA46">
            <v>6.7005999999999996E-2</v>
          </cell>
          <cell r="AB46">
            <v>6.6321000000000005E-2</v>
          </cell>
          <cell r="AC46">
            <v>6.5775E-2</v>
          </cell>
          <cell r="AD46">
            <v>6.5343999999999999E-2</v>
          </cell>
          <cell r="AE46">
            <v>6.4996999999999999E-2</v>
          </cell>
          <cell r="AF46">
            <v>-1.1231E-2</v>
          </cell>
        </row>
        <row r="47">
          <cell r="A47" t="str">
            <v>RKI000:fa_OtherUses</v>
          </cell>
          <cell r="C47">
            <v>1.7289920000000001</v>
          </cell>
          <cell r="D47">
            <v>1.778594</v>
          </cell>
          <cell r="E47">
            <v>1.805526</v>
          </cell>
          <cell r="F47">
            <v>1.8416680000000001</v>
          </cell>
          <cell r="G47">
            <v>1.877618</v>
          </cell>
          <cell r="H47">
            <v>1.9181360000000001</v>
          </cell>
          <cell r="I47">
            <v>1.9534260000000001</v>
          </cell>
          <cell r="J47">
            <v>1.984526</v>
          </cell>
          <cell r="K47">
            <v>2.015298</v>
          </cell>
          <cell r="L47">
            <v>2.045995</v>
          </cell>
          <cell r="M47">
            <v>2.0771999999999999</v>
          </cell>
          <cell r="N47">
            <v>2.1083090000000002</v>
          </cell>
          <cell r="O47">
            <v>2.1370680000000002</v>
          </cell>
          <cell r="P47">
            <v>2.1696040000000001</v>
          </cell>
          <cell r="Q47">
            <v>2.2045029999999999</v>
          </cell>
          <cell r="R47">
            <v>2.2416749999999999</v>
          </cell>
          <cell r="S47">
            <v>2.277666</v>
          </cell>
          <cell r="T47">
            <v>2.3144999999999998</v>
          </cell>
          <cell r="U47">
            <v>2.3536220000000001</v>
          </cell>
          <cell r="V47">
            <v>2.393605</v>
          </cell>
          <cell r="W47">
            <v>2.4362240000000002</v>
          </cell>
          <cell r="X47">
            <v>2.4803709999999999</v>
          </cell>
          <cell r="Y47">
            <v>2.5261019999999998</v>
          </cell>
          <cell r="Z47">
            <v>2.5735540000000001</v>
          </cell>
          <cell r="AA47">
            <v>2.6229239999999998</v>
          </cell>
          <cell r="AB47">
            <v>2.6745640000000002</v>
          </cell>
          <cell r="AC47">
            <v>2.727255</v>
          </cell>
          <cell r="AD47">
            <v>2.7817340000000002</v>
          </cell>
          <cell r="AE47">
            <v>2.8402690000000002</v>
          </cell>
          <cell r="AF47">
            <v>1.7885000000000002E-2</v>
          </cell>
        </row>
        <row r="48">
          <cell r="A48" t="str">
            <v>RKI000:fa_DeliveredEner</v>
          </cell>
          <cell r="C48">
            <v>5.2596420000000004</v>
          </cell>
          <cell r="D48">
            <v>5.1701290000000002</v>
          </cell>
          <cell r="E48">
            <v>5.2504400000000002</v>
          </cell>
          <cell r="F48">
            <v>5.3072759999999999</v>
          </cell>
          <cell r="G48">
            <v>5.3626420000000001</v>
          </cell>
          <cell r="H48">
            <v>5.4222320000000002</v>
          </cell>
          <cell r="I48">
            <v>5.4743199999999996</v>
          </cell>
          <cell r="J48">
            <v>5.5182950000000002</v>
          </cell>
          <cell r="K48">
            <v>5.5540880000000001</v>
          </cell>
          <cell r="L48">
            <v>5.5871940000000002</v>
          </cell>
          <cell r="M48">
            <v>5.6225040000000002</v>
          </cell>
          <cell r="N48">
            <v>5.6592840000000004</v>
          </cell>
          <cell r="O48">
            <v>5.694947</v>
          </cell>
          <cell r="P48">
            <v>5.742076</v>
          </cell>
          <cell r="Q48">
            <v>5.7953429999999999</v>
          </cell>
          <cell r="R48">
            <v>5.8523889999999996</v>
          </cell>
          <cell r="S48">
            <v>5.9070590000000003</v>
          </cell>
          <cell r="T48">
            <v>5.9634539999999996</v>
          </cell>
          <cell r="U48">
            <v>6.0202999999999998</v>
          </cell>
          <cell r="V48">
            <v>6.0802500000000004</v>
          </cell>
          <cell r="W48">
            <v>6.1456559999999998</v>
          </cell>
          <cell r="X48">
            <v>6.2151889999999996</v>
          </cell>
          <cell r="Y48">
            <v>6.2886449999999998</v>
          </cell>
          <cell r="Z48">
            <v>6.3656980000000001</v>
          </cell>
          <cell r="AA48">
            <v>6.4482220000000003</v>
          </cell>
          <cell r="AB48">
            <v>6.5356100000000001</v>
          </cell>
          <cell r="AC48">
            <v>6.6252180000000003</v>
          </cell>
          <cell r="AD48">
            <v>6.7176070000000001</v>
          </cell>
          <cell r="AE48">
            <v>6.816999</v>
          </cell>
          <cell r="AF48">
            <v>9.306E-3</v>
          </cell>
        </row>
        <row r="49">
          <cell r="A49" t="str">
            <v>RKI000:fa_OwnGeneration</v>
          </cell>
          <cell r="C49">
            <v>0.112023</v>
          </cell>
          <cell r="D49">
            <v>0.123458</v>
          </cell>
          <cell r="E49">
            <v>0.13652900000000001</v>
          </cell>
          <cell r="F49">
            <v>0.14977699999999999</v>
          </cell>
          <cell r="G49">
            <v>0.16300899999999999</v>
          </cell>
          <cell r="H49">
            <v>0.17658499999999999</v>
          </cell>
          <cell r="I49">
            <v>0.19053</v>
          </cell>
          <cell r="J49">
            <v>0.20494499999999999</v>
          </cell>
          <cell r="K49">
            <v>0.21981999999999999</v>
          </cell>
          <cell r="L49">
            <v>0.23524600000000001</v>
          </cell>
          <cell r="M49">
            <v>0.25148999999999999</v>
          </cell>
          <cell r="N49">
            <v>0.26793699999999998</v>
          </cell>
          <cell r="O49">
            <v>0.28465000000000001</v>
          </cell>
          <cell r="P49">
            <v>0.29947400000000002</v>
          </cell>
          <cell r="Q49">
            <v>0.31491799999999998</v>
          </cell>
          <cell r="R49">
            <v>0.33096799999999998</v>
          </cell>
          <cell r="S49">
            <v>0.34801199999999999</v>
          </cell>
          <cell r="T49">
            <v>0.36618699999999998</v>
          </cell>
          <cell r="U49">
            <v>0.38540000000000002</v>
          </cell>
          <cell r="V49">
            <v>0.40570899999999999</v>
          </cell>
          <cell r="W49">
            <v>0.427124</v>
          </cell>
          <cell r="X49">
            <v>0.44966</v>
          </cell>
          <cell r="Y49">
            <v>0.47307100000000002</v>
          </cell>
          <cell r="Z49">
            <v>0.49757400000000002</v>
          </cell>
          <cell r="AA49">
            <v>0.52299700000000005</v>
          </cell>
          <cell r="AB49">
            <v>0.54935500000000004</v>
          </cell>
          <cell r="AC49">
            <v>0.57694599999999996</v>
          </cell>
          <cell r="AD49">
            <v>0.60526800000000003</v>
          </cell>
          <cell r="AE49">
            <v>0.63452399999999998</v>
          </cell>
          <cell r="AF49">
            <v>6.3893000000000005E-2</v>
          </cell>
        </row>
        <row r="50">
          <cell r="A50" t="str">
            <v>RKI000:fa_PurchasedElec</v>
          </cell>
          <cell r="C50">
            <v>5.1476179999999996</v>
          </cell>
          <cell r="D50">
            <v>5.0466709999999999</v>
          </cell>
          <cell r="E50">
            <v>5.1139109999999999</v>
          </cell>
          <cell r="F50">
            <v>5.1574989999999996</v>
          </cell>
          <cell r="G50">
            <v>5.1996339999999996</v>
          </cell>
          <cell r="H50">
            <v>5.2456469999999999</v>
          </cell>
          <cell r="I50">
            <v>5.2837899999999998</v>
          </cell>
          <cell r="J50">
            <v>5.3133499999999998</v>
          </cell>
          <cell r="K50">
            <v>5.3342679999999998</v>
          </cell>
          <cell r="L50">
            <v>5.3519490000000003</v>
          </cell>
          <cell r="M50">
            <v>5.3710139999999997</v>
          </cell>
          <cell r="N50">
            <v>5.3913460000000004</v>
          </cell>
          <cell r="O50">
            <v>5.4102969999999999</v>
          </cell>
          <cell r="P50">
            <v>5.4426019999999999</v>
          </cell>
          <cell r="Q50">
            <v>5.4804250000000003</v>
          </cell>
          <cell r="R50">
            <v>5.5214210000000001</v>
          </cell>
          <cell r="S50">
            <v>5.5590469999999996</v>
          </cell>
          <cell r="T50">
            <v>5.5972670000000004</v>
          </cell>
          <cell r="U50">
            <v>5.6349</v>
          </cell>
          <cell r="V50">
            <v>5.6745409999999996</v>
          </cell>
          <cell r="W50">
            <v>5.7185319999999997</v>
          </cell>
          <cell r="X50">
            <v>5.7655289999999999</v>
          </cell>
          <cell r="Y50">
            <v>5.8155739999999998</v>
          </cell>
          <cell r="Z50">
            <v>5.8681239999999999</v>
          </cell>
          <cell r="AA50">
            <v>5.9252250000000002</v>
          </cell>
          <cell r="AB50">
            <v>5.9862549999999999</v>
          </cell>
          <cell r="AC50">
            <v>6.0482719999999999</v>
          </cell>
          <cell r="AD50">
            <v>6.1123390000000004</v>
          </cell>
          <cell r="AE50">
            <v>6.1824750000000002</v>
          </cell>
          <cell r="AF50">
            <v>6.5640000000000004E-3</v>
          </cell>
        </row>
        <row r="53">
          <cell r="A53" t="str">
            <v>RKI000:ga_SpaceHeating</v>
          </cell>
          <cell r="C53">
            <v>3.7369300000000001</v>
          </cell>
          <cell r="D53">
            <v>3.7861340000000001</v>
          </cell>
          <cell r="E53">
            <v>3.5242059999999999</v>
          </cell>
          <cell r="F53">
            <v>3.5347719999999998</v>
          </cell>
          <cell r="G53">
            <v>3.5407920000000002</v>
          </cell>
          <cell r="H53">
            <v>3.5382799999999999</v>
          </cell>
          <cell r="I53">
            <v>3.5293040000000002</v>
          </cell>
          <cell r="J53">
            <v>3.510945</v>
          </cell>
          <cell r="K53">
            <v>3.4878969999999998</v>
          </cell>
          <cell r="L53">
            <v>3.4622350000000002</v>
          </cell>
          <cell r="M53">
            <v>3.4365359999999998</v>
          </cell>
          <cell r="N53">
            <v>3.41919</v>
          </cell>
          <cell r="O53">
            <v>3.3989539999999998</v>
          </cell>
          <cell r="P53">
            <v>3.379413</v>
          </cell>
          <cell r="Q53">
            <v>3.362053</v>
          </cell>
          <cell r="R53">
            <v>3.3461120000000002</v>
          </cell>
          <cell r="S53">
            <v>3.3294380000000001</v>
          </cell>
          <cell r="T53">
            <v>3.3147989999999998</v>
          </cell>
          <cell r="U53">
            <v>3.3015089999999998</v>
          </cell>
          <cell r="V53">
            <v>3.2886820000000001</v>
          </cell>
          <cell r="W53">
            <v>3.2766220000000001</v>
          </cell>
          <cell r="X53">
            <v>3.2663669999999998</v>
          </cell>
          <cell r="Y53">
            <v>3.2576480000000001</v>
          </cell>
          <cell r="Z53">
            <v>3.2478159999999998</v>
          </cell>
          <cell r="AA53">
            <v>3.2346270000000001</v>
          </cell>
          <cell r="AB53">
            <v>3.2227749999999999</v>
          </cell>
          <cell r="AC53">
            <v>3.212637</v>
          </cell>
          <cell r="AD53">
            <v>3.2025510000000001</v>
          </cell>
          <cell r="AE53">
            <v>3.191122</v>
          </cell>
          <cell r="AF53">
            <v>-5.6230000000000004E-3</v>
          </cell>
        </row>
        <row r="54">
          <cell r="A54" t="str">
            <v>RKI000:ga_SpaceCooling</v>
          </cell>
          <cell r="C54">
            <v>5.8888000000000003E-2</v>
          </cell>
          <cell r="D54">
            <v>5.0529999999999999E-2</v>
          </cell>
          <cell r="E54">
            <v>5.9461E-2</v>
          </cell>
          <cell r="F54">
            <v>5.9824000000000002E-2</v>
          </cell>
          <cell r="G54">
            <v>6.0086000000000001E-2</v>
          </cell>
          <cell r="H54">
            <v>6.0236999999999999E-2</v>
          </cell>
          <cell r="I54">
            <v>6.0283000000000003E-2</v>
          </cell>
          <cell r="J54">
            <v>6.0234999999999997E-2</v>
          </cell>
          <cell r="K54">
            <v>6.0099E-2</v>
          </cell>
          <cell r="L54">
            <v>5.9889999999999999E-2</v>
          </cell>
          <cell r="M54">
            <v>5.9665999999999997E-2</v>
          </cell>
          <cell r="N54">
            <v>5.9420000000000001E-2</v>
          </cell>
          <cell r="O54">
            <v>5.9214999999999997E-2</v>
          </cell>
          <cell r="P54">
            <v>5.9098999999999999E-2</v>
          </cell>
          <cell r="Q54">
            <v>5.9116000000000002E-2</v>
          </cell>
          <cell r="R54">
            <v>5.9265999999999999E-2</v>
          </cell>
          <cell r="S54">
            <v>5.9430999999999998E-2</v>
          </cell>
          <cell r="T54">
            <v>5.9636000000000002E-2</v>
          </cell>
          <cell r="U54">
            <v>5.9840999999999998E-2</v>
          </cell>
          <cell r="V54">
            <v>6.0023E-2</v>
          </cell>
          <cell r="W54">
            <v>6.0231E-2</v>
          </cell>
          <cell r="X54">
            <v>6.0454000000000001E-2</v>
          </cell>
          <cell r="Y54">
            <v>6.0706000000000003E-2</v>
          </cell>
          <cell r="Z54">
            <v>6.0935999999999997E-2</v>
          </cell>
          <cell r="AA54">
            <v>6.1136999999999997E-2</v>
          </cell>
          <cell r="AB54">
            <v>6.1339999999999999E-2</v>
          </cell>
          <cell r="AC54">
            <v>6.1596999999999999E-2</v>
          </cell>
          <cell r="AD54">
            <v>6.1870000000000001E-2</v>
          </cell>
          <cell r="AE54">
            <v>6.2121999999999997E-2</v>
          </cell>
          <cell r="AF54">
            <v>1.9109999999999999E-3</v>
          </cell>
        </row>
        <row r="55">
          <cell r="A55" t="str">
            <v>RKI000:ga_WaterHeating</v>
          </cell>
          <cell r="C55">
            <v>0.98298799999999997</v>
          </cell>
          <cell r="D55">
            <v>0.980209</v>
          </cell>
          <cell r="E55">
            <v>0.98977099999999996</v>
          </cell>
          <cell r="F55">
            <v>1.0055149999999999</v>
          </cell>
          <cell r="G55">
            <v>1.0222389999999999</v>
          </cell>
          <cell r="H55">
            <v>1.038243</v>
          </cell>
          <cell r="I55">
            <v>1.0537510000000001</v>
          </cell>
          <cell r="J55">
            <v>1.066705</v>
          </cell>
          <cell r="K55">
            <v>1.078192</v>
          </cell>
          <cell r="L55">
            <v>1.087593</v>
          </cell>
          <cell r="M55">
            <v>1.096298</v>
          </cell>
          <cell r="N55">
            <v>1.1049169999999999</v>
          </cell>
          <cell r="O55">
            <v>1.1131009999999999</v>
          </cell>
          <cell r="P55">
            <v>1.121259</v>
          </cell>
          <cell r="Q55">
            <v>1.1294930000000001</v>
          </cell>
          <cell r="R55">
            <v>1.13727</v>
          </cell>
          <cell r="S55">
            <v>1.1440520000000001</v>
          </cell>
          <cell r="T55">
            <v>1.1511439999999999</v>
          </cell>
          <cell r="U55">
            <v>1.158029</v>
          </cell>
          <cell r="V55">
            <v>1.1645909999999999</v>
          </cell>
          <cell r="W55">
            <v>1.1712849999999999</v>
          </cell>
          <cell r="X55">
            <v>1.178668</v>
          </cell>
          <cell r="Y55">
            <v>1.186804</v>
          </cell>
          <cell r="Z55">
            <v>1.1945509999999999</v>
          </cell>
          <cell r="AA55">
            <v>1.1994590000000001</v>
          </cell>
          <cell r="AB55">
            <v>1.205508</v>
          </cell>
          <cell r="AC55">
            <v>1.2130890000000001</v>
          </cell>
          <cell r="AD55">
            <v>1.221263</v>
          </cell>
          <cell r="AE55">
            <v>1.2289669999999999</v>
          </cell>
          <cell r="AF55">
            <v>8.0079999999999995E-3</v>
          </cell>
        </row>
        <row r="56">
          <cell r="A56" t="str">
            <v>RKI000:ga_Cooking</v>
          </cell>
          <cell r="C56">
            <v>0.10353900000000001</v>
          </cell>
          <cell r="D56">
            <v>0.10372099999999999</v>
          </cell>
          <cell r="E56">
            <v>0.10392999999999999</v>
          </cell>
          <cell r="F56">
            <v>0.104173</v>
          </cell>
          <cell r="G56">
            <v>0.104412</v>
          </cell>
          <cell r="H56">
            <v>0.10465000000000001</v>
          </cell>
          <cell r="I56">
            <v>0.10492</v>
          </cell>
          <cell r="J56">
            <v>0.105265</v>
          </cell>
          <cell r="K56">
            <v>0.10567799999999999</v>
          </cell>
          <cell r="L56">
            <v>0.10617600000000001</v>
          </cell>
          <cell r="M56">
            <v>0.10677300000000001</v>
          </cell>
          <cell r="N56">
            <v>0.107469</v>
          </cell>
          <cell r="O56">
            <v>0.108208</v>
          </cell>
          <cell r="P56">
            <v>0.109004</v>
          </cell>
          <cell r="Q56">
            <v>0.10985200000000001</v>
          </cell>
          <cell r="R56">
            <v>0.11074299999999999</v>
          </cell>
          <cell r="S56">
            <v>0.111655</v>
          </cell>
          <cell r="T56">
            <v>0.11258700000000001</v>
          </cell>
          <cell r="U56">
            <v>0.113552</v>
          </cell>
          <cell r="V56">
            <v>0.11454499999999999</v>
          </cell>
          <cell r="W56">
            <v>0.11555799999999999</v>
          </cell>
          <cell r="X56">
            <v>0.116595</v>
          </cell>
          <cell r="Y56">
            <v>0.117656</v>
          </cell>
          <cell r="Z56">
            <v>0.11873599999999999</v>
          </cell>
          <cell r="AA56">
            <v>0.119822</v>
          </cell>
          <cell r="AB56">
            <v>0.120911</v>
          </cell>
          <cell r="AC56">
            <v>0.121992</v>
          </cell>
          <cell r="AD56">
            <v>0.123053</v>
          </cell>
          <cell r="AE56">
            <v>0.12409000000000001</v>
          </cell>
          <cell r="AF56">
            <v>6.4869999999999997E-3</v>
          </cell>
        </row>
        <row r="57">
          <cell r="A57" t="str">
            <v>RKI000:ga_ClothesDryers</v>
          </cell>
          <cell r="C57">
            <v>3.9712999999999998E-2</v>
          </cell>
          <cell r="D57">
            <v>4.0030999999999997E-2</v>
          </cell>
          <cell r="E57">
            <v>4.0827000000000002E-2</v>
          </cell>
          <cell r="F57">
            <v>4.1871999999999999E-2</v>
          </cell>
          <cell r="G57">
            <v>4.2965000000000003E-2</v>
          </cell>
          <cell r="H57">
            <v>4.4041999999999998E-2</v>
          </cell>
          <cell r="I57">
            <v>4.5060000000000003E-2</v>
          </cell>
          <cell r="J57">
            <v>4.5927000000000003E-2</v>
          </cell>
          <cell r="K57">
            <v>4.6698000000000003E-2</v>
          </cell>
          <cell r="L57">
            <v>4.7412999999999997E-2</v>
          </cell>
          <cell r="M57">
            <v>4.8115999999999999E-2</v>
          </cell>
          <cell r="N57">
            <v>4.879E-2</v>
          </cell>
          <cell r="O57">
            <v>4.9444000000000002E-2</v>
          </cell>
          <cell r="P57">
            <v>5.008E-2</v>
          </cell>
          <cell r="Q57">
            <v>5.0721000000000002E-2</v>
          </cell>
          <cell r="R57">
            <v>5.1386000000000001E-2</v>
          </cell>
          <cell r="S57">
            <v>5.2047999999999997E-2</v>
          </cell>
          <cell r="T57">
            <v>5.2755000000000003E-2</v>
          </cell>
          <cell r="U57">
            <v>5.3475000000000002E-2</v>
          </cell>
          <cell r="V57">
            <v>5.4198000000000003E-2</v>
          </cell>
          <cell r="W57">
            <v>5.4938000000000001E-2</v>
          </cell>
          <cell r="X57">
            <v>5.5710999999999997E-2</v>
          </cell>
          <cell r="Y57">
            <v>5.6512E-2</v>
          </cell>
          <cell r="Z57">
            <v>5.7282E-2</v>
          </cell>
          <cell r="AA57">
            <v>5.7895000000000002E-2</v>
          </cell>
          <cell r="AB57">
            <v>5.8550999999999999E-2</v>
          </cell>
          <cell r="AC57">
            <v>5.9274E-2</v>
          </cell>
          <cell r="AD57">
            <v>6.0025000000000002E-2</v>
          </cell>
          <cell r="AE57">
            <v>6.0749999999999998E-2</v>
          </cell>
          <cell r="AF57">
            <v>1.5298000000000001E-2</v>
          </cell>
        </row>
        <row r="58">
          <cell r="A58" t="str">
            <v>RKI000:ga_OtherNatGas</v>
          </cell>
          <cell r="C58">
            <v>0.22733500000000001</v>
          </cell>
          <cell r="D58">
            <v>0.225826</v>
          </cell>
          <cell r="E58">
            <v>0.22627800000000001</v>
          </cell>
          <cell r="F58">
            <v>0.22780500000000001</v>
          </cell>
          <cell r="G58">
            <v>0.22943</v>
          </cell>
          <cell r="H58">
            <v>0.23081199999999999</v>
          </cell>
          <cell r="I58">
            <v>0.23187099999999999</v>
          </cell>
          <cell r="J58">
            <v>0.23214099999999999</v>
          </cell>
          <cell r="K58">
            <v>0.23191100000000001</v>
          </cell>
          <cell r="L58">
            <v>0.23139599999999999</v>
          </cell>
          <cell r="M58">
            <v>0.23083100000000001</v>
          </cell>
          <cell r="N58">
            <v>0.23017299999999999</v>
          </cell>
          <cell r="O58">
            <v>0.22950300000000001</v>
          </cell>
          <cell r="P58">
            <v>0.22885800000000001</v>
          </cell>
          <cell r="Q58">
            <v>0.22833500000000001</v>
          </cell>
          <cell r="R58">
            <v>0.22784299999999999</v>
          </cell>
          <cell r="S58">
            <v>0.227266</v>
          </cell>
          <cell r="T58">
            <v>0.22681899999999999</v>
          </cell>
          <cell r="U58">
            <v>0.226353</v>
          </cell>
          <cell r="V58">
            <v>0.225855</v>
          </cell>
          <cell r="W58">
            <v>0.225413</v>
          </cell>
          <cell r="X58">
            <v>0.22509299999999999</v>
          </cell>
          <cell r="Y58">
            <v>0.22487799999999999</v>
          </cell>
          <cell r="Z58">
            <v>0.22455700000000001</v>
          </cell>
          <cell r="AA58">
            <v>0.22354599999999999</v>
          </cell>
          <cell r="AB58">
            <v>0.222772</v>
          </cell>
          <cell r="AC58">
            <v>0.22233800000000001</v>
          </cell>
          <cell r="AD58">
            <v>0.22208800000000001</v>
          </cell>
          <cell r="AE58">
            <v>0.22178899999999999</v>
          </cell>
          <cell r="AF58">
            <v>-8.8199999999999997E-4</v>
          </cell>
        </row>
        <row r="59">
          <cell r="A59" t="str">
            <v>RKI000:ga_DeliveredEner</v>
          </cell>
          <cell r="C59">
            <v>5.1493919999999997</v>
          </cell>
          <cell r="D59">
            <v>5.1864509999999999</v>
          </cell>
          <cell r="E59">
            <v>4.9444739999999996</v>
          </cell>
          <cell r="F59">
            <v>4.9739610000000001</v>
          </cell>
          <cell r="G59">
            <v>4.9999250000000002</v>
          </cell>
          <cell r="H59">
            <v>5.0162659999999999</v>
          </cell>
          <cell r="I59">
            <v>5.0251890000000001</v>
          </cell>
          <cell r="J59">
            <v>5.021217</v>
          </cell>
          <cell r="K59">
            <v>5.0104759999999997</v>
          </cell>
          <cell r="L59">
            <v>4.9947030000000003</v>
          </cell>
          <cell r="M59">
            <v>4.9782209999999996</v>
          </cell>
          <cell r="N59">
            <v>4.9699590000000002</v>
          </cell>
          <cell r="O59">
            <v>4.9584260000000002</v>
          </cell>
          <cell r="P59">
            <v>4.9477130000000002</v>
          </cell>
          <cell r="Q59">
            <v>4.9395699999999998</v>
          </cell>
          <cell r="R59">
            <v>4.9326210000000001</v>
          </cell>
          <cell r="S59">
            <v>4.9238910000000002</v>
          </cell>
          <cell r="T59">
            <v>4.9177400000000002</v>
          </cell>
          <cell r="U59">
            <v>4.9127590000000003</v>
          </cell>
          <cell r="V59">
            <v>4.9078949999999999</v>
          </cell>
          <cell r="W59">
            <v>4.9040470000000003</v>
          </cell>
          <cell r="X59">
            <v>4.9028879999999999</v>
          </cell>
          <cell r="Y59">
            <v>4.904204</v>
          </cell>
          <cell r="Z59">
            <v>4.9038760000000003</v>
          </cell>
          <cell r="AA59">
            <v>4.8964850000000002</v>
          </cell>
          <cell r="AB59">
            <v>4.8918569999999999</v>
          </cell>
          <cell r="AC59">
            <v>4.8909269999999996</v>
          </cell>
          <cell r="AD59">
            <v>4.8908509999999996</v>
          </cell>
          <cell r="AE59">
            <v>4.8888410000000002</v>
          </cell>
          <cell r="AF59">
            <v>-1.853E-3</v>
          </cell>
        </row>
        <row r="62">
          <cell r="A62" t="str">
            <v>RKI000:ha_SpaceHeating</v>
          </cell>
          <cell r="C62">
            <v>0.38192500000000001</v>
          </cell>
          <cell r="D62">
            <v>0.38353599999999999</v>
          </cell>
          <cell r="E62">
            <v>0.32749</v>
          </cell>
          <cell r="F62">
            <v>0.323264</v>
          </cell>
          <cell r="G62">
            <v>0.31815500000000002</v>
          </cell>
          <cell r="H62">
            <v>0.31265199999999999</v>
          </cell>
          <cell r="I62">
            <v>0.30687900000000001</v>
          </cell>
          <cell r="J62">
            <v>0.300867</v>
          </cell>
          <cell r="K62">
            <v>0.29493999999999998</v>
          </cell>
          <cell r="L62">
            <v>0.289076</v>
          </cell>
          <cell r="M62">
            <v>0.28336600000000001</v>
          </cell>
          <cell r="N62">
            <v>0.27821800000000002</v>
          </cell>
          <cell r="O62">
            <v>0.273003</v>
          </cell>
          <cell r="P62">
            <v>0.26784599999999997</v>
          </cell>
          <cell r="Q62">
            <v>0.26289899999999999</v>
          </cell>
          <cell r="R62">
            <v>0.25812299999999999</v>
          </cell>
          <cell r="S62">
            <v>0.25350699999999998</v>
          </cell>
          <cell r="T62">
            <v>0.24901699999999999</v>
          </cell>
          <cell r="U62">
            <v>0.24471499999999999</v>
          </cell>
          <cell r="V62">
            <v>0.240453</v>
          </cell>
          <cell r="W62">
            <v>0.236259</v>
          </cell>
          <cell r="X62">
            <v>0.232016</v>
          </cell>
          <cell r="Y62">
            <v>0.22792000000000001</v>
          </cell>
          <cell r="Z62">
            <v>0.223829</v>
          </cell>
          <cell r="AA62">
            <v>0.219666</v>
          </cell>
          <cell r="AB62">
            <v>0.21551799999999999</v>
          </cell>
          <cell r="AC62">
            <v>0.21145800000000001</v>
          </cell>
          <cell r="AD62">
            <v>0.20741999999999999</v>
          </cell>
          <cell r="AE62">
            <v>0.203485</v>
          </cell>
          <cell r="AF62">
            <v>-2.2235999999999999E-2</v>
          </cell>
        </row>
        <row r="63">
          <cell r="A63" t="str">
            <v>RKI000:ha_WaterHeating</v>
          </cell>
          <cell r="C63">
            <v>4.3041000000000003E-2</v>
          </cell>
          <cell r="D63">
            <v>4.0314999999999997E-2</v>
          </cell>
          <cell r="E63">
            <v>3.8573000000000003E-2</v>
          </cell>
          <cell r="F63">
            <v>3.7465999999999999E-2</v>
          </cell>
          <cell r="G63">
            <v>3.6442000000000002E-2</v>
          </cell>
          <cell r="H63">
            <v>3.5552E-2</v>
          </cell>
          <cell r="I63">
            <v>3.4810000000000001E-2</v>
          </cell>
          <cell r="J63">
            <v>3.4218999999999999E-2</v>
          </cell>
          <cell r="K63">
            <v>3.3803E-2</v>
          </cell>
          <cell r="L63">
            <v>3.3316999999999999E-2</v>
          </cell>
          <cell r="M63">
            <v>3.2805000000000001E-2</v>
          </cell>
          <cell r="N63">
            <v>3.227E-2</v>
          </cell>
          <cell r="O63">
            <v>3.1734999999999999E-2</v>
          </cell>
          <cell r="P63">
            <v>3.1182000000000001E-2</v>
          </cell>
          <cell r="Q63">
            <v>3.0637000000000001E-2</v>
          </cell>
          <cell r="R63">
            <v>3.0092000000000001E-2</v>
          </cell>
          <cell r="S63">
            <v>2.9555999999999999E-2</v>
          </cell>
          <cell r="T63">
            <v>2.9034000000000001E-2</v>
          </cell>
          <cell r="U63">
            <v>2.8531000000000001E-2</v>
          </cell>
          <cell r="V63">
            <v>2.8038E-2</v>
          </cell>
          <cell r="W63">
            <v>2.7574000000000001E-2</v>
          </cell>
          <cell r="X63">
            <v>2.7129E-2</v>
          </cell>
          <cell r="Y63">
            <v>2.6714999999999999E-2</v>
          </cell>
          <cell r="Z63">
            <v>2.6321000000000001E-2</v>
          </cell>
          <cell r="AA63">
            <v>2.5933000000000001E-2</v>
          </cell>
          <cell r="AB63">
            <v>2.5562999999999999E-2</v>
          </cell>
          <cell r="AC63">
            <v>2.5212999999999999E-2</v>
          </cell>
          <cell r="AD63">
            <v>2.4871000000000001E-2</v>
          </cell>
          <cell r="AE63">
            <v>2.4542000000000001E-2</v>
          </cell>
          <cell r="AF63">
            <v>-1.9862999999999999E-2</v>
          </cell>
        </row>
        <row r="64">
          <cell r="A64" t="str">
            <v>RKI000:Other_ha_ha</v>
          </cell>
          <cell r="C64">
            <v>7.5310000000000004E-3</v>
          </cell>
          <cell r="D64">
            <v>7.3670000000000003E-3</v>
          </cell>
          <cell r="E64">
            <v>7.3299999999999997E-3</v>
          </cell>
          <cell r="F64">
            <v>7.3689999999999997E-3</v>
          </cell>
          <cell r="G64">
            <v>7.3889999999999997E-3</v>
          </cell>
          <cell r="H64">
            <v>7.3969999999999999E-3</v>
          </cell>
          <cell r="I64">
            <v>7.3959999999999998E-3</v>
          </cell>
          <cell r="J64">
            <v>7.3850000000000001E-3</v>
          </cell>
          <cell r="K64">
            <v>7.3699999999999998E-3</v>
          </cell>
          <cell r="L64">
            <v>7.3499999999999998E-3</v>
          </cell>
          <cell r="M64">
            <v>7.3309999999999998E-3</v>
          </cell>
          <cell r="N64">
            <v>7.3119999999999999E-3</v>
          </cell>
          <cell r="O64">
            <v>7.293E-3</v>
          </cell>
          <cell r="P64">
            <v>7.2750000000000002E-3</v>
          </cell>
          <cell r="Q64">
            <v>7.2570000000000004E-3</v>
          </cell>
          <cell r="R64">
            <v>7.2389999999999998E-3</v>
          </cell>
          <cell r="S64">
            <v>7.2220000000000001E-3</v>
          </cell>
          <cell r="T64">
            <v>7.2049999999999996E-3</v>
          </cell>
          <cell r="U64">
            <v>7.1890000000000001E-3</v>
          </cell>
          <cell r="V64">
            <v>7.1710000000000003E-3</v>
          </cell>
          <cell r="W64">
            <v>7.1549999999999999E-3</v>
          </cell>
          <cell r="X64">
            <v>7.1390000000000004E-3</v>
          </cell>
          <cell r="Y64">
            <v>7.1250000000000003E-3</v>
          </cell>
          <cell r="Z64">
            <v>7.1110000000000001E-3</v>
          </cell>
          <cell r="AA64">
            <v>7.0930000000000003E-3</v>
          </cell>
          <cell r="AB64">
            <v>7.0759999999999998E-3</v>
          </cell>
          <cell r="AC64">
            <v>7.0609999999999996E-3</v>
          </cell>
          <cell r="AD64">
            <v>7.0470000000000003E-3</v>
          </cell>
          <cell r="AE64">
            <v>7.0330000000000002E-3</v>
          </cell>
          <cell r="AF64">
            <v>-2.4420000000000002E-3</v>
          </cell>
        </row>
        <row r="65">
          <cell r="A65" t="str">
            <v>RKI000:ha_DeliveredEner</v>
          </cell>
          <cell r="C65">
            <v>0.43249700000000002</v>
          </cell>
          <cell r="D65">
            <v>0.43121700000000002</v>
          </cell>
          <cell r="E65">
            <v>0.37339299999999997</v>
          </cell>
          <cell r="F65">
            <v>0.36809900000000001</v>
          </cell>
          <cell r="G65">
            <v>0.36198599999999997</v>
          </cell>
          <cell r="H65">
            <v>0.355601</v>
          </cell>
          <cell r="I65">
            <v>0.34908499999999998</v>
          </cell>
          <cell r="J65">
            <v>0.34247100000000003</v>
          </cell>
          <cell r="K65">
            <v>0.336113</v>
          </cell>
          <cell r="L65">
            <v>0.32974399999999998</v>
          </cell>
          <cell r="M65">
            <v>0.32350200000000001</v>
          </cell>
          <cell r="N65">
            <v>0.317799</v>
          </cell>
          <cell r="O65">
            <v>0.31203199999999998</v>
          </cell>
          <cell r="P65">
            <v>0.30630299999999999</v>
          </cell>
          <cell r="Q65">
            <v>0.30079400000000001</v>
          </cell>
          <cell r="R65">
            <v>0.29545399999999999</v>
          </cell>
          <cell r="S65">
            <v>0.29028399999999999</v>
          </cell>
          <cell r="T65">
            <v>0.28525600000000001</v>
          </cell>
          <cell r="U65">
            <v>0.28043400000000002</v>
          </cell>
          <cell r="V65">
            <v>0.27566299999999999</v>
          </cell>
          <cell r="W65">
            <v>0.27098800000000001</v>
          </cell>
          <cell r="X65">
            <v>0.26628299999999999</v>
          </cell>
          <cell r="Y65">
            <v>0.26175999999999999</v>
          </cell>
          <cell r="Z65">
            <v>0.25726100000000002</v>
          </cell>
          <cell r="AA65">
            <v>0.25269200000000003</v>
          </cell>
          <cell r="AB65">
            <v>0.24818499999999999</v>
          </cell>
          <cell r="AC65">
            <v>0.24379000000000001</v>
          </cell>
          <cell r="AD65">
            <v>0.239424</v>
          </cell>
          <cell r="AE65">
            <v>0.23517399999999999</v>
          </cell>
          <cell r="AF65">
            <v>-2.1524000000000001E-2</v>
          </cell>
        </row>
        <row r="68">
          <cell r="A68" t="str">
            <v>RKI000:ia_SpaceHeating</v>
          </cell>
          <cell r="C68">
            <v>0.340393</v>
          </cell>
          <cell r="D68">
            <v>0.32860299999999998</v>
          </cell>
          <cell r="E68">
            <v>0.298348</v>
          </cell>
          <cell r="F68">
            <v>0.29450799999999999</v>
          </cell>
          <cell r="G68">
            <v>0.29172100000000001</v>
          </cell>
          <cell r="H68">
            <v>0.28928799999999999</v>
          </cell>
          <cell r="I68">
            <v>0.28668399999999999</v>
          </cell>
          <cell r="J68">
            <v>0.283808</v>
          </cell>
          <cell r="K68">
            <v>0.28064499999999998</v>
          </cell>
          <cell r="L68">
            <v>0.27730500000000002</v>
          </cell>
          <cell r="M68">
            <v>0.27384999999999998</v>
          </cell>
          <cell r="N68">
            <v>0.27067099999999999</v>
          </cell>
          <cell r="O68">
            <v>0.26741599999999999</v>
          </cell>
          <cell r="P68">
            <v>0.26435500000000001</v>
          </cell>
          <cell r="Q68">
            <v>0.26152700000000001</v>
          </cell>
          <cell r="R68">
            <v>0.25891500000000001</v>
          </cell>
          <cell r="S68">
            <v>0.25636999999999999</v>
          </cell>
          <cell r="T68">
            <v>0.25396800000000003</v>
          </cell>
          <cell r="U68">
            <v>0.25170300000000001</v>
          </cell>
          <cell r="V68">
            <v>0.24954599999999999</v>
          </cell>
          <cell r="W68">
            <v>0.247417</v>
          </cell>
          <cell r="X68">
            <v>0.24538499999999999</v>
          </cell>
          <cell r="Y68">
            <v>0.24345900000000001</v>
          </cell>
          <cell r="Z68">
            <v>0.241594</v>
          </cell>
          <cell r="AA68">
            <v>0.239707</v>
          </cell>
          <cell r="AB68">
            <v>0.23788400000000001</v>
          </cell>
          <cell r="AC68">
            <v>0.23608100000000001</v>
          </cell>
          <cell r="AD68">
            <v>0.23432800000000001</v>
          </cell>
          <cell r="AE68">
            <v>0.23263400000000001</v>
          </cell>
          <cell r="AF68">
            <v>-1.3502E-2</v>
          </cell>
        </row>
        <row r="69">
          <cell r="A69" t="str">
            <v>RKI000:ia_WaterHeating</v>
          </cell>
          <cell r="C69">
            <v>6.0220999999999997E-2</v>
          </cell>
          <cell r="D69">
            <v>5.7038999999999999E-2</v>
          </cell>
          <cell r="E69">
            <v>5.4758000000000001E-2</v>
          </cell>
          <cell r="F69">
            <v>5.3261999999999997E-2</v>
          </cell>
          <cell r="G69">
            <v>5.2171000000000002E-2</v>
          </cell>
          <cell r="H69">
            <v>5.1295E-2</v>
          </cell>
          <cell r="I69">
            <v>5.0535999999999998E-2</v>
          </cell>
          <cell r="J69">
            <v>4.9869999999999998E-2</v>
          </cell>
          <cell r="K69">
            <v>4.9292999999999997E-2</v>
          </cell>
          <cell r="L69">
            <v>4.8556000000000002E-2</v>
          </cell>
          <cell r="M69">
            <v>4.7706999999999999E-2</v>
          </cell>
          <cell r="N69">
            <v>4.6803999999999998E-2</v>
          </cell>
          <cell r="O69">
            <v>4.5865999999999997E-2</v>
          </cell>
          <cell r="P69">
            <v>4.4928000000000003E-2</v>
          </cell>
          <cell r="Q69">
            <v>4.4021999999999999E-2</v>
          </cell>
          <cell r="R69">
            <v>4.3145000000000003E-2</v>
          </cell>
          <cell r="S69">
            <v>4.2285999999999997E-2</v>
          </cell>
          <cell r="T69">
            <v>4.1473000000000003E-2</v>
          </cell>
          <cell r="U69">
            <v>4.0703999999999997E-2</v>
          </cell>
          <cell r="V69">
            <v>3.9976999999999999E-2</v>
          </cell>
          <cell r="W69">
            <v>3.9300000000000002E-2</v>
          </cell>
          <cell r="X69">
            <v>3.8684999999999997E-2</v>
          </cell>
          <cell r="Y69">
            <v>3.8130999999999998E-2</v>
          </cell>
          <cell r="Z69">
            <v>3.7622999999999997E-2</v>
          </cell>
          <cell r="AA69">
            <v>3.7130000000000003E-2</v>
          </cell>
          <cell r="AB69">
            <v>3.6677000000000001E-2</v>
          </cell>
          <cell r="AC69">
            <v>3.6255999999999997E-2</v>
          </cell>
          <cell r="AD69">
            <v>3.5862999999999999E-2</v>
          </cell>
          <cell r="AE69">
            <v>3.5496E-2</v>
          </cell>
          <cell r="AF69">
            <v>-1.8702E-2</v>
          </cell>
        </row>
        <row r="70">
          <cell r="A70" t="str">
            <v>RKI000:ia_Cooking</v>
          </cell>
          <cell r="C70">
            <v>1.6931000000000002E-2</v>
          </cell>
          <cell r="D70">
            <v>1.6749E-2</v>
          </cell>
          <cell r="E70">
            <v>1.6560999999999999E-2</v>
          </cell>
          <cell r="F70">
            <v>1.6368000000000001E-2</v>
          </cell>
          <cell r="G70">
            <v>1.6164999999999999E-2</v>
          </cell>
          <cell r="H70">
            <v>1.5948E-2</v>
          </cell>
          <cell r="I70">
            <v>1.5723000000000001E-2</v>
          </cell>
          <cell r="J70">
            <v>1.5488999999999999E-2</v>
          </cell>
          <cell r="K70">
            <v>1.5245E-2</v>
          </cell>
          <cell r="L70">
            <v>1.4994E-2</v>
          </cell>
          <cell r="M70">
            <v>1.4737E-2</v>
          </cell>
          <cell r="N70">
            <v>1.4520999999999999E-2</v>
          </cell>
          <cell r="O70">
            <v>1.4345E-2</v>
          </cell>
          <cell r="P70">
            <v>1.421E-2</v>
          </cell>
          <cell r="Q70">
            <v>1.4119E-2</v>
          </cell>
          <cell r="R70">
            <v>1.4071E-2</v>
          </cell>
          <cell r="S70">
            <v>1.4016000000000001E-2</v>
          </cell>
          <cell r="T70">
            <v>1.3956E-2</v>
          </cell>
          <cell r="U70">
            <v>1.389E-2</v>
          </cell>
          <cell r="V70">
            <v>1.3818E-2</v>
          </cell>
          <cell r="W70">
            <v>1.3741E-2</v>
          </cell>
          <cell r="X70">
            <v>1.3661E-2</v>
          </cell>
          <cell r="Y70">
            <v>1.3580999999999999E-2</v>
          </cell>
          <cell r="Z70">
            <v>1.3502E-2</v>
          </cell>
          <cell r="AA70">
            <v>1.3427E-2</v>
          </cell>
          <cell r="AB70">
            <v>1.3357000000000001E-2</v>
          </cell>
          <cell r="AC70">
            <v>1.3292999999999999E-2</v>
          </cell>
          <cell r="AD70">
            <v>1.3233E-2</v>
          </cell>
          <cell r="AE70">
            <v>1.3174999999999999E-2</v>
          </cell>
          <cell r="AF70">
            <v>-8.9169999999999996E-3</v>
          </cell>
        </row>
        <row r="71">
          <cell r="A71" t="str">
            <v>RKI000:ia_OtherUses</v>
          </cell>
          <cell r="C71">
            <v>7.3539999999999994E-2</v>
          </cell>
          <cell r="D71">
            <v>7.3881000000000002E-2</v>
          </cell>
          <cell r="E71">
            <v>7.5037999999999994E-2</v>
          </cell>
          <cell r="F71">
            <v>7.6966999999999994E-2</v>
          </cell>
          <cell r="G71">
            <v>7.9217999999999997E-2</v>
          </cell>
          <cell r="H71">
            <v>8.1564999999999999E-2</v>
          </cell>
          <cell r="I71">
            <v>8.3859000000000003E-2</v>
          </cell>
          <cell r="J71">
            <v>8.6046999999999998E-2</v>
          </cell>
          <cell r="K71">
            <v>8.8106000000000004E-2</v>
          </cell>
          <cell r="L71">
            <v>9.0053999999999995E-2</v>
          </cell>
          <cell r="M71">
            <v>9.1918E-2</v>
          </cell>
          <cell r="N71">
            <v>9.3709000000000001E-2</v>
          </cell>
          <cell r="O71">
            <v>9.5459000000000002E-2</v>
          </cell>
          <cell r="P71">
            <v>9.7230999999999998E-2</v>
          </cell>
          <cell r="Q71">
            <v>9.9066000000000001E-2</v>
          </cell>
          <cell r="R71">
            <v>0.10094500000000001</v>
          </cell>
          <cell r="S71">
            <v>0.102823</v>
          </cell>
          <cell r="T71">
            <v>0.104744</v>
          </cell>
          <cell r="U71">
            <v>0.10668800000000001</v>
          </cell>
          <cell r="V71">
            <v>0.10864500000000001</v>
          </cell>
          <cell r="W71">
            <v>0.110621</v>
          </cell>
          <cell r="X71">
            <v>0.112653</v>
          </cell>
          <cell r="Y71">
            <v>0.114748</v>
          </cell>
          <cell r="Z71">
            <v>0.116869</v>
          </cell>
          <cell r="AA71">
            <v>0.118934</v>
          </cell>
          <cell r="AB71">
            <v>0.121035</v>
          </cell>
          <cell r="AC71">
            <v>0.12316199999999999</v>
          </cell>
          <cell r="AD71">
            <v>0.12532199999999999</v>
          </cell>
          <cell r="AE71">
            <v>0.12750900000000001</v>
          </cell>
          <cell r="AF71">
            <v>1.985E-2</v>
          </cell>
        </row>
        <row r="72">
          <cell r="A72" t="str">
            <v>RKI000:ia_DeliveredEner</v>
          </cell>
          <cell r="C72">
            <v>0.49108499999999999</v>
          </cell>
          <cell r="D72">
            <v>0.47627199999999997</v>
          </cell>
          <cell r="E72">
            <v>0.44470500000000002</v>
          </cell>
          <cell r="F72">
            <v>0.44110500000000002</v>
          </cell>
          <cell r="G72">
            <v>0.43927500000000003</v>
          </cell>
          <cell r="H72">
            <v>0.43809599999999999</v>
          </cell>
          <cell r="I72">
            <v>0.43680099999999999</v>
          </cell>
          <cell r="J72">
            <v>0.43521399999999999</v>
          </cell>
          <cell r="K72">
            <v>0.43328899999999998</v>
          </cell>
          <cell r="L72">
            <v>0.43090899999999999</v>
          </cell>
          <cell r="M72">
            <v>0.42821300000000001</v>
          </cell>
          <cell r="N72">
            <v>0.425705</v>
          </cell>
          <cell r="O72">
            <v>0.42308499999999999</v>
          </cell>
          <cell r="P72">
            <v>0.42072399999999999</v>
          </cell>
          <cell r="Q72">
            <v>0.418734</v>
          </cell>
          <cell r="R72">
            <v>0.417076</v>
          </cell>
          <cell r="S72">
            <v>0.415495</v>
          </cell>
          <cell r="T72">
            <v>0.41414200000000001</v>
          </cell>
          <cell r="U72">
            <v>0.41298400000000002</v>
          </cell>
          <cell r="V72">
            <v>0.41198600000000002</v>
          </cell>
          <cell r="W72">
            <v>0.41108</v>
          </cell>
          <cell r="X72">
            <v>0.410385</v>
          </cell>
          <cell r="Y72">
            <v>0.40991899999999998</v>
          </cell>
          <cell r="Z72">
            <v>0.40958800000000001</v>
          </cell>
          <cell r="AA72">
            <v>0.40919800000000001</v>
          </cell>
          <cell r="AB72">
            <v>0.40895199999999998</v>
          </cell>
          <cell r="AC72">
            <v>0.40879199999999999</v>
          </cell>
          <cell r="AD72">
            <v>0.408746</v>
          </cell>
          <cell r="AE72">
            <v>0.40881400000000001</v>
          </cell>
          <cell r="AF72">
            <v>-6.5269999999999998E-3</v>
          </cell>
        </row>
        <row r="74">
          <cell r="A74" t="str">
            <v>RKI000:ja_MarketedRenew</v>
          </cell>
          <cell r="C74">
            <v>0.53893199999999997</v>
          </cell>
          <cell r="D74">
            <v>0.57440999999999998</v>
          </cell>
          <cell r="E74">
            <v>0.51306799999999997</v>
          </cell>
          <cell r="F74">
            <v>0.48986400000000002</v>
          </cell>
          <cell r="G74">
            <v>0.47216399999999997</v>
          </cell>
          <cell r="H74">
            <v>0.45763999999999999</v>
          </cell>
          <cell r="I74">
            <v>0.44519999999999998</v>
          </cell>
          <cell r="J74">
            <v>0.435137</v>
          </cell>
          <cell r="K74">
            <v>0.42601699999999998</v>
          </cell>
          <cell r="L74">
            <v>0.41790899999999997</v>
          </cell>
          <cell r="M74">
            <v>0.409804</v>
          </cell>
          <cell r="N74">
            <v>0.40263100000000002</v>
          </cell>
          <cell r="O74">
            <v>0.39503899999999997</v>
          </cell>
          <cell r="P74">
            <v>0.38751400000000003</v>
          </cell>
          <cell r="Q74">
            <v>0.37993500000000002</v>
          </cell>
          <cell r="R74">
            <v>0.37285699999999999</v>
          </cell>
          <cell r="S74">
            <v>0.36608299999999999</v>
          </cell>
          <cell r="T74">
            <v>0.35957499999999998</v>
          </cell>
          <cell r="U74">
            <v>0.35324100000000003</v>
          </cell>
          <cell r="V74">
            <v>0.34762199999999999</v>
          </cell>
          <cell r="W74">
            <v>0.34207100000000001</v>
          </cell>
          <cell r="X74">
            <v>0.33705400000000002</v>
          </cell>
          <cell r="Y74">
            <v>0.332011</v>
          </cell>
          <cell r="Z74">
            <v>0.327538</v>
          </cell>
          <cell r="AA74">
            <v>0.32387199999999999</v>
          </cell>
          <cell r="AB74">
            <v>0.32008300000000001</v>
          </cell>
          <cell r="AC74">
            <v>0.31608900000000001</v>
          </cell>
          <cell r="AD74">
            <v>0.31211100000000003</v>
          </cell>
          <cell r="AE74">
            <v>0.30802400000000002</v>
          </cell>
          <cell r="AF74">
            <v>-1.9781E-2</v>
          </cell>
        </row>
      </sheetData>
      <sheetData sheetId="3">
        <row r="1">
          <cell r="C1">
            <v>2021</v>
          </cell>
          <cell r="D1">
            <v>2022</v>
          </cell>
          <cell r="E1">
            <v>2023</v>
          </cell>
          <cell r="F1">
            <v>2024</v>
          </cell>
          <cell r="G1">
            <v>2025</v>
          </cell>
          <cell r="H1">
            <v>2026</v>
          </cell>
          <cell r="I1">
            <v>2027</v>
          </cell>
          <cell r="J1">
            <v>2028</v>
          </cell>
          <cell r="K1">
            <v>2029</v>
          </cell>
          <cell r="L1">
            <v>2030</v>
          </cell>
          <cell r="M1">
            <v>2031</v>
          </cell>
          <cell r="N1">
            <v>2032</v>
          </cell>
          <cell r="O1">
            <v>2033</v>
          </cell>
          <cell r="P1">
            <v>2034</v>
          </cell>
          <cell r="Q1">
            <v>2035</v>
          </cell>
          <cell r="R1">
            <v>2036</v>
          </cell>
          <cell r="S1">
            <v>2037</v>
          </cell>
          <cell r="T1">
            <v>2038</v>
          </cell>
          <cell r="U1">
            <v>2039</v>
          </cell>
          <cell r="V1">
            <v>2040</v>
          </cell>
          <cell r="W1">
            <v>2041</v>
          </cell>
          <cell r="X1">
            <v>2042</v>
          </cell>
          <cell r="Y1">
            <v>2043</v>
          </cell>
          <cell r="Z1">
            <v>2044</v>
          </cell>
          <cell r="AA1">
            <v>2045</v>
          </cell>
          <cell r="AB1">
            <v>2046</v>
          </cell>
          <cell r="AC1">
            <v>2047</v>
          </cell>
          <cell r="AD1">
            <v>2048</v>
          </cell>
          <cell r="AE1">
            <v>2049</v>
          </cell>
          <cell r="AF1">
            <v>2050</v>
          </cell>
        </row>
        <row r="29">
          <cell r="A29" t="str">
            <v>CKI000:ga_SpaceHeating</v>
          </cell>
          <cell r="C29">
            <v>0.115345</v>
          </cell>
          <cell r="D29">
            <v>0.116825</v>
          </cell>
          <cell r="E29">
            <v>0.112692</v>
          </cell>
          <cell r="F29">
            <v>0.11229600000000001</v>
          </cell>
          <cell r="G29">
            <v>0.111666</v>
          </cell>
          <cell r="H29">
            <v>0.110676</v>
          </cell>
          <cell r="I29">
            <v>0.10956100000000001</v>
          </cell>
          <cell r="J29">
            <v>0.108394</v>
          </cell>
          <cell r="K29">
            <v>0.107118</v>
          </cell>
          <cell r="L29">
            <v>0.10580199999999999</v>
          </cell>
          <cell r="M29">
            <v>0.104584</v>
          </cell>
          <cell r="N29">
            <v>0.103297</v>
          </cell>
          <cell r="O29">
            <v>0.101942</v>
          </cell>
          <cell r="P29">
            <v>0.100578</v>
          </cell>
          <cell r="Q29">
            <v>9.9363999999999994E-2</v>
          </cell>
          <cell r="R29">
            <v>9.8168000000000005E-2</v>
          </cell>
          <cell r="S29">
            <v>9.6860000000000002E-2</v>
          </cell>
          <cell r="T29">
            <v>9.5490000000000005E-2</v>
          </cell>
          <cell r="U29">
            <v>9.4105999999999995E-2</v>
          </cell>
          <cell r="V29">
            <v>9.2623999999999998E-2</v>
          </cell>
          <cell r="W29">
            <v>9.1199000000000002E-2</v>
          </cell>
          <cell r="X29">
            <v>8.9733999999999994E-2</v>
          </cell>
          <cell r="Y29">
            <v>8.8307999999999998E-2</v>
          </cell>
          <cell r="Z29">
            <v>8.6911000000000002E-2</v>
          </cell>
          <cell r="AA29">
            <v>8.5469000000000003E-2</v>
          </cell>
          <cell r="AB29">
            <v>8.4078E-2</v>
          </cell>
          <cell r="AC29">
            <v>8.2671999999999995E-2</v>
          </cell>
          <cell r="AD29">
            <v>8.1269999999999995E-2</v>
          </cell>
          <cell r="AE29">
            <v>7.9835000000000003E-2</v>
          </cell>
          <cell r="AF29">
            <v>7.8455999999999998E-2</v>
          </cell>
          <cell r="AG29">
            <v>-1.3200999999999999E-2</v>
          </cell>
        </row>
        <row r="30">
          <cell r="A30" t="str">
            <v>CKI000:ga_SpaceCooling</v>
          </cell>
          <cell r="C30">
            <v>0.52319300000000002</v>
          </cell>
          <cell r="D30">
            <v>0.48419499999999999</v>
          </cell>
          <cell r="E30">
            <v>0.54620500000000005</v>
          </cell>
          <cell r="F30">
            <v>0.55222099999999996</v>
          </cell>
          <cell r="G30">
            <v>0.55808400000000002</v>
          </cell>
          <cell r="H30">
            <v>0.56291199999999997</v>
          </cell>
          <cell r="I30">
            <v>0.56667400000000001</v>
          </cell>
          <cell r="J30">
            <v>0.57008400000000004</v>
          </cell>
          <cell r="K30">
            <v>0.57311299999999998</v>
          </cell>
          <cell r="L30">
            <v>0.57621699999999998</v>
          </cell>
          <cell r="M30">
            <v>0.58035999999999999</v>
          </cell>
          <cell r="N30">
            <v>0.58479000000000003</v>
          </cell>
          <cell r="O30">
            <v>0.58926199999999995</v>
          </cell>
          <cell r="P30">
            <v>0.59370299999999998</v>
          </cell>
          <cell r="Q30">
            <v>0.59928599999999999</v>
          </cell>
          <cell r="R30">
            <v>0.605518</v>
          </cell>
          <cell r="S30">
            <v>0.611877</v>
          </cell>
          <cell r="T30">
            <v>0.61815299999999995</v>
          </cell>
          <cell r="U30">
            <v>0.62442500000000001</v>
          </cell>
          <cell r="V30">
            <v>0.62968000000000002</v>
          </cell>
          <cell r="W30">
            <v>0.63579600000000003</v>
          </cell>
          <cell r="X30">
            <v>0.64197300000000002</v>
          </cell>
          <cell r="Y30">
            <v>0.64866800000000002</v>
          </cell>
          <cell r="Z30">
            <v>0.65591699999999997</v>
          </cell>
          <cell r="AA30">
            <v>0.66312199999999999</v>
          </cell>
          <cell r="AB30">
            <v>0.67112300000000003</v>
          </cell>
          <cell r="AC30">
            <v>0.67909699999999995</v>
          </cell>
          <cell r="AD30">
            <v>0.687419</v>
          </cell>
          <cell r="AE30">
            <v>0.69571000000000005</v>
          </cell>
          <cell r="AF30">
            <v>0.70465900000000004</v>
          </cell>
          <cell r="AG30">
            <v>1.0321E-2</v>
          </cell>
        </row>
        <row r="31">
          <cell r="A31" t="str">
            <v>CKI000:ga_WaterHeating</v>
          </cell>
          <cell r="C31">
            <v>2.4840999999999998E-2</v>
          </cell>
          <cell r="D31">
            <v>2.4376999999999999E-2</v>
          </cell>
          <cell r="E31">
            <v>2.4049000000000001E-2</v>
          </cell>
          <cell r="F31">
            <v>2.3820000000000001E-2</v>
          </cell>
          <cell r="G31">
            <v>2.3584999999999998E-2</v>
          </cell>
          <cell r="H31">
            <v>2.3349999999999999E-2</v>
          </cell>
          <cell r="I31">
            <v>2.3089999999999999E-2</v>
          </cell>
          <cell r="J31">
            <v>2.2824000000000001E-2</v>
          </cell>
          <cell r="K31">
            <v>2.2556E-2</v>
          </cell>
          <cell r="L31">
            <v>2.2294999999999999E-2</v>
          </cell>
          <cell r="M31">
            <v>2.2055000000000002E-2</v>
          </cell>
          <cell r="N31">
            <v>2.1817E-2</v>
          </cell>
          <cell r="O31">
            <v>2.1572999999999998E-2</v>
          </cell>
          <cell r="P31">
            <v>2.1328E-2</v>
          </cell>
          <cell r="Q31">
            <v>2.1118000000000001E-2</v>
          </cell>
          <cell r="R31">
            <v>2.0929E-2</v>
          </cell>
          <cell r="S31">
            <v>2.0733999999999999E-2</v>
          </cell>
          <cell r="T31">
            <v>2.0534E-2</v>
          </cell>
          <cell r="U31">
            <v>2.0333E-2</v>
          </cell>
          <cell r="V31">
            <v>2.0118E-2</v>
          </cell>
          <cell r="W31">
            <v>1.9925999999999999E-2</v>
          </cell>
          <cell r="X31">
            <v>1.9729E-2</v>
          </cell>
          <cell r="Y31">
            <v>1.9545E-2</v>
          </cell>
          <cell r="Z31">
            <v>1.9370999999999999E-2</v>
          </cell>
          <cell r="AA31">
            <v>1.9189999999999999E-2</v>
          </cell>
          <cell r="AB31">
            <v>1.9023999999999999E-2</v>
          </cell>
          <cell r="AC31">
            <v>1.8853999999999999E-2</v>
          </cell>
          <cell r="AD31">
            <v>1.8689000000000001E-2</v>
          </cell>
          <cell r="AE31">
            <v>1.8523000000000001E-2</v>
          </cell>
          <cell r="AF31">
            <v>1.8371999999999999E-2</v>
          </cell>
          <cell r="AG31">
            <v>-1.0347E-2</v>
          </cell>
        </row>
        <row r="32">
          <cell r="A32" t="str">
            <v>CKI000:ga_Ventilation</v>
          </cell>
          <cell r="C32">
            <v>0.50229800000000002</v>
          </cell>
          <cell r="D32">
            <v>0.49883100000000002</v>
          </cell>
          <cell r="E32">
            <v>0.49776100000000001</v>
          </cell>
          <cell r="F32">
            <v>0.49849700000000002</v>
          </cell>
          <cell r="G32">
            <v>0.49866300000000002</v>
          </cell>
          <cell r="H32">
            <v>0.48918699999999998</v>
          </cell>
          <cell r="I32">
            <v>0.48005199999999998</v>
          </cell>
          <cell r="J32">
            <v>0.471474</v>
          </cell>
          <cell r="K32">
            <v>0.463615</v>
          </cell>
          <cell r="L32">
            <v>0.45589800000000003</v>
          </cell>
          <cell r="M32">
            <v>0.449214</v>
          </cell>
          <cell r="N32">
            <v>0.44307999999999997</v>
          </cell>
          <cell r="O32">
            <v>0.43721500000000002</v>
          </cell>
          <cell r="P32">
            <v>0.43185400000000002</v>
          </cell>
          <cell r="Q32">
            <v>0.42769800000000002</v>
          </cell>
          <cell r="R32">
            <v>0.42438999999999999</v>
          </cell>
          <cell r="S32">
            <v>0.42125000000000001</v>
          </cell>
          <cell r="T32">
            <v>0.41844999999999999</v>
          </cell>
          <cell r="U32">
            <v>0.41594500000000001</v>
          </cell>
          <cell r="V32">
            <v>0.412379</v>
          </cell>
          <cell r="W32">
            <v>0.409522</v>
          </cell>
          <cell r="X32">
            <v>0.40688999999999997</v>
          </cell>
          <cell r="Y32">
            <v>0.40484300000000001</v>
          </cell>
          <cell r="Z32">
            <v>0.40330500000000002</v>
          </cell>
          <cell r="AA32">
            <v>0.401951</v>
          </cell>
          <cell r="AB32">
            <v>0.40119500000000002</v>
          </cell>
          <cell r="AC32">
            <v>0.400673</v>
          </cell>
          <cell r="AD32">
            <v>0.40047500000000003</v>
          </cell>
          <cell r="AE32">
            <v>0.400505</v>
          </cell>
          <cell r="AF32">
            <v>0.401144</v>
          </cell>
          <cell r="AG32">
            <v>-7.724E-3</v>
          </cell>
        </row>
        <row r="33">
          <cell r="A33" t="str">
            <v>CKI000:ga_Cooking</v>
          </cell>
          <cell r="C33">
            <v>8.4291000000000005E-2</v>
          </cell>
          <cell r="D33">
            <v>8.3828E-2</v>
          </cell>
          <cell r="E33">
            <v>8.3743999999999999E-2</v>
          </cell>
          <cell r="F33">
            <v>8.3865999999999996E-2</v>
          </cell>
          <cell r="G33">
            <v>8.3852999999999997E-2</v>
          </cell>
          <cell r="H33">
            <v>8.3625000000000005E-2</v>
          </cell>
          <cell r="I33">
            <v>8.3319000000000004E-2</v>
          </cell>
          <cell r="J33">
            <v>8.2991999999999996E-2</v>
          </cell>
          <cell r="K33">
            <v>8.2639000000000004E-2</v>
          </cell>
          <cell r="L33">
            <v>8.2283999999999996E-2</v>
          </cell>
          <cell r="M33">
            <v>8.1997E-2</v>
          </cell>
          <cell r="N33">
            <v>8.1708000000000003E-2</v>
          </cell>
          <cell r="O33">
            <v>8.1395999999999996E-2</v>
          </cell>
          <cell r="P33">
            <v>8.1069000000000002E-2</v>
          </cell>
          <cell r="Q33">
            <v>8.0833000000000002E-2</v>
          </cell>
          <cell r="R33">
            <v>8.0625000000000002E-2</v>
          </cell>
          <cell r="S33">
            <v>8.0387E-2</v>
          </cell>
          <cell r="T33">
            <v>8.0105999999999997E-2</v>
          </cell>
          <cell r="U33">
            <v>7.9806000000000002E-2</v>
          </cell>
          <cell r="V33">
            <v>7.9448000000000005E-2</v>
          </cell>
          <cell r="W33">
            <v>7.9168000000000002E-2</v>
          </cell>
          <cell r="X33">
            <v>7.8861000000000001E-2</v>
          </cell>
          <cell r="Y33">
            <v>7.8589999999999993E-2</v>
          </cell>
          <cell r="Z33">
            <v>7.8328999999999996E-2</v>
          </cell>
          <cell r="AA33">
            <v>7.8036999999999995E-2</v>
          </cell>
          <cell r="AB33">
            <v>7.7788999999999997E-2</v>
          </cell>
          <cell r="AC33">
            <v>7.7515000000000001E-2</v>
          </cell>
          <cell r="AD33">
            <v>7.7239000000000002E-2</v>
          </cell>
          <cell r="AE33">
            <v>7.6948000000000003E-2</v>
          </cell>
          <cell r="AF33">
            <v>7.6690999999999995E-2</v>
          </cell>
          <cell r="AG33">
            <v>-3.2529999999999998E-3</v>
          </cell>
        </row>
        <row r="34">
          <cell r="A34" t="str">
            <v>CKI000:ga_Lighting</v>
          </cell>
          <cell r="C34">
            <v>0.51817299999999999</v>
          </cell>
          <cell r="D34">
            <v>0.50459100000000001</v>
          </cell>
          <cell r="E34">
            <v>0.49459399999999998</v>
          </cell>
          <cell r="F34">
            <v>0.48691099999999998</v>
          </cell>
          <cell r="G34">
            <v>0.48017199999999999</v>
          </cell>
          <cell r="H34">
            <v>0.473466</v>
          </cell>
          <cell r="I34">
            <v>0.46743600000000002</v>
          </cell>
          <cell r="J34">
            <v>0.45893800000000001</v>
          </cell>
          <cell r="K34">
            <v>0.45154300000000003</v>
          </cell>
          <cell r="L34">
            <v>0.43721300000000002</v>
          </cell>
          <cell r="M34">
            <v>0.42511700000000002</v>
          </cell>
          <cell r="N34">
            <v>0.414408</v>
          </cell>
          <cell r="O34">
            <v>0.40496100000000002</v>
          </cell>
          <cell r="P34">
            <v>0.39660800000000002</v>
          </cell>
          <cell r="Q34">
            <v>0.38989499999999999</v>
          </cell>
          <cell r="R34">
            <v>0.38448100000000002</v>
          </cell>
          <cell r="S34">
            <v>0.37962800000000002</v>
          </cell>
          <cell r="T34">
            <v>0.37531799999999998</v>
          </cell>
          <cell r="U34">
            <v>0.37143399999999999</v>
          </cell>
          <cell r="V34">
            <v>0.36556499999999997</v>
          </cell>
          <cell r="W34">
            <v>0.36096699999999998</v>
          </cell>
          <cell r="X34">
            <v>0.356771</v>
          </cell>
          <cell r="Y34">
            <v>0.35311100000000001</v>
          </cell>
          <cell r="Z34">
            <v>0.35011500000000001</v>
          </cell>
          <cell r="AA34">
            <v>0.34751100000000001</v>
          </cell>
          <cell r="AB34">
            <v>0.34562100000000001</v>
          </cell>
          <cell r="AC34">
            <v>0.34407500000000002</v>
          </cell>
          <cell r="AD34">
            <v>0.34289500000000001</v>
          </cell>
          <cell r="AE34">
            <v>0.34201799999999999</v>
          </cell>
          <cell r="AF34">
            <v>0.341752</v>
          </cell>
          <cell r="AG34">
            <v>-1.4250000000000001E-2</v>
          </cell>
        </row>
        <row r="35">
          <cell r="A35" t="str">
            <v>CKI000:ga_Refrigeration</v>
          </cell>
          <cell r="C35">
            <v>0.64917000000000002</v>
          </cell>
          <cell r="D35">
            <v>0.64511600000000002</v>
          </cell>
          <cell r="E35">
            <v>0.64339199999999996</v>
          </cell>
          <cell r="F35">
            <v>0.64342200000000005</v>
          </cell>
          <cell r="G35">
            <v>0.643814</v>
          </cell>
          <cell r="H35">
            <v>0.64405999999999997</v>
          </cell>
          <cell r="I35">
            <v>0.64453800000000006</v>
          </cell>
          <cell r="J35">
            <v>0.64532800000000001</v>
          </cell>
          <cell r="K35">
            <v>0.64640699999999995</v>
          </cell>
          <cell r="L35">
            <v>0.64601799999999998</v>
          </cell>
          <cell r="M35">
            <v>0.64680599999999999</v>
          </cell>
          <cell r="N35">
            <v>0.64804700000000004</v>
          </cell>
          <cell r="O35">
            <v>0.64947200000000005</v>
          </cell>
          <cell r="P35">
            <v>0.65104499999999998</v>
          </cell>
          <cell r="Q35">
            <v>0.65317899999999995</v>
          </cell>
          <cell r="R35">
            <v>0.65556000000000003</v>
          </cell>
          <cell r="S35">
            <v>0.65787399999999996</v>
          </cell>
          <cell r="T35">
            <v>0.66019499999999998</v>
          </cell>
          <cell r="U35">
            <v>0.66262600000000005</v>
          </cell>
          <cell r="V35">
            <v>0.66455799999999998</v>
          </cell>
          <cell r="W35">
            <v>0.66740299999999997</v>
          </cell>
          <cell r="X35">
            <v>0.67024300000000003</v>
          </cell>
          <cell r="Y35">
            <v>0.67333299999999996</v>
          </cell>
          <cell r="Z35">
            <v>0.67659899999999995</v>
          </cell>
          <cell r="AA35">
            <v>0.67992399999999997</v>
          </cell>
          <cell r="AB35">
            <v>0.683612</v>
          </cell>
          <cell r="AC35">
            <v>0.68735900000000005</v>
          </cell>
          <cell r="AD35">
            <v>0.69116200000000005</v>
          </cell>
          <cell r="AE35">
            <v>0.69494400000000001</v>
          </cell>
          <cell r="AF35">
            <v>0.69904699999999997</v>
          </cell>
          <cell r="AG35">
            <v>2.5560000000000001E-3</v>
          </cell>
        </row>
        <row r="36">
          <cell r="A36" t="str">
            <v>CKI000:ga_OfficeEquipme</v>
          </cell>
          <cell r="C36">
            <v>0.42896099999999998</v>
          </cell>
          <cell r="D36">
            <v>0.43330800000000003</v>
          </cell>
          <cell r="E36">
            <v>0.438191</v>
          </cell>
          <cell r="F36">
            <v>0.44390400000000002</v>
          </cell>
          <cell r="G36">
            <v>0.45047500000000001</v>
          </cell>
          <cell r="H36">
            <v>0.45687499999999998</v>
          </cell>
          <cell r="I36">
            <v>0.463254</v>
          </cell>
          <cell r="J36">
            <v>0.47059800000000002</v>
          </cell>
          <cell r="K36">
            <v>0.47797600000000001</v>
          </cell>
          <cell r="L36">
            <v>0.48590800000000001</v>
          </cell>
          <cell r="M36">
            <v>0.49388599999999999</v>
          </cell>
          <cell r="N36">
            <v>0.50240600000000002</v>
          </cell>
          <cell r="O36">
            <v>0.51092499999999996</v>
          </cell>
          <cell r="P36">
            <v>0.51994600000000002</v>
          </cell>
          <cell r="Q36">
            <v>0.52910400000000002</v>
          </cell>
          <cell r="R36">
            <v>0.539358</v>
          </cell>
          <cell r="S36">
            <v>0.54905899999999996</v>
          </cell>
          <cell r="T36">
            <v>0.55982900000000002</v>
          </cell>
          <cell r="U36">
            <v>0.57068799999999997</v>
          </cell>
          <cell r="V36">
            <v>0.58157300000000001</v>
          </cell>
          <cell r="W36">
            <v>0.59255199999999997</v>
          </cell>
          <cell r="X36">
            <v>0.60409800000000002</v>
          </cell>
          <cell r="Y36">
            <v>0.61633700000000002</v>
          </cell>
          <cell r="Z36">
            <v>0.62819899999999995</v>
          </cell>
          <cell r="AA36">
            <v>0.64069200000000004</v>
          </cell>
          <cell r="AB36">
            <v>0.65398400000000001</v>
          </cell>
          <cell r="AC36">
            <v>0.66686500000000004</v>
          </cell>
          <cell r="AD36">
            <v>0.68045800000000001</v>
          </cell>
          <cell r="AE36">
            <v>0.694187</v>
          </cell>
          <cell r="AF36">
            <v>0.708206</v>
          </cell>
          <cell r="AG36">
            <v>1.7439E-2</v>
          </cell>
        </row>
        <row r="37">
          <cell r="A37" t="str">
            <v>CKI000:ha_OfficeEquipme</v>
          </cell>
          <cell r="C37">
            <v>0.176709</v>
          </cell>
          <cell r="D37">
            <v>0.174729</v>
          </cell>
          <cell r="E37">
            <v>0.173706</v>
          </cell>
          <cell r="F37">
            <v>0.173294</v>
          </cell>
          <cell r="G37">
            <v>0.17328499999999999</v>
          </cell>
          <cell r="H37">
            <v>0.17364099999999999</v>
          </cell>
          <cell r="I37">
            <v>0.174178</v>
          </cell>
          <cell r="J37">
            <v>0.17493300000000001</v>
          </cell>
          <cell r="K37">
            <v>0.17591999999999999</v>
          </cell>
          <cell r="L37">
            <v>0.177171</v>
          </cell>
          <cell r="M37">
            <v>0.178423</v>
          </cell>
          <cell r="N37">
            <v>0.179949</v>
          </cell>
          <cell r="O37">
            <v>0.18145900000000001</v>
          </cell>
          <cell r="P37">
            <v>0.18265300000000001</v>
          </cell>
          <cell r="Q37">
            <v>0.184117</v>
          </cell>
          <cell r="R37">
            <v>0.185283</v>
          </cell>
          <cell r="S37">
            <v>0.18640000000000001</v>
          </cell>
          <cell r="T37">
            <v>0.187499</v>
          </cell>
          <cell r="U37">
            <v>0.18802199999999999</v>
          </cell>
          <cell r="V37">
            <v>0.18851899999999999</v>
          </cell>
          <cell r="W37">
            <v>0.18870300000000001</v>
          </cell>
          <cell r="X37">
            <v>0.188247</v>
          </cell>
          <cell r="Y37">
            <v>0.18747</v>
          </cell>
          <cell r="Z37">
            <v>0.186363</v>
          </cell>
          <cell r="AA37">
            <v>0.18460299999999999</v>
          </cell>
          <cell r="AB37">
            <v>0.182529</v>
          </cell>
          <cell r="AC37">
            <v>0.179785</v>
          </cell>
          <cell r="AD37">
            <v>0.17635200000000001</v>
          </cell>
          <cell r="AE37">
            <v>0.172205</v>
          </cell>
          <cell r="AF37">
            <v>0.167049</v>
          </cell>
          <cell r="AG37">
            <v>-1.9369999999999999E-3</v>
          </cell>
        </row>
        <row r="38">
          <cell r="A38" t="str">
            <v>CKI000:ha_OtherUses</v>
          </cell>
          <cell r="C38">
            <v>1.572184</v>
          </cell>
          <cell r="D38">
            <v>1.680976</v>
          </cell>
          <cell r="E38">
            <v>1.6762159999999999</v>
          </cell>
          <cell r="F38">
            <v>1.6719520000000001</v>
          </cell>
          <cell r="G38">
            <v>1.6675789999999999</v>
          </cell>
          <cell r="H38">
            <v>1.6633199999999999</v>
          </cell>
          <cell r="I38">
            <v>1.6794279999999999</v>
          </cell>
          <cell r="J38">
            <v>1.6948589999999999</v>
          </cell>
          <cell r="K38">
            <v>1.711101</v>
          </cell>
          <cell r="L38">
            <v>1.727565</v>
          </cell>
          <cell r="M38">
            <v>1.744667</v>
          </cell>
          <cell r="N38">
            <v>1.7623040000000001</v>
          </cell>
          <cell r="O38">
            <v>1.780518</v>
          </cell>
          <cell r="P38">
            <v>1.7989599999999999</v>
          </cell>
          <cell r="Q38">
            <v>1.8182100000000001</v>
          </cell>
          <cell r="R38">
            <v>1.83843</v>
          </cell>
          <cell r="S38">
            <v>1.8587530000000001</v>
          </cell>
          <cell r="T38">
            <v>1.8797699999999999</v>
          </cell>
          <cell r="U38">
            <v>1.9017580000000001</v>
          </cell>
          <cell r="V38">
            <v>1.924166</v>
          </cell>
          <cell r="W38">
            <v>1.947651</v>
          </cell>
          <cell r="X38">
            <v>1.971649</v>
          </cell>
          <cell r="Y38">
            <v>1.9968060000000001</v>
          </cell>
          <cell r="Z38">
            <v>2.02284</v>
          </cell>
          <cell r="AA38">
            <v>2.0500539999999998</v>
          </cell>
          <cell r="AB38">
            <v>2.078201</v>
          </cell>
          <cell r="AC38">
            <v>2.1075119999999998</v>
          </cell>
          <cell r="AD38">
            <v>2.1380050000000002</v>
          </cell>
          <cell r="AE38">
            <v>2.1693630000000002</v>
          </cell>
          <cell r="AF38">
            <v>2.2022680000000001</v>
          </cell>
          <cell r="AG38">
            <v>1.1689E-2</v>
          </cell>
        </row>
        <row r="39">
          <cell r="A39" t="str">
            <v>CKI000:ha_ElecSubtotal</v>
          </cell>
          <cell r="C39">
            <v>4.5951639999999996</v>
          </cell>
          <cell r="D39">
            <v>4.6467749999999999</v>
          </cell>
          <cell r="E39">
            <v>4.69055</v>
          </cell>
          <cell r="F39">
            <v>4.6901830000000002</v>
          </cell>
          <cell r="G39">
            <v>4.6911750000000003</v>
          </cell>
          <cell r="H39">
            <v>4.6811100000000003</v>
          </cell>
          <cell r="I39">
            <v>4.6915300000000002</v>
          </cell>
          <cell r="J39">
            <v>4.7004219999999997</v>
          </cell>
          <cell r="K39">
            <v>4.7119869999999997</v>
          </cell>
          <cell r="L39">
            <v>4.7163719999999998</v>
          </cell>
          <cell r="M39">
            <v>4.7271089999999996</v>
          </cell>
          <cell r="N39">
            <v>4.7418050000000003</v>
          </cell>
          <cell r="O39">
            <v>4.7587219999999997</v>
          </cell>
          <cell r="P39">
            <v>4.7777440000000002</v>
          </cell>
          <cell r="Q39">
            <v>4.8028040000000001</v>
          </cell>
          <cell r="R39">
            <v>4.8327410000000004</v>
          </cell>
          <cell r="S39">
            <v>4.8628229999999997</v>
          </cell>
          <cell r="T39">
            <v>4.8953430000000004</v>
          </cell>
          <cell r="U39">
            <v>4.9291419999999997</v>
          </cell>
          <cell r="V39">
            <v>4.9586290000000002</v>
          </cell>
          <cell r="W39">
            <v>4.9928879999999998</v>
          </cell>
          <cell r="X39">
            <v>5.0281950000000002</v>
          </cell>
          <cell r="Y39">
            <v>5.0670109999999999</v>
          </cell>
          <cell r="Z39">
            <v>5.1079480000000004</v>
          </cell>
          <cell r="AA39">
            <v>5.1505530000000004</v>
          </cell>
          <cell r="AB39">
            <v>5.1971559999999997</v>
          </cell>
          <cell r="AC39">
            <v>5.2444069999999998</v>
          </cell>
          <cell r="AD39">
            <v>5.2939639999999999</v>
          </cell>
          <cell r="AE39">
            <v>5.3442379999999998</v>
          </cell>
          <cell r="AF39">
            <v>5.3976449999999998</v>
          </cell>
          <cell r="AG39">
            <v>5.5659999999999998E-3</v>
          </cell>
        </row>
        <row r="40">
          <cell r="A40" t="str">
            <v>CKI000:ha_OwnGeneration</v>
          </cell>
          <cell r="C40">
            <v>9.5620999999999998E-2</v>
          </cell>
          <cell r="D40">
            <v>0.106823</v>
          </cell>
          <cell r="E40">
            <v>0.118293</v>
          </cell>
          <cell r="F40">
            <v>0.129665</v>
          </cell>
          <cell r="G40">
            <v>0.13705800000000001</v>
          </cell>
          <cell r="H40">
            <v>0.14680000000000001</v>
          </cell>
          <cell r="I40">
            <v>0.15343499999999999</v>
          </cell>
          <cell r="J40">
            <v>0.15925300000000001</v>
          </cell>
          <cell r="K40">
            <v>0.166598</v>
          </cell>
          <cell r="L40">
            <v>0.17012099999999999</v>
          </cell>
          <cell r="M40">
            <v>0.174905</v>
          </cell>
          <cell r="N40">
            <v>0.18027000000000001</v>
          </cell>
          <cell r="O40">
            <v>0.18702099999999999</v>
          </cell>
          <cell r="P40">
            <v>0.191797</v>
          </cell>
          <cell r="Q40">
            <v>0.192271</v>
          </cell>
          <cell r="R40">
            <v>0.197433</v>
          </cell>
          <cell r="S40">
            <v>0.20472099999999999</v>
          </cell>
          <cell r="T40">
            <v>0.209702</v>
          </cell>
          <cell r="U40">
            <v>0.216282</v>
          </cell>
          <cell r="V40">
            <v>0.22558400000000001</v>
          </cell>
          <cell r="W40">
            <v>0.233128</v>
          </cell>
          <cell r="X40">
            <v>0.242644</v>
          </cell>
          <cell r="Y40">
            <v>0.24992900000000001</v>
          </cell>
          <cell r="Z40">
            <v>0.25634600000000002</v>
          </cell>
          <cell r="AA40">
            <v>0.26500099999999999</v>
          </cell>
          <cell r="AB40">
            <v>0.27456700000000001</v>
          </cell>
          <cell r="AC40">
            <v>0.28201799999999999</v>
          </cell>
          <cell r="AD40">
            <v>0.29003400000000001</v>
          </cell>
          <cell r="AE40">
            <v>0.29836299999999999</v>
          </cell>
          <cell r="AF40">
            <v>0.30446899999999999</v>
          </cell>
          <cell r="AG40">
            <v>4.0745000000000003E-2</v>
          </cell>
        </row>
        <row r="41">
          <cell r="A41" t="str">
            <v>CKI000:ha_PurchasedElec</v>
          </cell>
          <cell r="C41">
            <v>4.4995430000000001</v>
          </cell>
          <cell r="D41">
            <v>4.5399520000000004</v>
          </cell>
          <cell r="E41">
            <v>4.5722579999999997</v>
          </cell>
          <cell r="F41">
            <v>4.5605169999999999</v>
          </cell>
          <cell r="G41">
            <v>4.5541179999999999</v>
          </cell>
          <cell r="H41">
            <v>4.5343099999999996</v>
          </cell>
          <cell r="I41">
            <v>4.5380950000000002</v>
          </cell>
          <cell r="J41">
            <v>4.5411700000000002</v>
          </cell>
          <cell r="K41">
            <v>4.5453890000000001</v>
          </cell>
          <cell r="L41">
            <v>4.5462499999999997</v>
          </cell>
          <cell r="M41">
            <v>4.5522039999999997</v>
          </cell>
          <cell r="N41">
            <v>4.5615350000000001</v>
          </cell>
          <cell r="O41">
            <v>4.571701</v>
          </cell>
          <cell r="P41">
            <v>4.585947</v>
          </cell>
          <cell r="Q41">
            <v>4.6105330000000002</v>
          </cell>
          <cell r="R41">
            <v>4.6353080000000002</v>
          </cell>
          <cell r="S41">
            <v>4.6581020000000004</v>
          </cell>
          <cell r="T41">
            <v>4.6856410000000004</v>
          </cell>
          <cell r="U41">
            <v>4.7128610000000002</v>
          </cell>
          <cell r="V41">
            <v>4.7330449999999997</v>
          </cell>
          <cell r="W41">
            <v>4.75976</v>
          </cell>
          <cell r="X41">
            <v>4.7855509999999999</v>
          </cell>
          <cell r="Y41">
            <v>4.8170820000000001</v>
          </cell>
          <cell r="Z41">
            <v>4.8516019999999997</v>
          </cell>
          <cell r="AA41">
            <v>4.8855519999999997</v>
          </cell>
          <cell r="AB41">
            <v>4.9225899999999996</v>
          </cell>
          <cell r="AC41">
            <v>4.9623889999999999</v>
          </cell>
          <cell r="AD41">
            <v>5.0039309999999997</v>
          </cell>
          <cell r="AE41">
            <v>5.0458749999999997</v>
          </cell>
          <cell r="AF41">
            <v>5.0931759999999997</v>
          </cell>
          <cell r="AG41">
            <v>4.2820000000000002E-3</v>
          </cell>
        </row>
        <row r="44">
          <cell r="A44" t="str">
            <v>CKI000:ia_SpaceHeating</v>
          </cell>
          <cell r="C44">
            <v>1.8037240000000001</v>
          </cell>
          <cell r="D44">
            <v>1.82918</v>
          </cell>
          <cell r="E44">
            <v>1.76925</v>
          </cell>
          <cell r="F44">
            <v>1.7810269999999999</v>
          </cell>
          <cell r="G44">
            <v>1.7949409999999999</v>
          </cell>
          <cell r="H44">
            <v>1.802575</v>
          </cell>
          <cell r="I44">
            <v>1.804969</v>
          </cell>
          <cell r="J44">
            <v>1.80064</v>
          </cell>
          <cell r="K44">
            <v>1.7916069999999999</v>
          </cell>
          <cell r="L44">
            <v>1.7825089999999999</v>
          </cell>
          <cell r="M44">
            <v>1.776405</v>
          </cell>
          <cell r="N44">
            <v>1.769455</v>
          </cell>
          <cell r="O44">
            <v>1.7611250000000001</v>
          </cell>
          <cell r="P44">
            <v>1.7543120000000001</v>
          </cell>
          <cell r="Q44">
            <v>1.7505299999999999</v>
          </cell>
          <cell r="R44">
            <v>1.7479849999999999</v>
          </cell>
          <cell r="S44">
            <v>1.743336</v>
          </cell>
          <cell r="T44">
            <v>1.737074</v>
          </cell>
          <cell r="U44">
            <v>1.7296229999999999</v>
          </cell>
          <cell r="V44">
            <v>1.7221930000000001</v>
          </cell>
          <cell r="W44">
            <v>1.713929</v>
          </cell>
          <cell r="X44">
            <v>1.70696</v>
          </cell>
          <cell r="Y44">
            <v>1.70167</v>
          </cell>
          <cell r="Z44">
            <v>1.696556</v>
          </cell>
          <cell r="AA44">
            <v>1.691066</v>
          </cell>
          <cell r="AB44">
            <v>1.68493</v>
          </cell>
          <cell r="AC44">
            <v>1.677854</v>
          </cell>
          <cell r="AD44">
            <v>1.670004</v>
          </cell>
          <cell r="AE44">
            <v>1.6608799999999999</v>
          </cell>
          <cell r="AF44">
            <v>1.6511899999999999</v>
          </cell>
          <cell r="AG44">
            <v>-3.042E-3</v>
          </cell>
        </row>
        <row r="45">
          <cell r="A45" t="str">
            <v>CKI000:ia_SpaceCooling</v>
          </cell>
          <cell r="C45">
            <v>2.4743000000000001E-2</v>
          </cell>
          <cell r="D45">
            <v>2.1617000000000001E-2</v>
          </cell>
          <cell r="E45">
            <v>2.6046E-2</v>
          </cell>
          <cell r="F45">
            <v>2.6037999999999999E-2</v>
          </cell>
          <cell r="G45">
            <v>2.6065000000000001E-2</v>
          </cell>
          <cell r="H45">
            <v>2.6023999999999999E-2</v>
          </cell>
          <cell r="I45">
            <v>2.5921E-2</v>
          </cell>
          <cell r="J45">
            <v>2.5762E-2</v>
          </cell>
          <cell r="K45">
            <v>2.5554E-2</v>
          </cell>
          <cell r="L45">
            <v>2.5368999999999999E-2</v>
          </cell>
          <cell r="M45">
            <v>2.5239000000000001E-2</v>
          </cell>
          <cell r="N45">
            <v>2.5099E-2</v>
          </cell>
          <cell r="O45">
            <v>2.4958000000000001E-2</v>
          </cell>
          <cell r="P45">
            <v>2.4844999999999999E-2</v>
          </cell>
          <cell r="Q45">
            <v>2.4778000000000001E-2</v>
          </cell>
          <cell r="R45">
            <v>2.4738E-2</v>
          </cell>
          <cell r="S45">
            <v>2.4691999999999999E-2</v>
          </cell>
          <cell r="T45">
            <v>2.4622000000000002E-2</v>
          </cell>
          <cell r="U45">
            <v>2.4555E-2</v>
          </cell>
          <cell r="V45">
            <v>2.4494999999999999E-2</v>
          </cell>
          <cell r="W45">
            <v>2.4435999999999999E-2</v>
          </cell>
          <cell r="X45">
            <v>2.4417999999999999E-2</v>
          </cell>
          <cell r="Y45">
            <v>2.4428999999999999E-2</v>
          </cell>
          <cell r="Z45">
            <v>2.4445000000000001E-2</v>
          </cell>
          <cell r="AA45">
            <v>2.4476999999999999E-2</v>
          </cell>
          <cell r="AB45">
            <v>2.4497999999999999E-2</v>
          </cell>
          <cell r="AC45">
            <v>2.4518000000000002E-2</v>
          </cell>
          <cell r="AD45">
            <v>2.4549000000000001E-2</v>
          </cell>
          <cell r="AE45">
            <v>2.4556999999999999E-2</v>
          </cell>
          <cell r="AF45">
            <v>2.4563999999999999E-2</v>
          </cell>
          <cell r="AG45">
            <v>-2.5000000000000001E-4</v>
          </cell>
        </row>
        <row r="46">
          <cell r="A46" t="str">
            <v>CKI000:ia_WaterHeating</v>
          </cell>
          <cell r="C46">
            <v>0.61161100000000002</v>
          </cell>
          <cell r="D46">
            <v>0.60609900000000005</v>
          </cell>
          <cell r="E46">
            <v>0.60772499999999996</v>
          </cell>
          <cell r="F46">
            <v>0.61533800000000005</v>
          </cell>
          <cell r="G46">
            <v>0.62360199999999999</v>
          </cell>
          <cell r="H46">
            <v>0.62998500000000002</v>
          </cell>
          <cell r="I46">
            <v>0.63489499999999999</v>
          </cell>
          <cell r="J46">
            <v>0.63785999999999998</v>
          </cell>
          <cell r="K46">
            <v>0.63958099999999996</v>
          </cell>
          <cell r="L46">
            <v>0.64156400000000002</v>
          </cell>
          <cell r="M46">
            <v>0.64446899999999996</v>
          </cell>
          <cell r="N46">
            <v>0.64581200000000005</v>
          </cell>
          <cell r="O46">
            <v>0.64732400000000001</v>
          </cell>
          <cell r="P46">
            <v>0.64991299999999996</v>
          </cell>
          <cell r="Q46">
            <v>0.65376800000000002</v>
          </cell>
          <cell r="R46">
            <v>0.65823600000000004</v>
          </cell>
          <cell r="S46">
            <v>0.66215400000000002</v>
          </cell>
          <cell r="T46">
            <v>0.66566599999999998</v>
          </cell>
          <cell r="U46">
            <v>0.66893899999999995</v>
          </cell>
          <cell r="V46">
            <v>0.67230199999999996</v>
          </cell>
          <cell r="W46">
            <v>0.67561700000000002</v>
          </cell>
          <cell r="X46">
            <v>0.67944400000000005</v>
          </cell>
          <cell r="Y46">
            <v>0.68401599999999996</v>
          </cell>
          <cell r="Z46">
            <v>0.68876800000000005</v>
          </cell>
          <cell r="AA46">
            <v>0.693577</v>
          </cell>
          <cell r="AB46">
            <v>0.69827600000000001</v>
          </cell>
          <cell r="AC46">
            <v>0.70277199999999995</v>
          </cell>
          <cell r="AD46">
            <v>0.70707100000000001</v>
          </cell>
          <cell r="AE46">
            <v>0.71094800000000002</v>
          </cell>
          <cell r="AF46">
            <v>0.71473200000000003</v>
          </cell>
          <cell r="AG46">
            <v>5.3870000000000003E-3</v>
          </cell>
        </row>
        <row r="47">
          <cell r="A47" t="str">
            <v>CKI000:ia_Cooking</v>
          </cell>
          <cell r="C47">
            <v>0.34423199999999998</v>
          </cell>
          <cell r="D47">
            <v>0.34446900000000003</v>
          </cell>
          <cell r="E47">
            <v>0.34848600000000002</v>
          </cell>
          <cell r="F47">
            <v>0.35561700000000002</v>
          </cell>
          <cell r="G47">
            <v>0.363014</v>
          </cell>
          <cell r="H47">
            <v>0.36934499999999998</v>
          </cell>
          <cell r="I47">
            <v>0.37475999999999998</v>
          </cell>
          <cell r="J47">
            <v>0.37910500000000003</v>
          </cell>
          <cell r="K47">
            <v>0.38278400000000001</v>
          </cell>
          <cell r="L47">
            <v>0.38655400000000001</v>
          </cell>
          <cell r="M47">
            <v>0.39090799999999998</v>
          </cell>
          <cell r="N47">
            <v>0.39399499999999998</v>
          </cell>
          <cell r="O47">
            <v>0.39731899999999998</v>
          </cell>
          <cell r="P47">
            <v>0.40130500000000002</v>
          </cell>
          <cell r="Q47">
            <v>0.40593000000000001</v>
          </cell>
          <cell r="R47">
            <v>0.41079199999999999</v>
          </cell>
          <cell r="S47">
            <v>0.41531800000000002</v>
          </cell>
          <cell r="T47">
            <v>0.419541</v>
          </cell>
          <cell r="U47">
            <v>0.42360999999999999</v>
          </cell>
          <cell r="V47">
            <v>0.42773</v>
          </cell>
          <cell r="W47">
            <v>0.43193900000000002</v>
          </cell>
          <cell r="X47">
            <v>0.43635699999999999</v>
          </cell>
          <cell r="Y47">
            <v>0.44117699999999999</v>
          </cell>
          <cell r="Z47">
            <v>0.446129</v>
          </cell>
          <cell r="AA47">
            <v>0.451183</v>
          </cell>
          <cell r="AB47">
            <v>0.45618900000000001</v>
          </cell>
          <cell r="AC47">
            <v>0.461086</v>
          </cell>
          <cell r="AD47">
            <v>0.46585799999999999</v>
          </cell>
          <cell r="AE47">
            <v>0.470364</v>
          </cell>
          <cell r="AF47">
            <v>0.47479100000000002</v>
          </cell>
          <cell r="AG47">
            <v>1.115E-2</v>
          </cell>
        </row>
        <row r="48">
          <cell r="A48" t="str">
            <v>CKI000:ia_OtherUses</v>
          </cell>
          <cell r="C48">
            <v>0.69684299999999999</v>
          </cell>
          <cell r="D48">
            <v>0.81704399999999999</v>
          </cell>
          <cell r="E48">
            <v>0.81114399999999998</v>
          </cell>
          <cell r="F48">
            <v>0.79063799999999995</v>
          </cell>
          <cell r="G48">
            <v>0.7712</v>
          </cell>
          <cell r="H48">
            <v>0.75002800000000003</v>
          </cell>
          <cell r="I48">
            <v>0.75253700000000001</v>
          </cell>
          <cell r="J48">
            <v>0.75298699999999996</v>
          </cell>
          <cell r="K48">
            <v>0.752197</v>
          </cell>
          <cell r="L48">
            <v>0.75163199999999997</v>
          </cell>
          <cell r="M48">
            <v>0.75163400000000002</v>
          </cell>
          <cell r="N48">
            <v>0.751776</v>
          </cell>
          <cell r="O48">
            <v>0.75207299999999999</v>
          </cell>
          <cell r="P48">
            <v>0.75263199999999997</v>
          </cell>
          <cell r="Q48">
            <v>0.75397000000000003</v>
          </cell>
          <cell r="R48">
            <v>0.75595000000000001</v>
          </cell>
          <cell r="S48">
            <v>0.75787400000000005</v>
          </cell>
          <cell r="T48">
            <v>0.75903500000000002</v>
          </cell>
          <cell r="U48">
            <v>0.76006700000000005</v>
          </cell>
          <cell r="V48">
            <v>0.76148700000000002</v>
          </cell>
          <cell r="W48">
            <v>0.76209700000000002</v>
          </cell>
          <cell r="X48">
            <v>0.76365400000000005</v>
          </cell>
          <cell r="Y48">
            <v>0.765652</v>
          </cell>
          <cell r="Z48">
            <v>0.76754</v>
          </cell>
          <cell r="AA48">
            <v>0.76975400000000005</v>
          </cell>
          <cell r="AB48">
            <v>0.77159</v>
          </cell>
          <cell r="AC48">
            <v>0.77324199999999998</v>
          </cell>
          <cell r="AD48">
            <v>0.77476500000000004</v>
          </cell>
          <cell r="AE48">
            <v>0.775976</v>
          </cell>
          <cell r="AF48">
            <v>0.77705599999999997</v>
          </cell>
          <cell r="AG48">
            <v>3.764E-3</v>
          </cell>
        </row>
        <row r="49">
          <cell r="A49" t="str">
            <v>CKI000:ia_DeliveredEner</v>
          </cell>
          <cell r="C49">
            <v>3.4811529999999999</v>
          </cell>
          <cell r="D49">
            <v>3.6184080000000001</v>
          </cell>
          <cell r="E49">
            <v>3.5626519999999999</v>
          </cell>
          <cell r="F49">
            <v>3.5686580000000001</v>
          </cell>
          <cell r="G49">
            <v>3.578824</v>
          </cell>
          <cell r="H49">
            <v>3.5779570000000001</v>
          </cell>
          <cell r="I49">
            <v>3.5930810000000002</v>
          </cell>
          <cell r="J49">
            <v>3.5963539999999998</v>
          </cell>
          <cell r="K49">
            <v>3.5917240000000001</v>
          </cell>
          <cell r="L49">
            <v>3.587628</v>
          </cell>
          <cell r="M49">
            <v>3.5886559999999998</v>
          </cell>
          <cell r="N49">
            <v>3.586138</v>
          </cell>
          <cell r="O49">
            <v>3.5827979999999999</v>
          </cell>
          <cell r="P49">
            <v>3.5830069999999998</v>
          </cell>
          <cell r="Q49">
            <v>3.5889760000000002</v>
          </cell>
          <cell r="R49">
            <v>3.5977000000000001</v>
          </cell>
          <cell r="S49">
            <v>3.6033750000000002</v>
          </cell>
          <cell r="T49">
            <v>3.6059380000000001</v>
          </cell>
          <cell r="U49">
            <v>3.6067939999999998</v>
          </cell>
          <cell r="V49">
            <v>3.6082070000000002</v>
          </cell>
          <cell r="W49">
            <v>3.6080190000000001</v>
          </cell>
          <cell r="X49">
            <v>3.610833</v>
          </cell>
          <cell r="Y49">
            <v>3.6169419999999999</v>
          </cell>
          <cell r="Z49">
            <v>3.6234389999999999</v>
          </cell>
          <cell r="AA49">
            <v>3.630058</v>
          </cell>
          <cell r="AB49">
            <v>3.6354839999999999</v>
          </cell>
          <cell r="AC49">
            <v>3.6394739999999999</v>
          </cell>
          <cell r="AD49">
            <v>3.6422479999999999</v>
          </cell>
          <cell r="AE49">
            <v>3.642725</v>
          </cell>
          <cell r="AF49">
            <v>3.6423329999999998</v>
          </cell>
          <cell r="AG49">
            <v>1.562E-3</v>
          </cell>
        </row>
        <row r="52">
          <cell r="A52" t="str">
            <v>CKI000:ja_SpaceHeating</v>
          </cell>
          <cell r="C52">
            <v>0.214504</v>
          </cell>
          <cell r="D52">
            <v>0.222412</v>
          </cell>
          <cell r="E52">
            <v>0.215084</v>
          </cell>
          <cell r="F52">
            <v>0.214009</v>
          </cell>
          <cell r="G52">
            <v>0.212953</v>
          </cell>
          <cell r="H52">
            <v>0.211899</v>
          </cell>
          <cell r="I52">
            <v>0.210982</v>
          </cell>
          <cell r="J52">
            <v>0.20938000000000001</v>
          </cell>
          <cell r="K52">
            <v>0.20728199999999999</v>
          </cell>
          <cell r="L52">
            <v>0.20516200000000001</v>
          </cell>
          <cell r="M52">
            <v>0.20311399999999999</v>
          </cell>
          <cell r="N52">
            <v>0.20094500000000001</v>
          </cell>
          <cell r="O52">
            <v>0.198819</v>
          </cell>
          <cell r="P52">
            <v>0.19683999999999999</v>
          </cell>
          <cell r="Q52">
            <v>0.19488800000000001</v>
          </cell>
          <cell r="R52">
            <v>0.19287000000000001</v>
          </cell>
          <cell r="S52">
            <v>0.19070000000000001</v>
          </cell>
          <cell r="T52">
            <v>0.18842600000000001</v>
          </cell>
          <cell r="U52">
            <v>0.18623200000000001</v>
          </cell>
          <cell r="V52">
            <v>0.18384300000000001</v>
          </cell>
          <cell r="W52">
            <v>0.181479</v>
          </cell>
          <cell r="X52">
            <v>0.179202</v>
          </cell>
          <cell r="Y52">
            <v>0.17679</v>
          </cell>
          <cell r="Z52">
            <v>0.17427500000000001</v>
          </cell>
          <cell r="AA52">
            <v>0.171983</v>
          </cell>
          <cell r="AB52">
            <v>0.169715</v>
          </cell>
          <cell r="AC52">
            <v>0.167603</v>
          </cell>
          <cell r="AD52">
            <v>0.16561600000000001</v>
          </cell>
          <cell r="AE52">
            <v>0.163581</v>
          </cell>
          <cell r="AF52">
            <v>0.16162699999999999</v>
          </cell>
          <cell r="AG52">
            <v>-9.7120000000000001E-3</v>
          </cell>
        </row>
        <row r="53">
          <cell r="A53" t="str">
            <v>CKI000:ja_WaterHeating</v>
          </cell>
          <cell r="C53">
            <v>6.4780000000000003E-3</v>
          </cell>
          <cell r="D53">
            <v>6.3819999999999997E-3</v>
          </cell>
          <cell r="E53">
            <v>6.3740000000000003E-3</v>
          </cell>
          <cell r="F53">
            <v>6.3829999999999998E-3</v>
          </cell>
          <cell r="G53">
            <v>6.3940000000000004E-3</v>
          </cell>
          <cell r="H53">
            <v>6.4009999999999996E-3</v>
          </cell>
          <cell r="I53">
            <v>6.411E-3</v>
          </cell>
          <cell r="J53">
            <v>6.398E-3</v>
          </cell>
          <cell r="K53">
            <v>6.3709999999999999E-3</v>
          </cell>
          <cell r="L53">
            <v>6.3460000000000001E-3</v>
          </cell>
          <cell r="M53">
            <v>6.3179999999999998E-3</v>
          </cell>
          <cell r="N53">
            <v>6.2890000000000003E-3</v>
          </cell>
          <cell r="O53">
            <v>6.2630000000000003E-3</v>
          </cell>
          <cell r="P53">
            <v>6.2389999999999998E-3</v>
          </cell>
          <cell r="Q53">
            <v>6.215E-3</v>
          </cell>
          <cell r="R53">
            <v>6.1869999999999998E-3</v>
          </cell>
          <cell r="S53">
            <v>6.1529999999999996E-3</v>
          </cell>
          <cell r="T53">
            <v>6.117E-3</v>
          </cell>
          <cell r="U53">
            <v>6.0870000000000004E-3</v>
          </cell>
          <cell r="V53">
            <v>6.0530000000000002E-3</v>
          </cell>
          <cell r="W53">
            <v>6.0200000000000002E-3</v>
          </cell>
          <cell r="X53">
            <v>5.9890000000000004E-3</v>
          </cell>
          <cell r="Y53">
            <v>5.953E-3</v>
          </cell>
          <cell r="Z53">
            <v>5.9129999999999999E-3</v>
          </cell>
          <cell r="AA53">
            <v>5.8820000000000001E-3</v>
          </cell>
          <cell r="AB53">
            <v>5.8520000000000004E-3</v>
          </cell>
          <cell r="AC53">
            <v>5.829E-3</v>
          </cell>
          <cell r="AD53">
            <v>5.8100000000000001E-3</v>
          </cell>
          <cell r="AE53">
            <v>5.79E-3</v>
          </cell>
          <cell r="AF53">
            <v>5.7720000000000002E-3</v>
          </cell>
          <cell r="AG53">
            <v>-3.973E-3</v>
          </cell>
        </row>
        <row r="54">
          <cell r="A54" t="str">
            <v>CKI000:ja_OtherUses</v>
          </cell>
          <cell r="C54">
            <v>9.3407000000000004E-2</v>
          </cell>
          <cell r="D54">
            <v>9.5565999999999998E-2</v>
          </cell>
          <cell r="E54">
            <v>0.101246</v>
          </cell>
          <cell r="F54">
            <v>9.9959999999999993E-2</v>
          </cell>
          <cell r="G54">
            <v>9.8712999999999995E-2</v>
          </cell>
          <cell r="H54">
            <v>9.7485000000000002E-2</v>
          </cell>
          <cell r="I54">
            <v>9.8641000000000006E-2</v>
          </cell>
          <cell r="J54">
            <v>9.9361000000000005E-2</v>
          </cell>
          <cell r="K54">
            <v>9.9755999999999997E-2</v>
          </cell>
          <cell r="L54">
            <v>0.100107</v>
          </cell>
          <cell r="M54">
            <v>0.100374</v>
          </cell>
          <cell r="N54">
            <v>0.100062</v>
          </cell>
          <cell r="O54">
            <v>9.9956000000000003E-2</v>
          </cell>
          <cell r="P54">
            <v>0.10015400000000001</v>
          </cell>
          <cell r="Q54">
            <v>0.100469</v>
          </cell>
          <cell r="R54">
            <v>0.100787</v>
          </cell>
          <cell r="S54">
            <v>0.101058</v>
          </cell>
          <cell r="T54">
            <v>0.101299</v>
          </cell>
          <cell r="U54">
            <v>0.101603</v>
          </cell>
          <cell r="V54">
            <v>0.101798</v>
          </cell>
          <cell r="W54">
            <v>0.101952</v>
          </cell>
          <cell r="X54">
            <v>0.102159</v>
          </cell>
          <cell r="Y54">
            <v>0.102296</v>
          </cell>
          <cell r="Z54">
            <v>0.102382</v>
          </cell>
          <cell r="AA54">
            <v>0.102587</v>
          </cell>
          <cell r="AB54">
            <v>0.102798</v>
          </cell>
          <cell r="AC54">
            <v>0.103105</v>
          </cell>
          <cell r="AD54">
            <v>0.10349800000000001</v>
          </cell>
          <cell r="AE54">
            <v>0.103871</v>
          </cell>
          <cell r="AF54">
            <v>0.10431600000000001</v>
          </cell>
          <cell r="AG54">
            <v>3.8159999999999999E-3</v>
          </cell>
        </row>
        <row r="55">
          <cell r="A55" t="str">
            <v>CKI000:ja_DeliveredEner</v>
          </cell>
          <cell r="C55">
            <v>0.31439</v>
          </cell>
          <cell r="D55">
            <v>0.32435999999999998</v>
          </cell>
          <cell r="E55">
            <v>0.32270300000000002</v>
          </cell>
          <cell r="F55">
            <v>0.32035200000000003</v>
          </cell>
          <cell r="G55">
            <v>0.31806000000000001</v>
          </cell>
          <cell r="H55">
            <v>0.31578499999999998</v>
          </cell>
          <cell r="I55">
            <v>0.31603300000000001</v>
          </cell>
          <cell r="J55">
            <v>0.315139</v>
          </cell>
          <cell r="K55">
            <v>0.31340899999999999</v>
          </cell>
          <cell r="L55">
            <v>0.31161499999999998</v>
          </cell>
          <cell r="M55">
            <v>0.30980600000000003</v>
          </cell>
          <cell r="N55">
            <v>0.30729699999999999</v>
          </cell>
          <cell r="O55">
            <v>0.30503799999999998</v>
          </cell>
          <cell r="P55">
            <v>0.30323299999999997</v>
          </cell>
          <cell r="Q55">
            <v>0.30157099999999998</v>
          </cell>
          <cell r="R55">
            <v>0.29984300000000003</v>
          </cell>
          <cell r="S55">
            <v>0.29791099999999998</v>
          </cell>
          <cell r="T55">
            <v>0.29584199999999999</v>
          </cell>
          <cell r="U55">
            <v>0.29392200000000002</v>
          </cell>
          <cell r="V55">
            <v>0.29169299999999998</v>
          </cell>
          <cell r="W55">
            <v>0.28945100000000001</v>
          </cell>
          <cell r="X55">
            <v>0.28734900000000002</v>
          </cell>
          <cell r="Y55">
            <v>0.28503899999999999</v>
          </cell>
          <cell r="Z55">
            <v>0.28257100000000002</v>
          </cell>
          <cell r="AA55">
            <v>0.28045100000000001</v>
          </cell>
          <cell r="AB55">
            <v>0.278366</v>
          </cell>
          <cell r="AC55">
            <v>0.27653800000000001</v>
          </cell>
          <cell r="AD55">
            <v>0.274924</v>
          </cell>
          <cell r="AE55">
            <v>0.27324100000000001</v>
          </cell>
          <cell r="AF55">
            <v>0.27171499999999998</v>
          </cell>
          <cell r="AG55">
            <v>-5.0179999999999999E-3</v>
          </cell>
        </row>
        <row r="57">
          <cell r="A57" t="str">
            <v>CKI000:ka_MarketedRenew</v>
          </cell>
          <cell r="C57">
            <v>0.124386</v>
          </cell>
          <cell r="D57">
            <v>0.124386</v>
          </cell>
          <cell r="E57">
            <v>0.124386</v>
          </cell>
          <cell r="F57">
            <v>0.124386</v>
          </cell>
          <cell r="G57">
            <v>0.124386</v>
          </cell>
          <cell r="H57">
            <v>0.124386</v>
          </cell>
          <cell r="I57">
            <v>0.124386</v>
          </cell>
          <cell r="J57">
            <v>0.124386</v>
          </cell>
          <cell r="K57">
            <v>0.124386</v>
          </cell>
          <cell r="L57">
            <v>0.124386</v>
          </cell>
          <cell r="M57">
            <v>0.124386</v>
          </cell>
          <cell r="N57">
            <v>0.124386</v>
          </cell>
          <cell r="O57">
            <v>0.124386</v>
          </cell>
          <cell r="P57">
            <v>0.124386</v>
          </cell>
          <cell r="Q57">
            <v>0.124386</v>
          </cell>
          <cell r="R57">
            <v>0.124386</v>
          </cell>
          <cell r="S57">
            <v>0.124386</v>
          </cell>
          <cell r="T57">
            <v>0.124386</v>
          </cell>
          <cell r="U57">
            <v>0.124386</v>
          </cell>
          <cell r="V57">
            <v>0.124386</v>
          </cell>
          <cell r="W57">
            <v>0.124386</v>
          </cell>
          <cell r="X57">
            <v>0.124386</v>
          </cell>
          <cell r="Y57">
            <v>0.124386</v>
          </cell>
          <cell r="Z57">
            <v>0.124386</v>
          </cell>
          <cell r="AA57">
            <v>0.124386</v>
          </cell>
          <cell r="AB57">
            <v>0.124386</v>
          </cell>
          <cell r="AC57">
            <v>0.124386</v>
          </cell>
          <cell r="AD57">
            <v>0.124386</v>
          </cell>
          <cell r="AE57">
            <v>0.124386</v>
          </cell>
          <cell r="AF57">
            <v>0.124386</v>
          </cell>
          <cell r="AG57">
            <v>0</v>
          </cell>
        </row>
        <row r="58">
          <cell r="A58" t="str">
            <v>CKI000:ka_OtherFuels</v>
          </cell>
          <cell r="C58">
            <v>0.548651</v>
          </cell>
          <cell r="D58">
            <v>0.55747000000000002</v>
          </cell>
          <cell r="E58">
            <v>0.56029499999999999</v>
          </cell>
          <cell r="F58">
            <v>0.55824300000000004</v>
          </cell>
          <cell r="G58">
            <v>0.55646600000000002</v>
          </cell>
          <cell r="H58">
            <v>0.55471999999999999</v>
          </cell>
          <cell r="I58">
            <v>0.556867</v>
          </cell>
          <cell r="J58">
            <v>0.558728</v>
          </cell>
          <cell r="K58">
            <v>0.56075299999999995</v>
          </cell>
          <cell r="L58">
            <v>0.56270500000000001</v>
          </cell>
          <cell r="M58">
            <v>0.56506400000000001</v>
          </cell>
          <cell r="N58">
            <v>0.56624699999999994</v>
          </cell>
          <cell r="O58">
            <v>0.56840299999999999</v>
          </cell>
          <cell r="P58">
            <v>0.57067900000000005</v>
          </cell>
          <cell r="Q58">
            <v>0.57326600000000005</v>
          </cell>
          <cell r="R58">
            <v>0.57559899999999997</v>
          </cell>
          <cell r="S58">
            <v>0.57773699999999995</v>
          </cell>
          <cell r="T58">
            <v>0.57975699999999997</v>
          </cell>
          <cell r="U58">
            <v>0.58195799999999998</v>
          </cell>
          <cell r="V58">
            <v>0.58359099999999997</v>
          </cell>
          <cell r="W58">
            <v>0.585503</v>
          </cell>
          <cell r="X58">
            <v>0.58807699999999996</v>
          </cell>
          <cell r="Y58">
            <v>0.59019299999999997</v>
          </cell>
          <cell r="Z58">
            <v>0.59209000000000001</v>
          </cell>
          <cell r="AA58">
            <v>0.59426400000000001</v>
          </cell>
          <cell r="AB58">
            <v>0.59647499999999998</v>
          </cell>
          <cell r="AC58">
            <v>0.598908</v>
          </cell>
          <cell r="AD58">
            <v>0.60133099999999995</v>
          </cell>
          <cell r="AE58">
            <v>0.603603</v>
          </cell>
          <cell r="AF58">
            <v>0.60624800000000001</v>
          </cell>
          <cell r="AG58">
            <v>3.4480000000000001E-3</v>
          </cell>
        </row>
        <row r="61">
          <cell r="C61">
            <v>2.1335730000000002</v>
          </cell>
        </row>
      </sheetData>
      <sheetData sheetId="4">
        <row r="1">
          <cell r="C1">
            <v>2022</v>
          </cell>
          <cell r="D1">
            <v>2023</v>
          </cell>
          <cell r="E1">
            <v>2024</v>
          </cell>
          <cell r="F1">
            <v>2025</v>
          </cell>
          <cell r="G1">
            <v>2026</v>
          </cell>
          <cell r="H1">
            <v>2027</v>
          </cell>
          <cell r="I1">
            <v>2028</v>
          </cell>
          <cell r="J1">
            <v>2029</v>
          </cell>
          <cell r="K1">
            <v>2030</v>
          </cell>
          <cell r="L1">
            <v>2031</v>
          </cell>
          <cell r="M1">
            <v>2032</v>
          </cell>
          <cell r="N1">
            <v>2033</v>
          </cell>
          <cell r="O1">
            <v>2034</v>
          </cell>
          <cell r="P1">
            <v>2035</v>
          </cell>
          <cell r="Q1">
            <v>2036</v>
          </cell>
          <cell r="R1">
            <v>2037</v>
          </cell>
          <cell r="S1">
            <v>2038</v>
          </cell>
          <cell r="T1">
            <v>2039</v>
          </cell>
          <cell r="U1">
            <v>2040</v>
          </cell>
          <cell r="V1">
            <v>2041</v>
          </cell>
          <cell r="W1">
            <v>2042</v>
          </cell>
          <cell r="X1">
            <v>2043</v>
          </cell>
          <cell r="Y1">
            <v>2044</v>
          </cell>
          <cell r="Z1">
            <v>2045</v>
          </cell>
          <cell r="AA1">
            <v>2046</v>
          </cell>
          <cell r="AB1">
            <v>2047</v>
          </cell>
          <cell r="AC1">
            <v>2048</v>
          </cell>
          <cell r="AD1">
            <v>2049</v>
          </cell>
          <cell r="AE1">
            <v>2050</v>
          </cell>
        </row>
        <row r="29">
          <cell r="A29" t="str">
            <v>CKI000:ga_SpaceHeating</v>
          </cell>
          <cell r="C29">
            <v>0.119273</v>
          </cell>
          <cell r="D29">
            <v>0.11836099999999999</v>
          </cell>
          <cell r="E29">
            <v>0.110862</v>
          </cell>
          <cell r="F29">
            <v>0.111099</v>
          </cell>
          <cell r="G29">
            <v>0.111147</v>
          </cell>
          <cell r="H29">
            <v>0.11085399999999999</v>
          </cell>
          <cell r="I29">
            <v>0.110384</v>
          </cell>
          <cell r="J29">
            <v>0.109759</v>
          </cell>
          <cell r="K29">
            <v>0.108987</v>
          </cell>
          <cell r="L29">
            <v>0.10828500000000001</v>
          </cell>
          <cell r="M29">
            <v>0.10747900000000001</v>
          </cell>
          <cell r="N29">
            <v>0.106449</v>
          </cell>
          <cell r="O29">
            <v>0.10527499999999999</v>
          </cell>
          <cell r="P29">
            <v>0.104142</v>
          </cell>
          <cell r="Q29">
            <v>0.10298300000000001</v>
          </cell>
          <cell r="R29">
            <v>0.10173699999999999</v>
          </cell>
          <cell r="S29">
            <v>0.10034700000000001</v>
          </cell>
          <cell r="T29">
            <v>9.8874000000000004E-2</v>
          </cell>
          <cell r="U29">
            <v>9.7414000000000001E-2</v>
          </cell>
          <cell r="V29">
            <v>9.6060000000000006E-2</v>
          </cell>
          <cell r="W29">
            <v>9.4757999999999995E-2</v>
          </cell>
          <cell r="X29">
            <v>9.3488000000000002E-2</v>
          </cell>
          <cell r="Y29">
            <v>9.2216000000000006E-2</v>
          </cell>
          <cell r="Z29">
            <v>9.0939000000000006E-2</v>
          </cell>
          <cell r="AA29">
            <v>8.9707999999999996E-2</v>
          </cell>
          <cell r="AB29">
            <v>8.8523000000000004E-2</v>
          </cell>
          <cell r="AC29">
            <v>8.7315000000000004E-2</v>
          </cell>
          <cell r="AD29">
            <v>8.6134000000000002E-2</v>
          </cell>
          <cell r="AE29">
            <v>8.4989999999999996E-2</v>
          </cell>
          <cell r="AF29">
            <v>-1.2030000000000001E-2</v>
          </cell>
        </row>
        <row r="30">
          <cell r="A30" t="str">
            <v>CKI000:ga_SpaceCooling</v>
          </cell>
          <cell r="C30">
            <v>0.54288000000000003</v>
          </cell>
          <cell r="D30">
            <v>0.477379</v>
          </cell>
          <cell r="E30">
            <v>0.55079100000000003</v>
          </cell>
          <cell r="F30">
            <v>0.56004500000000002</v>
          </cell>
          <cell r="G30">
            <v>0.56774999999999998</v>
          </cell>
          <cell r="H30">
            <v>0.57508499999999996</v>
          </cell>
          <cell r="I30">
            <v>0.58246200000000004</v>
          </cell>
          <cell r="J30">
            <v>0.58957300000000001</v>
          </cell>
          <cell r="K30">
            <v>0.59539600000000004</v>
          </cell>
          <cell r="L30">
            <v>0.601495</v>
          </cell>
          <cell r="M30">
            <v>0.60778500000000002</v>
          </cell>
          <cell r="N30">
            <v>0.61240499999999998</v>
          </cell>
          <cell r="O30">
            <v>0.61662799999999995</v>
          </cell>
          <cell r="P30">
            <v>0.62129199999999996</v>
          </cell>
          <cell r="Q30">
            <v>0.62604599999999999</v>
          </cell>
          <cell r="R30">
            <v>0.63073500000000005</v>
          </cell>
          <cell r="S30">
            <v>0.63493599999999994</v>
          </cell>
          <cell r="T30">
            <v>0.63913600000000004</v>
          </cell>
          <cell r="U30">
            <v>0.64287499999999997</v>
          </cell>
          <cell r="V30">
            <v>0.647011</v>
          </cell>
          <cell r="W30">
            <v>0.65148700000000004</v>
          </cell>
          <cell r="X30">
            <v>0.65618699999999996</v>
          </cell>
          <cell r="Y30">
            <v>0.66127499999999995</v>
          </cell>
          <cell r="Z30">
            <v>0.66691500000000004</v>
          </cell>
          <cell r="AA30">
            <v>0.67370399999999997</v>
          </cell>
          <cell r="AB30">
            <v>0.68126399999999998</v>
          </cell>
          <cell r="AC30">
            <v>0.68905400000000006</v>
          </cell>
          <cell r="AD30">
            <v>0.696994</v>
          </cell>
          <cell r="AE30">
            <v>0.70569899999999997</v>
          </cell>
          <cell r="AF30">
            <v>9.4120000000000002E-3</v>
          </cell>
        </row>
        <row r="31">
          <cell r="A31" t="str">
            <v>CKI000:ga_WaterHeating</v>
          </cell>
          <cell r="C31">
            <v>2.4215E-2</v>
          </cell>
          <cell r="D31">
            <v>2.3555E-2</v>
          </cell>
          <cell r="E31">
            <v>2.3130000000000001E-2</v>
          </cell>
          <cell r="F31">
            <v>2.2870000000000001E-2</v>
          </cell>
          <cell r="G31">
            <v>2.2631999999999999E-2</v>
          </cell>
          <cell r="H31">
            <v>2.2556E-2</v>
          </cell>
          <cell r="I31">
            <v>2.2463E-2</v>
          </cell>
          <cell r="J31">
            <v>2.2349999999999998E-2</v>
          </cell>
          <cell r="K31">
            <v>2.2206E-2</v>
          </cell>
          <cell r="L31">
            <v>2.2058999999999999E-2</v>
          </cell>
          <cell r="M31">
            <v>2.1898999999999998E-2</v>
          </cell>
          <cell r="N31">
            <v>2.1687999999999999E-2</v>
          </cell>
          <cell r="O31">
            <v>2.1453E-2</v>
          </cell>
          <cell r="P31">
            <v>2.1236000000000001E-2</v>
          </cell>
          <cell r="Q31">
            <v>2.1016E-2</v>
          </cell>
          <cell r="R31">
            <v>2.0782999999999999E-2</v>
          </cell>
          <cell r="S31">
            <v>2.0525999999999999E-2</v>
          </cell>
          <cell r="T31">
            <v>2.0267E-2</v>
          </cell>
          <cell r="U31">
            <v>2.001E-2</v>
          </cell>
          <cell r="V31">
            <v>1.9778E-2</v>
          </cell>
          <cell r="W31">
            <v>1.9556E-2</v>
          </cell>
          <cell r="X31">
            <v>1.9342000000000002E-2</v>
          </cell>
          <cell r="Y31">
            <v>1.9133000000000001E-2</v>
          </cell>
          <cell r="Z31">
            <v>1.8929999999999999E-2</v>
          </cell>
          <cell r="AA31">
            <v>1.8741000000000001E-2</v>
          </cell>
          <cell r="AB31">
            <v>1.857E-2</v>
          </cell>
          <cell r="AC31">
            <v>1.84E-2</v>
          </cell>
          <cell r="AD31">
            <v>1.8238999999999998E-2</v>
          </cell>
          <cell r="AE31">
            <v>1.8093999999999999E-2</v>
          </cell>
          <cell r="AF31">
            <v>-1.0354E-2</v>
          </cell>
        </row>
        <row r="32">
          <cell r="A32" t="str">
            <v>CKI000:ga_Ventilation</v>
          </cell>
          <cell r="C32">
            <v>0.41879300000000003</v>
          </cell>
          <cell r="D32">
            <v>0.407891</v>
          </cell>
          <cell r="E32">
            <v>0.40001900000000001</v>
          </cell>
          <cell r="F32">
            <v>0.394285</v>
          </cell>
          <cell r="G32">
            <v>0.38813999999999999</v>
          </cell>
          <cell r="H32">
            <v>0.38119500000000001</v>
          </cell>
          <cell r="I32">
            <v>0.37394899999999998</v>
          </cell>
          <cell r="J32">
            <v>0.36649399999999999</v>
          </cell>
          <cell r="K32">
            <v>0.35841099999999998</v>
          </cell>
          <cell r="L32">
            <v>0.35066599999999998</v>
          </cell>
          <cell r="M32">
            <v>0.34295799999999999</v>
          </cell>
          <cell r="N32">
            <v>0.33487299999999998</v>
          </cell>
          <cell r="O32">
            <v>0.32677299999999998</v>
          </cell>
          <cell r="P32">
            <v>0.31914799999999999</v>
          </cell>
          <cell r="Q32">
            <v>0.311811</v>
          </cell>
          <cell r="R32">
            <v>0.30456</v>
          </cell>
          <cell r="S32">
            <v>0.29719499999999999</v>
          </cell>
          <cell r="T32">
            <v>0.28995700000000002</v>
          </cell>
          <cell r="U32">
            <v>0.28303099999999998</v>
          </cell>
          <cell r="V32">
            <v>0.276615</v>
          </cell>
          <cell r="W32">
            <v>0.270569</v>
          </cell>
          <cell r="X32">
            <v>0.26481399999999999</v>
          </cell>
          <cell r="Y32">
            <v>0.25929200000000002</v>
          </cell>
          <cell r="Z32">
            <v>0.25397799999999998</v>
          </cell>
          <cell r="AA32">
            <v>0.24892300000000001</v>
          </cell>
          <cell r="AB32">
            <v>0.24418300000000001</v>
          </cell>
          <cell r="AC32">
            <v>0.239593</v>
          </cell>
          <cell r="AD32">
            <v>0.23527899999999999</v>
          </cell>
          <cell r="AE32">
            <v>0.23125899999999999</v>
          </cell>
          <cell r="AF32">
            <v>-2.0985E-2</v>
          </cell>
        </row>
        <row r="33">
          <cell r="A33" t="str">
            <v>CKI000:ga_Cooking</v>
          </cell>
          <cell r="C33">
            <v>8.2377000000000006E-2</v>
          </cell>
          <cell r="D33">
            <v>8.1711000000000006E-2</v>
          </cell>
          <cell r="E33">
            <v>8.1786999999999999E-2</v>
          </cell>
          <cell r="F33">
            <v>8.2300999999999999E-2</v>
          </cell>
          <cell r="G33">
            <v>8.2629999999999995E-2</v>
          </cell>
          <cell r="H33">
            <v>8.2722000000000004E-2</v>
          </cell>
          <cell r="I33">
            <v>8.2723000000000005E-2</v>
          </cell>
          <cell r="J33">
            <v>8.2640000000000005E-2</v>
          </cell>
          <cell r="K33">
            <v>8.2437999999999997E-2</v>
          </cell>
          <cell r="L33">
            <v>8.2239999999999994E-2</v>
          </cell>
          <cell r="M33">
            <v>8.1999000000000002E-2</v>
          </cell>
          <cell r="N33">
            <v>8.1576999999999997E-2</v>
          </cell>
          <cell r="O33">
            <v>8.1060999999999994E-2</v>
          </cell>
          <cell r="P33">
            <v>8.0576999999999996E-2</v>
          </cell>
          <cell r="Q33">
            <v>8.0064999999999997E-2</v>
          </cell>
          <cell r="R33">
            <v>7.9491000000000006E-2</v>
          </cell>
          <cell r="S33">
            <v>7.8826999999999994E-2</v>
          </cell>
          <cell r="T33">
            <v>7.8130000000000005E-2</v>
          </cell>
          <cell r="U33">
            <v>7.7412999999999996E-2</v>
          </cell>
          <cell r="V33">
            <v>7.6771000000000006E-2</v>
          </cell>
          <cell r="W33">
            <v>7.6152999999999998E-2</v>
          </cell>
          <cell r="X33">
            <v>7.5556999999999999E-2</v>
          </cell>
          <cell r="Y33">
            <v>7.4978000000000003E-2</v>
          </cell>
          <cell r="Z33">
            <v>7.4414999999999995E-2</v>
          </cell>
          <cell r="AA33">
            <v>7.3903999999999997E-2</v>
          </cell>
          <cell r="AB33">
            <v>7.3455999999999994E-2</v>
          </cell>
          <cell r="AC33">
            <v>7.2993000000000002E-2</v>
          </cell>
          <cell r="AD33">
            <v>7.2537000000000004E-2</v>
          </cell>
          <cell r="AE33">
            <v>7.2122000000000006E-2</v>
          </cell>
          <cell r="AF33">
            <v>-4.7369999999999999E-3</v>
          </cell>
        </row>
        <row r="34">
          <cell r="A34" t="str">
            <v>CKI000:ga_Lighting</v>
          </cell>
          <cell r="C34">
            <v>0.49728099999999997</v>
          </cell>
          <cell r="D34">
            <v>0.48855999999999999</v>
          </cell>
          <cell r="E34">
            <v>0.48579499999999998</v>
          </cell>
          <cell r="F34">
            <v>0.48757200000000001</v>
          </cell>
          <cell r="G34">
            <v>0.48936600000000002</v>
          </cell>
          <cell r="H34">
            <v>0.490566</v>
          </cell>
          <cell r="I34">
            <v>0.49202499999999999</v>
          </cell>
          <cell r="J34">
            <v>0.49368899999999999</v>
          </cell>
          <cell r="K34">
            <v>0.49101899999999998</v>
          </cell>
          <cell r="L34">
            <v>0.48896099999999998</v>
          </cell>
          <cell r="M34">
            <v>0.48697299999999999</v>
          </cell>
          <cell r="N34">
            <v>0.48422700000000002</v>
          </cell>
          <cell r="O34">
            <v>0.48097899999999999</v>
          </cell>
          <cell r="P34">
            <v>0.47800999999999999</v>
          </cell>
          <cell r="Q34">
            <v>0.474966</v>
          </cell>
          <cell r="R34">
            <v>0.47095500000000001</v>
          </cell>
          <cell r="S34">
            <v>0.46600999999999998</v>
          </cell>
          <cell r="T34">
            <v>0.45994200000000002</v>
          </cell>
          <cell r="U34">
            <v>0.45792899999999997</v>
          </cell>
          <cell r="V34">
            <v>0.45681100000000002</v>
          </cell>
          <cell r="W34">
            <v>0.45597100000000002</v>
          </cell>
          <cell r="X34">
            <v>0.45552999999999999</v>
          </cell>
          <cell r="Y34">
            <v>0.455459</v>
          </cell>
          <cell r="Z34">
            <v>0.45567999999999997</v>
          </cell>
          <cell r="AA34">
            <v>0.45632899999999998</v>
          </cell>
          <cell r="AB34">
            <v>0.45772200000000002</v>
          </cell>
          <cell r="AC34">
            <v>0.45915800000000001</v>
          </cell>
          <cell r="AD34">
            <v>0.460843</v>
          </cell>
          <cell r="AE34">
            <v>0.46300400000000003</v>
          </cell>
          <cell r="AF34">
            <v>-2.5469999999999998E-3</v>
          </cell>
        </row>
        <row r="35">
          <cell r="A35" t="str">
            <v>CKI000:ga_Refrigeration</v>
          </cell>
          <cell r="C35">
            <v>0.603352</v>
          </cell>
          <cell r="D35">
            <v>0.60135499999999997</v>
          </cell>
          <cell r="E35">
            <v>0.60267999999999999</v>
          </cell>
          <cell r="F35">
            <v>0.60644600000000004</v>
          </cell>
          <cell r="G35">
            <v>0.60968599999999995</v>
          </cell>
          <cell r="H35">
            <v>0.61227900000000002</v>
          </cell>
          <cell r="I35">
            <v>0.61520399999999997</v>
          </cell>
          <cell r="J35">
            <v>0.61849299999999996</v>
          </cell>
          <cell r="K35">
            <v>0.62074799999999997</v>
          </cell>
          <cell r="L35">
            <v>0.62390000000000001</v>
          </cell>
          <cell r="M35">
            <v>0.62699000000000005</v>
          </cell>
          <cell r="N35">
            <v>0.62938700000000003</v>
          </cell>
          <cell r="O35">
            <v>0.63132500000000003</v>
          </cell>
          <cell r="P35">
            <v>0.63321400000000005</v>
          </cell>
          <cell r="Q35">
            <v>0.63485499999999995</v>
          </cell>
          <cell r="R35">
            <v>0.63615500000000003</v>
          </cell>
          <cell r="S35">
            <v>0.636938</v>
          </cell>
          <cell r="T35">
            <v>0.63747399999999999</v>
          </cell>
          <cell r="U35">
            <v>0.63791900000000001</v>
          </cell>
          <cell r="V35">
            <v>0.63905800000000001</v>
          </cell>
          <cell r="W35">
            <v>0.64029400000000003</v>
          </cell>
          <cell r="X35">
            <v>0.64160899999999998</v>
          </cell>
          <cell r="Y35">
            <v>0.642984</v>
          </cell>
          <cell r="Z35">
            <v>0.64441700000000002</v>
          </cell>
          <cell r="AA35">
            <v>0.64599600000000001</v>
          </cell>
          <cell r="AB35">
            <v>0.64779299999999995</v>
          </cell>
          <cell r="AC35">
            <v>0.64965700000000004</v>
          </cell>
          <cell r="AD35">
            <v>0.65169699999999997</v>
          </cell>
          <cell r="AE35">
            <v>0.65393400000000002</v>
          </cell>
          <cell r="AF35">
            <v>2.879E-3</v>
          </cell>
        </row>
        <row r="36">
          <cell r="A36" t="str">
            <v>CKI000:ga_OfficeEquipme</v>
          </cell>
          <cell r="C36">
            <v>0.43073600000000001</v>
          </cell>
          <cell r="D36">
            <v>0.434585</v>
          </cell>
          <cell r="E36">
            <v>0.43993500000000002</v>
          </cell>
          <cell r="F36">
            <v>0.447378</v>
          </cell>
          <cell r="G36">
            <v>0.45436900000000002</v>
          </cell>
          <cell r="H36">
            <v>0.46098600000000001</v>
          </cell>
          <cell r="I36">
            <v>0.46887200000000001</v>
          </cell>
          <cell r="J36">
            <v>0.477159</v>
          </cell>
          <cell r="K36">
            <v>0.48619699999999999</v>
          </cell>
          <cell r="L36">
            <v>0.49543300000000001</v>
          </cell>
          <cell r="M36">
            <v>0.50508200000000003</v>
          </cell>
          <cell r="N36">
            <v>0.51431199999999999</v>
          </cell>
          <cell r="O36">
            <v>0.52371100000000004</v>
          </cell>
          <cell r="P36">
            <v>0.53291500000000003</v>
          </cell>
          <cell r="Q36">
            <v>0.54290400000000005</v>
          </cell>
          <cell r="R36">
            <v>0.55216500000000002</v>
          </cell>
          <cell r="S36">
            <v>0.56217499999999998</v>
          </cell>
          <cell r="T36">
            <v>0.57200700000000004</v>
          </cell>
          <cell r="U36">
            <v>0.58174599999999999</v>
          </cell>
          <cell r="V36">
            <v>0.59145400000000004</v>
          </cell>
          <cell r="W36">
            <v>0.60173699999999997</v>
          </cell>
          <cell r="X36">
            <v>0.61264799999999997</v>
          </cell>
          <cell r="Y36">
            <v>0.62317100000000003</v>
          </cell>
          <cell r="Z36">
            <v>0.63440600000000003</v>
          </cell>
          <cell r="AA36">
            <v>0.64643499999999998</v>
          </cell>
          <cell r="AB36">
            <v>0.65822099999999995</v>
          </cell>
          <cell r="AC36">
            <v>0.67073700000000003</v>
          </cell>
          <cell r="AD36">
            <v>0.68349800000000005</v>
          </cell>
          <cell r="AE36">
            <v>0.69654000000000005</v>
          </cell>
          <cell r="AF36">
            <v>1.7312999999999999E-2</v>
          </cell>
        </row>
        <row r="37">
          <cell r="A37" t="str">
            <v>CKI000:ha_OfficeEquipme</v>
          </cell>
          <cell r="C37">
            <v>0.174708</v>
          </cell>
          <cell r="D37">
            <v>0.173262</v>
          </cell>
          <cell r="E37">
            <v>0.17277699999999999</v>
          </cell>
          <cell r="F37">
            <v>0.17319300000000001</v>
          </cell>
          <cell r="G37">
            <v>0.17386399999999999</v>
          </cell>
          <cell r="H37">
            <v>0.174594</v>
          </cell>
          <cell r="I37">
            <v>0.17566599999999999</v>
          </cell>
          <cell r="J37">
            <v>0.17710699999999999</v>
          </cell>
          <cell r="K37">
            <v>0.17887400000000001</v>
          </cell>
          <cell r="L37">
            <v>0.180673</v>
          </cell>
          <cell r="M37">
            <v>0.18267900000000001</v>
          </cell>
          <cell r="N37">
            <v>0.184498</v>
          </cell>
          <cell r="O37">
            <v>0.185888</v>
          </cell>
          <cell r="P37">
            <v>0.18745700000000001</v>
          </cell>
          <cell r="Q37">
            <v>0.18862699999999999</v>
          </cell>
          <cell r="R37">
            <v>0.18968199999999999</v>
          </cell>
          <cell r="S37">
            <v>0.190608</v>
          </cell>
          <cell r="T37">
            <v>0.190859</v>
          </cell>
          <cell r="U37">
            <v>0.19103999999999999</v>
          </cell>
          <cell r="V37">
            <v>0.19087699999999999</v>
          </cell>
          <cell r="W37">
            <v>0.19009000000000001</v>
          </cell>
          <cell r="X37">
            <v>0.18897900000000001</v>
          </cell>
          <cell r="Y37">
            <v>0.18754999999999999</v>
          </cell>
          <cell r="Z37">
            <v>0.1855</v>
          </cell>
          <cell r="AA37">
            <v>0.183143</v>
          </cell>
          <cell r="AB37">
            <v>0.180174</v>
          </cell>
          <cell r="AC37">
            <v>0.176542</v>
          </cell>
          <cell r="AD37">
            <v>0.17224400000000001</v>
          </cell>
          <cell r="AE37">
            <v>0.16695299999999999</v>
          </cell>
          <cell r="AF37">
            <v>-1.6199999999999999E-3</v>
          </cell>
        </row>
        <row r="38">
          <cell r="A38" t="str">
            <v>CKI000:ha_OtherUses</v>
          </cell>
          <cell r="C38">
            <v>1.8214999999999999</v>
          </cell>
          <cell r="D38">
            <v>1.853537</v>
          </cell>
          <cell r="E38">
            <v>1.8354539999999999</v>
          </cell>
          <cell r="F38">
            <v>1.821644</v>
          </cell>
          <cell r="G38">
            <v>1.820174</v>
          </cell>
          <cell r="H38">
            <v>1.8173820000000001</v>
          </cell>
          <cell r="I38">
            <v>1.8377559999999999</v>
          </cell>
          <cell r="J38">
            <v>1.8595930000000001</v>
          </cell>
          <cell r="K38">
            <v>1.882188</v>
          </cell>
          <cell r="L38">
            <v>1.9058200000000001</v>
          </cell>
          <cell r="M38">
            <v>1.9294819999999999</v>
          </cell>
          <cell r="N38">
            <v>1.951943</v>
          </cell>
          <cell r="O38">
            <v>1.9733750000000001</v>
          </cell>
          <cell r="P38">
            <v>1.994686</v>
          </cell>
          <cell r="Q38">
            <v>2.0159479999999999</v>
          </cell>
          <cell r="R38">
            <v>2.0364469999999999</v>
          </cell>
          <cell r="S38">
            <v>2.0566209999999998</v>
          </cell>
          <cell r="T38">
            <v>2.0767880000000001</v>
          </cell>
          <cell r="U38">
            <v>2.096851</v>
          </cell>
          <cell r="V38">
            <v>2.1177489999999999</v>
          </cell>
          <cell r="W38">
            <v>2.1392600000000002</v>
          </cell>
          <cell r="X38">
            <v>2.1619060000000001</v>
          </cell>
          <cell r="Y38">
            <v>2.1855560000000001</v>
          </cell>
          <cell r="Z38">
            <v>2.21069</v>
          </cell>
          <cell r="AA38">
            <v>2.236834</v>
          </cell>
          <cell r="AB38">
            <v>2.2647439999999999</v>
          </cell>
          <cell r="AC38">
            <v>2.2939790000000002</v>
          </cell>
          <cell r="AD38">
            <v>2.3243649999999998</v>
          </cell>
          <cell r="AE38">
            <v>2.3563890000000001</v>
          </cell>
          <cell r="AF38">
            <v>9.2379999999999997E-3</v>
          </cell>
        </row>
        <row r="39">
          <cell r="A39" t="str">
            <v>CKI000:ha_ElecSubtotal</v>
          </cell>
          <cell r="C39">
            <v>4.7151149999999999</v>
          </cell>
          <cell r="D39">
            <v>4.660196</v>
          </cell>
          <cell r="E39">
            <v>4.7032290000000003</v>
          </cell>
          <cell r="F39">
            <v>4.7068329999999996</v>
          </cell>
          <cell r="G39">
            <v>4.7197579999999997</v>
          </cell>
          <cell r="H39">
            <v>4.7282190000000002</v>
          </cell>
          <cell r="I39">
            <v>4.7615030000000003</v>
          </cell>
          <cell r="J39">
            <v>4.796856</v>
          </cell>
          <cell r="K39">
            <v>4.8264649999999998</v>
          </cell>
          <cell r="L39">
            <v>4.8595329999999999</v>
          </cell>
          <cell r="M39">
            <v>4.8933260000000001</v>
          </cell>
          <cell r="N39">
            <v>4.92136</v>
          </cell>
          <cell r="O39">
            <v>4.9464670000000002</v>
          </cell>
          <cell r="P39">
            <v>4.9726759999999999</v>
          </cell>
          <cell r="Q39">
            <v>4.9992200000000002</v>
          </cell>
          <cell r="R39">
            <v>5.0227110000000001</v>
          </cell>
          <cell r="S39">
            <v>5.0441830000000003</v>
          </cell>
          <cell r="T39">
            <v>5.063434</v>
          </cell>
          <cell r="U39">
            <v>5.0862280000000002</v>
          </cell>
          <cell r="V39">
            <v>5.1121850000000002</v>
          </cell>
          <cell r="W39">
            <v>5.139875</v>
          </cell>
          <cell r="X39">
            <v>5.1700590000000002</v>
          </cell>
          <cell r="Y39">
            <v>5.201613</v>
          </cell>
          <cell r="Z39">
            <v>5.2358710000000004</v>
          </cell>
          <cell r="AA39">
            <v>5.2737179999999997</v>
          </cell>
          <cell r="AB39">
            <v>5.3146490000000002</v>
          </cell>
          <cell r="AC39">
            <v>5.3574289999999998</v>
          </cell>
          <cell r="AD39">
            <v>5.4018309999999996</v>
          </cell>
          <cell r="AE39">
            <v>5.448982</v>
          </cell>
          <cell r="AF39">
            <v>5.1799999999999997E-3</v>
          </cell>
        </row>
        <row r="40">
          <cell r="A40" t="str">
            <v>CKI000:ha_OwnGeneration</v>
          </cell>
          <cell r="C40">
            <v>0.120598</v>
          </cell>
          <cell r="D40">
            <v>0.141293</v>
          </cell>
          <cell r="E40">
            <v>0.15779599999999999</v>
          </cell>
          <cell r="F40">
            <v>0.17105699999999999</v>
          </cell>
          <cell r="G40">
            <v>0.17847299999999999</v>
          </cell>
          <cell r="H40">
            <v>0.18718199999999999</v>
          </cell>
          <cell r="I40">
            <v>0.19470299999999999</v>
          </cell>
          <cell r="J40">
            <v>0.20632900000000001</v>
          </cell>
          <cell r="K40">
            <v>0.214666</v>
          </cell>
          <cell r="L40">
            <v>0.22300600000000001</v>
          </cell>
          <cell r="M40">
            <v>0.23046800000000001</v>
          </cell>
          <cell r="N40">
            <v>0.24135400000000001</v>
          </cell>
          <cell r="O40">
            <v>0.25285299999999999</v>
          </cell>
          <cell r="P40">
            <v>0.25964599999999999</v>
          </cell>
          <cell r="Q40">
            <v>0.27190500000000001</v>
          </cell>
          <cell r="R40">
            <v>0.27923599999999998</v>
          </cell>
          <cell r="S40">
            <v>0.28964899999999999</v>
          </cell>
          <cell r="T40">
            <v>0.299346</v>
          </cell>
          <cell r="U40">
            <v>0.30795899999999998</v>
          </cell>
          <cell r="V40">
            <v>0.31545000000000001</v>
          </cell>
          <cell r="W40">
            <v>0.32173499999999999</v>
          </cell>
          <cell r="X40">
            <v>0.32723600000000003</v>
          </cell>
          <cell r="Y40">
            <v>0.33231100000000002</v>
          </cell>
          <cell r="Z40">
            <v>0.33729500000000001</v>
          </cell>
          <cell r="AA40">
            <v>0.34577400000000003</v>
          </cell>
          <cell r="AB40">
            <v>0.34869</v>
          </cell>
          <cell r="AC40">
            <v>0.35358000000000001</v>
          </cell>
          <cell r="AD40">
            <v>0.35607299999999997</v>
          </cell>
          <cell r="AE40">
            <v>0.35779100000000003</v>
          </cell>
          <cell r="AF40">
            <v>3.9602999999999999E-2</v>
          </cell>
        </row>
        <row r="41">
          <cell r="A41" t="str">
            <v>CKI000:ha_PurchasedElec</v>
          </cell>
          <cell r="C41">
            <v>4.5945159999999996</v>
          </cell>
          <cell r="D41">
            <v>4.5189029999999999</v>
          </cell>
          <cell r="E41">
            <v>4.5454340000000002</v>
          </cell>
          <cell r="F41">
            <v>4.5357770000000004</v>
          </cell>
          <cell r="G41">
            <v>4.5412850000000002</v>
          </cell>
          <cell r="H41">
            <v>4.5410360000000001</v>
          </cell>
          <cell r="I41">
            <v>4.5667999999999997</v>
          </cell>
          <cell r="J41">
            <v>4.5905269999999998</v>
          </cell>
          <cell r="K41">
            <v>4.6117980000000003</v>
          </cell>
          <cell r="L41">
            <v>4.6365270000000001</v>
          </cell>
          <cell r="M41">
            <v>4.6628579999999999</v>
          </cell>
          <cell r="N41">
            <v>4.6800059999999997</v>
          </cell>
          <cell r="O41">
            <v>4.6936140000000002</v>
          </cell>
          <cell r="P41">
            <v>4.7130299999999998</v>
          </cell>
          <cell r="Q41">
            <v>4.7273149999999999</v>
          </cell>
          <cell r="R41">
            <v>4.7434750000000001</v>
          </cell>
          <cell r="S41">
            <v>4.7545330000000003</v>
          </cell>
          <cell r="T41">
            <v>4.7640880000000001</v>
          </cell>
          <cell r="U41">
            <v>4.77827</v>
          </cell>
          <cell r="V41">
            <v>4.796735</v>
          </cell>
          <cell r="W41">
            <v>4.8181409999999998</v>
          </cell>
          <cell r="X41">
            <v>4.8428240000000002</v>
          </cell>
          <cell r="Y41">
            <v>4.8693020000000002</v>
          </cell>
          <cell r="Z41">
            <v>4.8985760000000003</v>
          </cell>
          <cell r="AA41">
            <v>4.9279440000000001</v>
          </cell>
          <cell r="AB41">
            <v>4.9659589999999998</v>
          </cell>
          <cell r="AC41">
            <v>5.0038489999999998</v>
          </cell>
          <cell r="AD41">
            <v>5.045757</v>
          </cell>
          <cell r="AE41">
            <v>5.0911910000000002</v>
          </cell>
          <cell r="AF41">
            <v>3.673E-3</v>
          </cell>
        </row>
        <row r="44">
          <cell r="A44" t="str">
            <v>CKI000:ia_SpaceHeating</v>
          </cell>
          <cell r="C44">
            <v>1.8254539999999999</v>
          </cell>
          <cell r="D44">
            <v>1.7947</v>
          </cell>
          <cell r="E44">
            <v>1.7061729999999999</v>
          </cell>
          <cell r="F44">
            <v>1.7385660000000001</v>
          </cell>
          <cell r="G44">
            <v>1.7639400000000001</v>
          </cell>
          <cell r="H44">
            <v>1.779544</v>
          </cell>
          <cell r="I44">
            <v>1.788921</v>
          </cell>
          <cell r="J44">
            <v>1.79061</v>
          </cell>
          <cell r="K44">
            <v>1.7890999999999999</v>
          </cell>
          <cell r="L44">
            <v>1.787161</v>
          </cell>
          <cell r="M44">
            <v>1.7835300000000001</v>
          </cell>
          <cell r="N44">
            <v>1.776289</v>
          </cell>
          <cell r="O44">
            <v>1.7674780000000001</v>
          </cell>
          <cell r="P44">
            <v>1.757646</v>
          </cell>
          <cell r="Q44">
            <v>1.748321</v>
          </cell>
          <cell r="R44">
            <v>1.738137</v>
          </cell>
          <cell r="S44">
            <v>1.7250220000000001</v>
          </cell>
          <cell r="T44">
            <v>1.7127330000000001</v>
          </cell>
          <cell r="U44">
            <v>1.699783</v>
          </cell>
          <cell r="V44">
            <v>1.686558</v>
          </cell>
          <cell r="W44">
            <v>1.6739850000000001</v>
          </cell>
          <cell r="X44">
            <v>1.6631689999999999</v>
          </cell>
          <cell r="Y44">
            <v>1.6539790000000001</v>
          </cell>
          <cell r="Z44">
            <v>1.642917</v>
          </cell>
          <cell r="AA44">
            <v>1.629286</v>
          </cell>
          <cell r="AB44">
            <v>1.6173420000000001</v>
          </cell>
          <cell r="AC44">
            <v>1.6073139999999999</v>
          </cell>
          <cell r="AD44">
            <v>1.5970869999999999</v>
          </cell>
          <cell r="AE44">
            <v>1.5851690000000001</v>
          </cell>
          <cell r="AF44">
            <v>-5.0280000000000004E-3</v>
          </cell>
        </row>
        <row r="45">
          <cell r="A45" t="str">
            <v>CKI000:ia_SpaceCooling</v>
          </cell>
          <cell r="C45">
            <v>2.4829E-2</v>
          </cell>
          <cell r="D45">
            <v>1.9927E-2</v>
          </cell>
          <cell r="E45">
            <v>2.5627E-2</v>
          </cell>
          <cell r="F45">
            <v>2.5995000000000001E-2</v>
          </cell>
          <cell r="G45">
            <v>2.6231999999999998E-2</v>
          </cell>
          <cell r="H45">
            <v>2.6372E-2</v>
          </cell>
          <cell r="I45">
            <v>2.6435E-2</v>
          </cell>
          <cell r="J45">
            <v>2.6429000000000001E-2</v>
          </cell>
          <cell r="K45">
            <v>2.6391000000000001E-2</v>
          </cell>
          <cell r="L45">
            <v>2.6353000000000001E-2</v>
          </cell>
          <cell r="M45">
            <v>2.6314000000000001E-2</v>
          </cell>
          <cell r="N45">
            <v>2.6221000000000001E-2</v>
          </cell>
          <cell r="O45">
            <v>2.6134999999999999E-2</v>
          </cell>
          <cell r="P45">
            <v>2.6053E-2</v>
          </cell>
          <cell r="Q45">
            <v>2.5982000000000002E-2</v>
          </cell>
          <cell r="R45">
            <v>2.5909000000000001E-2</v>
          </cell>
          <cell r="S45">
            <v>2.5794000000000001E-2</v>
          </cell>
          <cell r="T45">
            <v>2.5696E-2</v>
          </cell>
          <cell r="U45">
            <v>2.5607000000000001E-2</v>
          </cell>
          <cell r="V45">
            <v>2.5509E-2</v>
          </cell>
          <cell r="W45">
            <v>2.5444000000000001E-2</v>
          </cell>
          <cell r="X45">
            <v>2.5413000000000002E-2</v>
          </cell>
          <cell r="Y45">
            <v>2.5411E-2</v>
          </cell>
          <cell r="Z45">
            <v>2.5387E-2</v>
          </cell>
          <cell r="AA45">
            <v>2.5342E-2</v>
          </cell>
          <cell r="AB45">
            <v>2.5319000000000001E-2</v>
          </cell>
          <cell r="AC45">
            <v>2.5354999999999999E-2</v>
          </cell>
          <cell r="AD45">
            <v>2.5378999999999999E-2</v>
          </cell>
          <cell r="AE45">
            <v>2.5378000000000001E-2</v>
          </cell>
          <cell r="AF45">
            <v>7.8100000000000001E-4</v>
          </cell>
        </row>
        <row r="46">
          <cell r="A46" t="str">
            <v>CKI000:ia_WaterHeating</v>
          </cell>
          <cell r="C46">
            <v>0.59203799999999995</v>
          </cell>
          <cell r="D46">
            <v>0.58703300000000003</v>
          </cell>
          <cell r="E46">
            <v>0.59738000000000002</v>
          </cell>
          <cell r="F46">
            <v>0.61275100000000005</v>
          </cell>
          <cell r="G46">
            <v>0.62566299999999997</v>
          </cell>
          <cell r="H46">
            <v>0.63552900000000001</v>
          </cell>
          <cell r="I46">
            <v>0.64377899999999999</v>
          </cell>
          <cell r="J46">
            <v>0.65003599999999995</v>
          </cell>
          <cell r="K46">
            <v>0.65564</v>
          </cell>
          <cell r="L46">
            <v>0.66110400000000002</v>
          </cell>
          <cell r="M46">
            <v>0.666126</v>
          </cell>
          <cell r="N46">
            <v>0.66992099999999999</v>
          </cell>
          <cell r="O46">
            <v>0.67317300000000002</v>
          </cell>
          <cell r="P46">
            <v>0.67610800000000004</v>
          </cell>
          <cell r="Q46">
            <v>0.67931799999999998</v>
          </cell>
          <cell r="R46">
            <v>0.68217899999999998</v>
          </cell>
          <cell r="S46">
            <v>0.68396299999999999</v>
          </cell>
          <cell r="T46">
            <v>0.68618299999999999</v>
          </cell>
          <cell r="U46">
            <v>0.68806199999999995</v>
          </cell>
          <cell r="V46">
            <v>0.68995600000000001</v>
          </cell>
          <cell r="W46">
            <v>0.69216299999999997</v>
          </cell>
          <cell r="X46">
            <v>0.69516</v>
          </cell>
          <cell r="Y46">
            <v>0.69893400000000006</v>
          </cell>
          <cell r="Z46">
            <v>0.70184299999999999</v>
          </cell>
          <cell r="AA46">
            <v>0.70256200000000002</v>
          </cell>
          <cell r="AB46">
            <v>0.70452400000000004</v>
          </cell>
          <cell r="AC46">
            <v>0.70795699999999995</v>
          </cell>
          <cell r="AD46">
            <v>0.71178200000000003</v>
          </cell>
          <cell r="AE46">
            <v>0.71499199999999996</v>
          </cell>
          <cell r="AF46">
            <v>6.7619999999999998E-3</v>
          </cell>
        </row>
        <row r="47">
          <cell r="A47" t="str">
            <v>CKI000:ia_Cooking</v>
          </cell>
          <cell r="C47">
            <v>0.33065699999999998</v>
          </cell>
          <cell r="D47">
            <v>0.330951</v>
          </cell>
          <cell r="E47">
            <v>0.33943200000000001</v>
          </cell>
          <cell r="F47">
            <v>0.35031800000000002</v>
          </cell>
          <cell r="G47">
            <v>0.359456</v>
          </cell>
          <cell r="H47">
            <v>0.366753</v>
          </cell>
          <cell r="I47">
            <v>0.37310100000000002</v>
          </cell>
          <cell r="J47">
            <v>0.37848399999999999</v>
          </cell>
          <cell r="K47">
            <v>0.38350299999999998</v>
          </cell>
          <cell r="L47">
            <v>0.38850400000000002</v>
          </cell>
          <cell r="M47">
            <v>0.39315099999999997</v>
          </cell>
          <cell r="N47">
            <v>0.39700400000000002</v>
          </cell>
          <cell r="O47">
            <v>0.40042499999999998</v>
          </cell>
          <cell r="P47">
            <v>0.403553</v>
          </cell>
          <cell r="Q47">
            <v>0.406752</v>
          </cell>
          <cell r="R47">
            <v>0.40969699999999998</v>
          </cell>
          <cell r="S47">
            <v>0.41197600000000001</v>
          </cell>
          <cell r="T47">
            <v>0.41444500000000001</v>
          </cell>
          <cell r="U47">
            <v>0.41658800000000001</v>
          </cell>
          <cell r="V47">
            <v>0.41879499999999997</v>
          </cell>
          <cell r="W47">
            <v>0.42112500000000003</v>
          </cell>
          <cell r="X47">
            <v>0.42386699999999999</v>
          </cell>
          <cell r="Y47">
            <v>0.426979</v>
          </cell>
          <cell r="Z47">
            <v>0.42966399999999999</v>
          </cell>
          <cell r="AA47">
            <v>0.43059999999999998</v>
          </cell>
          <cell r="AB47">
            <v>0.43231700000000001</v>
          </cell>
          <cell r="AC47">
            <v>0.43499399999999999</v>
          </cell>
          <cell r="AD47">
            <v>0.43802200000000002</v>
          </cell>
          <cell r="AE47">
            <v>0.44072099999999997</v>
          </cell>
          <cell r="AF47">
            <v>1.0315E-2</v>
          </cell>
        </row>
        <row r="48">
          <cell r="A48" t="str">
            <v>CKI000:ia_OtherUses</v>
          </cell>
          <cell r="C48">
            <v>0.82970500000000003</v>
          </cell>
          <cell r="D48">
            <v>0.87751900000000005</v>
          </cell>
          <cell r="E48">
            <v>0.83412200000000003</v>
          </cell>
          <cell r="F48">
            <v>0.81346600000000002</v>
          </cell>
          <cell r="G48">
            <v>0.80361899999999997</v>
          </cell>
          <cell r="H48">
            <v>0.790551</v>
          </cell>
          <cell r="I48">
            <v>0.79605400000000004</v>
          </cell>
          <cell r="J48">
            <v>0.79901800000000001</v>
          </cell>
          <cell r="K48">
            <v>0.80105199999999999</v>
          </cell>
          <cell r="L48">
            <v>0.80231799999999998</v>
          </cell>
          <cell r="M48">
            <v>0.80347900000000005</v>
          </cell>
          <cell r="N48">
            <v>0.80382399999999998</v>
          </cell>
          <cell r="O48">
            <v>0.80393400000000004</v>
          </cell>
          <cell r="P48">
            <v>0.80400700000000003</v>
          </cell>
          <cell r="Q48">
            <v>0.80449499999999996</v>
          </cell>
          <cell r="R48">
            <v>0.80487200000000003</v>
          </cell>
          <cell r="S48">
            <v>0.80477799999999999</v>
          </cell>
          <cell r="T48">
            <v>0.80544700000000002</v>
          </cell>
          <cell r="U48">
            <v>0.80568399999999996</v>
          </cell>
          <cell r="V48">
            <v>0.80564000000000002</v>
          </cell>
          <cell r="W48">
            <v>0.80598599999999998</v>
          </cell>
          <cell r="X48">
            <v>0.80713400000000002</v>
          </cell>
          <cell r="Y48">
            <v>0.80882299999999996</v>
          </cell>
          <cell r="Z48">
            <v>0.80998599999999998</v>
          </cell>
          <cell r="AA48">
            <v>0.81049899999999997</v>
          </cell>
          <cell r="AB48">
            <v>0.81148799999999999</v>
          </cell>
          <cell r="AC48">
            <v>0.81317700000000004</v>
          </cell>
          <cell r="AD48">
            <v>0.814774</v>
          </cell>
          <cell r="AE48">
            <v>0.81596199999999997</v>
          </cell>
          <cell r="AF48">
            <v>-5.9599999999999996E-4</v>
          </cell>
        </row>
        <row r="49">
          <cell r="A49" t="str">
            <v>CKI000:ia_DeliveredEner</v>
          </cell>
          <cell r="C49">
            <v>3.602684</v>
          </cell>
          <cell r="D49">
            <v>3.610131</v>
          </cell>
          <cell r="E49">
            <v>3.5027339999999998</v>
          </cell>
          <cell r="F49">
            <v>3.5410949999999999</v>
          </cell>
          <cell r="G49">
            <v>3.5789089999999999</v>
          </cell>
          <cell r="H49">
            <v>3.5987490000000002</v>
          </cell>
          <cell r="I49">
            <v>3.6282909999999999</v>
          </cell>
          <cell r="J49">
            <v>3.6445759999999998</v>
          </cell>
          <cell r="K49">
            <v>3.6556850000000001</v>
          </cell>
          <cell r="L49">
            <v>3.6654399999999998</v>
          </cell>
          <cell r="M49">
            <v>3.6726009999999998</v>
          </cell>
          <cell r="N49">
            <v>3.6732589999999998</v>
          </cell>
          <cell r="O49">
            <v>3.6711459999999998</v>
          </cell>
          <cell r="P49">
            <v>3.667367</v>
          </cell>
          <cell r="Q49">
            <v>3.6648679999999998</v>
          </cell>
          <cell r="R49">
            <v>3.6607940000000001</v>
          </cell>
          <cell r="S49">
            <v>3.6515330000000001</v>
          </cell>
          <cell r="T49">
            <v>3.644504</v>
          </cell>
          <cell r="U49">
            <v>3.6357249999999999</v>
          </cell>
          <cell r="V49">
            <v>3.626458</v>
          </cell>
          <cell r="W49">
            <v>3.6187040000000001</v>
          </cell>
          <cell r="X49">
            <v>3.6147429999999998</v>
          </cell>
          <cell r="Y49">
            <v>3.6141260000000002</v>
          </cell>
          <cell r="Z49">
            <v>3.6097969999999999</v>
          </cell>
          <cell r="AA49">
            <v>3.5982889999999998</v>
          </cell>
          <cell r="AB49">
            <v>3.5909900000000001</v>
          </cell>
          <cell r="AC49">
            <v>3.588797</v>
          </cell>
          <cell r="AD49">
            <v>3.5870440000000001</v>
          </cell>
          <cell r="AE49">
            <v>3.5822229999999999</v>
          </cell>
          <cell r="AF49">
            <v>-2.03E-4</v>
          </cell>
        </row>
        <row r="52">
          <cell r="A52" t="str">
            <v>CKI000:ja_SpaceHeating</v>
          </cell>
          <cell r="C52">
            <v>0.21207100000000001</v>
          </cell>
          <cell r="D52">
            <v>0.20616000000000001</v>
          </cell>
          <cell r="E52">
            <v>0.189944</v>
          </cell>
          <cell r="F52">
            <v>0.191777</v>
          </cell>
          <cell r="G52">
            <v>0.193137</v>
          </cell>
          <cell r="H52">
            <v>0.194076</v>
          </cell>
          <cell r="I52">
            <v>0.19486300000000001</v>
          </cell>
          <cell r="J52">
            <v>0.19411800000000001</v>
          </cell>
          <cell r="K52">
            <v>0.19242799999999999</v>
          </cell>
          <cell r="L52">
            <v>0.19037799999999999</v>
          </cell>
          <cell r="M52">
            <v>0.18828600000000001</v>
          </cell>
          <cell r="N52">
            <v>0.18609100000000001</v>
          </cell>
          <cell r="O52">
            <v>0.18387200000000001</v>
          </cell>
          <cell r="P52">
            <v>0.18149599999999999</v>
          </cell>
          <cell r="Q52">
            <v>0.17910799999999999</v>
          </cell>
          <cell r="R52">
            <v>0.176649</v>
          </cell>
          <cell r="S52">
            <v>0.17415</v>
          </cell>
          <cell r="T52">
            <v>0.17161699999999999</v>
          </cell>
          <cell r="U52">
            <v>0.16906099999999999</v>
          </cell>
          <cell r="V52">
            <v>0.16651299999999999</v>
          </cell>
          <cell r="W52">
            <v>0.16403699999999999</v>
          </cell>
          <cell r="X52">
            <v>0.161519</v>
          </cell>
          <cell r="Y52">
            <v>0.159163</v>
          </cell>
          <cell r="Z52">
            <v>0.15679599999999999</v>
          </cell>
          <cell r="AA52">
            <v>0.154307</v>
          </cell>
          <cell r="AB52">
            <v>0.15187</v>
          </cell>
          <cell r="AC52">
            <v>0.149531</v>
          </cell>
          <cell r="AD52">
            <v>0.1472</v>
          </cell>
          <cell r="AE52">
            <v>0.14493500000000001</v>
          </cell>
          <cell r="AF52">
            <v>-1.3502E-2</v>
          </cell>
        </row>
        <row r="53">
          <cell r="A53" t="str">
            <v>CKI000:ja_WaterHeating</v>
          </cell>
          <cell r="C53">
            <v>6.1390000000000004E-3</v>
          </cell>
          <cell r="D53">
            <v>5.8989999999999997E-3</v>
          </cell>
          <cell r="E53">
            <v>5.8729999999999997E-3</v>
          </cell>
          <cell r="F53">
            <v>5.9800000000000001E-3</v>
          </cell>
          <cell r="G53">
            <v>6.0720000000000001E-3</v>
          </cell>
          <cell r="H53">
            <v>6.1510000000000002E-3</v>
          </cell>
          <cell r="I53">
            <v>6.2319999999999997E-3</v>
          </cell>
          <cell r="J53">
            <v>6.2690000000000003E-3</v>
          </cell>
          <cell r="K53">
            <v>6.2769999999999996E-3</v>
          </cell>
          <cell r="L53">
            <v>6.2700000000000004E-3</v>
          </cell>
          <cell r="M53">
            <v>6.2620000000000002E-3</v>
          </cell>
          <cell r="N53">
            <v>6.2490000000000002E-3</v>
          </cell>
          <cell r="O53">
            <v>6.2350000000000001E-3</v>
          </cell>
          <cell r="P53">
            <v>6.215E-3</v>
          </cell>
          <cell r="Q53">
            <v>6.1929999999999997E-3</v>
          </cell>
          <cell r="R53">
            <v>6.1669999999999997E-3</v>
          </cell>
          <cell r="S53">
            <v>6.1390000000000004E-3</v>
          </cell>
          <cell r="T53">
            <v>6.1089999999999998E-3</v>
          </cell>
          <cell r="U53">
            <v>6.0800000000000003E-3</v>
          </cell>
          <cell r="V53">
            <v>6.0480000000000004E-3</v>
          </cell>
          <cell r="W53">
            <v>6.0179999999999999E-3</v>
          </cell>
          <cell r="X53">
            <v>5.986E-3</v>
          </cell>
          <cell r="Y53">
            <v>5.96E-3</v>
          </cell>
          <cell r="Z53">
            <v>5.9329999999999999E-3</v>
          </cell>
          <cell r="AA53">
            <v>5.901E-3</v>
          </cell>
          <cell r="AB53">
            <v>5.8710000000000004E-3</v>
          </cell>
          <cell r="AC53">
            <v>5.8389999999999996E-3</v>
          </cell>
          <cell r="AD53">
            <v>5.8089999999999999E-3</v>
          </cell>
          <cell r="AE53">
            <v>5.7800000000000004E-3</v>
          </cell>
          <cell r="AF53">
            <v>-2.1540000000000001E-3</v>
          </cell>
        </row>
        <row r="54">
          <cell r="A54" t="str">
            <v>CKI000:ja_OtherUses</v>
          </cell>
          <cell r="C54">
            <v>7.9482999999999998E-2</v>
          </cell>
          <cell r="D54">
            <v>8.0017000000000005E-2</v>
          </cell>
          <cell r="E54">
            <v>8.1899E-2</v>
          </cell>
          <cell r="F54">
            <v>8.2917000000000005E-2</v>
          </cell>
          <cell r="G54">
            <v>8.3774000000000001E-2</v>
          </cell>
          <cell r="H54">
            <v>8.4482000000000002E-2</v>
          </cell>
          <cell r="I54">
            <v>8.6216000000000001E-2</v>
          </cell>
          <cell r="J54">
            <v>8.7276000000000006E-2</v>
          </cell>
          <cell r="K54">
            <v>8.7908E-2</v>
          </cell>
          <cell r="L54">
            <v>8.8286000000000003E-2</v>
          </cell>
          <cell r="M54">
            <v>8.8641999999999999E-2</v>
          </cell>
          <cell r="N54">
            <v>8.8950000000000001E-2</v>
          </cell>
          <cell r="O54">
            <v>8.9274000000000006E-2</v>
          </cell>
          <cell r="P54">
            <v>8.9539999999999995E-2</v>
          </cell>
          <cell r="Q54">
            <v>8.9810000000000001E-2</v>
          </cell>
          <cell r="R54">
            <v>9.0051999999999993E-2</v>
          </cell>
          <cell r="S54">
            <v>9.0277999999999997E-2</v>
          </cell>
          <cell r="T54">
            <v>9.0495999999999993E-2</v>
          </cell>
          <cell r="U54">
            <v>9.0717000000000006E-2</v>
          </cell>
          <cell r="V54">
            <v>9.0885999999999995E-2</v>
          </cell>
          <cell r="W54">
            <v>9.1095999999999996E-2</v>
          </cell>
          <cell r="X54">
            <v>9.1273999999999994E-2</v>
          </cell>
          <cell r="Y54">
            <v>9.1533000000000003E-2</v>
          </cell>
          <cell r="Z54">
            <v>9.1760999999999995E-2</v>
          </cell>
          <cell r="AA54">
            <v>9.1551999999999994E-2</v>
          </cell>
          <cell r="AB54">
            <v>9.1488E-2</v>
          </cell>
          <cell r="AC54">
            <v>9.1622999999999996E-2</v>
          </cell>
          <cell r="AD54">
            <v>9.1867000000000004E-2</v>
          </cell>
          <cell r="AE54">
            <v>9.2141000000000001E-2</v>
          </cell>
          <cell r="AF54">
            <v>5.2919999999999998E-3</v>
          </cell>
        </row>
        <row r="55">
          <cell r="A55" t="str">
            <v>CKI000:ja_DeliveredEner</v>
          </cell>
          <cell r="C55">
            <v>0.29769400000000001</v>
          </cell>
          <cell r="D55">
            <v>0.292076</v>
          </cell>
          <cell r="E55">
            <v>0.27771600000000002</v>
          </cell>
          <cell r="F55">
            <v>0.28067399999999998</v>
          </cell>
          <cell r="G55">
            <v>0.28298299999999998</v>
          </cell>
          <cell r="H55">
            <v>0.28470800000000002</v>
          </cell>
          <cell r="I55">
            <v>0.28731099999999998</v>
          </cell>
          <cell r="J55">
            <v>0.287663</v>
          </cell>
          <cell r="K55">
            <v>0.28661300000000001</v>
          </cell>
          <cell r="L55">
            <v>0.28493400000000002</v>
          </cell>
          <cell r="M55">
            <v>0.28319</v>
          </cell>
          <cell r="N55">
            <v>0.28128999999999998</v>
          </cell>
          <cell r="O55">
            <v>0.27938000000000002</v>
          </cell>
          <cell r="P55">
            <v>0.27725100000000003</v>
          </cell>
          <cell r="Q55">
            <v>0.27511099999999999</v>
          </cell>
          <cell r="R55">
            <v>0.272868</v>
          </cell>
          <cell r="S55">
            <v>0.27056799999999998</v>
          </cell>
          <cell r="T55">
            <v>0.26822299999999999</v>
          </cell>
          <cell r="U55">
            <v>0.26585700000000001</v>
          </cell>
          <cell r="V55">
            <v>0.26344699999999999</v>
          </cell>
          <cell r="W55">
            <v>0.26114999999999999</v>
          </cell>
          <cell r="X55">
            <v>0.25877899999999998</v>
          </cell>
          <cell r="Y55">
            <v>0.25665500000000002</v>
          </cell>
          <cell r="Z55">
            <v>0.25448999999999999</v>
          </cell>
          <cell r="AA55">
            <v>0.25175900000000001</v>
          </cell>
          <cell r="AB55">
            <v>0.24922900000000001</v>
          </cell>
          <cell r="AC55">
            <v>0.24699299999999999</v>
          </cell>
          <cell r="AD55">
            <v>0.24487600000000001</v>
          </cell>
          <cell r="AE55">
            <v>0.24285599999999999</v>
          </cell>
          <cell r="AF55">
            <v>-7.2449999999999997E-3</v>
          </cell>
        </row>
        <row r="57">
          <cell r="A57" t="str">
            <v>CKI000:ka_MarketedRenew</v>
          </cell>
          <cell r="C57">
            <v>0.120805</v>
          </cell>
          <cell r="D57">
            <v>0.120805</v>
          </cell>
          <cell r="E57">
            <v>0.120805</v>
          </cell>
          <cell r="F57">
            <v>0.120805</v>
          </cell>
          <cell r="G57">
            <v>0.120805</v>
          </cell>
          <cell r="H57">
            <v>0.120805</v>
          </cell>
          <cell r="I57">
            <v>0.120805</v>
          </cell>
          <cell r="J57">
            <v>0.120805</v>
          </cell>
          <cell r="K57">
            <v>0.120805</v>
          </cell>
          <cell r="L57">
            <v>0.120805</v>
          </cell>
          <cell r="M57">
            <v>0.120805</v>
          </cell>
          <cell r="N57">
            <v>0.120805</v>
          </cell>
          <cell r="O57">
            <v>0.120805</v>
          </cell>
          <cell r="P57">
            <v>0.120805</v>
          </cell>
          <cell r="Q57">
            <v>0.120805</v>
          </cell>
          <cell r="R57">
            <v>0.120805</v>
          </cell>
          <cell r="S57">
            <v>0.120805</v>
          </cell>
          <cell r="T57">
            <v>0.120805</v>
          </cell>
          <cell r="U57">
            <v>0.120805</v>
          </cell>
          <cell r="V57">
            <v>0.120805</v>
          </cell>
          <cell r="W57">
            <v>0.120805</v>
          </cell>
          <cell r="X57">
            <v>0.120805</v>
          </cell>
          <cell r="Y57">
            <v>0.120805</v>
          </cell>
          <cell r="Z57">
            <v>0.120805</v>
          </cell>
          <cell r="AA57">
            <v>0.120805</v>
          </cell>
          <cell r="AB57">
            <v>0.120805</v>
          </cell>
          <cell r="AC57">
            <v>0.120805</v>
          </cell>
          <cell r="AD57">
            <v>0.120805</v>
          </cell>
          <cell r="AE57">
            <v>0.120805</v>
          </cell>
          <cell r="AF57">
            <v>0</v>
          </cell>
        </row>
        <row r="58">
          <cell r="A58" t="str">
            <v>CKI000:ka_OtherFuels</v>
          </cell>
          <cell r="C58">
            <v>0.59923199999999999</v>
          </cell>
          <cell r="D58">
            <v>0.60484899999999997</v>
          </cell>
          <cell r="E58">
            <v>0.60413099999999997</v>
          </cell>
          <cell r="F58">
            <v>0.60436699999999999</v>
          </cell>
          <cell r="G58">
            <v>0.60346599999999995</v>
          </cell>
          <cell r="H58">
            <v>0.60290500000000002</v>
          </cell>
          <cell r="I58">
            <v>0.60595600000000005</v>
          </cell>
          <cell r="J58">
            <v>0.60901499999999997</v>
          </cell>
          <cell r="K58">
            <v>0.61300100000000002</v>
          </cell>
          <cell r="L58">
            <v>0.61517599999999995</v>
          </cell>
          <cell r="M58">
            <v>0.61818700000000004</v>
          </cell>
          <cell r="N58">
            <v>0.62084499999999998</v>
          </cell>
          <cell r="O58">
            <v>0.62326899999999996</v>
          </cell>
          <cell r="P58">
            <v>0.62568900000000005</v>
          </cell>
          <cell r="Q58">
            <v>0.62770099999999995</v>
          </cell>
          <cell r="R58">
            <v>0.62944199999999995</v>
          </cell>
          <cell r="S58">
            <v>0.63111700000000004</v>
          </cell>
          <cell r="T58">
            <v>0.63296799999999998</v>
          </cell>
          <cell r="U58">
            <v>0.63469799999999998</v>
          </cell>
          <cell r="V58">
            <v>0.63639999999999997</v>
          </cell>
          <cell r="W58">
            <v>0.63813500000000001</v>
          </cell>
          <cell r="X58">
            <v>0.63997199999999999</v>
          </cell>
          <cell r="Y58">
            <v>0.64172499999999999</v>
          </cell>
          <cell r="Z58">
            <v>0.64349199999999995</v>
          </cell>
          <cell r="AA58">
            <v>0.64472399999999996</v>
          </cell>
          <cell r="AB58">
            <v>0.64665099999999998</v>
          </cell>
          <cell r="AC58">
            <v>0.64840600000000004</v>
          </cell>
          <cell r="AD58">
            <v>0.65046800000000005</v>
          </cell>
          <cell r="AE58">
            <v>0.65251300000000001</v>
          </cell>
          <cell r="AF58">
            <v>3.0469999999999998E-3</v>
          </cell>
        </row>
        <row r="61">
          <cell r="C61">
            <v>2.1567989999999999</v>
          </cell>
          <cell r="D61">
            <v>2.119221</v>
          </cell>
          <cell r="E61">
            <v>2.0069789999999998</v>
          </cell>
          <cell r="F61">
            <v>2.0414409999999998</v>
          </cell>
          <cell r="G61">
            <v>2.0682239999999998</v>
          </cell>
          <cell r="H61">
            <v>2.0844740000000002</v>
          </cell>
          <cell r="I61">
            <v>2.0941689999999999</v>
          </cell>
          <cell r="J61">
            <v>2.0944859999999998</v>
          </cell>
          <cell r="K61">
            <v>2.0905140000000002</v>
          </cell>
          <cell r="L61">
            <v>2.0858240000000001</v>
          </cell>
          <cell r="M61">
            <v>2.0792950000000001</v>
          </cell>
          <cell r="N61">
            <v>2.0688300000000002</v>
          </cell>
          <cell r="O61">
            <v>2.0566239999999998</v>
          </cell>
          <cell r="P61">
            <v>2.0432839999999999</v>
          </cell>
          <cell r="Q61">
            <v>2.0304120000000001</v>
          </cell>
          <cell r="R61">
            <v>2.0165229999999998</v>
          </cell>
          <cell r="S61">
            <v>1.999519</v>
          </cell>
          <cell r="T61">
            <v>1.9832240000000001</v>
          </cell>
          <cell r="U61">
            <v>1.9662580000000001</v>
          </cell>
          <cell r="V61">
            <v>1.9491309999999999</v>
          </cell>
          <cell r="W61">
            <v>1.9327799999999999</v>
          </cell>
          <cell r="X61">
            <v>1.9181760000000001</v>
          </cell>
          <cell r="Y61">
            <v>1.905357</v>
          </cell>
          <cell r="Z61">
            <v>1.8906529999999999</v>
          </cell>
          <cell r="AA61">
            <v>1.8733</v>
          </cell>
          <cell r="AB61">
            <v>1.8577349999999999</v>
          </cell>
          <cell r="AC61">
            <v>1.84416</v>
          </cell>
          <cell r="AD61">
            <v>1.8304210000000001</v>
          </cell>
          <cell r="AE61">
            <v>1.815094</v>
          </cell>
        </row>
      </sheetData>
      <sheetData sheetId="5">
        <row r="9">
          <cell r="F9">
            <v>336352809191520</v>
          </cell>
          <cell r="J9">
            <v>321828414190067.88</v>
          </cell>
          <cell r="K9">
            <v>326050691697599.38</v>
          </cell>
          <cell r="L9">
            <v>328612466311996.06</v>
          </cell>
          <cell r="M9">
            <v>330140860458862.25</v>
          </cell>
          <cell r="N9">
            <v>330190834769801.56</v>
          </cell>
          <cell r="O9">
            <v>329564658230208.81</v>
          </cell>
          <cell r="P9">
            <v>328825290664576.75</v>
          </cell>
          <cell r="Q9">
            <v>327796009036429.31</v>
          </cell>
          <cell r="R9">
            <v>326146226184757.81</v>
          </cell>
          <cell r="S9">
            <v>324221978742091.56</v>
          </cell>
          <cell r="T9">
            <v>322118958843257.62</v>
          </cell>
          <cell r="U9">
            <v>320089718053318.31</v>
          </cell>
          <cell r="V9">
            <v>317900149584434.81</v>
          </cell>
          <cell r="W9">
            <v>315219508627930.19</v>
          </cell>
          <cell r="X9">
            <v>312650639868447.5</v>
          </cell>
          <cell r="Y9">
            <v>309975989523348.69</v>
          </cell>
          <cell r="Z9">
            <v>307275957903608.88</v>
          </cell>
          <cell r="AA9">
            <v>304698260874685.75</v>
          </cell>
          <cell r="AB9">
            <v>302395974322768.94</v>
          </cell>
          <cell r="AC9">
            <v>300375088859264.19</v>
          </cell>
          <cell r="AD9">
            <v>298057037540489.5</v>
          </cell>
          <cell r="AE9">
            <v>295321377547651</v>
          </cell>
          <cell r="AF9">
            <v>292867591586230.38</v>
          </cell>
          <cell r="AG9">
            <v>290727524485280.56</v>
          </cell>
          <cell r="AH9">
            <v>288561603166683.88</v>
          </cell>
          <cell r="AI9">
            <v>286145337350384.88</v>
          </cell>
        </row>
      </sheetData>
      <sheetData sheetId="6">
        <row r="10">
          <cell r="D10">
            <v>0.63892242256425869</v>
          </cell>
        </row>
        <row r="11">
          <cell r="D11">
            <v>0.17030120384160674</v>
          </cell>
        </row>
        <row r="12">
          <cell r="D12">
            <v>3.3910556428748871E-2</v>
          </cell>
        </row>
        <row r="13">
          <cell r="D13">
            <v>0.15686581716538556</v>
          </cell>
        </row>
        <row r="21">
          <cell r="A21">
            <v>0.50623017079495658</v>
          </cell>
        </row>
        <row r="32">
          <cell r="A32">
            <v>0.7014285714285714</v>
          </cell>
        </row>
      </sheetData>
      <sheetData sheetId="7"/>
      <sheetData sheetId="8"/>
      <sheetData sheetId="9">
        <row r="142">
          <cell r="T142">
            <v>395097968936789.25</v>
          </cell>
          <cell r="U142">
            <v>394587299047779.38</v>
          </cell>
          <cell r="V142">
            <v>394576500521628.62</v>
          </cell>
          <cell r="W142">
            <v>394298838277933.81</v>
          </cell>
          <cell r="X142">
            <v>393792142835134.88</v>
          </cell>
          <cell r="Y142">
            <v>393209217331010.5</v>
          </cell>
          <cell r="Z142">
            <v>392311539268440.69</v>
          </cell>
          <cell r="AA142">
            <v>391188002490874.62</v>
          </cell>
          <cell r="AB142">
            <v>389967270808077.88</v>
          </cell>
          <cell r="AC142">
            <v>388791962232023.31</v>
          </cell>
          <cell r="AD142">
            <v>387466086786806.38</v>
          </cell>
          <cell r="AE142">
            <v>386150224796638.44</v>
          </cell>
          <cell r="AF142">
            <v>384800463163699.06</v>
          </cell>
          <cell r="AG142">
            <v>383465937998369.31</v>
          </cell>
          <cell r="AH142">
            <v>382043292076912.5</v>
          </cell>
          <cell r="AI142">
            <v>380608639894376.88</v>
          </cell>
          <cell r="AJ142">
            <v>379354895822115.56</v>
          </cell>
          <cell r="AK142">
            <v>378281066309297.88</v>
          </cell>
          <cell r="AL142">
            <v>376846816235925.69</v>
          </cell>
          <cell r="AM142">
            <v>375369305346379.38</v>
          </cell>
          <cell r="AN142">
            <v>373839200138353.56</v>
          </cell>
        </row>
        <row r="181">
          <cell r="T181">
            <v>12888092954332.146</v>
          </cell>
          <cell r="U181">
            <v>12995526610372.926</v>
          </cell>
          <cell r="V181">
            <v>13122792168650.023</v>
          </cell>
          <cell r="W181">
            <v>13240691061893.42</v>
          </cell>
          <cell r="X181">
            <v>13353278425084.111</v>
          </cell>
          <cell r="Y181">
            <v>13464733579319.82</v>
          </cell>
          <cell r="Z181">
            <v>13564918164958.869</v>
          </cell>
          <cell r="AA181">
            <v>13656779327147.189</v>
          </cell>
          <cell r="AB181">
            <v>13746822138907.781</v>
          </cell>
          <cell r="AC181">
            <v>13839713415777.17</v>
          </cell>
          <cell r="AD181">
            <v>13934578688543.088</v>
          </cell>
          <cell r="AE181">
            <v>14025550915364.381</v>
          </cell>
          <cell r="AF181">
            <v>14117114963813.898</v>
          </cell>
          <cell r="AG181">
            <v>14211498986857.512</v>
          </cell>
          <cell r="AH181">
            <v>14305950634119.73</v>
          </cell>
          <cell r="AI181">
            <v>14401840993987.973</v>
          </cell>
          <cell r="AJ181">
            <v>14507269535706.768</v>
          </cell>
          <cell r="AK181">
            <v>14623613223822.268</v>
          </cell>
          <cell r="AL181">
            <v>14715400552404.318</v>
          </cell>
          <cell r="AM181">
            <v>14813317219817.375</v>
          </cell>
          <cell r="AN181">
            <v>14908687182527.918</v>
          </cell>
        </row>
        <row r="185">
          <cell r="T185">
            <v>2030</v>
          </cell>
          <cell r="U185">
            <v>2031</v>
          </cell>
          <cell r="V185">
            <v>2032</v>
          </cell>
          <cell r="W185">
            <v>2033</v>
          </cell>
          <cell r="X185">
            <v>2034</v>
          </cell>
          <cell r="Y185">
            <v>2035</v>
          </cell>
          <cell r="Z185">
            <v>2036</v>
          </cell>
          <cell r="AA185">
            <v>2037</v>
          </cell>
          <cell r="AB185">
            <v>2038</v>
          </cell>
          <cell r="AC185">
            <v>2039</v>
          </cell>
          <cell r="AD185">
            <v>2040</v>
          </cell>
          <cell r="AE185">
            <v>2041</v>
          </cell>
          <cell r="AF185">
            <v>2042</v>
          </cell>
          <cell r="AG185">
            <v>2043</v>
          </cell>
          <cell r="AH185">
            <v>2044</v>
          </cell>
          <cell r="AI185">
            <v>2045</v>
          </cell>
          <cell r="AJ185">
            <v>2046</v>
          </cell>
          <cell r="AK185">
            <v>2047</v>
          </cell>
          <cell r="AL185">
            <v>2048</v>
          </cell>
          <cell r="AM185">
            <v>2049</v>
          </cell>
          <cell r="AN185">
            <v>2050</v>
          </cell>
        </row>
        <row r="194">
          <cell r="H194" t="str">
            <v>CKI000:ka_OtherFuels</v>
          </cell>
        </row>
      </sheetData>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About"/>
      <sheetName val="AEO Table 73"/>
      <sheetName val="GREET1 Fuel_Specs"/>
      <sheetName val="BCF-BpLFOU"/>
      <sheetName val="BCF-BpSFOU"/>
      <sheetName val="BCF-VFEUCF"/>
      <sheetName val="BCF-BpEIEOU"/>
    </sheetNames>
    <sheetDataSet>
      <sheetData sheetId="0">
        <row r="63">
          <cell r="A63">
            <v>42</v>
          </cell>
        </row>
      </sheetData>
      <sheetData sheetId="1"/>
      <sheetData sheetId="2"/>
      <sheetData sheetId="3"/>
      <sheetData sheetId="4"/>
      <sheetData sheetId="5"/>
      <sheetData sheetId="6"/>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Overview"/>
      <sheetName val="1. Transportation"/>
      <sheetName val="2. Electricity"/>
      <sheetName val="3. Industry Energy"/>
      <sheetName val="4. Buildings"/>
      <sheetName val="5. Industry Process"/>
      <sheetName val="6. Total"/>
      <sheetName val="7. Particulates"/>
      <sheetName val="EPS"/>
      <sheetName val="GWP"/>
      <sheetName val="NoSettings"/>
      <sheetName val="Sheet1"/>
      <sheetName val="Vensim Variables"/>
      <sheetName val="EPA_GHG"/>
      <sheetName val="Table 3-1"/>
      <sheetName val="Table 3-7"/>
      <sheetName val="Table 3-8"/>
      <sheetName val="Table 3-9"/>
      <sheetName val="Table 3-10"/>
      <sheetName val="Table 3-12"/>
      <sheetName val="Table 3-13"/>
      <sheetName val="BTS"/>
      <sheetName val="Table 3-14"/>
      <sheetName val="Table 3-15"/>
      <sheetName val="Table 3-66, 3-68"/>
      <sheetName val="Table 4-1"/>
      <sheetName val="Table 5-1"/>
      <sheetName val="Table 6-1"/>
      <sheetName val="Table 7-1"/>
      <sheetName val="EIA"/>
      <sheetName val="Table 18"/>
      <sheetName val="Table 54"/>
      <sheetName val="Table 11.1"/>
      <sheetName val="Table 11.2"/>
      <sheetName val="Table 11.3"/>
      <sheetName val="Table 11.4"/>
      <sheetName val="Table 11.5"/>
      <sheetName val="Table 11.6"/>
      <sheetName val="Table 11.7"/>
      <sheetName val="NEI 2017"/>
      <sheetName val="2017 EPA Data"/>
      <sheetName val="Crosswalk Particulates"/>
      <sheetName val="EPA Data_by prim poll"/>
    </sheetNames>
    <sheetDataSet>
      <sheetData sheetId="0">
        <row r="19">
          <cell r="B19">
            <v>1.1023099999999999</v>
          </cell>
        </row>
        <row r="22">
          <cell r="B22">
            <v>1000000</v>
          </cell>
        </row>
      </sheetData>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Set>
  </externalBook>
</externalLink>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www.eia.gov/consumption/residential/data/2020/?src=%E2%80%B9%20Consumption%20%20%20%20%20%20Residential%20Energy%20Consumption%20Survey%20(RECS)-f1" TargetMode="External"/><Relationship Id="rId2" Type="http://schemas.openxmlformats.org/officeDocument/2006/relationships/hyperlink" Target="https://www.eia.gov/consumption/residential/data/2020/hc/xls/HC%202.1.xlsx" TargetMode="External"/><Relationship Id="rId1" Type="http://schemas.openxmlformats.org/officeDocument/2006/relationships/hyperlink" Target="http://www.euroheat.org/United-States-156.aspx" TargetMode="External"/><Relationship Id="rId4" Type="http://schemas.openxmlformats.org/officeDocument/2006/relationships/printerSettings" Target="../printerSettings/printerSettings1.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4.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84"/>
  <sheetViews>
    <sheetView tabSelected="1" topLeftCell="A21" workbookViewId="0">
      <selection activeCell="A36" sqref="A36"/>
    </sheetView>
  </sheetViews>
  <sheetFormatPr baseColWidth="10" defaultColWidth="8.83203125" defaultRowHeight="15" x14ac:dyDescent="0.2"/>
  <cols>
    <col min="1" max="1" width="12.5" customWidth="1"/>
    <col min="2" max="2" width="61.5" customWidth="1"/>
    <col min="3" max="3" width="19.33203125" customWidth="1"/>
  </cols>
  <sheetData>
    <row r="1" spans="1:7" x14ac:dyDescent="0.2">
      <c r="A1" s="1" t="s">
        <v>80</v>
      </c>
      <c r="B1" t="s">
        <v>711</v>
      </c>
      <c r="C1" s="84">
        <v>45357</v>
      </c>
      <c r="F1" s="82" t="s">
        <v>652</v>
      </c>
      <c r="G1" s="82" t="s">
        <v>652</v>
      </c>
    </row>
    <row r="2" spans="1:7" x14ac:dyDescent="0.2">
      <c r="A2" s="84">
        <v>45357</v>
      </c>
      <c r="B2" t="str">
        <f>LOOKUP(B1,F2:G51,G2:G51)</f>
        <v>CO</v>
      </c>
      <c r="F2" s="83" t="s">
        <v>706</v>
      </c>
      <c r="G2" s="83" t="s">
        <v>667</v>
      </c>
    </row>
    <row r="3" spans="1:7" x14ac:dyDescent="0.2">
      <c r="A3" s="1" t="s">
        <v>0</v>
      </c>
      <c r="B3" s="2" t="s">
        <v>84</v>
      </c>
      <c r="F3" s="83" t="s">
        <v>707</v>
      </c>
      <c r="G3" s="83" t="s">
        <v>665</v>
      </c>
    </row>
    <row r="4" spans="1:7" x14ac:dyDescent="0.2">
      <c r="B4" t="s">
        <v>72</v>
      </c>
      <c r="F4" s="83" t="s">
        <v>708</v>
      </c>
      <c r="G4" s="83" t="s">
        <v>695</v>
      </c>
    </row>
    <row r="5" spans="1:7" x14ac:dyDescent="0.2">
      <c r="B5" s="4">
        <v>2021</v>
      </c>
      <c r="F5" s="83" t="s">
        <v>709</v>
      </c>
      <c r="G5" s="83" t="s">
        <v>688</v>
      </c>
    </row>
    <row r="6" spans="1:7" x14ac:dyDescent="0.2">
      <c r="B6" t="s">
        <v>502</v>
      </c>
      <c r="F6" s="83" t="s">
        <v>710</v>
      </c>
      <c r="G6" s="83" t="s">
        <v>674</v>
      </c>
    </row>
    <row r="7" spans="1:7" x14ac:dyDescent="0.2">
      <c r="B7" s="5" t="s">
        <v>471</v>
      </c>
      <c r="F7" s="83" t="s">
        <v>711</v>
      </c>
      <c r="G7" s="83" t="s">
        <v>673</v>
      </c>
    </row>
    <row r="8" spans="1:7" x14ac:dyDescent="0.2">
      <c r="B8" t="s">
        <v>73</v>
      </c>
      <c r="F8" s="83" t="s">
        <v>712</v>
      </c>
      <c r="G8" s="83" t="s">
        <v>676</v>
      </c>
    </row>
    <row r="9" spans="1:7" x14ac:dyDescent="0.2">
      <c r="F9" s="83" t="s">
        <v>713</v>
      </c>
      <c r="G9" s="83" t="s">
        <v>694</v>
      </c>
    </row>
    <row r="10" spans="1:7" x14ac:dyDescent="0.2">
      <c r="B10" s="2" t="s">
        <v>82</v>
      </c>
      <c r="F10" s="83" t="s">
        <v>714</v>
      </c>
      <c r="G10" s="83" t="s">
        <v>677</v>
      </c>
    </row>
    <row r="11" spans="1:7" x14ac:dyDescent="0.2">
      <c r="B11" t="s">
        <v>72</v>
      </c>
      <c r="F11" s="83" t="s">
        <v>715</v>
      </c>
      <c r="G11" s="83" t="s">
        <v>660</v>
      </c>
    </row>
    <row r="12" spans="1:7" x14ac:dyDescent="0.2">
      <c r="B12" s="4">
        <v>2021</v>
      </c>
      <c r="F12" s="83" t="s">
        <v>716</v>
      </c>
      <c r="G12" s="83" t="s">
        <v>693</v>
      </c>
    </row>
    <row r="13" spans="1:7" x14ac:dyDescent="0.2">
      <c r="B13" t="s">
        <v>502</v>
      </c>
      <c r="F13" s="83" t="s">
        <v>717</v>
      </c>
      <c r="G13" s="83" t="s">
        <v>697</v>
      </c>
    </row>
    <row r="14" spans="1:7" x14ac:dyDescent="0.2">
      <c r="B14" s="5" t="s">
        <v>471</v>
      </c>
      <c r="F14" s="83" t="s">
        <v>718</v>
      </c>
      <c r="G14" s="83" t="s">
        <v>700</v>
      </c>
    </row>
    <row r="15" spans="1:7" x14ac:dyDescent="0.2">
      <c r="B15" t="s">
        <v>74</v>
      </c>
      <c r="F15" s="83" t="s">
        <v>719</v>
      </c>
      <c r="G15" s="83" t="s">
        <v>672</v>
      </c>
    </row>
    <row r="16" spans="1:7" x14ac:dyDescent="0.2">
      <c r="F16" s="83" t="s">
        <v>720</v>
      </c>
      <c r="G16" s="83" t="s">
        <v>675</v>
      </c>
    </row>
    <row r="17" spans="1:7" x14ac:dyDescent="0.2">
      <c r="B17" s="2" t="s">
        <v>83</v>
      </c>
      <c r="F17" s="83" t="s">
        <v>721</v>
      </c>
      <c r="G17" s="83" t="s">
        <v>691</v>
      </c>
    </row>
    <row r="18" spans="1:7" x14ac:dyDescent="0.2">
      <c r="B18" t="s">
        <v>85</v>
      </c>
      <c r="F18" s="83" t="s">
        <v>722</v>
      </c>
      <c r="G18" s="83" t="s">
        <v>666</v>
      </c>
    </row>
    <row r="19" spans="1:7" x14ac:dyDescent="0.2">
      <c r="B19" s="4">
        <v>2013</v>
      </c>
      <c r="F19" s="83" t="s">
        <v>723</v>
      </c>
      <c r="G19" s="83" t="s">
        <v>701</v>
      </c>
    </row>
    <row r="20" spans="1:7" x14ac:dyDescent="0.2">
      <c r="B20" t="s">
        <v>340</v>
      </c>
      <c r="F20" s="83" t="s">
        <v>724</v>
      </c>
      <c r="G20" s="83" t="s">
        <v>687</v>
      </c>
    </row>
    <row r="21" spans="1:7" x14ac:dyDescent="0.2">
      <c r="B21" s="5" t="s">
        <v>341</v>
      </c>
      <c r="F21" s="83" t="s">
        <v>725</v>
      </c>
      <c r="G21" s="83" t="s">
        <v>690</v>
      </c>
    </row>
    <row r="22" spans="1:7" x14ac:dyDescent="0.2">
      <c r="B22" t="s">
        <v>342</v>
      </c>
      <c r="F22" s="83" t="s">
        <v>726</v>
      </c>
      <c r="G22" s="83" t="s">
        <v>664</v>
      </c>
    </row>
    <row r="23" spans="1:7" x14ac:dyDescent="0.2">
      <c r="F23" s="83" t="s">
        <v>727</v>
      </c>
      <c r="G23" s="83" t="s">
        <v>670</v>
      </c>
    </row>
    <row r="24" spans="1:7" x14ac:dyDescent="0.2">
      <c r="B24" s="2" t="s">
        <v>158</v>
      </c>
      <c r="F24" s="83" t="s">
        <v>728</v>
      </c>
      <c r="G24" s="83" t="s">
        <v>669</v>
      </c>
    </row>
    <row r="25" spans="1:7" x14ac:dyDescent="0.2">
      <c r="B25" t="s">
        <v>159</v>
      </c>
      <c r="F25" s="83" t="s">
        <v>729</v>
      </c>
      <c r="G25" s="83" t="s">
        <v>661</v>
      </c>
    </row>
    <row r="26" spans="1:7" x14ac:dyDescent="0.2">
      <c r="B26" s="4">
        <v>2020</v>
      </c>
      <c r="F26" s="83" t="s">
        <v>730</v>
      </c>
      <c r="G26" s="83" t="s">
        <v>663</v>
      </c>
    </row>
    <row r="27" spans="1:7" x14ac:dyDescent="0.2">
      <c r="B27" t="s">
        <v>160</v>
      </c>
      <c r="F27" s="83" t="s">
        <v>731</v>
      </c>
      <c r="G27" s="83" t="s">
        <v>662</v>
      </c>
    </row>
    <row r="28" spans="1:7" x14ac:dyDescent="0.2">
      <c r="B28" s="5" t="s">
        <v>500</v>
      </c>
      <c r="F28" s="83" t="s">
        <v>732</v>
      </c>
      <c r="G28" s="83" t="s">
        <v>692</v>
      </c>
    </row>
    <row r="29" spans="1:7" x14ac:dyDescent="0.2">
      <c r="B29" s="5" t="s">
        <v>501</v>
      </c>
      <c r="F29" s="83" t="s">
        <v>733</v>
      </c>
      <c r="G29" s="83" t="s">
        <v>689</v>
      </c>
    </row>
    <row r="30" spans="1:7" x14ac:dyDescent="0.2">
      <c r="B30" t="s">
        <v>161</v>
      </c>
      <c r="F30" s="83" t="s">
        <v>734</v>
      </c>
      <c r="G30" s="83" t="s">
        <v>668</v>
      </c>
    </row>
    <row r="31" spans="1:7" x14ac:dyDescent="0.2">
      <c r="F31" s="83" t="s">
        <v>735</v>
      </c>
      <c r="G31" s="83" t="s">
        <v>686</v>
      </c>
    </row>
    <row r="32" spans="1:7" x14ac:dyDescent="0.2">
      <c r="A32" s="1" t="s">
        <v>86</v>
      </c>
      <c r="F32" s="83" t="s">
        <v>736</v>
      </c>
      <c r="G32" s="83" t="s">
        <v>685</v>
      </c>
    </row>
    <row r="33" spans="1:7" x14ac:dyDescent="0.2">
      <c r="A33" t="s">
        <v>457</v>
      </c>
      <c r="F33" s="83" t="s">
        <v>737</v>
      </c>
      <c r="G33" s="83" t="s">
        <v>696</v>
      </c>
    </row>
    <row r="34" spans="1:7" ht="16" thickBot="1" x14ac:dyDescent="0.25">
      <c r="A34" t="s">
        <v>464</v>
      </c>
      <c r="F34" s="83" t="s">
        <v>738</v>
      </c>
      <c r="G34" s="83" t="s">
        <v>683</v>
      </c>
    </row>
    <row r="35" spans="1:7" ht="16" thickBot="1" x14ac:dyDescent="0.25">
      <c r="A35" s="13">
        <v>2021</v>
      </c>
      <c r="F35" s="83" t="s">
        <v>739</v>
      </c>
      <c r="G35" s="83" t="s">
        <v>684</v>
      </c>
    </row>
    <row r="36" spans="1:7" x14ac:dyDescent="0.2">
      <c r="F36" s="83" t="s">
        <v>740</v>
      </c>
      <c r="G36" s="83" t="s">
        <v>698</v>
      </c>
    </row>
    <row r="37" spans="1:7" x14ac:dyDescent="0.2">
      <c r="A37" t="s">
        <v>458</v>
      </c>
      <c r="F37" s="83" t="s">
        <v>741</v>
      </c>
      <c r="G37" s="83" t="s">
        <v>671</v>
      </c>
    </row>
    <row r="38" spans="1:7" x14ac:dyDescent="0.2">
      <c r="A38" t="s">
        <v>459</v>
      </c>
      <c r="F38" s="83" t="s">
        <v>742</v>
      </c>
      <c r="G38" s="83" t="s">
        <v>699</v>
      </c>
    </row>
    <row r="39" spans="1:7" x14ac:dyDescent="0.2">
      <c r="A39" t="s">
        <v>460</v>
      </c>
      <c r="F39" s="83" t="s">
        <v>743</v>
      </c>
      <c r="G39" s="83" t="s">
        <v>682</v>
      </c>
    </row>
    <row r="40" spans="1:7" x14ac:dyDescent="0.2">
      <c r="A40" t="s">
        <v>461</v>
      </c>
      <c r="F40" s="83" t="s">
        <v>744</v>
      </c>
      <c r="G40" s="83" t="s">
        <v>679</v>
      </c>
    </row>
    <row r="41" spans="1:7" x14ac:dyDescent="0.2">
      <c r="A41" t="s">
        <v>462</v>
      </c>
      <c r="F41" s="83" t="s">
        <v>745</v>
      </c>
      <c r="G41" s="83" t="s">
        <v>658</v>
      </c>
    </row>
    <row r="42" spans="1:7" x14ac:dyDescent="0.2">
      <c r="F42" s="83" t="s">
        <v>746</v>
      </c>
      <c r="G42" s="83" t="s">
        <v>657</v>
      </c>
    </row>
    <row r="43" spans="1:7" x14ac:dyDescent="0.2">
      <c r="A43" s="2" t="s">
        <v>463</v>
      </c>
      <c r="B43" s="12"/>
      <c r="F43" s="83" t="s">
        <v>747</v>
      </c>
      <c r="G43" s="83" t="s">
        <v>704</v>
      </c>
    </row>
    <row r="44" spans="1:7" x14ac:dyDescent="0.2">
      <c r="F44" s="83" t="s">
        <v>748</v>
      </c>
      <c r="G44" s="83" t="s">
        <v>681</v>
      </c>
    </row>
    <row r="45" spans="1:7" x14ac:dyDescent="0.2">
      <c r="A45" s="1" t="s">
        <v>113</v>
      </c>
      <c r="F45" s="83" t="s">
        <v>749</v>
      </c>
      <c r="G45" s="83" t="s">
        <v>659</v>
      </c>
    </row>
    <row r="46" spans="1:7" x14ac:dyDescent="0.2">
      <c r="A46" t="s">
        <v>114</v>
      </c>
      <c r="F46" s="83" t="s">
        <v>750</v>
      </c>
      <c r="G46" s="83" t="s">
        <v>654</v>
      </c>
    </row>
    <row r="47" spans="1:7" x14ac:dyDescent="0.2">
      <c r="A47" t="s">
        <v>115</v>
      </c>
      <c r="F47" s="83" t="s">
        <v>751</v>
      </c>
      <c r="G47" s="83" t="s">
        <v>656</v>
      </c>
    </row>
    <row r="48" spans="1:7" x14ac:dyDescent="0.2">
      <c r="A48" t="s">
        <v>116</v>
      </c>
      <c r="F48" s="83" t="s">
        <v>752</v>
      </c>
      <c r="G48" s="83" t="s">
        <v>703</v>
      </c>
    </row>
    <row r="49" spans="1:7" x14ac:dyDescent="0.2">
      <c r="F49" s="83" t="s">
        <v>753</v>
      </c>
      <c r="G49" s="83" t="s">
        <v>678</v>
      </c>
    </row>
    <row r="50" spans="1:7" x14ac:dyDescent="0.2">
      <c r="A50" t="s">
        <v>117</v>
      </c>
      <c r="F50" s="83" t="s">
        <v>754</v>
      </c>
      <c r="G50" s="83" t="s">
        <v>702</v>
      </c>
    </row>
    <row r="51" spans="1:7" x14ac:dyDescent="0.2">
      <c r="A51" t="s">
        <v>118</v>
      </c>
      <c r="F51" s="83" t="s">
        <v>755</v>
      </c>
      <c r="G51" s="83" t="s">
        <v>680</v>
      </c>
    </row>
    <row r="52" spans="1:7" x14ac:dyDescent="0.2">
      <c r="A52" t="s">
        <v>120</v>
      </c>
    </row>
    <row r="53" spans="1:7" x14ac:dyDescent="0.2">
      <c r="A53" t="s">
        <v>119</v>
      </c>
    </row>
    <row r="55" spans="1:7" x14ac:dyDescent="0.2">
      <c r="A55" s="1" t="s">
        <v>102</v>
      </c>
    </row>
    <row r="56" spans="1:7" x14ac:dyDescent="0.2">
      <c r="A56" t="s">
        <v>103</v>
      </c>
    </row>
    <row r="57" spans="1:7" x14ac:dyDescent="0.2">
      <c r="A57" t="s">
        <v>104</v>
      </c>
    </row>
    <row r="58" spans="1:7" x14ac:dyDescent="0.2">
      <c r="A58" t="s">
        <v>105</v>
      </c>
    </row>
    <row r="59" spans="1:7" x14ac:dyDescent="0.2">
      <c r="A59" t="s">
        <v>450</v>
      </c>
    </row>
    <row r="60" spans="1:7" x14ac:dyDescent="0.2">
      <c r="B60" t="s">
        <v>106</v>
      </c>
    </row>
    <row r="61" spans="1:7" x14ac:dyDescent="0.2">
      <c r="B61" t="s">
        <v>107</v>
      </c>
    </row>
    <row r="62" spans="1:7" x14ac:dyDescent="0.2">
      <c r="B62" t="s">
        <v>108</v>
      </c>
      <c r="C62" s="3">
        <v>0.04</v>
      </c>
    </row>
    <row r="63" spans="1:7" x14ac:dyDescent="0.2">
      <c r="B63" t="s">
        <v>451</v>
      </c>
    </row>
    <row r="64" spans="1:7" x14ac:dyDescent="0.2">
      <c r="A64" s="1" t="s">
        <v>109</v>
      </c>
    </row>
    <row r="65" spans="1:2" x14ac:dyDescent="0.2">
      <c r="A65" t="s">
        <v>110</v>
      </c>
    </row>
    <row r="66" spans="1:2" x14ac:dyDescent="0.2">
      <c r="A66" t="s">
        <v>111</v>
      </c>
    </row>
    <row r="67" spans="1:2" x14ac:dyDescent="0.2">
      <c r="A67" t="s">
        <v>112</v>
      </c>
    </row>
    <row r="68" spans="1:2" x14ac:dyDescent="0.2">
      <c r="A68" t="s">
        <v>87</v>
      </c>
    </row>
    <row r="69" spans="1:2" x14ac:dyDescent="0.2">
      <c r="A69" t="s">
        <v>88</v>
      </c>
    </row>
    <row r="70" spans="1:2" x14ac:dyDescent="0.2">
      <c r="A70" t="s">
        <v>89</v>
      </c>
    </row>
    <row r="71" spans="1:2" x14ac:dyDescent="0.2">
      <c r="A71" t="s">
        <v>90</v>
      </c>
    </row>
    <row r="72" spans="1:2" x14ac:dyDescent="0.2">
      <c r="A72" t="s">
        <v>91</v>
      </c>
    </row>
    <row r="74" spans="1:2" x14ac:dyDescent="0.2">
      <c r="A74" t="s">
        <v>98</v>
      </c>
    </row>
    <row r="75" spans="1:2" x14ac:dyDescent="0.2">
      <c r="A75" t="s">
        <v>99</v>
      </c>
    </row>
    <row r="76" spans="1:2" x14ac:dyDescent="0.2">
      <c r="A76" t="s">
        <v>100</v>
      </c>
    </row>
    <row r="77" spans="1:2" x14ac:dyDescent="0.2">
      <c r="A77" t="s">
        <v>101</v>
      </c>
    </row>
    <row r="79" spans="1:2" x14ac:dyDescent="0.2">
      <c r="A79" s="1" t="s">
        <v>443</v>
      </c>
    </row>
    <row r="80" spans="1:2" x14ac:dyDescent="0.2">
      <c r="A80" s="9">
        <f>'RECS HC2.1'!B24/('RECS HC2.1'!B24+'RECS HC2.1'!B27)</f>
        <v>0.81308184246741677</v>
      </c>
      <c r="B80" t="s">
        <v>137</v>
      </c>
    </row>
    <row r="81" spans="1:2" x14ac:dyDescent="0.2">
      <c r="A81" s="9">
        <f>'RECS HC2.1'!B27/('RECS HC2.1'!B24+'RECS HC2.1'!B27)</f>
        <v>0.18691815753258317</v>
      </c>
      <c r="B81" t="s">
        <v>138</v>
      </c>
    </row>
    <row r="83" spans="1:2" x14ac:dyDescent="0.2">
      <c r="A83" s="1" t="s">
        <v>757</v>
      </c>
    </row>
    <row r="84" spans="1:2" x14ac:dyDescent="0.2">
      <c r="A84" t="s">
        <v>758</v>
      </c>
    </row>
  </sheetData>
  <hyperlinks>
    <hyperlink ref="B21" r:id="rId1" display="http://www.euroheat.org/United-States-156.aspx" xr:uid="{00000000-0004-0000-0000-000000000000}"/>
    <hyperlink ref="B29" r:id="rId2" xr:uid="{901A5D90-A9A0-427F-AE45-CDCDB7888712}"/>
    <hyperlink ref="B28" r:id="rId3" xr:uid="{9B1FD156-122F-4DD9-A9F0-9367D17A181C}"/>
  </hyperlinks>
  <pageMargins left="0.7" right="0.7" top="0.75" bottom="0.75" header="0.3" footer="0.3"/>
  <pageSetup orientation="portrait" horizontalDpi="1200" verticalDpi="1200"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I167"/>
  <sheetViews>
    <sheetView workbookViewId="0">
      <pane xSplit="2" ySplit="1" topLeftCell="C34" activePane="bottomRight" state="frozen"/>
      <selection activeCell="B1" sqref="B1"/>
      <selection pane="topRight" activeCell="B1" sqref="B1"/>
      <selection pane="bottomLeft" activeCell="B1" sqref="B1"/>
      <selection pane="bottomRight" activeCell="E63" sqref="E63"/>
    </sheetView>
  </sheetViews>
  <sheetFormatPr baseColWidth="10" defaultColWidth="8.83203125" defaultRowHeight="15" customHeight="1" x14ac:dyDescent="0.2"/>
  <cols>
    <col min="1" max="1" width="36.6640625" customWidth="1"/>
    <col min="2" max="2" width="45.6640625" customWidth="1"/>
  </cols>
  <sheetData>
    <row r="1" spans="1:35" ht="15" customHeight="1" thickBot="1" x14ac:dyDescent="0.25">
      <c r="A1" s="43"/>
      <c r="B1" s="44" t="s">
        <v>503</v>
      </c>
      <c r="C1" s="15">
        <v>2020</v>
      </c>
      <c r="D1" s="15">
        <v>2021</v>
      </c>
      <c r="E1" s="15">
        <v>2022</v>
      </c>
      <c r="F1" s="15">
        <v>2023</v>
      </c>
      <c r="G1" s="15">
        <v>2024</v>
      </c>
      <c r="H1" s="15">
        <v>2025</v>
      </c>
      <c r="I1" s="15">
        <v>2026</v>
      </c>
      <c r="J1" s="15">
        <v>2027</v>
      </c>
      <c r="K1" s="15">
        <v>2028</v>
      </c>
      <c r="L1" s="15">
        <v>2029</v>
      </c>
      <c r="M1" s="15">
        <v>2030</v>
      </c>
      <c r="N1" s="15">
        <v>2031</v>
      </c>
      <c r="O1" s="15">
        <v>2032</v>
      </c>
      <c r="P1" s="15">
        <v>2033</v>
      </c>
      <c r="Q1" s="15">
        <v>2034</v>
      </c>
      <c r="R1" s="15">
        <v>2035</v>
      </c>
      <c r="S1" s="15">
        <v>2036</v>
      </c>
      <c r="T1" s="15">
        <v>2037</v>
      </c>
      <c r="U1" s="15">
        <v>2038</v>
      </c>
      <c r="V1" s="15">
        <v>2039</v>
      </c>
      <c r="W1" s="15">
        <v>2040</v>
      </c>
      <c r="X1" s="15">
        <v>2041</v>
      </c>
      <c r="Y1" s="15">
        <v>2042</v>
      </c>
      <c r="Z1" s="15">
        <v>2043</v>
      </c>
      <c r="AA1" s="15">
        <v>2044</v>
      </c>
      <c r="AB1" s="15">
        <v>2045</v>
      </c>
      <c r="AC1" s="15">
        <v>2046</v>
      </c>
      <c r="AD1" s="15">
        <v>2047</v>
      </c>
      <c r="AE1" s="15">
        <v>2048</v>
      </c>
      <c r="AF1" s="15">
        <v>2049</v>
      </c>
      <c r="AG1" s="15">
        <v>2050</v>
      </c>
      <c r="AH1" s="43"/>
    </row>
    <row r="2" spans="1:35" ht="15" customHeight="1" thickTop="1" x14ac:dyDescent="0.2">
      <c r="A2" s="43"/>
      <c r="B2" s="43"/>
      <c r="C2" s="43"/>
      <c r="D2" s="43"/>
      <c r="E2" s="43"/>
      <c r="F2" s="43"/>
      <c r="G2" s="43"/>
      <c r="H2" s="43"/>
      <c r="I2" s="43"/>
      <c r="J2" s="43"/>
      <c r="K2" s="43"/>
      <c r="L2" s="43"/>
      <c r="M2" s="43"/>
      <c r="N2" s="43"/>
      <c r="O2" s="43"/>
      <c r="P2" s="43"/>
      <c r="Q2" s="43"/>
      <c r="R2" s="43"/>
      <c r="S2" s="43"/>
      <c r="T2" s="43"/>
      <c r="U2" s="43"/>
      <c r="V2" s="43"/>
      <c r="W2" s="43"/>
      <c r="X2" s="43"/>
      <c r="Y2" s="43"/>
      <c r="Z2" s="43"/>
      <c r="AA2" s="43"/>
      <c r="AB2" s="43"/>
      <c r="AC2" s="43"/>
      <c r="AD2" s="43"/>
      <c r="AE2" s="43"/>
      <c r="AF2" s="43"/>
      <c r="AG2" s="43"/>
      <c r="AH2" s="43"/>
    </row>
    <row r="3" spans="1:35" ht="15" customHeight="1" x14ac:dyDescent="0.2">
      <c r="A3" s="43"/>
      <c r="B3" s="43"/>
      <c r="C3" s="55" t="s">
        <v>264</v>
      </c>
      <c r="D3" s="55" t="s">
        <v>502</v>
      </c>
      <c r="E3" s="55"/>
      <c r="F3" s="55"/>
      <c r="G3" s="55"/>
      <c r="H3" s="43"/>
      <c r="I3" s="43"/>
      <c r="J3" s="43"/>
      <c r="K3" s="43"/>
      <c r="L3" s="43"/>
      <c r="M3" s="43"/>
      <c r="N3" s="43"/>
      <c r="O3" s="43"/>
      <c r="P3" s="43"/>
      <c r="Q3" s="43"/>
      <c r="R3" s="43"/>
      <c r="S3" s="43"/>
      <c r="T3" s="43"/>
      <c r="U3" s="43"/>
      <c r="V3" s="43"/>
      <c r="W3" s="43"/>
      <c r="X3" s="43"/>
      <c r="Y3" s="43"/>
      <c r="Z3" s="43"/>
      <c r="AA3" s="43"/>
      <c r="AB3" s="43"/>
      <c r="AC3" s="43"/>
      <c r="AD3" s="43"/>
      <c r="AE3" s="43"/>
      <c r="AF3" s="43"/>
      <c r="AG3" s="43"/>
      <c r="AH3" s="43"/>
    </row>
    <row r="4" spans="1:35" ht="15" customHeight="1" x14ac:dyDescent="0.2">
      <c r="A4" s="43"/>
      <c r="B4" s="43"/>
      <c r="C4" s="55" t="s">
        <v>263</v>
      </c>
      <c r="D4" s="55" t="s">
        <v>504</v>
      </c>
      <c r="E4" s="55"/>
      <c r="F4" s="55"/>
      <c r="G4" s="55" t="s">
        <v>505</v>
      </c>
      <c r="H4" s="43"/>
      <c r="I4" s="43"/>
      <c r="J4" s="43"/>
      <c r="K4" s="43"/>
      <c r="L4" s="43"/>
      <c r="M4" s="43"/>
      <c r="N4" s="43"/>
      <c r="O4" s="43"/>
      <c r="P4" s="43"/>
      <c r="Q4" s="43"/>
      <c r="R4" s="43"/>
      <c r="S4" s="43"/>
      <c r="T4" s="43"/>
      <c r="U4" s="43"/>
      <c r="V4" s="43"/>
      <c r="W4" s="43"/>
      <c r="X4" s="43"/>
      <c r="Y4" s="43"/>
      <c r="Z4" s="43"/>
      <c r="AA4" s="43"/>
      <c r="AB4" s="43"/>
      <c r="AC4" s="43"/>
      <c r="AD4" s="43"/>
      <c r="AE4" s="43"/>
      <c r="AF4" s="43"/>
      <c r="AG4" s="43"/>
      <c r="AH4" s="43"/>
    </row>
    <row r="5" spans="1:35" ht="15" customHeight="1" x14ac:dyDescent="0.2">
      <c r="A5" s="43"/>
      <c r="B5" s="43"/>
      <c r="C5" s="55" t="s">
        <v>262</v>
      </c>
      <c r="D5" s="55" t="s">
        <v>506</v>
      </c>
      <c r="E5" s="55"/>
      <c r="F5" s="55"/>
      <c r="G5" s="55"/>
      <c r="H5" s="43"/>
      <c r="I5" s="43"/>
      <c r="J5" s="43"/>
      <c r="K5" s="43"/>
      <c r="L5" s="43"/>
      <c r="M5" s="43"/>
      <c r="N5" s="43"/>
      <c r="O5" s="43"/>
      <c r="P5" s="43"/>
      <c r="Q5" s="43"/>
      <c r="R5" s="43"/>
      <c r="S5" s="43"/>
      <c r="T5" s="43"/>
      <c r="U5" s="43"/>
      <c r="V5" s="43"/>
      <c r="W5" s="43"/>
      <c r="X5" s="43"/>
      <c r="Y5" s="43"/>
      <c r="Z5" s="43"/>
      <c r="AA5" s="43"/>
      <c r="AB5" s="43"/>
      <c r="AC5" s="43"/>
      <c r="AD5" s="43"/>
      <c r="AE5" s="43"/>
      <c r="AF5" s="43"/>
      <c r="AG5" s="43"/>
      <c r="AH5" s="43"/>
    </row>
    <row r="6" spans="1:35" ht="15" customHeight="1" x14ac:dyDescent="0.2">
      <c r="A6" s="43"/>
      <c r="B6" s="43"/>
      <c r="C6" s="55" t="s">
        <v>261</v>
      </c>
      <c r="D6" s="55"/>
      <c r="E6" s="55" t="s">
        <v>507</v>
      </c>
      <c r="F6" s="55"/>
      <c r="G6" s="55"/>
      <c r="H6" s="43"/>
      <c r="I6" s="43"/>
      <c r="J6" s="43"/>
      <c r="K6" s="43"/>
      <c r="L6" s="43"/>
      <c r="M6" s="43"/>
      <c r="N6" s="43"/>
      <c r="O6" s="43"/>
      <c r="P6" s="43"/>
      <c r="Q6" s="43"/>
      <c r="R6" s="43"/>
      <c r="S6" s="43"/>
      <c r="T6" s="43"/>
      <c r="U6" s="43"/>
      <c r="V6" s="43"/>
      <c r="W6" s="43"/>
      <c r="X6" s="43"/>
      <c r="Y6" s="43"/>
      <c r="Z6" s="43"/>
      <c r="AA6" s="43"/>
      <c r="AB6" s="43"/>
      <c r="AC6" s="43"/>
      <c r="AD6" s="43"/>
      <c r="AE6" s="43"/>
      <c r="AF6" s="43"/>
      <c r="AG6" s="43"/>
      <c r="AH6" s="43"/>
    </row>
    <row r="10" spans="1:35" ht="15" customHeight="1" x14ac:dyDescent="0.2">
      <c r="A10" s="45" t="s">
        <v>260</v>
      </c>
      <c r="B10" s="46" t="s">
        <v>44</v>
      </c>
      <c r="C10" s="43"/>
      <c r="D10" s="43"/>
      <c r="E10" s="43"/>
      <c r="F10" s="43"/>
      <c r="G10" s="43"/>
      <c r="H10" s="43"/>
      <c r="I10" s="43"/>
      <c r="J10" s="43"/>
      <c r="K10" s="43"/>
      <c r="L10" s="43"/>
      <c r="M10" s="43"/>
      <c r="N10" s="43"/>
      <c r="O10" s="43"/>
      <c r="P10" s="43"/>
      <c r="Q10" s="43"/>
      <c r="R10" s="43"/>
      <c r="S10" s="43"/>
      <c r="T10" s="43"/>
      <c r="U10" s="43"/>
      <c r="V10" s="43"/>
      <c r="W10" s="43"/>
      <c r="X10" s="43"/>
      <c r="Y10" s="43"/>
      <c r="Z10" s="43"/>
      <c r="AA10" s="43"/>
      <c r="AB10" s="43"/>
      <c r="AC10" s="43"/>
      <c r="AD10" s="43"/>
      <c r="AE10" s="43"/>
      <c r="AF10" s="43"/>
      <c r="AG10" s="43"/>
      <c r="AH10" s="56" t="s">
        <v>508</v>
      </c>
    </row>
    <row r="11" spans="1:35" ht="15" customHeight="1" x14ac:dyDescent="0.2">
      <c r="A11" s="43"/>
      <c r="B11" s="44" t="s">
        <v>2</v>
      </c>
      <c r="C11" s="43"/>
      <c r="D11" s="43"/>
      <c r="E11" s="43"/>
      <c r="F11" s="43"/>
      <c r="G11" s="43"/>
      <c r="H11" s="43"/>
      <c r="I11" s="43"/>
      <c r="J11" s="43"/>
      <c r="K11" s="43"/>
      <c r="L11" s="43"/>
      <c r="M11" s="43"/>
      <c r="N11" s="43"/>
      <c r="O11" s="43"/>
      <c r="P11" s="43"/>
      <c r="Q11" s="43"/>
      <c r="R11" s="43"/>
      <c r="S11" s="43"/>
      <c r="T11" s="43"/>
      <c r="U11" s="43"/>
      <c r="V11" s="43"/>
      <c r="W11" s="43"/>
      <c r="X11" s="43"/>
      <c r="Y11" s="43"/>
      <c r="Z11" s="43"/>
      <c r="AA11" s="43"/>
      <c r="AB11" s="43"/>
      <c r="AC11" s="43"/>
      <c r="AD11" s="43"/>
      <c r="AE11" s="43"/>
      <c r="AF11" s="43"/>
      <c r="AG11" s="43"/>
      <c r="AH11" s="56" t="s">
        <v>509</v>
      </c>
    </row>
    <row r="12" spans="1:35" ht="15" customHeight="1" x14ac:dyDescent="0.2">
      <c r="A12" s="43"/>
      <c r="B12" s="44" t="s">
        <v>3</v>
      </c>
      <c r="C12" s="47" t="s">
        <v>3</v>
      </c>
      <c r="D12" s="47" t="s">
        <v>3</v>
      </c>
      <c r="E12" s="47" t="s">
        <v>3</v>
      </c>
      <c r="F12" s="47" t="s">
        <v>3</v>
      </c>
      <c r="G12" s="47" t="s">
        <v>3</v>
      </c>
      <c r="H12" s="47" t="s">
        <v>3</v>
      </c>
      <c r="I12" s="47" t="s">
        <v>3</v>
      </c>
      <c r="J12" s="47" t="s">
        <v>3</v>
      </c>
      <c r="K12" s="47" t="s">
        <v>3</v>
      </c>
      <c r="L12" s="47" t="s">
        <v>3</v>
      </c>
      <c r="M12" s="47" t="s">
        <v>3</v>
      </c>
      <c r="N12" s="47" t="s">
        <v>3</v>
      </c>
      <c r="O12" s="47" t="s">
        <v>3</v>
      </c>
      <c r="P12" s="47" t="s">
        <v>3</v>
      </c>
      <c r="Q12" s="47" t="s">
        <v>3</v>
      </c>
      <c r="R12" s="47" t="s">
        <v>3</v>
      </c>
      <c r="S12" s="47" t="s">
        <v>3</v>
      </c>
      <c r="T12" s="47" t="s">
        <v>3</v>
      </c>
      <c r="U12" s="47" t="s">
        <v>3</v>
      </c>
      <c r="V12" s="47" t="s">
        <v>3</v>
      </c>
      <c r="W12" s="47" t="s">
        <v>3</v>
      </c>
      <c r="X12" s="47" t="s">
        <v>3</v>
      </c>
      <c r="Y12" s="47" t="s">
        <v>3</v>
      </c>
      <c r="Z12" s="47" t="s">
        <v>3</v>
      </c>
      <c r="AA12" s="47" t="s">
        <v>3</v>
      </c>
      <c r="AB12" s="47" t="s">
        <v>3</v>
      </c>
      <c r="AC12" s="47" t="s">
        <v>3</v>
      </c>
      <c r="AD12" s="47" t="s">
        <v>3</v>
      </c>
      <c r="AE12" s="47" t="s">
        <v>3</v>
      </c>
      <c r="AF12" s="47" t="s">
        <v>3</v>
      </c>
      <c r="AG12" s="47" t="s">
        <v>3</v>
      </c>
      <c r="AH12" s="56" t="s">
        <v>510</v>
      </c>
      <c r="AI12" s="4" t="s">
        <v>468</v>
      </c>
    </row>
    <row r="13" spans="1:35" ht="15" customHeight="1" thickBot="1" x14ac:dyDescent="0.25">
      <c r="A13" s="43"/>
      <c r="B13" s="15" t="s">
        <v>4</v>
      </c>
      <c r="C13" s="15">
        <v>2020</v>
      </c>
      <c r="D13" s="15">
        <v>2021</v>
      </c>
      <c r="E13" s="15">
        <v>2022</v>
      </c>
      <c r="F13" s="15">
        <v>2023</v>
      </c>
      <c r="G13" s="15">
        <v>2024</v>
      </c>
      <c r="H13" s="15">
        <v>2025</v>
      </c>
      <c r="I13" s="15">
        <v>2026</v>
      </c>
      <c r="J13" s="15">
        <v>2027</v>
      </c>
      <c r="K13" s="15">
        <v>2028</v>
      </c>
      <c r="L13" s="15">
        <v>2029</v>
      </c>
      <c r="M13" s="15">
        <v>2030</v>
      </c>
      <c r="N13" s="15">
        <v>2031</v>
      </c>
      <c r="O13" s="15">
        <v>2032</v>
      </c>
      <c r="P13" s="15">
        <v>2033</v>
      </c>
      <c r="Q13" s="15">
        <v>2034</v>
      </c>
      <c r="R13" s="15">
        <v>2035</v>
      </c>
      <c r="S13" s="15">
        <v>2036</v>
      </c>
      <c r="T13" s="15">
        <v>2037</v>
      </c>
      <c r="U13" s="15">
        <v>2038</v>
      </c>
      <c r="V13" s="15">
        <v>2039</v>
      </c>
      <c r="W13" s="15">
        <v>2040</v>
      </c>
      <c r="X13" s="15">
        <v>2041</v>
      </c>
      <c r="Y13" s="15">
        <v>2042</v>
      </c>
      <c r="Z13" s="15">
        <v>2043</v>
      </c>
      <c r="AA13" s="15">
        <v>2044</v>
      </c>
      <c r="AB13" s="15">
        <v>2045</v>
      </c>
      <c r="AC13" s="15">
        <v>2046</v>
      </c>
      <c r="AD13" s="15">
        <v>2047</v>
      </c>
      <c r="AE13" s="15">
        <v>2048</v>
      </c>
      <c r="AF13" s="15">
        <v>2049</v>
      </c>
      <c r="AG13" s="15">
        <v>2050</v>
      </c>
      <c r="AH13" s="57" t="s">
        <v>511</v>
      </c>
      <c r="AI13" s="15">
        <v>2050</v>
      </c>
    </row>
    <row r="14" spans="1:35" ht="15" customHeight="1" thickTop="1" x14ac:dyDescent="0.2">
      <c r="A14" s="43"/>
      <c r="B14" s="43"/>
      <c r="C14" s="43"/>
      <c r="D14" s="43"/>
      <c r="E14" s="43"/>
      <c r="F14" s="43"/>
      <c r="G14" s="43"/>
      <c r="H14" s="43"/>
      <c r="I14" s="43"/>
      <c r="J14" s="43"/>
      <c r="K14" s="43"/>
      <c r="L14" s="43"/>
      <c r="M14" s="43"/>
      <c r="N14" s="43"/>
      <c r="O14" s="43"/>
      <c r="P14" s="43"/>
      <c r="Q14" s="43"/>
      <c r="R14" s="43"/>
      <c r="S14" s="43"/>
      <c r="T14" s="43"/>
      <c r="U14" s="43"/>
      <c r="V14" s="43"/>
      <c r="W14" s="43"/>
      <c r="X14" s="43"/>
      <c r="Y14" s="43"/>
      <c r="Z14" s="43"/>
      <c r="AA14" s="43"/>
      <c r="AB14" s="43"/>
      <c r="AC14" s="43"/>
      <c r="AD14" s="43"/>
      <c r="AE14" s="43"/>
      <c r="AF14" s="43"/>
      <c r="AG14" s="43"/>
      <c r="AH14" s="43"/>
    </row>
    <row r="15" spans="1:35" ht="15" customHeight="1" x14ac:dyDescent="0.2">
      <c r="A15" s="43"/>
      <c r="B15" s="16" t="s">
        <v>5</v>
      </c>
      <c r="C15" s="43"/>
      <c r="D15" s="43"/>
      <c r="E15" s="43"/>
      <c r="F15" s="43"/>
      <c r="G15" s="43"/>
      <c r="H15" s="43"/>
      <c r="I15" s="43"/>
      <c r="J15" s="43"/>
      <c r="K15" s="43"/>
      <c r="L15" s="43"/>
      <c r="M15" s="43"/>
      <c r="N15" s="43"/>
      <c r="O15" s="43"/>
      <c r="P15" s="43"/>
      <c r="Q15" s="43"/>
      <c r="R15" s="43"/>
      <c r="S15" s="43"/>
      <c r="T15" s="43"/>
      <c r="U15" s="43"/>
      <c r="V15" s="43"/>
      <c r="W15" s="43"/>
      <c r="X15" s="43"/>
      <c r="Y15" s="43"/>
      <c r="Z15" s="43"/>
      <c r="AA15" s="43"/>
      <c r="AB15" s="43"/>
      <c r="AC15" s="43"/>
      <c r="AD15" s="43"/>
      <c r="AE15" s="43"/>
      <c r="AF15" s="43"/>
      <c r="AG15" s="43"/>
      <c r="AH15" s="43"/>
    </row>
    <row r="16" spans="1:35" ht="15" customHeight="1" x14ac:dyDescent="0.2">
      <c r="A16" s="43"/>
      <c r="B16" s="16" t="s">
        <v>45</v>
      </c>
      <c r="C16" s="43"/>
      <c r="D16" s="43"/>
      <c r="E16" s="43"/>
      <c r="F16" s="43"/>
      <c r="G16" s="43"/>
      <c r="H16" s="43"/>
      <c r="I16" s="43"/>
      <c r="J16" s="43"/>
      <c r="K16" s="43"/>
      <c r="L16" s="43"/>
      <c r="M16" s="43"/>
      <c r="N16" s="43"/>
      <c r="O16" s="43"/>
      <c r="P16" s="43"/>
      <c r="Q16" s="43"/>
      <c r="R16" s="43"/>
      <c r="S16" s="43"/>
      <c r="T16" s="43"/>
      <c r="U16" s="43"/>
      <c r="V16" s="43"/>
      <c r="W16" s="43"/>
      <c r="X16" s="43"/>
      <c r="Y16" s="43"/>
      <c r="Z16" s="43"/>
      <c r="AA16" s="43"/>
      <c r="AB16" s="43"/>
      <c r="AC16" s="43"/>
      <c r="AD16" s="43"/>
      <c r="AE16" s="43"/>
      <c r="AF16" s="43"/>
      <c r="AG16" s="43"/>
      <c r="AH16" s="43"/>
    </row>
    <row r="17" spans="1:35" ht="15" customHeight="1" x14ac:dyDescent="0.2">
      <c r="A17" s="45" t="s">
        <v>259</v>
      </c>
      <c r="B17" s="48" t="s">
        <v>46</v>
      </c>
      <c r="C17" s="49">
        <v>84.750443000000004</v>
      </c>
      <c r="D17" s="49">
        <v>85.593697000000006</v>
      </c>
      <c r="E17" s="49">
        <v>86.438118000000003</v>
      </c>
      <c r="F17" s="49">
        <v>87.263756000000001</v>
      </c>
      <c r="G17" s="49">
        <v>88.078079000000002</v>
      </c>
      <c r="H17" s="49">
        <v>88.908073000000002</v>
      </c>
      <c r="I17" s="49">
        <v>89.730559999999997</v>
      </c>
      <c r="J17" s="49">
        <v>90.531715000000005</v>
      </c>
      <c r="K17" s="49">
        <v>91.318695000000005</v>
      </c>
      <c r="L17" s="49">
        <v>92.095459000000005</v>
      </c>
      <c r="M17" s="49">
        <v>92.863190000000003</v>
      </c>
      <c r="N17" s="49">
        <v>93.620482999999993</v>
      </c>
      <c r="O17" s="49">
        <v>94.374602999999993</v>
      </c>
      <c r="P17" s="49">
        <v>95.112335000000002</v>
      </c>
      <c r="Q17" s="49">
        <v>95.831551000000005</v>
      </c>
      <c r="R17" s="49">
        <v>96.548987999999994</v>
      </c>
      <c r="S17" s="49">
        <v>97.251769999999993</v>
      </c>
      <c r="T17" s="49">
        <v>97.942634999999996</v>
      </c>
      <c r="U17" s="49">
        <v>98.626311999999999</v>
      </c>
      <c r="V17" s="49">
        <v>99.300110000000004</v>
      </c>
      <c r="W17" s="49">
        <v>99.974013999999997</v>
      </c>
      <c r="X17" s="49">
        <v>100.64284499999999</v>
      </c>
      <c r="Y17" s="49">
        <v>101.307907</v>
      </c>
      <c r="Z17" s="49">
        <v>101.97792099999999</v>
      </c>
      <c r="AA17" s="49">
        <v>102.656685</v>
      </c>
      <c r="AB17" s="49">
        <v>103.34092699999999</v>
      </c>
      <c r="AC17" s="49">
        <v>104.026878</v>
      </c>
      <c r="AD17" s="49">
        <v>104.70899199999999</v>
      </c>
      <c r="AE17" s="49">
        <v>105.388451</v>
      </c>
      <c r="AF17" s="49">
        <v>106.06729900000001</v>
      </c>
      <c r="AG17" s="49">
        <v>106.746498</v>
      </c>
      <c r="AH17" s="50">
        <v>7.7210000000000004E-3</v>
      </c>
      <c r="AI17" s="19">
        <v>7.0499999999999998E-3</v>
      </c>
    </row>
    <row r="18" spans="1:35" ht="15" customHeight="1" x14ac:dyDescent="0.2">
      <c r="A18" s="45" t="s">
        <v>258</v>
      </c>
      <c r="B18" s="48" t="s">
        <v>47</v>
      </c>
      <c r="C18" s="49">
        <v>31.968703999999999</v>
      </c>
      <c r="D18" s="49">
        <v>32.227859000000002</v>
      </c>
      <c r="E18" s="49">
        <v>32.481696999999997</v>
      </c>
      <c r="F18" s="49">
        <v>32.722110999999998</v>
      </c>
      <c r="G18" s="49">
        <v>32.964333000000003</v>
      </c>
      <c r="H18" s="49">
        <v>33.217959999999998</v>
      </c>
      <c r="I18" s="49">
        <v>33.469734000000003</v>
      </c>
      <c r="J18" s="49">
        <v>33.709865999999998</v>
      </c>
      <c r="K18" s="49">
        <v>33.941966999999998</v>
      </c>
      <c r="L18" s="49">
        <v>34.169193</v>
      </c>
      <c r="M18" s="49">
        <v>34.396915</v>
      </c>
      <c r="N18" s="49">
        <v>34.621048000000002</v>
      </c>
      <c r="O18" s="49">
        <v>34.840218</v>
      </c>
      <c r="P18" s="49">
        <v>35.051422000000002</v>
      </c>
      <c r="Q18" s="49">
        <v>35.255718000000002</v>
      </c>
      <c r="R18" s="49">
        <v>35.458874000000002</v>
      </c>
      <c r="S18" s="49">
        <v>35.655647000000002</v>
      </c>
      <c r="T18" s="49">
        <v>35.851790999999999</v>
      </c>
      <c r="U18" s="49">
        <v>36.050476000000003</v>
      </c>
      <c r="V18" s="49">
        <v>36.251506999999997</v>
      </c>
      <c r="W18" s="49">
        <v>36.451228999999998</v>
      </c>
      <c r="X18" s="49">
        <v>36.649303000000003</v>
      </c>
      <c r="Y18" s="49">
        <v>36.850163000000002</v>
      </c>
      <c r="Z18" s="49">
        <v>37.053848000000002</v>
      </c>
      <c r="AA18" s="49">
        <v>37.255768000000003</v>
      </c>
      <c r="AB18" s="49">
        <v>37.454777</v>
      </c>
      <c r="AC18" s="49">
        <v>37.649310999999997</v>
      </c>
      <c r="AD18" s="49">
        <v>37.844073999999999</v>
      </c>
      <c r="AE18" s="49">
        <v>38.040798000000002</v>
      </c>
      <c r="AF18" s="49">
        <v>38.240433000000003</v>
      </c>
      <c r="AG18" s="49">
        <v>38.443745</v>
      </c>
      <c r="AH18" s="50">
        <v>6.1669999999999997E-3</v>
      </c>
      <c r="AI18" s="19">
        <v>5.6259999999999999E-3</v>
      </c>
    </row>
    <row r="19" spans="1:35" ht="15" customHeight="1" x14ac:dyDescent="0.2">
      <c r="A19" s="45" t="s">
        <v>257</v>
      </c>
      <c r="B19" s="48" t="s">
        <v>48</v>
      </c>
      <c r="C19" s="49">
        <v>6.6634640000000003</v>
      </c>
      <c r="D19" s="49">
        <v>6.6483860000000004</v>
      </c>
      <c r="E19" s="49">
        <v>6.6341010000000002</v>
      </c>
      <c r="F19" s="49">
        <v>6.6208140000000002</v>
      </c>
      <c r="G19" s="49">
        <v>6.6105159999999996</v>
      </c>
      <c r="H19" s="49">
        <v>6.6041939999999997</v>
      </c>
      <c r="I19" s="49">
        <v>6.6050519999999997</v>
      </c>
      <c r="J19" s="49">
        <v>6.6028560000000001</v>
      </c>
      <c r="K19" s="49">
        <v>6.5976480000000004</v>
      </c>
      <c r="L19" s="49">
        <v>6.5867889999999996</v>
      </c>
      <c r="M19" s="49">
        <v>6.5716080000000003</v>
      </c>
      <c r="N19" s="49">
        <v>6.5553319999999999</v>
      </c>
      <c r="O19" s="49">
        <v>6.5396599999999996</v>
      </c>
      <c r="P19" s="49">
        <v>6.5243869999999999</v>
      </c>
      <c r="Q19" s="49">
        <v>6.5112199999999998</v>
      </c>
      <c r="R19" s="49">
        <v>6.5020389999999999</v>
      </c>
      <c r="S19" s="49">
        <v>6.4934649999999996</v>
      </c>
      <c r="T19" s="49">
        <v>6.4835140000000004</v>
      </c>
      <c r="U19" s="49">
        <v>6.4727379999999997</v>
      </c>
      <c r="V19" s="49">
        <v>6.4627730000000003</v>
      </c>
      <c r="W19" s="49">
        <v>6.4554590000000003</v>
      </c>
      <c r="X19" s="49">
        <v>6.4490309999999997</v>
      </c>
      <c r="Y19" s="49">
        <v>6.4445810000000003</v>
      </c>
      <c r="Z19" s="49">
        <v>6.4428599999999996</v>
      </c>
      <c r="AA19" s="49">
        <v>6.4432330000000002</v>
      </c>
      <c r="AB19" s="49">
        <v>6.4440910000000002</v>
      </c>
      <c r="AC19" s="49">
        <v>6.4425730000000003</v>
      </c>
      <c r="AD19" s="49">
        <v>6.4381979999999999</v>
      </c>
      <c r="AE19" s="49">
        <v>6.4322549999999996</v>
      </c>
      <c r="AF19" s="49">
        <v>6.425656</v>
      </c>
      <c r="AG19" s="49">
        <v>6.4170800000000003</v>
      </c>
      <c r="AH19" s="50">
        <v>-1.255E-3</v>
      </c>
      <c r="AI19" s="19">
        <v>-1.1924000000000001E-2</v>
      </c>
    </row>
    <row r="20" spans="1:35" ht="15" customHeight="1" x14ac:dyDescent="0.2">
      <c r="A20" s="45" t="s">
        <v>256</v>
      </c>
      <c r="B20" s="16" t="s">
        <v>9</v>
      </c>
      <c r="C20" s="20">
        <v>123.382614</v>
      </c>
      <c r="D20" s="20">
        <v>124.46993999999999</v>
      </c>
      <c r="E20" s="20">
        <v>125.553917</v>
      </c>
      <c r="F20" s="20">
        <v>126.60668200000001</v>
      </c>
      <c r="G20" s="20">
        <v>127.652931</v>
      </c>
      <c r="H20" s="20">
        <v>128.73022499999999</v>
      </c>
      <c r="I20" s="20">
        <v>129.80534399999999</v>
      </c>
      <c r="J20" s="20">
        <v>130.844437</v>
      </c>
      <c r="K20" s="20">
        <v>131.858307</v>
      </c>
      <c r="L20" s="20">
        <v>132.85144</v>
      </c>
      <c r="M20" s="20">
        <v>133.83171100000001</v>
      </c>
      <c r="N20" s="20">
        <v>134.79686000000001</v>
      </c>
      <c r="O20" s="20">
        <v>135.754471</v>
      </c>
      <c r="P20" s="20">
        <v>136.688141</v>
      </c>
      <c r="Q20" s="20">
        <v>137.59848</v>
      </c>
      <c r="R20" s="20">
        <v>138.50990300000001</v>
      </c>
      <c r="S20" s="20">
        <v>139.400879</v>
      </c>
      <c r="T20" s="20">
        <v>140.27795399999999</v>
      </c>
      <c r="U20" s="20">
        <v>141.14952099999999</v>
      </c>
      <c r="V20" s="20">
        <v>142.01438899999999</v>
      </c>
      <c r="W20" s="20">
        <v>142.880707</v>
      </c>
      <c r="X20" s="20">
        <v>143.74118000000001</v>
      </c>
      <c r="Y20" s="20">
        <v>144.60264599999999</v>
      </c>
      <c r="Z20" s="20">
        <v>145.474625</v>
      </c>
      <c r="AA20" s="20">
        <v>146.355682</v>
      </c>
      <c r="AB20" s="20">
        <v>147.23979199999999</v>
      </c>
      <c r="AC20" s="20">
        <v>148.11875900000001</v>
      </c>
      <c r="AD20" s="20">
        <v>148.99127200000001</v>
      </c>
      <c r="AE20" s="20">
        <v>149.86149599999999</v>
      </c>
      <c r="AF20" s="20">
        <v>150.73339799999999</v>
      </c>
      <c r="AG20" s="20">
        <v>151.60732999999999</v>
      </c>
      <c r="AH20" s="21">
        <v>6.8900000000000003E-3</v>
      </c>
      <c r="AI20" s="21">
        <v>5.9199999999999999E-3</v>
      </c>
    </row>
    <row r="22" spans="1:35" ht="15" customHeight="1" x14ac:dyDescent="0.2">
      <c r="A22" s="45" t="s">
        <v>255</v>
      </c>
      <c r="B22" s="16" t="s">
        <v>49</v>
      </c>
      <c r="C22" s="54">
        <v>1789.3104249999999</v>
      </c>
      <c r="D22" s="54">
        <v>1795.357788</v>
      </c>
      <c r="E22" s="54">
        <v>1801.4011230000001</v>
      </c>
      <c r="F22" s="54">
        <v>1807.4682620000001</v>
      </c>
      <c r="G22" s="54">
        <v>1813.4492190000001</v>
      </c>
      <c r="H22" s="54">
        <v>1819.3139650000001</v>
      </c>
      <c r="I22" s="54">
        <v>1825.1085210000001</v>
      </c>
      <c r="J22" s="54">
        <v>1830.93335</v>
      </c>
      <c r="K22" s="54">
        <v>1836.7738039999999</v>
      </c>
      <c r="L22" s="54">
        <v>1842.6240230000001</v>
      </c>
      <c r="M22" s="54">
        <v>1848.442749</v>
      </c>
      <c r="N22" s="54">
        <v>1854.2421879999999</v>
      </c>
      <c r="O22" s="54">
        <v>1860.0407709999999</v>
      </c>
      <c r="P22" s="54">
        <v>1865.83728</v>
      </c>
      <c r="Q22" s="54">
        <v>1871.6087649999999</v>
      </c>
      <c r="R22" s="54">
        <v>1877.3393550000001</v>
      </c>
      <c r="S22" s="54">
        <v>1883.059082</v>
      </c>
      <c r="T22" s="54">
        <v>1888.739014</v>
      </c>
      <c r="U22" s="54">
        <v>1894.365967</v>
      </c>
      <c r="V22" s="54">
        <v>1899.9277340000001</v>
      </c>
      <c r="W22" s="54">
        <v>1905.4639890000001</v>
      </c>
      <c r="X22" s="54">
        <v>1910.97522</v>
      </c>
      <c r="Y22" s="54">
        <v>1916.424683</v>
      </c>
      <c r="Z22" s="54">
        <v>1921.832275</v>
      </c>
      <c r="AA22" s="54">
        <v>1927.2420649999999</v>
      </c>
      <c r="AB22" s="54">
        <v>1932.664673</v>
      </c>
      <c r="AC22" s="54">
        <v>1938.1176760000001</v>
      </c>
      <c r="AD22" s="54">
        <v>1943.5543210000001</v>
      </c>
      <c r="AE22" s="54">
        <v>1948.9592290000001</v>
      </c>
      <c r="AF22" s="54">
        <v>1954.3283690000001</v>
      </c>
      <c r="AG22" s="54">
        <v>1959.6640620000001</v>
      </c>
      <c r="AH22" s="21">
        <v>3.0360000000000001E-3</v>
      </c>
      <c r="AI22" s="21">
        <v>3.4280000000000001E-3</v>
      </c>
    </row>
    <row r="24" spans="1:35" ht="15" customHeight="1" x14ac:dyDescent="0.2">
      <c r="A24" s="43"/>
      <c r="B24" s="16" t="s">
        <v>50</v>
      </c>
      <c r="C24" s="43"/>
      <c r="D24" s="43"/>
      <c r="E24" s="43"/>
      <c r="F24" s="43"/>
      <c r="G24" s="43"/>
      <c r="H24" s="43"/>
      <c r="I24" s="43"/>
      <c r="J24" s="43"/>
      <c r="K24" s="43"/>
      <c r="L24" s="43"/>
      <c r="M24" s="43"/>
      <c r="N24" s="43"/>
      <c r="O24" s="43"/>
      <c r="P24" s="43"/>
      <c r="Q24" s="43"/>
      <c r="R24" s="43"/>
      <c r="S24" s="43"/>
      <c r="T24" s="43"/>
      <c r="U24" s="43"/>
      <c r="V24" s="43"/>
      <c r="W24" s="43"/>
      <c r="X24" s="43"/>
      <c r="Y24" s="43"/>
      <c r="Z24" s="43"/>
      <c r="AA24" s="43"/>
      <c r="AB24" s="43"/>
      <c r="AC24" s="43"/>
      <c r="AD24" s="43"/>
      <c r="AE24" s="43"/>
      <c r="AF24" s="43"/>
      <c r="AG24" s="43"/>
      <c r="AH24" s="43"/>
    </row>
    <row r="25" spans="1:35" ht="15" customHeight="1" x14ac:dyDescent="0.2">
      <c r="A25" s="43"/>
      <c r="B25" s="16" t="s">
        <v>51</v>
      </c>
      <c r="C25" s="43"/>
      <c r="D25" s="43"/>
      <c r="E25" s="43"/>
      <c r="F25" s="43"/>
      <c r="G25" s="43"/>
      <c r="H25" s="43"/>
      <c r="I25" s="43"/>
      <c r="J25" s="43"/>
      <c r="K25" s="43"/>
      <c r="L25" s="43"/>
      <c r="M25" s="43"/>
      <c r="N25" s="43"/>
      <c r="O25" s="43"/>
      <c r="P25" s="43"/>
      <c r="Q25" s="43"/>
      <c r="R25" s="43"/>
      <c r="S25" s="43"/>
      <c r="T25" s="43"/>
      <c r="U25" s="43"/>
      <c r="V25" s="43"/>
      <c r="W25" s="43"/>
      <c r="X25" s="43"/>
      <c r="Y25" s="43"/>
      <c r="Z25" s="43"/>
      <c r="AA25" s="43"/>
      <c r="AB25" s="43"/>
      <c r="AC25" s="43"/>
      <c r="AD25" s="43"/>
      <c r="AE25" s="43"/>
      <c r="AF25" s="43"/>
      <c r="AG25" s="43"/>
      <c r="AH25" s="43"/>
    </row>
    <row r="26" spans="1:35" ht="15" customHeight="1" x14ac:dyDescent="0.2">
      <c r="A26" s="45" t="s">
        <v>254</v>
      </c>
      <c r="B26" s="48" t="s">
        <v>512</v>
      </c>
      <c r="C26" s="52">
        <v>92.738022000000001</v>
      </c>
      <c r="D26" s="52">
        <v>91.586783999999994</v>
      </c>
      <c r="E26" s="52">
        <v>91.880095999999995</v>
      </c>
      <c r="F26" s="52">
        <v>91.111869999999996</v>
      </c>
      <c r="G26" s="52">
        <v>90.470100000000002</v>
      </c>
      <c r="H26" s="52">
        <v>89.770354999999995</v>
      </c>
      <c r="I26" s="52">
        <v>89.065894999999998</v>
      </c>
      <c r="J26" s="52">
        <v>88.379463000000001</v>
      </c>
      <c r="K26" s="52">
        <v>87.773742999999996</v>
      </c>
      <c r="L26" s="52">
        <v>87.208449999999999</v>
      </c>
      <c r="M26" s="52">
        <v>86.633553000000006</v>
      </c>
      <c r="N26" s="52">
        <v>86.134856999999997</v>
      </c>
      <c r="O26" s="52">
        <v>85.702552999999995</v>
      </c>
      <c r="P26" s="52">
        <v>85.281402999999997</v>
      </c>
      <c r="Q26" s="52">
        <v>84.919349999999994</v>
      </c>
      <c r="R26" s="52">
        <v>84.596985000000004</v>
      </c>
      <c r="S26" s="52">
        <v>84.326233000000002</v>
      </c>
      <c r="T26" s="52">
        <v>84.093863999999996</v>
      </c>
      <c r="U26" s="52">
        <v>83.883667000000003</v>
      </c>
      <c r="V26" s="52">
        <v>83.681618</v>
      </c>
      <c r="W26" s="52">
        <v>83.477538999999993</v>
      </c>
      <c r="X26" s="52">
        <v>83.281693000000004</v>
      </c>
      <c r="Y26" s="52">
        <v>83.101692</v>
      </c>
      <c r="Z26" s="52">
        <v>82.956817999999998</v>
      </c>
      <c r="AA26" s="52">
        <v>82.820435000000003</v>
      </c>
      <c r="AB26" s="52">
        <v>82.683516999999995</v>
      </c>
      <c r="AC26" s="52">
        <v>82.575637999999998</v>
      </c>
      <c r="AD26" s="52">
        <v>82.460792999999995</v>
      </c>
      <c r="AE26" s="52">
        <v>82.357017999999997</v>
      </c>
      <c r="AF26" s="52">
        <v>82.265586999999996</v>
      </c>
      <c r="AG26" s="52">
        <v>82.199286999999998</v>
      </c>
      <c r="AH26" s="50">
        <v>-4.0130000000000001E-3</v>
      </c>
      <c r="AI26" s="19">
        <v>-5.5999999999999999E-3</v>
      </c>
    </row>
    <row r="27" spans="1:35" ht="15" customHeight="1" x14ac:dyDescent="0.2">
      <c r="A27" s="45" t="s">
        <v>253</v>
      </c>
      <c r="B27" s="48" t="s">
        <v>12</v>
      </c>
      <c r="C27" s="52">
        <v>92.104782</v>
      </c>
      <c r="D27" s="52">
        <v>90.868224999999995</v>
      </c>
      <c r="E27" s="52">
        <v>91.091621000000004</v>
      </c>
      <c r="F27" s="52">
        <v>90.256591999999998</v>
      </c>
      <c r="G27" s="52">
        <v>89.550323000000006</v>
      </c>
      <c r="H27" s="52">
        <v>88.786704999999998</v>
      </c>
      <c r="I27" s="52">
        <v>88.017478999999994</v>
      </c>
      <c r="J27" s="52">
        <v>87.266570999999999</v>
      </c>
      <c r="K27" s="52">
        <v>86.596435999999997</v>
      </c>
      <c r="L27" s="52">
        <v>85.966887999999997</v>
      </c>
      <c r="M27" s="52">
        <v>85.326958000000005</v>
      </c>
      <c r="N27" s="52">
        <v>84.761809999999997</v>
      </c>
      <c r="O27" s="52">
        <v>84.262253000000001</v>
      </c>
      <c r="P27" s="52">
        <v>83.772934000000006</v>
      </c>
      <c r="Q27" s="52">
        <v>83.341469000000004</v>
      </c>
      <c r="R27" s="52">
        <v>82.949066000000002</v>
      </c>
      <c r="S27" s="52">
        <v>82.607262000000006</v>
      </c>
      <c r="T27" s="52">
        <v>82.303116000000003</v>
      </c>
      <c r="U27" s="52">
        <v>82.020409000000001</v>
      </c>
      <c r="V27" s="52">
        <v>81.745148</v>
      </c>
      <c r="W27" s="52">
        <v>81.466758999999996</v>
      </c>
      <c r="X27" s="52">
        <v>81.195541000000006</v>
      </c>
      <c r="Y27" s="52">
        <v>80.938629000000006</v>
      </c>
      <c r="Z27" s="52">
        <v>80.715416000000005</v>
      </c>
      <c r="AA27" s="52">
        <v>80.499274999999997</v>
      </c>
      <c r="AB27" s="52">
        <v>80.280556000000004</v>
      </c>
      <c r="AC27" s="52">
        <v>80.088920999999999</v>
      </c>
      <c r="AD27" s="52">
        <v>79.888603000000003</v>
      </c>
      <c r="AE27" s="52">
        <v>79.697120999999996</v>
      </c>
      <c r="AF27" s="52">
        <v>79.516227999999998</v>
      </c>
      <c r="AG27" s="52">
        <v>79.358765000000005</v>
      </c>
      <c r="AH27" s="50">
        <v>-4.9529999999999999E-3</v>
      </c>
      <c r="AI27" s="19">
        <v>-7.5110000000000003E-3</v>
      </c>
    </row>
    <row r="28" spans="1:35" ht="15" customHeight="1" x14ac:dyDescent="0.2">
      <c r="A28" s="43"/>
      <c r="B28" s="16" t="s">
        <v>11</v>
      </c>
      <c r="C28" s="43"/>
      <c r="D28" s="43"/>
      <c r="E28" s="43"/>
      <c r="F28" s="43"/>
      <c r="G28" s="43"/>
      <c r="H28" s="43"/>
      <c r="I28" s="43"/>
      <c r="J28" s="43"/>
      <c r="K28" s="43"/>
      <c r="L28" s="43"/>
      <c r="M28" s="43"/>
      <c r="N28" s="43"/>
      <c r="O28" s="43"/>
      <c r="P28" s="43"/>
      <c r="Q28" s="43"/>
      <c r="R28" s="43"/>
      <c r="S28" s="43"/>
      <c r="T28" s="43"/>
      <c r="U28" s="43"/>
      <c r="V28" s="43"/>
      <c r="W28" s="43"/>
      <c r="X28" s="43"/>
      <c r="Y28" s="43"/>
      <c r="Z28" s="43"/>
      <c r="AA28" s="43"/>
      <c r="AB28" s="43"/>
      <c r="AC28" s="43"/>
      <c r="AD28" s="43"/>
      <c r="AE28" s="43"/>
      <c r="AF28" s="43"/>
      <c r="AG28" s="43"/>
      <c r="AH28" s="43"/>
    </row>
    <row r="29" spans="1:35" ht="15" customHeight="1" x14ac:dyDescent="0.2">
      <c r="A29" s="45" t="s">
        <v>252</v>
      </c>
      <c r="B29" s="48" t="s">
        <v>512</v>
      </c>
      <c r="C29" s="52">
        <v>51.828918000000002</v>
      </c>
      <c r="D29" s="52">
        <v>51.013106999999998</v>
      </c>
      <c r="E29" s="52">
        <v>51.004798999999998</v>
      </c>
      <c r="F29" s="52">
        <v>50.408557999999999</v>
      </c>
      <c r="G29" s="52">
        <v>49.888409000000003</v>
      </c>
      <c r="H29" s="52">
        <v>49.342972000000003</v>
      </c>
      <c r="I29" s="52">
        <v>48.800327000000003</v>
      </c>
      <c r="J29" s="52">
        <v>48.270167999999998</v>
      </c>
      <c r="K29" s="52">
        <v>47.786911000000003</v>
      </c>
      <c r="L29" s="52">
        <v>47.328400000000002</v>
      </c>
      <c r="M29" s="52">
        <v>46.868400999999999</v>
      </c>
      <c r="N29" s="52">
        <v>46.452862000000003</v>
      </c>
      <c r="O29" s="52">
        <v>46.075629999999997</v>
      </c>
      <c r="P29" s="52">
        <v>45.706775999999998</v>
      </c>
      <c r="Q29" s="52">
        <v>45.372382999999999</v>
      </c>
      <c r="R29" s="52">
        <v>45.062168</v>
      </c>
      <c r="S29" s="52">
        <v>44.781512999999997</v>
      </c>
      <c r="T29" s="52">
        <v>44.523811000000002</v>
      </c>
      <c r="U29" s="52">
        <v>44.280605000000001</v>
      </c>
      <c r="V29" s="52">
        <v>44.044632</v>
      </c>
      <c r="W29" s="52">
        <v>43.809559</v>
      </c>
      <c r="X29" s="52">
        <v>43.580730000000003</v>
      </c>
      <c r="Y29" s="52">
        <v>43.362876999999997</v>
      </c>
      <c r="Z29" s="52">
        <v>43.165481999999997</v>
      </c>
      <c r="AA29" s="52">
        <v>42.973553000000003</v>
      </c>
      <c r="AB29" s="52">
        <v>42.782131</v>
      </c>
      <c r="AC29" s="52">
        <v>42.606102</v>
      </c>
      <c r="AD29" s="52">
        <v>42.42783</v>
      </c>
      <c r="AE29" s="52">
        <v>42.256920000000001</v>
      </c>
      <c r="AF29" s="52">
        <v>42.094043999999997</v>
      </c>
      <c r="AG29" s="52">
        <v>41.945602000000001</v>
      </c>
      <c r="AH29" s="50">
        <v>-7.0280000000000004E-3</v>
      </c>
      <c r="AI29" s="19">
        <v>-8.9980000000000008E-3</v>
      </c>
    </row>
    <row r="30" spans="1:35" ht="15" customHeight="1" x14ac:dyDescent="0.2">
      <c r="A30" s="45" t="s">
        <v>251</v>
      </c>
      <c r="B30" s="48" t="s">
        <v>12</v>
      </c>
      <c r="C30" s="52">
        <v>51.475014000000002</v>
      </c>
      <c r="D30" s="52">
        <v>50.612876999999997</v>
      </c>
      <c r="E30" s="52">
        <v>50.567093</v>
      </c>
      <c r="F30" s="52">
        <v>49.935367999999997</v>
      </c>
      <c r="G30" s="52">
        <v>49.381214</v>
      </c>
      <c r="H30" s="52">
        <v>48.802298999999998</v>
      </c>
      <c r="I30" s="52">
        <v>48.225887</v>
      </c>
      <c r="J30" s="52">
        <v>47.662337999999998</v>
      </c>
      <c r="K30" s="52">
        <v>47.145943000000003</v>
      </c>
      <c r="L30" s="52">
        <v>46.654601999999997</v>
      </c>
      <c r="M30" s="52">
        <v>46.161537000000003</v>
      </c>
      <c r="N30" s="52">
        <v>45.712375999999999</v>
      </c>
      <c r="O30" s="52">
        <v>45.301291999999997</v>
      </c>
      <c r="P30" s="52">
        <v>44.898304000000003</v>
      </c>
      <c r="Q30" s="52">
        <v>44.529324000000003</v>
      </c>
      <c r="R30" s="52">
        <v>44.184376</v>
      </c>
      <c r="S30" s="52">
        <v>43.868648999999998</v>
      </c>
      <c r="T30" s="52">
        <v>43.575695000000003</v>
      </c>
      <c r="U30" s="52">
        <v>43.297024</v>
      </c>
      <c r="V30" s="52">
        <v>43.025398000000003</v>
      </c>
      <c r="W30" s="52">
        <v>42.754288000000003</v>
      </c>
      <c r="X30" s="52">
        <v>42.489058999999997</v>
      </c>
      <c r="Y30" s="52">
        <v>42.234183999999999</v>
      </c>
      <c r="Z30" s="52">
        <v>41.999198999999997</v>
      </c>
      <c r="AA30" s="52">
        <v>41.769157</v>
      </c>
      <c r="AB30" s="52">
        <v>41.538795</v>
      </c>
      <c r="AC30" s="52">
        <v>41.323044000000003</v>
      </c>
      <c r="AD30" s="52">
        <v>41.104385000000001</v>
      </c>
      <c r="AE30" s="52">
        <v>40.892142999999997</v>
      </c>
      <c r="AF30" s="52">
        <v>40.687241</v>
      </c>
      <c r="AG30" s="52">
        <v>40.496108999999997</v>
      </c>
      <c r="AH30" s="50">
        <v>-7.9640000000000006E-3</v>
      </c>
      <c r="AI30" s="19">
        <v>-1.0902E-2</v>
      </c>
    </row>
    <row r="32" spans="1:35" ht="15" customHeight="1" x14ac:dyDescent="0.2">
      <c r="A32" s="43"/>
      <c r="B32" s="16" t="s">
        <v>513</v>
      </c>
      <c r="C32" s="43"/>
      <c r="D32" s="43"/>
      <c r="E32" s="43"/>
      <c r="F32" s="43"/>
      <c r="G32" s="43"/>
      <c r="H32" s="43"/>
      <c r="I32" s="43"/>
      <c r="J32" s="43"/>
      <c r="K32" s="43"/>
      <c r="L32" s="43"/>
      <c r="M32" s="43"/>
      <c r="N32" s="43"/>
      <c r="O32" s="43"/>
      <c r="P32" s="43"/>
      <c r="Q32" s="43"/>
      <c r="R32" s="43"/>
      <c r="S32" s="43"/>
      <c r="T32" s="43"/>
      <c r="U32" s="43"/>
      <c r="V32" s="43"/>
      <c r="W32" s="43"/>
      <c r="X32" s="43"/>
      <c r="Y32" s="43"/>
      <c r="Z32" s="43"/>
      <c r="AA32" s="43"/>
      <c r="AB32" s="43"/>
      <c r="AC32" s="43"/>
      <c r="AD32" s="43"/>
      <c r="AE32" s="43"/>
      <c r="AF32" s="43"/>
      <c r="AG32" s="43"/>
      <c r="AH32" s="43"/>
    </row>
    <row r="33" spans="1:35" ht="15" customHeight="1" x14ac:dyDescent="0.2">
      <c r="A33" s="43"/>
      <c r="B33" s="16" t="s">
        <v>514</v>
      </c>
      <c r="C33" s="43"/>
      <c r="D33" s="43"/>
      <c r="E33" s="43"/>
      <c r="F33" s="43"/>
      <c r="G33" s="43"/>
      <c r="H33" s="43"/>
      <c r="I33" s="43"/>
      <c r="J33" s="43"/>
      <c r="K33" s="43"/>
      <c r="L33" s="43"/>
      <c r="M33" s="43"/>
      <c r="N33" s="43"/>
      <c r="O33" s="43"/>
      <c r="P33" s="43"/>
      <c r="Q33" s="43"/>
      <c r="R33" s="43"/>
      <c r="S33" s="43"/>
      <c r="T33" s="43"/>
      <c r="U33" s="43"/>
      <c r="V33" s="43"/>
      <c r="W33" s="43"/>
      <c r="X33" s="43"/>
      <c r="Y33" s="43"/>
      <c r="Z33" s="43"/>
      <c r="AA33" s="43"/>
      <c r="AB33" s="43"/>
      <c r="AC33" s="43"/>
      <c r="AD33" s="43"/>
      <c r="AE33" s="43"/>
      <c r="AF33" s="43"/>
      <c r="AG33" s="43"/>
      <c r="AH33" s="43"/>
    </row>
    <row r="34" spans="1:35" ht="15" customHeight="1" x14ac:dyDescent="0.2">
      <c r="A34" s="45" t="s">
        <v>250</v>
      </c>
      <c r="B34" s="48" t="s">
        <v>52</v>
      </c>
      <c r="C34" s="49">
        <v>0.64897499999999997</v>
      </c>
      <c r="D34" s="49">
        <v>0.69835899999999995</v>
      </c>
      <c r="E34" s="49">
        <v>0.70567500000000005</v>
      </c>
      <c r="F34" s="49">
        <v>0.70057899999999995</v>
      </c>
      <c r="G34" s="49">
        <v>0.69710399999999995</v>
      </c>
      <c r="H34" s="49">
        <v>0.69382900000000003</v>
      </c>
      <c r="I34" s="49">
        <v>0.68961499999999998</v>
      </c>
      <c r="J34" s="49">
        <v>0.684867</v>
      </c>
      <c r="K34" s="49">
        <v>0.68038900000000002</v>
      </c>
      <c r="L34" s="49">
        <v>0.67574100000000004</v>
      </c>
      <c r="M34" s="49">
        <v>0.67127800000000004</v>
      </c>
      <c r="N34" s="49">
        <v>0.66709300000000005</v>
      </c>
      <c r="O34" s="49">
        <v>0.66315599999999997</v>
      </c>
      <c r="P34" s="49">
        <v>0.65886900000000004</v>
      </c>
      <c r="Q34" s="49">
        <v>0.65454299999999999</v>
      </c>
      <c r="R34" s="49">
        <v>0.65064699999999998</v>
      </c>
      <c r="S34" s="49">
        <v>0.64697899999999997</v>
      </c>
      <c r="T34" s="49">
        <v>0.64345399999999997</v>
      </c>
      <c r="U34" s="49">
        <v>0.64001200000000003</v>
      </c>
      <c r="V34" s="49">
        <v>0.63648700000000002</v>
      </c>
      <c r="W34" s="49">
        <v>0.63304199999999999</v>
      </c>
      <c r="X34" s="49">
        <v>0.62941100000000005</v>
      </c>
      <c r="Y34" s="49">
        <v>0.62568000000000001</v>
      </c>
      <c r="Z34" s="49">
        <v>0.62259399999999998</v>
      </c>
      <c r="AA34" s="49">
        <v>0.61931000000000003</v>
      </c>
      <c r="AB34" s="49">
        <v>0.61587999999999998</v>
      </c>
      <c r="AC34" s="49">
        <v>0.61271600000000004</v>
      </c>
      <c r="AD34" s="49">
        <v>0.60931900000000006</v>
      </c>
      <c r="AE34" s="49">
        <v>0.60589800000000005</v>
      </c>
      <c r="AF34" s="49">
        <v>0.60285900000000003</v>
      </c>
      <c r="AG34" s="49">
        <v>0.60021000000000002</v>
      </c>
      <c r="AH34" s="50">
        <v>-2.5999999999999999E-3</v>
      </c>
      <c r="AI34" s="19">
        <v>-9.247E-3</v>
      </c>
    </row>
    <row r="35" spans="1:35" ht="15" customHeight="1" x14ac:dyDescent="0.2">
      <c r="A35" s="45" t="s">
        <v>249</v>
      </c>
      <c r="B35" s="48" t="s">
        <v>53</v>
      </c>
      <c r="C35" s="49">
        <v>0.80539300000000003</v>
      </c>
      <c r="D35" s="49">
        <v>0.766594</v>
      </c>
      <c r="E35" s="49">
        <v>0.861182</v>
      </c>
      <c r="F35" s="49">
        <v>0.87408300000000005</v>
      </c>
      <c r="G35" s="49">
        <v>0.88777700000000004</v>
      </c>
      <c r="H35" s="49">
        <v>0.90209899999999998</v>
      </c>
      <c r="I35" s="49">
        <v>0.91594299999999995</v>
      </c>
      <c r="J35" s="49">
        <v>0.92971499999999996</v>
      </c>
      <c r="K35" s="49">
        <v>0.94412300000000005</v>
      </c>
      <c r="L35" s="49">
        <v>0.95886700000000002</v>
      </c>
      <c r="M35" s="49">
        <v>0.97419299999999998</v>
      </c>
      <c r="N35" s="49">
        <v>0.99074399999999996</v>
      </c>
      <c r="O35" s="49">
        <v>1.008481</v>
      </c>
      <c r="P35" s="49">
        <v>1.025846</v>
      </c>
      <c r="Q35" s="49">
        <v>1.043779</v>
      </c>
      <c r="R35" s="49">
        <v>1.0629109999999999</v>
      </c>
      <c r="S35" s="49">
        <v>1.0831999999999999</v>
      </c>
      <c r="T35" s="49">
        <v>1.1050310000000001</v>
      </c>
      <c r="U35" s="49">
        <v>1.127032</v>
      </c>
      <c r="V35" s="49">
        <v>1.149105</v>
      </c>
      <c r="W35" s="49">
        <v>1.171538</v>
      </c>
      <c r="X35" s="49">
        <v>1.1934800000000001</v>
      </c>
      <c r="Y35" s="49">
        <v>1.216245</v>
      </c>
      <c r="Z35" s="49">
        <v>1.239965</v>
      </c>
      <c r="AA35" s="49">
        <v>1.2645310000000001</v>
      </c>
      <c r="AB35" s="49">
        <v>1.2888820000000001</v>
      </c>
      <c r="AC35" s="49">
        <v>1.3139449999999999</v>
      </c>
      <c r="AD35" s="49">
        <v>1.3385149999999999</v>
      </c>
      <c r="AE35" s="49">
        <v>1.3642240000000001</v>
      </c>
      <c r="AF35" s="49">
        <v>1.390646</v>
      </c>
      <c r="AG35" s="49">
        <v>1.418784</v>
      </c>
      <c r="AH35" s="50">
        <v>1.9053E-2</v>
      </c>
      <c r="AI35" s="19">
        <v>1.6728E-2</v>
      </c>
    </row>
    <row r="36" spans="1:35" ht="15" customHeight="1" x14ac:dyDescent="0.2">
      <c r="A36" s="45" t="s">
        <v>248</v>
      </c>
      <c r="B36" s="48" t="s">
        <v>54</v>
      </c>
      <c r="C36" s="49">
        <v>0.60754900000000001</v>
      </c>
      <c r="D36" s="49">
        <v>0.61027200000000004</v>
      </c>
      <c r="E36" s="49">
        <v>0.61248599999999997</v>
      </c>
      <c r="F36" s="49">
        <v>0.61327600000000004</v>
      </c>
      <c r="G36" s="49">
        <v>0.61469700000000005</v>
      </c>
      <c r="H36" s="49">
        <v>0.61555800000000005</v>
      </c>
      <c r="I36" s="49">
        <v>0.61551599999999995</v>
      </c>
      <c r="J36" s="49">
        <v>0.61533899999999997</v>
      </c>
      <c r="K36" s="49">
        <v>0.615263</v>
      </c>
      <c r="L36" s="49">
        <v>0.61515900000000001</v>
      </c>
      <c r="M36" s="49">
        <v>0.61544600000000005</v>
      </c>
      <c r="N36" s="49">
        <v>0.61618899999999999</v>
      </c>
      <c r="O36" s="49">
        <v>0.61755800000000005</v>
      </c>
      <c r="P36" s="49">
        <v>0.61868999999999996</v>
      </c>
      <c r="Q36" s="49">
        <v>0.62004800000000004</v>
      </c>
      <c r="R36" s="49">
        <v>0.62183600000000006</v>
      </c>
      <c r="S36" s="49">
        <v>0.62421099999999996</v>
      </c>
      <c r="T36" s="49">
        <v>0.62690800000000002</v>
      </c>
      <c r="U36" s="49">
        <v>0.62986200000000003</v>
      </c>
      <c r="V36" s="49">
        <v>0.63256699999999999</v>
      </c>
      <c r="W36" s="49">
        <v>0.63504899999999997</v>
      </c>
      <c r="X36" s="49">
        <v>0.63740300000000005</v>
      </c>
      <c r="Y36" s="49">
        <v>0.63966800000000001</v>
      </c>
      <c r="Z36" s="49">
        <v>0.64261400000000002</v>
      </c>
      <c r="AA36" s="49">
        <v>0.64552900000000002</v>
      </c>
      <c r="AB36" s="49">
        <v>0.64850600000000003</v>
      </c>
      <c r="AC36" s="49">
        <v>0.65178499999999995</v>
      </c>
      <c r="AD36" s="49">
        <v>0.65504799999999996</v>
      </c>
      <c r="AE36" s="49">
        <v>0.65846199999999999</v>
      </c>
      <c r="AF36" s="49">
        <v>0.66237500000000005</v>
      </c>
      <c r="AG36" s="49">
        <v>0.666767</v>
      </c>
      <c r="AH36" s="50">
        <v>3.1050000000000001E-3</v>
      </c>
      <c r="AI36" s="19">
        <v>1.756E-3</v>
      </c>
    </row>
    <row r="37" spans="1:35" ht="15" customHeight="1" x14ac:dyDescent="0.2">
      <c r="A37" s="45" t="s">
        <v>247</v>
      </c>
      <c r="B37" s="48" t="s">
        <v>16</v>
      </c>
      <c r="C37" s="49">
        <v>0.29757099999999997</v>
      </c>
      <c r="D37" s="49">
        <v>0.295346</v>
      </c>
      <c r="E37" s="49">
        <v>0.29378399999999999</v>
      </c>
      <c r="F37" s="49">
        <v>0.29202600000000001</v>
      </c>
      <c r="G37" s="49">
        <v>0.29042400000000002</v>
      </c>
      <c r="H37" s="49">
        <v>0.28908299999999998</v>
      </c>
      <c r="I37" s="49">
        <v>0.28793600000000003</v>
      </c>
      <c r="J37" s="49">
        <v>0.28692200000000001</v>
      </c>
      <c r="K37" s="49">
        <v>0.28607500000000002</v>
      </c>
      <c r="L37" s="49">
        <v>0.28541899999999998</v>
      </c>
      <c r="M37" s="49">
        <v>0.28499999999999998</v>
      </c>
      <c r="N37" s="49">
        <v>0.284881</v>
      </c>
      <c r="O37" s="49">
        <v>0.28508899999999998</v>
      </c>
      <c r="P37" s="49">
        <v>0.28559600000000002</v>
      </c>
      <c r="Q37" s="49">
        <v>0.286414</v>
      </c>
      <c r="R37" s="49">
        <v>0.28758899999999998</v>
      </c>
      <c r="S37" s="49">
        <v>0.28906799999999999</v>
      </c>
      <c r="T37" s="49">
        <v>0.29083900000000001</v>
      </c>
      <c r="U37" s="49">
        <v>0.29291899999999998</v>
      </c>
      <c r="V37" s="49">
        <v>0.29527399999999998</v>
      </c>
      <c r="W37" s="49">
        <v>0.29792600000000002</v>
      </c>
      <c r="X37" s="49">
        <v>0.30085800000000001</v>
      </c>
      <c r="Y37" s="49">
        <v>0.30406499999999997</v>
      </c>
      <c r="Z37" s="49">
        <v>0.30727100000000002</v>
      </c>
      <c r="AA37" s="49">
        <v>0.31046600000000002</v>
      </c>
      <c r="AB37" s="49">
        <v>0.31362899999999999</v>
      </c>
      <c r="AC37" s="49">
        <v>0.31673499999999999</v>
      </c>
      <c r="AD37" s="49">
        <v>0.319768</v>
      </c>
      <c r="AE37" s="49">
        <v>0.32273200000000002</v>
      </c>
      <c r="AF37" s="49">
        <v>0.32563300000000001</v>
      </c>
      <c r="AG37" s="49">
        <v>0.32846999999999998</v>
      </c>
      <c r="AH37" s="50">
        <v>3.2989999999999998E-3</v>
      </c>
      <c r="AI37" s="19">
        <v>2.232E-3</v>
      </c>
    </row>
    <row r="38" spans="1:35" ht="15" customHeight="1" x14ac:dyDescent="0.2">
      <c r="A38" s="45" t="s">
        <v>246</v>
      </c>
      <c r="B38" s="48" t="s">
        <v>14</v>
      </c>
      <c r="C38" s="49">
        <v>5.5007E-2</v>
      </c>
      <c r="D38" s="49">
        <v>5.5161000000000002E-2</v>
      </c>
      <c r="E38" s="49">
        <v>5.5458E-2</v>
      </c>
      <c r="F38" s="49">
        <v>5.5738000000000003E-2</v>
      </c>
      <c r="G38" s="49">
        <v>5.6009000000000003E-2</v>
      </c>
      <c r="H38" s="49">
        <v>5.6286000000000003E-2</v>
      </c>
      <c r="I38" s="49">
        <v>5.6556000000000002E-2</v>
      </c>
      <c r="J38" s="49">
        <v>5.6802999999999999E-2</v>
      </c>
      <c r="K38" s="49">
        <v>5.7031999999999999E-2</v>
      </c>
      <c r="L38" s="49">
        <v>5.7229000000000002E-2</v>
      </c>
      <c r="M38" s="49">
        <v>5.7396000000000003E-2</v>
      </c>
      <c r="N38" s="49">
        <v>5.7526000000000001E-2</v>
      </c>
      <c r="O38" s="49">
        <v>5.7620999999999999E-2</v>
      </c>
      <c r="P38" s="49">
        <v>5.7724999999999999E-2</v>
      </c>
      <c r="Q38" s="49">
        <v>5.7854000000000003E-2</v>
      </c>
      <c r="R38" s="49">
        <v>5.8016999999999999E-2</v>
      </c>
      <c r="S38" s="49">
        <v>5.8215000000000003E-2</v>
      </c>
      <c r="T38" s="49">
        <v>5.8450000000000002E-2</v>
      </c>
      <c r="U38" s="49">
        <v>5.8677E-2</v>
      </c>
      <c r="V38" s="49">
        <v>5.8894000000000002E-2</v>
      </c>
      <c r="W38" s="49">
        <v>5.9104999999999998E-2</v>
      </c>
      <c r="X38" s="49">
        <v>5.9304999999999997E-2</v>
      </c>
      <c r="Y38" s="49">
        <v>5.9498000000000002E-2</v>
      </c>
      <c r="Z38" s="49">
        <v>5.9686999999999997E-2</v>
      </c>
      <c r="AA38" s="49">
        <v>5.9871000000000001E-2</v>
      </c>
      <c r="AB38" s="49">
        <v>6.0049999999999999E-2</v>
      </c>
      <c r="AC38" s="49">
        <v>6.0220999999999997E-2</v>
      </c>
      <c r="AD38" s="49">
        <v>6.0386000000000002E-2</v>
      </c>
      <c r="AE38" s="49">
        <v>6.0551000000000001E-2</v>
      </c>
      <c r="AF38" s="49">
        <v>6.0719000000000002E-2</v>
      </c>
      <c r="AG38" s="49">
        <v>6.0893000000000003E-2</v>
      </c>
      <c r="AH38" s="50">
        <v>3.3939999999999999E-3</v>
      </c>
      <c r="AI38" s="19">
        <v>2.447E-3</v>
      </c>
    </row>
    <row r="39" spans="1:35" ht="15" customHeight="1" x14ac:dyDescent="0.2">
      <c r="A39" s="45" t="s">
        <v>245</v>
      </c>
      <c r="B39" s="48" t="s">
        <v>55</v>
      </c>
      <c r="C39" s="49">
        <v>0.216421</v>
      </c>
      <c r="D39" s="49">
        <v>0.220387</v>
      </c>
      <c r="E39" s="49">
        <v>0.22392699999999999</v>
      </c>
      <c r="F39" s="49">
        <v>0.227024</v>
      </c>
      <c r="G39" s="49">
        <v>0.23042099999999999</v>
      </c>
      <c r="H39" s="49">
        <v>0.233791</v>
      </c>
      <c r="I39" s="49">
        <v>0.236868</v>
      </c>
      <c r="J39" s="49">
        <v>0.239735</v>
      </c>
      <c r="K39" s="49">
        <v>0.24265999999999999</v>
      </c>
      <c r="L39" s="49">
        <v>0.245586</v>
      </c>
      <c r="M39" s="49">
        <v>0.248642</v>
      </c>
      <c r="N39" s="49">
        <v>0.25174800000000003</v>
      </c>
      <c r="O39" s="49">
        <v>0.25499899999999998</v>
      </c>
      <c r="P39" s="49">
        <v>0.25810499999999997</v>
      </c>
      <c r="Q39" s="49">
        <v>0.26134800000000002</v>
      </c>
      <c r="R39" s="49">
        <v>0.26472400000000001</v>
      </c>
      <c r="S39" s="49">
        <v>0.26834599999999997</v>
      </c>
      <c r="T39" s="49">
        <v>0.27198499999999998</v>
      </c>
      <c r="U39" s="49">
        <v>0.27561999999999998</v>
      </c>
      <c r="V39" s="49">
        <v>0.27921099999999999</v>
      </c>
      <c r="W39" s="49">
        <v>0.28273500000000001</v>
      </c>
      <c r="X39" s="49">
        <v>0.286192</v>
      </c>
      <c r="Y39" s="49">
        <v>0.289572</v>
      </c>
      <c r="Z39" s="49">
        <v>0.293211</v>
      </c>
      <c r="AA39" s="49">
        <v>0.29679699999999998</v>
      </c>
      <c r="AB39" s="49">
        <v>0.30034499999999997</v>
      </c>
      <c r="AC39" s="49">
        <v>0.30395899999999998</v>
      </c>
      <c r="AD39" s="49">
        <v>0.30750499999999997</v>
      </c>
      <c r="AE39" s="49">
        <v>0.31109100000000001</v>
      </c>
      <c r="AF39" s="49">
        <v>0.31490099999999999</v>
      </c>
      <c r="AG39" s="49">
        <v>0.31889400000000001</v>
      </c>
      <c r="AH39" s="50">
        <v>1.3004999999999999E-2</v>
      </c>
      <c r="AI39" s="19">
        <v>1.2255E-2</v>
      </c>
    </row>
    <row r="40" spans="1:35" ht="15" customHeight="1" x14ac:dyDescent="0.2">
      <c r="A40" s="45" t="s">
        <v>244</v>
      </c>
      <c r="B40" s="48" t="s">
        <v>56</v>
      </c>
      <c r="C40" s="49">
        <v>6.9181000000000006E-2</v>
      </c>
      <c r="D40" s="49">
        <v>6.8847000000000005E-2</v>
      </c>
      <c r="E40" s="49">
        <v>6.8695999999999993E-2</v>
      </c>
      <c r="F40" s="49">
        <v>6.8514000000000005E-2</v>
      </c>
      <c r="G40" s="49">
        <v>6.8303000000000003E-2</v>
      </c>
      <c r="H40" s="49">
        <v>6.8080000000000002E-2</v>
      </c>
      <c r="I40" s="49">
        <v>6.7833000000000004E-2</v>
      </c>
      <c r="J40" s="49">
        <v>6.7552000000000001E-2</v>
      </c>
      <c r="K40" s="49">
        <v>6.7285999999999999E-2</v>
      </c>
      <c r="L40" s="49">
        <v>6.7035999999999998E-2</v>
      </c>
      <c r="M40" s="49">
        <v>6.6805000000000003E-2</v>
      </c>
      <c r="N40" s="49">
        <v>6.6594E-2</v>
      </c>
      <c r="O40" s="49">
        <v>6.6406999999999994E-2</v>
      </c>
      <c r="P40" s="49">
        <v>6.6239000000000006E-2</v>
      </c>
      <c r="Q40" s="49">
        <v>6.6095000000000001E-2</v>
      </c>
      <c r="R40" s="49">
        <v>6.5983E-2</v>
      </c>
      <c r="S40" s="49">
        <v>6.59E-2</v>
      </c>
      <c r="T40" s="49">
        <v>6.5845000000000001E-2</v>
      </c>
      <c r="U40" s="49">
        <v>6.5823999999999994E-2</v>
      </c>
      <c r="V40" s="49">
        <v>6.5833000000000003E-2</v>
      </c>
      <c r="W40" s="49">
        <v>6.5878000000000006E-2</v>
      </c>
      <c r="X40" s="49">
        <v>6.5962999999999994E-2</v>
      </c>
      <c r="Y40" s="49">
        <v>6.6087999999999994E-2</v>
      </c>
      <c r="Z40" s="49">
        <v>6.6264000000000003E-2</v>
      </c>
      <c r="AA40" s="49">
        <v>6.6497000000000001E-2</v>
      </c>
      <c r="AB40" s="49">
        <v>6.6783999999999996E-2</v>
      </c>
      <c r="AC40" s="49">
        <v>6.7123000000000002E-2</v>
      </c>
      <c r="AD40" s="49">
        <v>6.7501000000000005E-2</v>
      </c>
      <c r="AE40" s="49">
        <v>6.7876000000000006E-2</v>
      </c>
      <c r="AF40" s="49">
        <v>6.8251000000000006E-2</v>
      </c>
      <c r="AG40" s="49">
        <v>6.8624000000000004E-2</v>
      </c>
      <c r="AH40" s="50">
        <v>-2.7E-4</v>
      </c>
      <c r="AI40" s="19">
        <v>-1.4920000000000001E-3</v>
      </c>
    </row>
    <row r="41" spans="1:35" ht="15" customHeight="1" x14ac:dyDescent="0.2">
      <c r="A41" s="45" t="s">
        <v>243</v>
      </c>
      <c r="B41" s="48" t="s">
        <v>15</v>
      </c>
      <c r="C41" s="49">
        <v>0.21124699999999999</v>
      </c>
      <c r="D41" s="49">
        <v>0.204709</v>
      </c>
      <c r="E41" s="49">
        <v>0.202325</v>
      </c>
      <c r="F41" s="49">
        <v>0.20133100000000001</v>
      </c>
      <c r="G41" s="49">
        <v>0.20136299999999999</v>
      </c>
      <c r="H41" s="49">
        <v>0.19996900000000001</v>
      </c>
      <c r="I41" s="49">
        <v>0.19883400000000001</v>
      </c>
      <c r="J41" s="49">
        <v>0.19838500000000001</v>
      </c>
      <c r="K41" s="49">
        <v>0.198653</v>
      </c>
      <c r="L41" s="49">
        <v>0.199213</v>
      </c>
      <c r="M41" s="49">
        <v>0.19741900000000001</v>
      </c>
      <c r="N41" s="49">
        <v>0.19624800000000001</v>
      </c>
      <c r="O41" s="49">
        <v>0.19559699999999999</v>
      </c>
      <c r="P41" s="49">
        <v>0.19511400000000001</v>
      </c>
      <c r="Q41" s="49">
        <v>0.19497800000000001</v>
      </c>
      <c r="R41" s="49">
        <v>0.19514300000000001</v>
      </c>
      <c r="S41" s="49">
        <v>0.195525</v>
      </c>
      <c r="T41" s="49">
        <v>0.19600000000000001</v>
      </c>
      <c r="U41" s="49">
        <v>0.196543</v>
      </c>
      <c r="V41" s="49">
        <v>0.19711400000000001</v>
      </c>
      <c r="W41" s="49">
        <v>0.19439999999999999</v>
      </c>
      <c r="X41" s="49">
        <v>0.19228500000000001</v>
      </c>
      <c r="Y41" s="49">
        <v>0.19058800000000001</v>
      </c>
      <c r="Z41" s="49">
        <v>0.18950400000000001</v>
      </c>
      <c r="AA41" s="49">
        <v>0.18876000000000001</v>
      </c>
      <c r="AB41" s="49">
        <v>0.18824299999999999</v>
      </c>
      <c r="AC41" s="49">
        <v>0.18789700000000001</v>
      </c>
      <c r="AD41" s="49">
        <v>0.187552</v>
      </c>
      <c r="AE41" s="49">
        <v>0.187251</v>
      </c>
      <c r="AF41" s="49">
        <v>0.18709600000000001</v>
      </c>
      <c r="AG41" s="49">
        <v>0.187254</v>
      </c>
      <c r="AH41" s="50">
        <v>-4.0109999999999998E-3</v>
      </c>
      <c r="AI41" s="19">
        <v>-1.0045999999999999E-2</v>
      </c>
    </row>
    <row r="42" spans="1:35" ht="15" customHeight="1" x14ac:dyDescent="0.2">
      <c r="A42" s="45" t="s">
        <v>242</v>
      </c>
      <c r="B42" s="48" t="s">
        <v>515</v>
      </c>
      <c r="C42" s="49">
        <v>3.6778999999999999E-2</v>
      </c>
      <c r="D42" s="49">
        <v>3.7026000000000003E-2</v>
      </c>
      <c r="E42" s="49">
        <v>3.7373000000000003E-2</v>
      </c>
      <c r="F42" s="49">
        <v>3.771E-2</v>
      </c>
      <c r="G42" s="49">
        <v>3.8044000000000001E-2</v>
      </c>
      <c r="H42" s="49">
        <v>3.8386999999999998E-2</v>
      </c>
      <c r="I42" s="49">
        <v>3.8726999999999998E-2</v>
      </c>
      <c r="J42" s="49">
        <v>3.9054999999999999E-2</v>
      </c>
      <c r="K42" s="49">
        <v>3.9377000000000002E-2</v>
      </c>
      <c r="L42" s="49">
        <v>3.9694E-2</v>
      </c>
      <c r="M42" s="49">
        <v>4.0024999999999998E-2</v>
      </c>
      <c r="N42" s="49">
        <v>4.0351999999999999E-2</v>
      </c>
      <c r="O42" s="49">
        <v>4.0679E-2</v>
      </c>
      <c r="P42" s="49">
        <v>4.1000000000000002E-2</v>
      </c>
      <c r="Q42" s="49">
        <v>4.1314999999999998E-2</v>
      </c>
      <c r="R42" s="49">
        <v>4.1632000000000002E-2</v>
      </c>
      <c r="S42" s="49">
        <v>4.1942E-2</v>
      </c>
      <c r="T42" s="49">
        <v>4.2249000000000002E-2</v>
      </c>
      <c r="U42" s="49">
        <v>4.2553000000000001E-2</v>
      </c>
      <c r="V42" s="49">
        <v>4.2854000000000003E-2</v>
      </c>
      <c r="W42" s="49">
        <v>4.3154999999999999E-2</v>
      </c>
      <c r="X42" s="49">
        <v>4.3454E-2</v>
      </c>
      <c r="Y42" s="49">
        <v>4.3750999999999998E-2</v>
      </c>
      <c r="Z42" s="49">
        <v>4.4052000000000001E-2</v>
      </c>
      <c r="AA42" s="49">
        <v>4.4354999999999999E-2</v>
      </c>
      <c r="AB42" s="49">
        <v>4.4658999999999997E-2</v>
      </c>
      <c r="AC42" s="49">
        <v>4.4962000000000002E-2</v>
      </c>
      <c r="AD42" s="49">
        <v>4.5262999999999998E-2</v>
      </c>
      <c r="AE42" s="49">
        <v>4.5561999999999998E-2</v>
      </c>
      <c r="AF42" s="49">
        <v>4.5862E-2</v>
      </c>
      <c r="AG42" s="49">
        <v>4.6163000000000003E-2</v>
      </c>
      <c r="AH42" s="50">
        <v>7.6030000000000004E-3</v>
      </c>
      <c r="AI42" s="19">
        <v>6.7450000000000001E-3</v>
      </c>
    </row>
    <row r="43" spans="1:35" ht="15" customHeight="1" x14ac:dyDescent="0.2">
      <c r="A43" s="45" t="s">
        <v>241</v>
      </c>
      <c r="B43" s="48" t="s">
        <v>516</v>
      </c>
      <c r="C43" s="49">
        <v>2.6616999999999998E-2</v>
      </c>
      <c r="D43" s="49">
        <v>2.6991999999999999E-2</v>
      </c>
      <c r="E43" s="49">
        <v>2.743E-2</v>
      </c>
      <c r="F43" s="49">
        <v>2.7851999999999998E-2</v>
      </c>
      <c r="G43" s="49">
        <v>2.8261999999999999E-2</v>
      </c>
      <c r="H43" s="49">
        <v>2.8667000000000002E-2</v>
      </c>
      <c r="I43" s="49">
        <v>2.9058E-2</v>
      </c>
      <c r="J43" s="49">
        <v>2.9425E-2</v>
      </c>
      <c r="K43" s="49">
        <v>2.9825000000000001E-2</v>
      </c>
      <c r="L43" s="49">
        <v>3.0258E-2</v>
      </c>
      <c r="M43" s="49">
        <v>3.0724999999999999E-2</v>
      </c>
      <c r="N43" s="49">
        <v>3.1229E-2</v>
      </c>
      <c r="O43" s="49">
        <v>3.1773999999999997E-2</v>
      </c>
      <c r="P43" s="49">
        <v>3.2358999999999999E-2</v>
      </c>
      <c r="Q43" s="49">
        <v>3.2987000000000002E-2</v>
      </c>
      <c r="R43" s="49">
        <v>3.3612999999999997E-2</v>
      </c>
      <c r="S43" s="49">
        <v>3.4234000000000001E-2</v>
      </c>
      <c r="T43" s="49">
        <v>3.4849999999999999E-2</v>
      </c>
      <c r="U43" s="49">
        <v>3.5463000000000001E-2</v>
      </c>
      <c r="V43" s="49">
        <v>3.6073000000000001E-2</v>
      </c>
      <c r="W43" s="49">
        <v>3.6681999999999999E-2</v>
      </c>
      <c r="X43" s="49">
        <v>3.7289000000000003E-2</v>
      </c>
      <c r="Y43" s="49">
        <v>3.7893999999999997E-2</v>
      </c>
      <c r="Z43" s="49">
        <v>3.8501000000000001E-2</v>
      </c>
      <c r="AA43" s="49">
        <v>3.9108999999999998E-2</v>
      </c>
      <c r="AB43" s="49">
        <v>3.9717000000000002E-2</v>
      </c>
      <c r="AC43" s="49">
        <v>4.0322999999999998E-2</v>
      </c>
      <c r="AD43" s="49">
        <v>4.0926999999999998E-2</v>
      </c>
      <c r="AE43" s="49">
        <v>4.1529000000000003E-2</v>
      </c>
      <c r="AF43" s="49">
        <v>4.2130000000000001E-2</v>
      </c>
      <c r="AG43" s="49">
        <v>4.2730999999999998E-2</v>
      </c>
      <c r="AH43" s="50">
        <v>1.5904999999999999E-2</v>
      </c>
      <c r="AI43" s="19">
        <v>1.4973999999999999E-2</v>
      </c>
    </row>
    <row r="44" spans="1:35" ht="15" customHeight="1" x14ac:dyDescent="0.2">
      <c r="A44" s="45" t="s">
        <v>240</v>
      </c>
      <c r="B44" s="48" t="s">
        <v>517</v>
      </c>
      <c r="C44" s="49">
        <v>0.20913300000000001</v>
      </c>
      <c r="D44" s="49">
        <v>0.205207</v>
      </c>
      <c r="E44" s="49">
        <v>0.202543</v>
      </c>
      <c r="F44" s="49">
        <v>0.20023199999999999</v>
      </c>
      <c r="G44" s="49">
        <v>0.19889200000000001</v>
      </c>
      <c r="H44" s="49">
        <v>0.198295</v>
      </c>
      <c r="I44" s="49">
        <v>0.19822999999999999</v>
      </c>
      <c r="J44" s="49">
        <v>0.19878999999999999</v>
      </c>
      <c r="K44" s="49">
        <v>0.20006099999999999</v>
      </c>
      <c r="L44" s="49">
        <v>0.20200299999999999</v>
      </c>
      <c r="M44" s="49">
        <v>0.20463600000000001</v>
      </c>
      <c r="N44" s="49">
        <v>0.20782300000000001</v>
      </c>
      <c r="O44" s="49">
        <v>0.21160000000000001</v>
      </c>
      <c r="P44" s="49">
        <v>0.215644</v>
      </c>
      <c r="Q44" s="49">
        <v>0.22000500000000001</v>
      </c>
      <c r="R44" s="49">
        <v>0.22468299999999999</v>
      </c>
      <c r="S44" s="49">
        <v>0.22967000000000001</v>
      </c>
      <c r="T44" s="49">
        <v>0.23474700000000001</v>
      </c>
      <c r="U44" s="49">
        <v>0.23980299999999999</v>
      </c>
      <c r="V44" s="49">
        <v>0.244645</v>
      </c>
      <c r="W44" s="49">
        <v>0.24911700000000001</v>
      </c>
      <c r="X44" s="49">
        <v>0.25305699999999998</v>
      </c>
      <c r="Y44" s="49">
        <v>0.25641999999999998</v>
      </c>
      <c r="Z44" s="49">
        <v>0.25970900000000002</v>
      </c>
      <c r="AA44" s="49">
        <v>0.26287199999999999</v>
      </c>
      <c r="AB44" s="49">
        <v>0.26593099999999997</v>
      </c>
      <c r="AC44" s="49">
        <v>0.268959</v>
      </c>
      <c r="AD44" s="49">
        <v>0.27183800000000002</v>
      </c>
      <c r="AE44" s="49">
        <v>0.27464499999999997</v>
      </c>
      <c r="AF44" s="49">
        <v>0.27751500000000001</v>
      </c>
      <c r="AG44" s="49">
        <v>0.280476</v>
      </c>
      <c r="AH44" s="50">
        <v>9.8320000000000005E-3</v>
      </c>
      <c r="AI44" s="19">
        <v>8.2129999999999998E-3</v>
      </c>
    </row>
    <row r="45" spans="1:35" ht="15" customHeight="1" x14ac:dyDescent="0.2">
      <c r="A45" s="45" t="s">
        <v>239</v>
      </c>
      <c r="B45" s="48" t="s">
        <v>518</v>
      </c>
      <c r="C45" s="49">
        <v>8.6664000000000005E-2</v>
      </c>
      <c r="D45" s="49">
        <v>8.3833000000000005E-2</v>
      </c>
      <c r="E45" s="49">
        <v>8.1494999999999998E-2</v>
      </c>
      <c r="F45" s="49">
        <v>7.9249E-2</v>
      </c>
      <c r="G45" s="49">
        <v>7.7311000000000005E-2</v>
      </c>
      <c r="H45" s="49">
        <v>7.5550000000000006E-2</v>
      </c>
      <c r="I45" s="49">
        <v>7.3888999999999996E-2</v>
      </c>
      <c r="J45" s="49">
        <v>7.2344000000000006E-2</v>
      </c>
      <c r="K45" s="49">
        <v>7.0940000000000003E-2</v>
      </c>
      <c r="L45" s="49">
        <v>6.9648000000000002E-2</v>
      </c>
      <c r="M45" s="49">
        <v>6.8455000000000002E-2</v>
      </c>
      <c r="N45" s="49">
        <v>6.7301E-2</v>
      </c>
      <c r="O45" s="49">
        <v>6.6194000000000003E-2</v>
      </c>
      <c r="P45" s="49">
        <v>6.5015000000000003E-2</v>
      </c>
      <c r="Q45" s="49">
        <v>6.3785999999999995E-2</v>
      </c>
      <c r="R45" s="49">
        <v>6.2496999999999997E-2</v>
      </c>
      <c r="S45" s="49">
        <v>6.1143000000000003E-2</v>
      </c>
      <c r="T45" s="49">
        <v>5.9822E-2</v>
      </c>
      <c r="U45" s="49">
        <v>5.8526000000000002E-2</v>
      </c>
      <c r="V45" s="49">
        <v>5.722E-2</v>
      </c>
      <c r="W45" s="49">
        <v>5.5891999999999997E-2</v>
      </c>
      <c r="X45" s="49">
        <v>5.4535E-2</v>
      </c>
      <c r="Y45" s="49">
        <v>5.3136000000000003E-2</v>
      </c>
      <c r="Z45" s="49">
        <v>5.1763000000000003E-2</v>
      </c>
      <c r="AA45" s="49">
        <v>5.0342999999999999E-2</v>
      </c>
      <c r="AB45" s="49">
        <v>4.8862000000000003E-2</v>
      </c>
      <c r="AC45" s="49">
        <v>4.7323999999999998E-2</v>
      </c>
      <c r="AD45" s="49">
        <v>4.5687999999999999E-2</v>
      </c>
      <c r="AE45" s="49">
        <v>4.3971000000000003E-2</v>
      </c>
      <c r="AF45" s="49">
        <v>4.2151000000000001E-2</v>
      </c>
      <c r="AG45" s="49">
        <v>4.0223000000000002E-2</v>
      </c>
      <c r="AH45" s="50">
        <v>-2.5262E-2</v>
      </c>
      <c r="AI45" s="19">
        <v>-2.613E-2</v>
      </c>
    </row>
    <row r="46" spans="1:35" ht="15" customHeight="1" x14ac:dyDescent="0.2">
      <c r="A46" s="45" t="s">
        <v>238</v>
      </c>
      <c r="B46" s="48" t="s">
        <v>57</v>
      </c>
      <c r="C46" s="49">
        <v>7.8188999999999995E-2</v>
      </c>
      <c r="D46" s="49">
        <v>8.4238999999999994E-2</v>
      </c>
      <c r="E46" s="49">
        <v>8.4947999999999996E-2</v>
      </c>
      <c r="F46" s="49">
        <v>8.5345000000000004E-2</v>
      </c>
      <c r="G46" s="49">
        <v>8.5870000000000002E-2</v>
      </c>
      <c r="H46" s="49">
        <v>8.6289000000000005E-2</v>
      </c>
      <c r="I46" s="49">
        <v>8.6568000000000006E-2</v>
      </c>
      <c r="J46" s="49">
        <v>8.6861999999999995E-2</v>
      </c>
      <c r="K46" s="49">
        <v>8.7124999999999994E-2</v>
      </c>
      <c r="L46" s="49">
        <v>8.7312000000000001E-2</v>
      </c>
      <c r="M46" s="49">
        <v>8.7309999999999999E-2</v>
      </c>
      <c r="N46" s="49">
        <v>8.7224999999999997E-2</v>
      </c>
      <c r="O46" s="49">
        <v>8.6986999999999995E-2</v>
      </c>
      <c r="P46" s="49">
        <v>8.6527999999999994E-2</v>
      </c>
      <c r="Q46" s="49">
        <v>8.5852999999999999E-2</v>
      </c>
      <c r="R46" s="49">
        <v>8.5038000000000002E-2</v>
      </c>
      <c r="S46" s="49">
        <v>8.4087999999999996E-2</v>
      </c>
      <c r="T46" s="49">
        <v>8.3007999999999998E-2</v>
      </c>
      <c r="U46" s="49">
        <v>8.1807000000000005E-2</v>
      </c>
      <c r="V46" s="49">
        <v>8.0574000000000007E-2</v>
      </c>
      <c r="W46" s="49">
        <v>7.9389000000000001E-2</v>
      </c>
      <c r="X46" s="49">
        <v>7.8256999999999993E-2</v>
      </c>
      <c r="Y46" s="49">
        <v>7.7173000000000005E-2</v>
      </c>
      <c r="Z46" s="49">
        <v>7.6185000000000003E-2</v>
      </c>
      <c r="AA46" s="49">
        <v>7.5318999999999997E-2</v>
      </c>
      <c r="AB46" s="49">
        <v>7.4557999999999999E-2</v>
      </c>
      <c r="AC46" s="49">
        <v>7.3917999999999998E-2</v>
      </c>
      <c r="AD46" s="49">
        <v>7.3368000000000003E-2</v>
      </c>
      <c r="AE46" s="49">
        <v>7.2929999999999995E-2</v>
      </c>
      <c r="AF46" s="49">
        <v>7.2590000000000002E-2</v>
      </c>
      <c r="AG46" s="49">
        <v>7.2375999999999996E-2</v>
      </c>
      <c r="AH46" s="50">
        <v>-2.5720000000000001E-3</v>
      </c>
      <c r="AI46" s="19">
        <v>-9.077E-3</v>
      </c>
    </row>
    <row r="47" spans="1:35" ht="15" customHeight="1" x14ac:dyDescent="0.2">
      <c r="A47" s="45" t="s">
        <v>237</v>
      </c>
      <c r="B47" s="48" t="s">
        <v>58</v>
      </c>
      <c r="C47" s="49">
        <v>1.7822180000000001</v>
      </c>
      <c r="D47" s="49">
        <v>1.818101</v>
      </c>
      <c r="E47" s="49">
        <v>1.733101</v>
      </c>
      <c r="F47" s="49">
        <v>1.747153</v>
      </c>
      <c r="G47" s="49">
        <v>1.758786</v>
      </c>
      <c r="H47" s="49">
        <v>1.7723100000000001</v>
      </c>
      <c r="I47" s="49">
        <v>1.794389</v>
      </c>
      <c r="J47" s="49">
        <v>1.815753</v>
      </c>
      <c r="K47" s="49">
        <v>1.838033</v>
      </c>
      <c r="L47" s="49">
        <v>1.8609420000000001</v>
      </c>
      <c r="M47" s="49">
        <v>1.8856440000000001</v>
      </c>
      <c r="N47" s="49">
        <v>1.9104509999999999</v>
      </c>
      <c r="O47" s="49">
        <v>1.9358820000000001</v>
      </c>
      <c r="P47" s="49">
        <v>1.960485</v>
      </c>
      <c r="Q47" s="49">
        <v>1.988815</v>
      </c>
      <c r="R47" s="49">
        <v>2.0162659999999999</v>
      </c>
      <c r="S47" s="49">
        <v>2.0443669999999998</v>
      </c>
      <c r="T47" s="49">
        <v>2.072632</v>
      </c>
      <c r="U47" s="49">
        <v>2.1011250000000001</v>
      </c>
      <c r="V47" s="49">
        <v>2.1299169999999998</v>
      </c>
      <c r="W47" s="49">
        <v>2.158353</v>
      </c>
      <c r="X47" s="49">
        <v>2.187195</v>
      </c>
      <c r="Y47" s="49">
        <v>2.2166939999999999</v>
      </c>
      <c r="Z47" s="49">
        <v>2.2478259999999999</v>
      </c>
      <c r="AA47" s="49">
        <v>2.27888</v>
      </c>
      <c r="AB47" s="49">
        <v>2.310155</v>
      </c>
      <c r="AC47" s="49">
        <v>2.342203</v>
      </c>
      <c r="AD47" s="49">
        <v>2.3744960000000002</v>
      </c>
      <c r="AE47" s="49">
        <v>2.407788</v>
      </c>
      <c r="AF47" s="49">
        <v>2.4420419999999998</v>
      </c>
      <c r="AG47" s="49">
        <v>2.4771299999999998</v>
      </c>
      <c r="AH47" s="50">
        <v>1.1035E-2</v>
      </c>
      <c r="AI47" s="19">
        <v>1.2326E-2</v>
      </c>
    </row>
    <row r="48" spans="1:35" ht="15" customHeight="1" x14ac:dyDescent="0.2">
      <c r="A48" s="45" t="s">
        <v>236</v>
      </c>
      <c r="B48" s="16" t="s">
        <v>519</v>
      </c>
      <c r="C48" s="20">
        <v>5.1309420000000001</v>
      </c>
      <c r="D48" s="20">
        <v>5.1750749999999996</v>
      </c>
      <c r="E48" s="20">
        <v>5.1904240000000001</v>
      </c>
      <c r="F48" s="20">
        <v>5.2101129999999998</v>
      </c>
      <c r="G48" s="20">
        <v>5.2332640000000001</v>
      </c>
      <c r="H48" s="20">
        <v>5.2581959999999999</v>
      </c>
      <c r="I48" s="20">
        <v>5.2899630000000002</v>
      </c>
      <c r="J48" s="20">
        <v>5.3215479999999999</v>
      </c>
      <c r="K48" s="20">
        <v>5.3568429999999996</v>
      </c>
      <c r="L48" s="20">
        <v>5.394107</v>
      </c>
      <c r="M48" s="20">
        <v>5.4329749999999999</v>
      </c>
      <c r="N48" s="20">
        <v>5.4754069999999997</v>
      </c>
      <c r="O48" s="20">
        <v>5.522024</v>
      </c>
      <c r="P48" s="20">
        <v>5.567215</v>
      </c>
      <c r="Q48" s="20">
        <v>5.6178210000000002</v>
      </c>
      <c r="R48" s="20">
        <v>5.6705800000000002</v>
      </c>
      <c r="S48" s="20">
        <v>5.72689</v>
      </c>
      <c r="T48" s="20">
        <v>5.7858200000000002</v>
      </c>
      <c r="U48" s="20">
        <v>5.8457660000000002</v>
      </c>
      <c r="V48" s="20">
        <v>5.905767</v>
      </c>
      <c r="W48" s="20">
        <v>5.962262</v>
      </c>
      <c r="X48" s="20">
        <v>6.0186830000000002</v>
      </c>
      <c r="Y48" s="20">
        <v>6.0764740000000002</v>
      </c>
      <c r="Z48" s="20">
        <v>6.1391460000000002</v>
      </c>
      <c r="AA48" s="20">
        <v>6.2026389999999996</v>
      </c>
      <c r="AB48" s="20">
        <v>6.2662009999999997</v>
      </c>
      <c r="AC48" s="20">
        <v>6.332071</v>
      </c>
      <c r="AD48" s="20">
        <v>6.3971739999999997</v>
      </c>
      <c r="AE48" s="20">
        <v>6.4645089999999996</v>
      </c>
      <c r="AF48" s="20">
        <v>6.53477</v>
      </c>
      <c r="AG48" s="20">
        <v>6.6089929999999999</v>
      </c>
      <c r="AH48" s="21">
        <v>8.4740000000000006E-3</v>
      </c>
      <c r="AI48" s="21">
        <v>6.7080000000000004E-3</v>
      </c>
    </row>
    <row r="49" spans="1:35" ht="15" customHeight="1" x14ac:dyDescent="0.2">
      <c r="A49" s="45" t="s">
        <v>520</v>
      </c>
      <c r="B49" s="48" t="s">
        <v>521</v>
      </c>
      <c r="C49" s="49">
        <v>7.8131000000000006E-2</v>
      </c>
      <c r="D49" s="49">
        <v>8.9439000000000005E-2</v>
      </c>
      <c r="E49" s="49">
        <v>9.8996000000000001E-2</v>
      </c>
      <c r="F49" s="49">
        <v>0.10828400000000001</v>
      </c>
      <c r="G49" s="49">
        <v>0.117412</v>
      </c>
      <c r="H49" s="49">
        <v>0.12662599999999999</v>
      </c>
      <c r="I49" s="49">
        <v>0.13608999999999999</v>
      </c>
      <c r="J49" s="49">
        <v>0.145616</v>
      </c>
      <c r="K49" s="49">
        <v>0.15523799999999999</v>
      </c>
      <c r="L49" s="49">
        <v>0.16494300000000001</v>
      </c>
      <c r="M49" s="49">
        <v>0.17486399999999999</v>
      </c>
      <c r="N49" s="49">
        <v>0.185082</v>
      </c>
      <c r="O49" s="49">
        <v>0.19552700000000001</v>
      </c>
      <c r="P49" s="49">
        <v>0.20619000000000001</v>
      </c>
      <c r="Q49" s="49">
        <v>0.217114</v>
      </c>
      <c r="R49" s="49">
        <v>0.22825300000000001</v>
      </c>
      <c r="S49" s="49">
        <v>0.23962600000000001</v>
      </c>
      <c r="T49" s="49">
        <v>0.25120300000000001</v>
      </c>
      <c r="U49" s="49">
        <v>0.26299899999999998</v>
      </c>
      <c r="V49" s="49">
        <v>0.275007</v>
      </c>
      <c r="W49" s="49">
        <v>0.287302</v>
      </c>
      <c r="X49" s="49">
        <v>0.29986499999999999</v>
      </c>
      <c r="Y49" s="49">
        <v>0.31278499999999998</v>
      </c>
      <c r="Z49" s="49">
        <v>0.326067</v>
      </c>
      <c r="AA49" s="49">
        <v>0.33971499999999999</v>
      </c>
      <c r="AB49" s="49">
        <v>0.35381099999999999</v>
      </c>
      <c r="AC49" s="49">
        <v>0.36832900000000002</v>
      </c>
      <c r="AD49" s="49">
        <v>0.38323400000000002</v>
      </c>
      <c r="AE49" s="49">
        <v>0.39861600000000003</v>
      </c>
      <c r="AF49" s="49">
        <v>0.41442000000000001</v>
      </c>
      <c r="AG49" s="49">
        <v>0.43064400000000003</v>
      </c>
      <c r="AH49" s="50">
        <v>5.8546000000000001E-2</v>
      </c>
    </row>
    <row r="50" spans="1:35" ht="15" customHeight="1" x14ac:dyDescent="0.2">
      <c r="A50" s="45" t="s">
        <v>522</v>
      </c>
      <c r="B50" s="16" t="s">
        <v>523</v>
      </c>
      <c r="C50" s="20">
        <v>5.0528120000000003</v>
      </c>
      <c r="D50" s="20">
        <v>5.085636</v>
      </c>
      <c r="E50" s="20">
        <v>5.0914270000000004</v>
      </c>
      <c r="F50" s="20">
        <v>5.1018290000000004</v>
      </c>
      <c r="G50" s="20">
        <v>5.1158520000000003</v>
      </c>
      <c r="H50" s="20">
        <v>5.13157</v>
      </c>
      <c r="I50" s="20">
        <v>5.1538719999999998</v>
      </c>
      <c r="J50" s="20">
        <v>5.1759310000000003</v>
      </c>
      <c r="K50" s="20">
        <v>5.2016039999999997</v>
      </c>
      <c r="L50" s="20">
        <v>5.2291639999999999</v>
      </c>
      <c r="M50" s="20">
        <v>5.2581110000000004</v>
      </c>
      <c r="N50" s="20">
        <v>5.2903250000000002</v>
      </c>
      <c r="O50" s="20">
        <v>5.3264959999999997</v>
      </c>
      <c r="P50" s="20">
        <v>5.3610249999999997</v>
      </c>
      <c r="Q50" s="20">
        <v>5.4007069999999997</v>
      </c>
      <c r="R50" s="20">
        <v>5.4423269999999997</v>
      </c>
      <c r="S50" s="20">
        <v>5.4872639999999997</v>
      </c>
      <c r="T50" s="20">
        <v>5.5346159999999998</v>
      </c>
      <c r="U50" s="20">
        <v>5.5827669999999996</v>
      </c>
      <c r="V50" s="20">
        <v>5.6307609999999997</v>
      </c>
      <c r="W50" s="20">
        <v>5.6749599999999996</v>
      </c>
      <c r="X50" s="20">
        <v>5.7188179999999997</v>
      </c>
      <c r="Y50" s="20">
        <v>5.7636900000000004</v>
      </c>
      <c r="Z50" s="20">
        <v>5.8130790000000001</v>
      </c>
      <c r="AA50" s="20">
        <v>5.8629239999999996</v>
      </c>
      <c r="AB50" s="20">
        <v>5.9123900000000003</v>
      </c>
      <c r="AC50" s="20">
        <v>5.9637409999999997</v>
      </c>
      <c r="AD50" s="20">
        <v>6.0139399999999998</v>
      </c>
      <c r="AE50" s="20">
        <v>6.065893</v>
      </c>
      <c r="AF50" s="20">
        <v>6.1203500000000002</v>
      </c>
      <c r="AG50" s="20">
        <v>6.1783489999999999</v>
      </c>
      <c r="AH50" s="21">
        <v>6.7260000000000002E-3</v>
      </c>
    </row>
    <row r="51" spans="1:35" ht="15" customHeight="1" x14ac:dyDescent="0.2">
      <c r="A51" s="8"/>
      <c r="B51" s="17"/>
      <c r="C51" s="18"/>
      <c r="D51" s="18"/>
      <c r="E51" s="18"/>
      <c r="F51" s="18"/>
      <c r="G51" s="18"/>
      <c r="H51" s="18"/>
      <c r="I51" s="18"/>
      <c r="J51" s="18"/>
      <c r="K51" s="18"/>
      <c r="L51" s="18"/>
      <c r="M51" s="18"/>
      <c r="N51" s="18"/>
      <c r="O51" s="18"/>
      <c r="P51" s="18"/>
      <c r="Q51" s="18"/>
      <c r="R51" s="18"/>
      <c r="S51" s="18"/>
      <c r="T51" s="18"/>
      <c r="U51" s="18"/>
      <c r="V51" s="18"/>
      <c r="W51" s="18"/>
      <c r="X51" s="18"/>
      <c r="Y51" s="18"/>
      <c r="Z51" s="18"/>
      <c r="AA51" s="18"/>
      <c r="AB51" s="18"/>
      <c r="AC51" s="18"/>
      <c r="AD51" s="18"/>
      <c r="AE51" s="18"/>
      <c r="AF51" s="18"/>
      <c r="AG51" s="18"/>
      <c r="AH51" s="18"/>
      <c r="AI51" s="19">
        <v>-5.9439999999999996E-3</v>
      </c>
    </row>
    <row r="52" spans="1:35" ht="15" customHeight="1" x14ac:dyDescent="0.2">
      <c r="A52" s="43"/>
      <c r="B52" s="16" t="s">
        <v>18</v>
      </c>
      <c r="C52" s="43"/>
      <c r="D52" s="43"/>
      <c r="E52" s="43"/>
      <c r="F52" s="43"/>
      <c r="G52" s="43"/>
      <c r="H52" s="43"/>
      <c r="I52" s="43"/>
      <c r="J52" s="43"/>
      <c r="K52" s="43"/>
      <c r="L52" s="43"/>
      <c r="M52" s="43"/>
      <c r="N52" s="43"/>
      <c r="O52" s="43"/>
      <c r="P52" s="43"/>
      <c r="Q52" s="43"/>
      <c r="R52" s="43"/>
      <c r="S52" s="43"/>
      <c r="T52" s="43"/>
      <c r="U52" s="43"/>
      <c r="V52" s="43"/>
      <c r="W52" s="43"/>
      <c r="X52" s="43"/>
      <c r="Y52" s="43"/>
      <c r="Z52" s="43"/>
      <c r="AA52" s="43"/>
      <c r="AB52" s="43"/>
      <c r="AC52" s="43"/>
      <c r="AD52" s="43"/>
      <c r="AE52" s="43"/>
      <c r="AF52" s="43"/>
      <c r="AG52" s="43"/>
      <c r="AH52" s="43"/>
      <c r="AI52" s="19">
        <v>-2.8010000000000001E-3</v>
      </c>
    </row>
    <row r="53" spans="1:35" ht="15" customHeight="1" x14ac:dyDescent="0.2">
      <c r="A53" s="45" t="s">
        <v>235</v>
      </c>
      <c r="B53" s="48" t="s">
        <v>52</v>
      </c>
      <c r="C53" s="49">
        <v>3.527199</v>
      </c>
      <c r="D53" s="49">
        <v>3.4057520000000001</v>
      </c>
      <c r="E53" s="49">
        <v>3.5360100000000001</v>
      </c>
      <c r="F53" s="49">
        <v>3.5237479999999999</v>
      </c>
      <c r="G53" s="49">
        <v>3.5176630000000002</v>
      </c>
      <c r="H53" s="49">
        <v>3.5057489999999998</v>
      </c>
      <c r="I53" s="49">
        <v>3.4871020000000001</v>
      </c>
      <c r="J53" s="49">
        <v>3.4671780000000001</v>
      </c>
      <c r="K53" s="49">
        <v>3.4485100000000002</v>
      </c>
      <c r="L53" s="49">
        <v>3.4296259999999998</v>
      </c>
      <c r="M53" s="49">
        <v>3.4080279999999998</v>
      </c>
      <c r="N53" s="49">
        <v>3.3900229999999998</v>
      </c>
      <c r="O53" s="49">
        <v>3.374133</v>
      </c>
      <c r="P53" s="49">
        <v>3.3583090000000002</v>
      </c>
      <c r="Q53" s="49">
        <v>3.342819</v>
      </c>
      <c r="R53" s="49">
        <v>3.3296060000000001</v>
      </c>
      <c r="S53" s="49">
        <v>3.317669</v>
      </c>
      <c r="T53" s="49">
        <v>3.3060640000000001</v>
      </c>
      <c r="U53" s="49">
        <v>3.2952810000000001</v>
      </c>
      <c r="V53" s="49">
        <v>3.2849910000000002</v>
      </c>
      <c r="W53" s="49">
        <v>3.276392</v>
      </c>
      <c r="X53" s="49">
        <v>3.2678569999999998</v>
      </c>
      <c r="Y53" s="49">
        <v>3.259522</v>
      </c>
      <c r="Z53" s="49">
        <v>3.2511260000000002</v>
      </c>
      <c r="AA53" s="49">
        <v>3.2432150000000002</v>
      </c>
      <c r="AB53" s="49">
        <v>3.2346189999999999</v>
      </c>
      <c r="AC53" s="49">
        <v>3.2260719999999998</v>
      </c>
      <c r="AD53" s="49">
        <v>3.2166320000000002</v>
      </c>
      <c r="AE53" s="49">
        <v>3.2067160000000001</v>
      </c>
      <c r="AF53" s="49">
        <v>3.1958169999999999</v>
      </c>
      <c r="AG53" s="49">
        <v>3.1848869999999998</v>
      </c>
      <c r="AH53" s="50">
        <v>-3.3969999999999998E-3</v>
      </c>
      <c r="AI53" s="19">
        <v>5.7229999999999998E-3</v>
      </c>
    </row>
    <row r="54" spans="1:35" ht="15" customHeight="1" x14ac:dyDescent="0.2">
      <c r="A54" s="45" t="s">
        <v>234</v>
      </c>
      <c r="B54" s="48" t="s">
        <v>53</v>
      </c>
      <c r="C54" s="49">
        <v>5.8618000000000003E-2</v>
      </c>
      <c r="D54" s="49">
        <v>5.5470999999999999E-2</v>
      </c>
      <c r="E54" s="49">
        <v>6.0270999999999998E-2</v>
      </c>
      <c r="F54" s="49">
        <v>6.0037E-2</v>
      </c>
      <c r="G54" s="49">
        <v>5.9880999999999997E-2</v>
      </c>
      <c r="H54" s="49">
        <v>5.9658000000000003E-2</v>
      </c>
      <c r="I54" s="49">
        <v>5.9376999999999999E-2</v>
      </c>
      <c r="J54" s="49">
        <v>5.9109000000000002E-2</v>
      </c>
      <c r="K54" s="49">
        <v>5.8878E-2</v>
      </c>
      <c r="L54" s="49">
        <v>5.8652000000000003E-2</v>
      </c>
      <c r="M54" s="49">
        <v>5.8368000000000003E-2</v>
      </c>
      <c r="N54" s="49">
        <v>5.8111000000000003E-2</v>
      </c>
      <c r="O54" s="49">
        <v>5.7869999999999998E-2</v>
      </c>
      <c r="P54" s="49">
        <v>5.7610000000000001E-2</v>
      </c>
      <c r="Q54" s="49">
        <v>5.7396999999999997E-2</v>
      </c>
      <c r="R54" s="49">
        <v>5.7278999999999997E-2</v>
      </c>
      <c r="S54" s="49">
        <v>5.7263000000000001E-2</v>
      </c>
      <c r="T54" s="49">
        <v>5.7386E-2</v>
      </c>
      <c r="U54" s="49">
        <v>5.7528000000000003E-2</v>
      </c>
      <c r="V54" s="49">
        <v>5.7692E-2</v>
      </c>
      <c r="W54" s="49">
        <v>5.7879E-2</v>
      </c>
      <c r="X54" s="49">
        <v>5.8028000000000003E-2</v>
      </c>
      <c r="Y54" s="49">
        <v>5.8203999999999999E-2</v>
      </c>
      <c r="Z54" s="49">
        <v>5.8355999999999998E-2</v>
      </c>
      <c r="AA54" s="49">
        <v>5.8546000000000001E-2</v>
      </c>
      <c r="AB54" s="49">
        <v>5.8698E-2</v>
      </c>
      <c r="AC54" s="49">
        <v>5.8871E-2</v>
      </c>
      <c r="AD54" s="49">
        <v>5.9020999999999997E-2</v>
      </c>
      <c r="AE54" s="49">
        <v>5.9200000000000003E-2</v>
      </c>
      <c r="AF54" s="49">
        <v>5.9353000000000003E-2</v>
      </c>
      <c r="AG54" s="49">
        <v>5.9526999999999997E-2</v>
      </c>
      <c r="AH54" s="50">
        <v>5.13E-4</v>
      </c>
      <c r="AI54" s="19">
        <v>4.0790000000000002E-3</v>
      </c>
    </row>
    <row r="55" spans="1:35" ht="15" customHeight="1" x14ac:dyDescent="0.2">
      <c r="A55" s="45" t="s">
        <v>233</v>
      </c>
      <c r="B55" s="48" t="s">
        <v>54</v>
      </c>
      <c r="C55" s="49">
        <v>1.0072779999999999</v>
      </c>
      <c r="D55" s="49">
        <v>1.004974</v>
      </c>
      <c r="E55" s="49">
        <v>1.006877</v>
      </c>
      <c r="F55" s="49">
        <v>1.01111</v>
      </c>
      <c r="G55" s="49">
        <v>1.0180279999999999</v>
      </c>
      <c r="H55" s="49">
        <v>1.0250300000000001</v>
      </c>
      <c r="I55" s="49">
        <v>1.031625</v>
      </c>
      <c r="J55" s="49">
        <v>1.0381689999999999</v>
      </c>
      <c r="K55" s="49">
        <v>1.0453809999999999</v>
      </c>
      <c r="L55" s="49">
        <v>1.053167</v>
      </c>
      <c r="M55" s="49">
        <v>1.0591699999999999</v>
      </c>
      <c r="N55" s="49">
        <v>1.065634</v>
      </c>
      <c r="O55" s="49">
        <v>1.072573</v>
      </c>
      <c r="P55" s="49">
        <v>1.0795030000000001</v>
      </c>
      <c r="Q55" s="49">
        <v>1.086028</v>
      </c>
      <c r="R55" s="49">
        <v>1.0926400000000001</v>
      </c>
      <c r="S55" s="49">
        <v>1.0990200000000001</v>
      </c>
      <c r="T55" s="49">
        <v>1.10493</v>
      </c>
      <c r="U55" s="49">
        <v>1.1103209999999999</v>
      </c>
      <c r="V55" s="49">
        <v>1.1154580000000001</v>
      </c>
      <c r="W55" s="49">
        <v>1.1206370000000001</v>
      </c>
      <c r="X55" s="49">
        <v>1.1257029999999999</v>
      </c>
      <c r="Y55" s="49">
        <v>1.130949</v>
      </c>
      <c r="Z55" s="49">
        <v>1.1364289999999999</v>
      </c>
      <c r="AA55" s="49">
        <v>1.142382</v>
      </c>
      <c r="AB55" s="49">
        <v>1.1484840000000001</v>
      </c>
      <c r="AC55" s="49">
        <v>1.1548369999999999</v>
      </c>
      <c r="AD55" s="49">
        <v>1.161232</v>
      </c>
      <c r="AE55" s="49">
        <v>1.1676530000000001</v>
      </c>
      <c r="AF55" s="49">
        <v>1.1739379999999999</v>
      </c>
      <c r="AG55" s="49">
        <v>1.180177</v>
      </c>
      <c r="AH55" s="50">
        <v>5.2940000000000001E-3</v>
      </c>
      <c r="AI55" s="19">
        <v>1.2876E-2</v>
      </c>
    </row>
    <row r="56" spans="1:35" ht="15" customHeight="1" x14ac:dyDescent="0.2">
      <c r="A56" s="45" t="s">
        <v>232</v>
      </c>
      <c r="B56" s="48" t="s">
        <v>14</v>
      </c>
      <c r="C56" s="49">
        <v>0.10345600000000001</v>
      </c>
      <c r="D56" s="49">
        <v>0.103328</v>
      </c>
      <c r="E56" s="49">
        <v>0.10348599999999999</v>
      </c>
      <c r="F56" s="49">
        <v>0.103627</v>
      </c>
      <c r="G56" s="49">
        <v>0.103771</v>
      </c>
      <c r="H56" s="49">
        <v>0.10394200000000001</v>
      </c>
      <c r="I56" s="49">
        <v>0.104106</v>
      </c>
      <c r="J56" s="49">
        <v>0.10424600000000001</v>
      </c>
      <c r="K56" s="49">
        <v>0.10439900000000001</v>
      </c>
      <c r="L56" s="49">
        <v>0.10462299999999999</v>
      </c>
      <c r="M56" s="49">
        <v>0.104916</v>
      </c>
      <c r="N56" s="49">
        <v>0.105296</v>
      </c>
      <c r="O56" s="49">
        <v>0.10577300000000001</v>
      </c>
      <c r="P56" s="49">
        <v>0.106349</v>
      </c>
      <c r="Q56" s="49">
        <v>0.106974</v>
      </c>
      <c r="R56" s="49">
        <v>0.10766100000000001</v>
      </c>
      <c r="S56" s="49">
        <v>0.108391</v>
      </c>
      <c r="T56" s="49">
        <v>0.10916099999999999</v>
      </c>
      <c r="U56" s="49">
        <v>0.10995199999999999</v>
      </c>
      <c r="V56" s="49">
        <v>0.110763</v>
      </c>
      <c r="W56" s="49">
        <v>0.11160299999999999</v>
      </c>
      <c r="X56" s="49">
        <v>0.112468</v>
      </c>
      <c r="Y56" s="49">
        <v>0.113362</v>
      </c>
      <c r="Z56" s="49">
        <v>0.114289</v>
      </c>
      <c r="AA56" s="49">
        <v>0.115247</v>
      </c>
      <c r="AB56" s="49">
        <v>0.116229</v>
      </c>
      <c r="AC56" s="49">
        <v>0.11722399999999999</v>
      </c>
      <c r="AD56" s="49">
        <v>0.11822299999999999</v>
      </c>
      <c r="AE56" s="49">
        <v>0.119216</v>
      </c>
      <c r="AF56" s="49">
        <v>0.120198</v>
      </c>
      <c r="AG56" s="49">
        <v>0.121161</v>
      </c>
      <c r="AH56" s="50">
        <v>5.2789999999999998E-3</v>
      </c>
      <c r="AI56" s="19">
        <v>-3.6679999999999998E-3</v>
      </c>
    </row>
    <row r="57" spans="1:35" ht="15" customHeight="1" x14ac:dyDescent="0.2">
      <c r="A57" s="45" t="s">
        <v>231</v>
      </c>
      <c r="B57" s="48" t="s">
        <v>55</v>
      </c>
      <c r="C57" s="49">
        <v>3.9426999999999997E-2</v>
      </c>
      <c r="D57" s="49">
        <v>3.9823999999999998E-2</v>
      </c>
      <c r="E57" s="49">
        <v>4.0362000000000002E-2</v>
      </c>
      <c r="F57" s="49">
        <v>4.0979000000000002E-2</v>
      </c>
      <c r="G57" s="49">
        <v>4.1686000000000001E-2</v>
      </c>
      <c r="H57" s="49">
        <v>4.2375999999999997E-2</v>
      </c>
      <c r="I57" s="49">
        <v>4.3043999999999999E-2</v>
      </c>
      <c r="J57" s="49">
        <v>4.3714000000000003E-2</v>
      </c>
      <c r="K57" s="49">
        <v>4.4368999999999999E-2</v>
      </c>
      <c r="L57" s="49">
        <v>4.5012999999999997E-2</v>
      </c>
      <c r="M57" s="49">
        <v>4.5546000000000003E-2</v>
      </c>
      <c r="N57" s="49">
        <v>4.6134000000000001E-2</v>
      </c>
      <c r="O57" s="49">
        <v>4.6761999999999998E-2</v>
      </c>
      <c r="P57" s="49">
        <v>4.7405999999999997E-2</v>
      </c>
      <c r="Q57" s="49">
        <v>4.8042000000000001E-2</v>
      </c>
      <c r="R57" s="49">
        <v>4.8680000000000001E-2</v>
      </c>
      <c r="S57" s="49">
        <v>4.9308999999999999E-2</v>
      </c>
      <c r="T57" s="49">
        <v>4.9957000000000001E-2</v>
      </c>
      <c r="U57" s="49">
        <v>5.0618999999999997E-2</v>
      </c>
      <c r="V57" s="49">
        <v>5.1295E-2</v>
      </c>
      <c r="W57" s="49">
        <v>5.1991000000000002E-2</v>
      </c>
      <c r="X57" s="49">
        <v>5.2693999999999998E-2</v>
      </c>
      <c r="Y57" s="49">
        <v>5.3405000000000001E-2</v>
      </c>
      <c r="Z57" s="49">
        <v>5.4120000000000001E-2</v>
      </c>
      <c r="AA57" s="49">
        <v>5.4841000000000001E-2</v>
      </c>
      <c r="AB57" s="49">
        <v>5.5551999999999997E-2</v>
      </c>
      <c r="AC57" s="49">
        <v>5.6256E-2</v>
      </c>
      <c r="AD57" s="49">
        <v>5.6944000000000002E-2</v>
      </c>
      <c r="AE57" s="49">
        <v>5.7619999999999998E-2</v>
      </c>
      <c r="AF57" s="49">
        <v>5.8278000000000003E-2</v>
      </c>
      <c r="AG57" s="49">
        <v>5.8927E-2</v>
      </c>
      <c r="AH57" s="50">
        <v>1.3485E-2</v>
      </c>
      <c r="AI57" s="21">
        <v>-2.8660000000000001E-3</v>
      </c>
    </row>
    <row r="58" spans="1:35" ht="15" customHeight="1" x14ac:dyDescent="0.2">
      <c r="A58" s="45" t="s">
        <v>230</v>
      </c>
      <c r="B58" s="48" t="s">
        <v>23</v>
      </c>
      <c r="C58" s="49">
        <v>0.233372</v>
      </c>
      <c r="D58" s="49">
        <v>0.23203499999999999</v>
      </c>
      <c r="E58" s="49">
        <v>0.23141100000000001</v>
      </c>
      <c r="F58" s="49">
        <v>0.23120599999999999</v>
      </c>
      <c r="G58" s="49">
        <v>0.231351</v>
      </c>
      <c r="H58" s="49">
        <v>0.23127300000000001</v>
      </c>
      <c r="I58" s="49">
        <v>0.23091</v>
      </c>
      <c r="J58" s="49">
        <v>0.23035900000000001</v>
      </c>
      <c r="K58" s="49">
        <v>0.229736</v>
      </c>
      <c r="L58" s="49">
        <v>0.22905800000000001</v>
      </c>
      <c r="M58" s="49">
        <v>0.22772700000000001</v>
      </c>
      <c r="N58" s="49">
        <v>0.226713</v>
      </c>
      <c r="O58" s="49">
        <v>0.225941</v>
      </c>
      <c r="P58" s="49">
        <v>0.22534699999999999</v>
      </c>
      <c r="Q58" s="49">
        <v>0.224801</v>
      </c>
      <c r="R58" s="49">
        <v>0.22434000000000001</v>
      </c>
      <c r="S58" s="49">
        <v>0.22394800000000001</v>
      </c>
      <c r="T58" s="49">
        <v>0.22357299999999999</v>
      </c>
      <c r="U58" s="49">
        <v>0.223191</v>
      </c>
      <c r="V58" s="49">
        <v>0.22281699999999999</v>
      </c>
      <c r="W58" s="49">
        <v>0.22247</v>
      </c>
      <c r="X58" s="49">
        <v>0.22211700000000001</v>
      </c>
      <c r="Y58" s="49">
        <v>0.221776</v>
      </c>
      <c r="Z58" s="49">
        <v>0.22144</v>
      </c>
      <c r="AA58" s="49">
        <v>0.22111600000000001</v>
      </c>
      <c r="AB58" s="49">
        <v>0.22075900000000001</v>
      </c>
      <c r="AC58" s="49">
        <v>0.22040299999999999</v>
      </c>
      <c r="AD58" s="49">
        <v>0.22001899999999999</v>
      </c>
      <c r="AE58" s="49">
        <v>0.21961600000000001</v>
      </c>
      <c r="AF58" s="49">
        <v>0.21917800000000001</v>
      </c>
      <c r="AG58" s="49">
        <v>0.21873200000000001</v>
      </c>
      <c r="AH58" s="50">
        <v>-2.1570000000000001E-3</v>
      </c>
    </row>
    <row r="59" spans="1:35" ht="15" customHeight="1" x14ac:dyDescent="0.2">
      <c r="A59" s="45" t="s">
        <v>229</v>
      </c>
      <c r="B59" s="16" t="s">
        <v>17</v>
      </c>
      <c r="C59" s="20">
        <v>4.9693500000000004</v>
      </c>
      <c r="D59" s="20">
        <v>4.8413839999999997</v>
      </c>
      <c r="E59" s="20">
        <v>4.9784160000000002</v>
      </c>
      <c r="F59" s="20">
        <v>4.970707</v>
      </c>
      <c r="G59" s="20">
        <v>4.9723800000000002</v>
      </c>
      <c r="H59" s="20">
        <v>4.9680289999999996</v>
      </c>
      <c r="I59" s="20">
        <v>4.9561640000000002</v>
      </c>
      <c r="J59" s="20">
        <v>4.9427760000000003</v>
      </c>
      <c r="K59" s="20">
        <v>4.931273</v>
      </c>
      <c r="L59" s="20">
        <v>4.9201389999999998</v>
      </c>
      <c r="M59" s="20">
        <v>4.9037559999999996</v>
      </c>
      <c r="N59" s="20">
        <v>4.8919119999999996</v>
      </c>
      <c r="O59" s="20">
        <v>4.8830520000000002</v>
      </c>
      <c r="P59" s="20">
        <v>4.8745240000000001</v>
      </c>
      <c r="Q59" s="20">
        <v>4.8660610000000002</v>
      </c>
      <c r="R59" s="20">
        <v>4.8602069999999999</v>
      </c>
      <c r="S59" s="20">
        <v>4.8555999999999999</v>
      </c>
      <c r="T59" s="20">
        <v>4.8510710000000001</v>
      </c>
      <c r="U59" s="20">
        <v>4.8468929999999997</v>
      </c>
      <c r="V59" s="20">
        <v>4.8430160000000004</v>
      </c>
      <c r="W59" s="20">
        <v>4.8409740000000001</v>
      </c>
      <c r="X59" s="20">
        <v>4.8388660000000003</v>
      </c>
      <c r="Y59" s="20">
        <v>4.837218</v>
      </c>
      <c r="Z59" s="20">
        <v>4.8357599999999996</v>
      </c>
      <c r="AA59" s="20">
        <v>4.8353489999999999</v>
      </c>
      <c r="AB59" s="20">
        <v>4.8343420000000004</v>
      </c>
      <c r="AC59" s="20">
        <v>4.8336639999999997</v>
      </c>
      <c r="AD59" s="20">
        <v>4.8320689999999997</v>
      </c>
      <c r="AE59" s="20">
        <v>4.8300200000000002</v>
      </c>
      <c r="AF59" s="20">
        <v>4.8267600000000002</v>
      </c>
      <c r="AG59" s="20">
        <v>4.82341</v>
      </c>
      <c r="AH59" s="21">
        <v>-9.9299999999999996E-4</v>
      </c>
    </row>
    <row r="60" spans="1:35" ht="15" customHeight="1" x14ac:dyDescent="0.2">
      <c r="A60" s="8"/>
      <c r="B60" s="17"/>
      <c r="C60" s="18"/>
      <c r="D60" s="18"/>
      <c r="E60" s="18"/>
      <c r="F60" s="18"/>
      <c r="G60" s="18"/>
      <c r="H60" s="18"/>
      <c r="I60" s="18"/>
      <c r="J60" s="18"/>
      <c r="K60" s="18"/>
      <c r="L60" s="18"/>
      <c r="M60" s="18"/>
      <c r="N60" s="18"/>
      <c r="O60" s="18"/>
      <c r="P60" s="18"/>
      <c r="Q60" s="18"/>
      <c r="R60" s="18"/>
      <c r="S60" s="18"/>
      <c r="T60" s="18"/>
      <c r="U60" s="18"/>
      <c r="V60" s="18"/>
      <c r="W60" s="18"/>
      <c r="X60" s="18"/>
      <c r="Y60" s="18"/>
      <c r="Z60" s="18"/>
      <c r="AA60" s="18"/>
      <c r="AB60" s="18"/>
      <c r="AC60" s="18"/>
      <c r="AD60" s="18"/>
      <c r="AE60" s="18"/>
      <c r="AF60" s="18"/>
      <c r="AG60" s="18"/>
      <c r="AH60" s="18"/>
      <c r="AI60" s="19">
        <v>-2.2880000000000001E-2</v>
      </c>
    </row>
    <row r="61" spans="1:35" ht="15" customHeight="1" x14ac:dyDescent="0.2">
      <c r="A61" s="43"/>
      <c r="B61" s="16" t="s">
        <v>524</v>
      </c>
      <c r="C61" s="43"/>
      <c r="D61" s="43"/>
      <c r="E61" s="43"/>
      <c r="F61" s="43"/>
      <c r="G61" s="43"/>
      <c r="H61" s="43"/>
      <c r="I61" s="43"/>
      <c r="J61" s="43"/>
      <c r="K61" s="43"/>
      <c r="L61" s="43"/>
      <c r="M61" s="43"/>
      <c r="N61" s="43"/>
      <c r="O61" s="43"/>
      <c r="P61" s="43"/>
      <c r="Q61" s="43"/>
      <c r="R61" s="43"/>
      <c r="S61" s="43"/>
      <c r="T61" s="43"/>
      <c r="U61" s="43"/>
      <c r="V61" s="43"/>
      <c r="W61" s="43"/>
      <c r="X61" s="43"/>
      <c r="Y61" s="43"/>
      <c r="Z61" s="43"/>
      <c r="AA61" s="43"/>
      <c r="AB61" s="43"/>
      <c r="AC61" s="43"/>
      <c r="AD61" s="43"/>
      <c r="AE61" s="43"/>
      <c r="AF61" s="43"/>
      <c r="AG61" s="43"/>
      <c r="AH61" s="43"/>
      <c r="AI61" s="19">
        <v>-2.3327000000000001E-2</v>
      </c>
    </row>
    <row r="62" spans="1:35" ht="15" customHeight="1" x14ac:dyDescent="0.2">
      <c r="A62" s="45" t="s">
        <v>228</v>
      </c>
      <c r="B62" s="48" t="s">
        <v>52</v>
      </c>
      <c r="C62" s="49">
        <v>0.37266500000000002</v>
      </c>
      <c r="D62" s="49">
        <v>0.39995700000000001</v>
      </c>
      <c r="E62" s="49">
        <v>0.39926899999999999</v>
      </c>
      <c r="F62" s="49">
        <v>0.38784400000000002</v>
      </c>
      <c r="G62" s="49">
        <v>0.37701299999999999</v>
      </c>
      <c r="H62" s="49">
        <v>0.36751</v>
      </c>
      <c r="I62" s="49">
        <v>0.35896400000000001</v>
      </c>
      <c r="J62" s="49">
        <v>0.35164899999999999</v>
      </c>
      <c r="K62" s="49">
        <v>0.34474900000000003</v>
      </c>
      <c r="L62" s="49">
        <v>0.33844299999999999</v>
      </c>
      <c r="M62" s="49">
        <v>0.33236199999999999</v>
      </c>
      <c r="N62" s="49">
        <v>0.32668700000000001</v>
      </c>
      <c r="O62" s="49">
        <v>0.32118000000000002</v>
      </c>
      <c r="P62" s="49">
        <v>0.31600400000000001</v>
      </c>
      <c r="Q62" s="49">
        <v>0.311029</v>
      </c>
      <c r="R62" s="49">
        <v>0.306369</v>
      </c>
      <c r="S62" s="49">
        <v>0.301784</v>
      </c>
      <c r="T62" s="49">
        <v>0.29721599999999998</v>
      </c>
      <c r="U62" s="49">
        <v>0.29270499999999999</v>
      </c>
      <c r="V62" s="49">
        <v>0.28850999999999999</v>
      </c>
      <c r="W62" s="49">
        <v>0.28425899999999998</v>
      </c>
      <c r="X62" s="49">
        <v>0.28003699999999998</v>
      </c>
      <c r="Y62" s="49">
        <v>0.27586100000000002</v>
      </c>
      <c r="Z62" s="49">
        <v>0.27163999999999999</v>
      </c>
      <c r="AA62" s="49">
        <v>0.26762599999999998</v>
      </c>
      <c r="AB62" s="49">
        <v>0.26367499999999999</v>
      </c>
      <c r="AC62" s="49">
        <v>0.25955699999999998</v>
      </c>
      <c r="AD62" s="49">
        <v>0.25536199999999998</v>
      </c>
      <c r="AE62" s="49">
        <v>0.25132900000000002</v>
      </c>
      <c r="AF62" s="49">
        <v>0.247337</v>
      </c>
      <c r="AG62" s="49">
        <v>0.243419</v>
      </c>
      <c r="AH62" s="50">
        <v>-1.4095999999999999E-2</v>
      </c>
      <c r="AI62" s="19">
        <v>-5.6169999999999996E-3</v>
      </c>
    </row>
    <row r="63" spans="1:35" ht="15" customHeight="1" x14ac:dyDescent="0.2">
      <c r="A63" s="45" t="s">
        <v>227</v>
      </c>
      <c r="B63" s="48" t="s">
        <v>54</v>
      </c>
      <c r="C63" s="49">
        <v>4.8758000000000003E-2</v>
      </c>
      <c r="D63" s="49">
        <v>4.7106000000000002E-2</v>
      </c>
      <c r="E63" s="49">
        <v>4.5185999999999997E-2</v>
      </c>
      <c r="F63" s="49">
        <v>4.2962E-2</v>
      </c>
      <c r="G63" s="49">
        <v>4.0973999999999997E-2</v>
      </c>
      <c r="H63" s="49">
        <v>3.9324999999999999E-2</v>
      </c>
      <c r="I63" s="49">
        <v>3.7949999999999998E-2</v>
      </c>
      <c r="J63" s="49">
        <v>3.6873000000000003E-2</v>
      </c>
      <c r="K63" s="49">
        <v>3.5999000000000003E-2</v>
      </c>
      <c r="L63" s="49">
        <v>3.5348999999999998E-2</v>
      </c>
      <c r="M63" s="49">
        <v>3.4874000000000002E-2</v>
      </c>
      <c r="N63" s="49">
        <v>3.4368000000000003E-2</v>
      </c>
      <c r="O63" s="49">
        <v>3.3827000000000003E-2</v>
      </c>
      <c r="P63" s="49">
        <v>3.3281999999999999E-2</v>
      </c>
      <c r="Q63" s="49">
        <v>3.2730000000000002E-2</v>
      </c>
      <c r="R63" s="49">
        <v>3.2176000000000003E-2</v>
      </c>
      <c r="S63" s="49">
        <v>3.1614000000000003E-2</v>
      </c>
      <c r="T63" s="49">
        <v>3.1032000000000001E-2</v>
      </c>
      <c r="U63" s="49">
        <v>3.0442E-2</v>
      </c>
      <c r="V63" s="49">
        <v>2.9881000000000001E-2</v>
      </c>
      <c r="W63" s="49">
        <v>2.9309999999999999E-2</v>
      </c>
      <c r="X63" s="49">
        <v>2.8753000000000001E-2</v>
      </c>
      <c r="Y63" s="49">
        <v>2.8226999999999999E-2</v>
      </c>
      <c r="Z63" s="49">
        <v>2.7720999999999999E-2</v>
      </c>
      <c r="AA63" s="49">
        <v>2.7262999999999999E-2</v>
      </c>
      <c r="AB63" s="49">
        <v>2.6834E-2</v>
      </c>
      <c r="AC63" s="49">
        <v>2.6407E-2</v>
      </c>
      <c r="AD63" s="49">
        <v>2.5998E-2</v>
      </c>
      <c r="AE63" s="49">
        <v>2.5621999999999999E-2</v>
      </c>
      <c r="AF63" s="49">
        <v>2.5257999999999999E-2</v>
      </c>
      <c r="AG63" s="49">
        <v>2.4912E-2</v>
      </c>
      <c r="AH63" s="50">
        <v>-2.2135999999999999E-2</v>
      </c>
      <c r="AI63" s="21">
        <v>-2.2534999999999999E-2</v>
      </c>
    </row>
    <row r="64" spans="1:35" ht="15" customHeight="1" x14ac:dyDescent="0.2">
      <c r="A64" s="45" t="s">
        <v>226</v>
      </c>
      <c r="B64" s="48" t="s">
        <v>466</v>
      </c>
      <c r="C64" s="49">
        <v>7.8510000000000003E-3</v>
      </c>
      <c r="D64" s="49">
        <v>7.9019999999999993E-3</v>
      </c>
      <c r="E64" s="49">
        <v>7.8840000000000004E-3</v>
      </c>
      <c r="F64" s="49">
        <v>7.7879999999999998E-3</v>
      </c>
      <c r="G64" s="49">
        <v>7.6940000000000003E-3</v>
      </c>
      <c r="H64" s="49">
        <v>7.62E-3</v>
      </c>
      <c r="I64" s="49">
        <v>7.561E-3</v>
      </c>
      <c r="J64" s="49">
        <v>7.5189999999999996E-3</v>
      </c>
      <c r="K64" s="49">
        <v>7.4799999999999997E-3</v>
      </c>
      <c r="L64" s="49">
        <v>7.4469999999999996E-3</v>
      </c>
      <c r="M64" s="49">
        <v>7.4139999999999996E-3</v>
      </c>
      <c r="N64" s="49">
        <v>7.3850000000000001E-3</v>
      </c>
      <c r="O64" s="49">
        <v>7.3559999999999997E-3</v>
      </c>
      <c r="P64" s="49">
        <v>7.3299999999999997E-3</v>
      </c>
      <c r="Q64" s="49">
        <v>7.3070000000000001E-3</v>
      </c>
      <c r="R64" s="49">
        <v>7.2870000000000001E-3</v>
      </c>
      <c r="S64" s="49">
        <v>7.2659999999999999E-3</v>
      </c>
      <c r="T64" s="49">
        <v>7.2430000000000003E-3</v>
      </c>
      <c r="U64" s="49">
        <v>7.2179999999999996E-3</v>
      </c>
      <c r="V64" s="49">
        <v>7.1980000000000004E-3</v>
      </c>
      <c r="W64" s="49">
        <v>7.1729999999999997E-3</v>
      </c>
      <c r="X64" s="49">
        <v>7.1479999999999998E-3</v>
      </c>
      <c r="Y64" s="49">
        <v>7.1250000000000003E-3</v>
      </c>
      <c r="Z64" s="49">
        <v>7.1009999999999997E-3</v>
      </c>
      <c r="AA64" s="49">
        <v>7.0829999999999999E-3</v>
      </c>
      <c r="AB64" s="49">
        <v>7.0670000000000004E-3</v>
      </c>
      <c r="AC64" s="49">
        <v>7.0460000000000002E-3</v>
      </c>
      <c r="AD64" s="49">
        <v>7.025E-3</v>
      </c>
      <c r="AE64" s="49">
        <v>7.0089999999999996E-3</v>
      </c>
      <c r="AF64" s="49">
        <v>6.9930000000000001E-3</v>
      </c>
      <c r="AG64" s="49">
        <v>6.979E-3</v>
      </c>
      <c r="AH64" s="50">
        <v>-3.9160000000000002E-3</v>
      </c>
    </row>
    <row r="65" spans="1:35" ht="15" customHeight="1" x14ac:dyDescent="0.2">
      <c r="A65" s="45" t="s">
        <v>225</v>
      </c>
      <c r="B65" s="16" t="s">
        <v>17</v>
      </c>
      <c r="C65" s="20">
        <v>0.42927399999999999</v>
      </c>
      <c r="D65" s="20">
        <v>0.45496599999999998</v>
      </c>
      <c r="E65" s="20">
        <v>0.45233800000000002</v>
      </c>
      <c r="F65" s="20">
        <v>0.43859300000000001</v>
      </c>
      <c r="G65" s="20">
        <v>0.42568099999999998</v>
      </c>
      <c r="H65" s="20">
        <v>0.41445599999999999</v>
      </c>
      <c r="I65" s="20">
        <v>0.404474</v>
      </c>
      <c r="J65" s="20">
        <v>0.39604200000000001</v>
      </c>
      <c r="K65" s="20">
        <v>0.38822699999999999</v>
      </c>
      <c r="L65" s="20">
        <v>0.38123899999999999</v>
      </c>
      <c r="M65" s="20">
        <v>0.37464900000000001</v>
      </c>
      <c r="N65" s="20">
        <v>0.36843999999999999</v>
      </c>
      <c r="O65" s="20">
        <v>0.36236200000000002</v>
      </c>
      <c r="P65" s="20">
        <v>0.35661599999999999</v>
      </c>
      <c r="Q65" s="20">
        <v>0.35106599999999999</v>
      </c>
      <c r="R65" s="20">
        <v>0.345831</v>
      </c>
      <c r="S65" s="20">
        <v>0.34066400000000002</v>
      </c>
      <c r="T65" s="20">
        <v>0.33549099999999998</v>
      </c>
      <c r="U65" s="20">
        <v>0.33036500000000002</v>
      </c>
      <c r="V65" s="20">
        <v>0.32558900000000002</v>
      </c>
      <c r="W65" s="20">
        <v>0.32074200000000003</v>
      </c>
      <c r="X65" s="20">
        <v>0.315938</v>
      </c>
      <c r="Y65" s="20">
        <v>0.31121300000000002</v>
      </c>
      <c r="Z65" s="20">
        <v>0.30646200000000001</v>
      </c>
      <c r="AA65" s="20">
        <v>0.30197200000000002</v>
      </c>
      <c r="AB65" s="20">
        <v>0.29757499999999998</v>
      </c>
      <c r="AC65" s="20">
        <v>0.29300999999999999</v>
      </c>
      <c r="AD65" s="20">
        <v>0.288385</v>
      </c>
      <c r="AE65" s="20">
        <v>0.28395900000000002</v>
      </c>
      <c r="AF65" s="20">
        <v>0.27958899999999998</v>
      </c>
      <c r="AG65" s="20">
        <v>0.275341</v>
      </c>
      <c r="AH65" s="21">
        <v>-1.4694E-2</v>
      </c>
    </row>
    <row r="66" spans="1:35" ht="15" customHeight="1" x14ac:dyDescent="0.2">
      <c r="A66" s="8"/>
      <c r="B66" s="17"/>
      <c r="C66" s="18"/>
      <c r="D66" s="18"/>
      <c r="E66" s="18"/>
      <c r="F66" s="18"/>
      <c r="G66" s="18"/>
      <c r="H66" s="18"/>
      <c r="I66" s="18"/>
      <c r="J66" s="18"/>
      <c r="K66" s="18"/>
      <c r="L66" s="18"/>
      <c r="M66" s="18"/>
      <c r="N66" s="18"/>
      <c r="O66" s="18"/>
      <c r="P66" s="18"/>
      <c r="Q66" s="18"/>
      <c r="R66" s="18"/>
      <c r="S66" s="18"/>
      <c r="T66" s="18"/>
      <c r="U66" s="18"/>
      <c r="V66" s="18"/>
      <c r="W66" s="18"/>
      <c r="X66" s="18"/>
      <c r="Y66" s="18"/>
      <c r="Z66" s="18"/>
      <c r="AA66" s="18"/>
      <c r="AB66" s="18"/>
      <c r="AC66" s="18"/>
      <c r="AD66" s="18"/>
      <c r="AE66" s="18"/>
      <c r="AF66" s="18"/>
      <c r="AG66" s="18"/>
      <c r="AH66" s="18"/>
      <c r="AI66" s="19">
        <v>-1.5394E-2</v>
      </c>
    </row>
    <row r="67" spans="1:35" ht="15" customHeight="1" x14ac:dyDescent="0.2">
      <c r="A67" s="43"/>
      <c r="B67" s="16" t="s">
        <v>59</v>
      </c>
      <c r="C67" s="43"/>
      <c r="D67" s="43"/>
      <c r="E67" s="43"/>
      <c r="F67" s="43"/>
      <c r="G67" s="43"/>
      <c r="H67" s="43"/>
      <c r="I67" s="43"/>
      <c r="J67" s="43"/>
      <c r="K67" s="43"/>
      <c r="L67" s="43"/>
      <c r="M67" s="43"/>
      <c r="N67" s="43"/>
      <c r="O67" s="43"/>
      <c r="P67" s="43"/>
      <c r="Q67" s="43"/>
      <c r="R67" s="43"/>
      <c r="S67" s="43"/>
      <c r="T67" s="43"/>
      <c r="U67" s="43"/>
      <c r="V67" s="43"/>
      <c r="W67" s="43"/>
      <c r="X67" s="43"/>
      <c r="Y67" s="43"/>
      <c r="Z67" s="43"/>
      <c r="AA67" s="43"/>
      <c r="AB67" s="43"/>
      <c r="AC67" s="43"/>
      <c r="AD67" s="43"/>
      <c r="AE67" s="43"/>
      <c r="AF67" s="43"/>
      <c r="AG67" s="43"/>
      <c r="AH67" s="43"/>
      <c r="AI67" s="19">
        <v>-2.5381999999999998E-2</v>
      </c>
    </row>
    <row r="68" spans="1:35" ht="15" customHeight="1" x14ac:dyDescent="0.2">
      <c r="A68" s="45" t="s">
        <v>224</v>
      </c>
      <c r="B68" s="48" t="s">
        <v>52</v>
      </c>
      <c r="C68" s="49">
        <v>0.30082599999999998</v>
      </c>
      <c r="D68" s="49">
        <v>0.31928899999999999</v>
      </c>
      <c r="E68" s="49">
        <v>0.31598199999999999</v>
      </c>
      <c r="F68" s="49">
        <v>0.31245099999999998</v>
      </c>
      <c r="G68" s="49">
        <v>0.30869200000000002</v>
      </c>
      <c r="H68" s="49">
        <v>0.304761</v>
      </c>
      <c r="I68" s="49">
        <v>0.30077199999999998</v>
      </c>
      <c r="J68" s="49">
        <v>0.29696899999999998</v>
      </c>
      <c r="K68" s="49">
        <v>0.29325200000000001</v>
      </c>
      <c r="L68" s="49">
        <v>0.28970299999999999</v>
      </c>
      <c r="M68" s="49">
        <v>0.286165</v>
      </c>
      <c r="N68" s="49">
        <v>0.28289900000000001</v>
      </c>
      <c r="O68" s="49">
        <v>0.27976800000000002</v>
      </c>
      <c r="P68" s="49">
        <v>0.27681899999999998</v>
      </c>
      <c r="Q68" s="49">
        <v>0.274063</v>
      </c>
      <c r="R68" s="49">
        <v>0.27155000000000001</v>
      </c>
      <c r="S68" s="49">
        <v>0.26910800000000001</v>
      </c>
      <c r="T68" s="49">
        <v>0.266735</v>
      </c>
      <c r="U68" s="49">
        <v>0.26442300000000002</v>
      </c>
      <c r="V68" s="49">
        <v>0.26218599999999997</v>
      </c>
      <c r="W68" s="49">
        <v>0.26002199999999998</v>
      </c>
      <c r="X68" s="49">
        <v>0.25787500000000002</v>
      </c>
      <c r="Y68" s="49">
        <v>0.25573600000000002</v>
      </c>
      <c r="Z68" s="49">
        <v>0.25361</v>
      </c>
      <c r="AA68" s="49">
        <v>0.25151400000000002</v>
      </c>
      <c r="AB68" s="49">
        <v>0.24953600000000001</v>
      </c>
      <c r="AC68" s="49">
        <v>0.24754699999999999</v>
      </c>
      <c r="AD68" s="49">
        <v>0.24548200000000001</v>
      </c>
      <c r="AE68" s="49">
        <v>0.24343999999999999</v>
      </c>
      <c r="AF68" s="49">
        <v>0.24146599999999999</v>
      </c>
      <c r="AG68" s="49">
        <v>0.23955699999999999</v>
      </c>
      <c r="AH68" s="50">
        <v>-7.5630000000000003E-3</v>
      </c>
      <c r="AI68" s="19">
        <v>-1.2326999999999999E-2</v>
      </c>
    </row>
    <row r="69" spans="1:35" ht="15" customHeight="1" x14ac:dyDescent="0.2">
      <c r="A69" s="45" t="s">
        <v>223</v>
      </c>
      <c r="B69" s="48" t="s">
        <v>54</v>
      </c>
      <c r="C69" s="49">
        <v>6.5345E-2</v>
      </c>
      <c r="D69" s="49">
        <v>6.3697000000000004E-2</v>
      </c>
      <c r="E69" s="49">
        <v>6.1963999999999998E-2</v>
      </c>
      <c r="F69" s="49">
        <v>6.0192000000000002E-2</v>
      </c>
      <c r="G69" s="49">
        <v>5.8562000000000003E-2</v>
      </c>
      <c r="H69" s="49">
        <v>5.7089000000000001E-2</v>
      </c>
      <c r="I69" s="49">
        <v>5.5773999999999997E-2</v>
      </c>
      <c r="J69" s="49">
        <v>5.4623999999999999E-2</v>
      </c>
      <c r="K69" s="49">
        <v>5.3608000000000003E-2</v>
      </c>
      <c r="L69" s="49">
        <v>5.2748999999999997E-2</v>
      </c>
      <c r="M69" s="49">
        <v>5.1995E-2</v>
      </c>
      <c r="N69" s="49">
        <v>5.1180999999999997E-2</v>
      </c>
      <c r="O69" s="49">
        <v>5.0317000000000001E-2</v>
      </c>
      <c r="P69" s="49">
        <v>4.9430000000000002E-2</v>
      </c>
      <c r="Q69" s="49">
        <v>4.8529000000000003E-2</v>
      </c>
      <c r="R69" s="49">
        <v>4.7635999999999998E-2</v>
      </c>
      <c r="S69" s="49">
        <v>4.6734999999999999E-2</v>
      </c>
      <c r="T69" s="49">
        <v>4.5836000000000002E-2</v>
      </c>
      <c r="U69" s="49">
        <v>4.4946E-2</v>
      </c>
      <c r="V69" s="49">
        <v>4.4082999999999997E-2</v>
      </c>
      <c r="W69" s="49">
        <v>4.3250999999999998E-2</v>
      </c>
      <c r="X69" s="49">
        <v>4.2452999999999998E-2</v>
      </c>
      <c r="Y69" s="49">
        <v>4.1708000000000002E-2</v>
      </c>
      <c r="Z69" s="49">
        <v>4.1015999999999997E-2</v>
      </c>
      <c r="AA69" s="49">
        <v>4.0382000000000001E-2</v>
      </c>
      <c r="AB69" s="49">
        <v>3.9815000000000003E-2</v>
      </c>
      <c r="AC69" s="49">
        <v>3.9276999999999999E-2</v>
      </c>
      <c r="AD69" s="49">
        <v>3.8758000000000001E-2</v>
      </c>
      <c r="AE69" s="49">
        <v>3.8265E-2</v>
      </c>
      <c r="AF69" s="49">
        <v>3.7802000000000002E-2</v>
      </c>
      <c r="AG69" s="49">
        <v>3.7360999999999998E-2</v>
      </c>
      <c r="AH69" s="50">
        <v>-1.8463E-2</v>
      </c>
      <c r="AI69" s="19">
        <v>1.7250000000000001E-2</v>
      </c>
    </row>
    <row r="70" spans="1:35" ht="15" customHeight="1" x14ac:dyDescent="0.2">
      <c r="A70" s="45" t="s">
        <v>222</v>
      </c>
      <c r="B70" s="48" t="s">
        <v>14</v>
      </c>
      <c r="C70" s="49">
        <v>1.7066999999999999E-2</v>
      </c>
      <c r="D70" s="49">
        <v>1.6858999999999999E-2</v>
      </c>
      <c r="E70" s="49">
        <v>1.6695000000000002E-2</v>
      </c>
      <c r="F70" s="49">
        <v>1.6525000000000001E-2</v>
      </c>
      <c r="G70" s="49">
        <v>1.635E-2</v>
      </c>
      <c r="H70" s="49">
        <v>1.6171000000000001E-2</v>
      </c>
      <c r="I70" s="49">
        <v>1.5983000000000001E-2</v>
      </c>
      <c r="J70" s="49">
        <v>1.5776999999999999E-2</v>
      </c>
      <c r="K70" s="49">
        <v>1.5561E-2</v>
      </c>
      <c r="L70" s="49">
        <v>1.5335E-2</v>
      </c>
      <c r="M70" s="49">
        <v>1.5099E-2</v>
      </c>
      <c r="N70" s="49">
        <v>1.4853999999999999E-2</v>
      </c>
      <c r="O70" s="49">
        <v>1.4605E-2</v>
      </c>
      <c r="P70" s="49">
        <v>1.4394000000000001E-2</v>
      </c>
      <c r="Q70" s="49">
        <v>1.4220999999999999E-2</v>
      </c>
      <c r="R70" s="49">
        <v>1.4089000000000001E-2</v>
      </c>
      <c r="S70" s="49">
        <v>1.3998999999999999E-2</v>
      </c>
      <c r="T70" s="49">
        <v>1.3949E-2</v>
      </c>
      <c r="U70" s="49">
        <v>1.3894E-2</v>
      </c>
      <c r="V70" s="49">
        <v>1.3834000000000001E-2</v>
      </c>
      <c r="W70" s="49">
        <v>1.3769E-2</v>
      </c>
      <c r="X70" s="49">
        <v>1.3698E-2</v>
      </c>
      <c r="Y70" s="49">
        <v>1.3624000000000001E-2</v>
      </c>
      <c r="Z70" s="49">
        <v>1.3547E-2</v>
      </c>
      <c r="AA70" s="49">
        <v>1.3469999999999999E-2</v>
      </c>
      <c r="AB70" s="49">
        <v>1.3395000000000001E-2</v>
      </c>
      <c r="AC70" s="49">
        <v>1.3324000000000001E-2</v>
      </c>
      <c r="AD70" s="49">
        <v>1.3256E-2</v>
      </c>
      <c r="AE70" s="49">
        <v>1.3192000000000001E-2</v>
      </c>
      <c r="AF70" s="49">
        <v>1.3132E-2</v>
      </c>
      <c r="AG70" s="49">
        <v>1.3075E-2</v>
      </c>
      <c r="AH70" s="50">
        <v>-8.8419999999999992E-3</v>
      </c>
      <c r="AI70" s="21">
        <v>-8.9960000000000005E-3</v>
      </c>
    </row>
    <row r="71" spans="1:35" ht="15" customHeight="1" x14ac:dyDescent="0.2">
      <c r="A71" s="45" t="s">
        <v>221</v>
      </c>
      <c r="B71" s="48" t="s">
        <v>525</v>
      </c>
      <c r="C71" s="49">
        <v>7.1942000000000006E-2</v>
      </c>
      <c r="D71" s="49">
        <v>7.4200000000000002E-2</v>
      </c>
      <c r="E71" s="49">
        <v>7.6177999999999996E-2</v>
      </c>
      <c r="F71" s="49">
        <v>7.7882999999999994E-2</v>
      </c>
      <c r="G71" s="49">
        <v>7.9518000000000005E-2</v>
      </c>
      <c r="H71" s="49">
        <v>8.1139000000000003E-2</v>
      </c>
      <c r="I71" s="49">
        <v>8.2757999999999998E-2</v>
      </c>
      <c r="J71" s="49">
        <v>8.4404000000000007E-2</v>
      </c>
      <c r="K71" s="49">
        <v>8.6040000000000005E-2</v>
      </c>
      <c r="L71" s="49">
        <v>8.7695999999999996E-2</v>
      </c>
      <c r="M71" s="49">
        <v>8.9279999999999998E-2</v>
      </c>
      <c r="N71" s="49">
        <v>9.0917999999999999E-2</v>
      </c>
      <c r="O71" s="49">
        <v>9.2589000000000005E-2</v>
      </c>
      <c r="P71" s="49">
        <v>9.4302999999999998E-2</v>
      </c>
      <c r="Q71" s="49">
        <v>9.6048999999999995E-2</v>
      </c>
      <c r="R71" s="49">
        <v>9.7841999999999998E-2</v>
      </c>
      <c r="S71" s="49">
        <v>9.9643999999999996E-2</v>
      </c>
      <c r="T71" s="49">
        <v>0.10145</v>
      </c>
      <c r="U71" s="49">
        <v>0.103254</v>
      </c>
      <c r="V71" s="49">
        <v>0.105071</v>
      </c>
      <c r="W71" s="49">
        <v>0.10689</v>
      </c>
      <c r="X71" s="49">
        <v>0.108706</v>
      </c>
      <c r="Y71" s="49">
        <v>0.11054700000000001</v>
      </c>
      <c r="Z71" s="49">
        <v>0.112414</v>
      </c>
      <c r="AA71" s="49">
        <v>0.11432100000000001</v>
      </c>
      <c r="AB71" s="49">
        <v>0.116299</v>
      </c>
      <c r="AC71" s="49">
        <v>0.11827600000000001</v>
      </c>
      <c r="AD71" s="49">
        <v>0.120227</v>
      </c>
      <c r="AE71" s="49">
        <v>0.122188</v>
      </c>
      <c r="AF71" s="49">
        <v>0.12418</v>
      </c>
      <c r="AG71" s="49">
        <v>0.12619900000000001</v>
      </c>
      <c r="AH71" s="50">
        <v>1.891E-2</v>
      </c>
    </row>
    <row r="72" spans="1:35" ht="15" customHeight="1" x14ac:dyDescent="0.2">
      <c r="A72" s="45" t="s">
        <v>220</v>
      </c>
      <c r="B72" s="16" t="s">
        <v>17</v>
      </c>
      <c r="C72" s="20">
        <v>0.45517999999999997</v>
      </c>
      <c r="D72" s="20">
        <v>0.47404499999999999</v>
      </c>
      <c r="E72" s="20">
        <v>0.47081800000000001</v>
      </c>
      <c r="F72" s="20">
        <v>0.46705000000000002</v>
      </c>
      <c r="G72" s="20">
        <v>0.46312199999999998</v>
      </c>
      <c r="H72" s="20">
        <v>0.45916000000000001</v>
      </c>
      <c r="I72" s="20">
        <v>0.45528800000000003</v>
      </c>
      <c r="J72" s="20">
        <v>0.45177400000000001</v>
      </c>
      <c r="K72" s="20">
        <v>0.448461</v>
      </c>
      <c r="L72" s="20">
        <v>0.44548300000000002</v>
      </c>
      <c r="M72" s="20">
        <v>0.44253900000000002</v>
      </c>
      <c r="N72" s="20">
        <v>0.43985200000000002</v>
      </c>
      <c r="O72" s="20">
        <v>0.437278</v>
      </c>
      <c r="P72" s="20">
        <v>0.434946</v>
      </c>
      <c r="Q72" s="20">
        <v>0.43286200000000002</v>
      </c>
      <c r="R72" s="20">
        <v>0.43111699999999997</v>
      </c>
      <c r="S72" s="20">
        <v>0.42948599999999998</v>
      </c>
      <c r="T72" s="20">
        <v>0.42797000000000002</v>
      </c>
      <c r="U72" s="20">
        <v>0.42651699999999998</v>
      </c>
      <c r="V72" s="20">
        <v>0.42517300000000002</v>
      </c>
      <c r="W72" s="20">
        <v>0.42393199999999998</v>
      </c>
      <c r="X72" s="20">
        <v>0.422732</v>
      </c>
      <c r="Y72" s="20">
        <v>0.42161500000000002</v>
      </c>
      <c r="Z72" s="20">
        <v>0.42058699999999999</v>
      </c>
      <c r="AA72" s="20">
        <v>0.41968699999999998</v>
      </c>
      <c r="AB72" s="20">
        <v>0.419045</v>
      </c>
      <c r="AC72" s="20">
        <v>0.41842400000000002</v>
      </c>
      <c r="AD72" s="20">
        <v>0.41772300000000001</v>
      </c>
      <c r="AE72" s="20">
        <v>0.41708400000000001</v>
      </c>
      <c r="AF72" s="20">
        <v>0.41658000000000001</v>
      </c>
      <c r="AG72" s="20">
        <v>0.41619200000000001</v>
      </c>
      <c r="AH72" s="21">
        <v>-2.98E-3</v>
      </c>
      <c r="AI72" s="19">
        <v>-1.9106999999999999E-2</v>
      </c>
    </row>
    <row r="74" spans="1:35" ht="15" customHeight="1" x14ac:dyDescent="0.2">
      <c r="A74" s="45" t="s">
        <v>219</v>
      </c>
      <c r="B74" s="48" t="s">
        <v>526</v>
      </c>
      <c r="C74" s="49">
        <v>0.45751199999999997</v>
      </c>
      <c r="D74" s="49">
        <v>0.45433299999999999</v>
      </c>
      <c r="E74" s="49">
        <v>0.443909</v>
      </c>
      <c r="F74" s="49">
        <v>0.448911</v>
      </c>
      <c r="G74" s="49">
        <v>0.45432600000000001</v>
      </c>
      <c r="H74" s="49">
        <v>0.456316</v>
      </c>
      <c r="I74" s="49">
        <v>0.45534000000000002</v>
      </c>
      <c r="J74" s="49">
        <v>0.45182099999999997</v>
      </c>
      <c r="K74" s="49">
        <v>0.44889299999999999</v>
      </c>
      <c r="L74" s="49">
        <v>0.444799</v>
      </c>
      <c r="M74" s="49">
        <v>0.44039800000000001</v>
      </c>
      <c r="N74" s="49">
        <v>0.43509900000000001</v>
      </c>
      <c r="O74" s="49">
        <v>0.42979000000000001</v>
      </c>
      <c r="P74" s="49">
        <v>0.423655</v>
      </c>
      <c r="Q74" s="49">
        <v>0.416962</v>
      </c>
      <c r="R74" s="49">
        <v>0.40978399999999998</v>
      </c>
      <c r="S74" s="49">
        <v>0.40250999999999998</v>
      </c>
      <c r="T74" s="49">
        <v>0.39616499999999999</v>
      </c>
      <c r="U74" s="49">
        <v>0.3906</v>
      </c>
      <c r="V74" s="49">
        <v>0.38444800000000001</v>
      </c>
      <c r="W74" s="49">
        <v>0.37942199999999998</v>
      </c>
      <c r="X74" s="49">
        <v>0.37479000000000001</v>
      </c>
      <c r="Y74" s="49">
        <v>0.37020500000000001</v>
      </c>
      <c r="Z74" s="49">
        <v>0.36615700000000001</v>
      </c>
      <c r="AA74" s="49">
        <v>0.36159400000000003</v>
      </c>
      <c r="AB74" s="49">
        <v>0.35714499999999999</v>
      </c>
      <c r="AC74" s="49">
        <v>0.35383199999999998</v>
      </c>
      <c r="AD74" s="49">
        <v>0.35059000000000001</v>
      </c>
      <c r="AE74" s="49">
        <v>0.34657500000000002</v>
      </c>
      <c r="AF74" s="49">
        <v>0.34247</v>
      </c>
      <c r="AG74" s="49">
        <v>0.33811099999999999</v>
      </c>
      <c r="AH74" s="50">
        <v>-1.0030000000000001E-2</v>
      </c>
    </row>
    <row r="75" spans="1:35" ht="15" customHeight="1" x14ac:dyDescent="0.2">
      <c r="A75" s="8"/>
      <c r="B75" s="17"/>
      <c r="C75" s="18"/>
      <c r="D75" s="18"/>
      <c r="E75" s="18"/>
      <c r="F75" s="18"/>
      <c r="G75" s="18"/>
      <c r="H75" s="18"/>
      <c r="I75" s="18"/>
      <c r="J75" s="18"/>
      <c r="K75" s="18"/>
      <c r="L75" s="18"/>
      <c r="M75" s="18"/>
      <c r="N75" s="18"/>
      <c r="O75" s="18"/>
      <c r="P75" s="18"/>
      <c r="Q75" s="18"/>
      <c r="R75" s="18"/>
      <c r="S75" s="18"/>
      <c r="T75" s="18"/>
      <c r="U75" s="18"/>
      <c r="V75" s="18"/>
      <c r="W75" s="18"/>
      <c r="X75" s="18"/>
      <c r="Y75" s="18"/>
      <c r="Z75" s="18"/>
      <c r="AA75" s="18"/>
      <c r="AB75" s="18"/>
      <c r="AC75" s="18"/>
      <c r="AD75" s="18"/>
      <c r="AE75" s="18"/>
      <c r="AF75" s="18"/>
      <c r="AG75" s="18"/>
      <c r="AH75" s="18"/>
      <c r="AI75" s="19">
        <v>-8.8140000000000007E-3</v>
      </c>
    </row>
    <row r="76" spans="1:35" ht="15" customHeight="1" x14ac:dyDescent="0.2">
      <c r="A76" s="43"/>
      <c r="B76" s="16" t="s">
        <v>527</v>
      </c>
      <c r="C76" s="43"/>
      <c r="D76" s="43"/>
      <c r="E76" s="43"/>
      <c r="F76" s="43"/>
      <c r="G76" s="43"/>
      <c r="H76" s="43"/>
      <c r="I76" s="43"/>
      <c r="J76" s="43"/>
      <c r="K76" s="43"/>
      <c r="L76" s="43"/>
      <c r="M76" s="43"/>
      <c r="N76" s="43"/>
      <c r="O76" s="43"/>
      <c r="P76" s="43"/>
      <c r="Q76" s="43"/>
      <c r="R76" s="43"/>
      <c r="S76" s="43"/>
      <c r="T76" s="43"/>
      <c r="U76" s="43"/>
      <c r="V76" s="43"/>
      <c r="W76" s="43"/>
      <c r="X76" s="43"/>
      <c r="Y76" s="43"/>
      <c r="Z76" s="43"/>
      <c r="AA76" s="43"/>
      <c r="AB76" s="43"/>
      <c r="AC76" s="43"/>
      <c r="AD76" s="43"/>
      <c r="AE76" s="43"/>
      <c r="AF76" s="43"/>
      <c r="AG76" s="43"/>
      <c r="AH76" s="43"/>
      <c r="AI76" s="19">
        <v>1.5633000000000001E-2</v>
      </c>
    </row>
    <row r="77" spans="1:35" ht="15" customHeight="1" x14ac:dyDescent="0.2">
      <c r="A77" s="45" t="s">
        <v>218</v>
      </c>
      <c r="B77" s="48" t="s">
        <v>60</v>
      </c>
      <c r="C77" s="49">
        <v>5.3071780000000004</v>
      </c>
      <c r="D77" s="49">
        <v>5.2776909999999999</v>
      </c>
      <c r="E77" s="49">
        <v>5.4008450000000003</v>
      </c>
      <c r="F77" s="49">
        <v>5.3735330000000001</v>
      </c>
      <c r="G77" s="49">
        <v>5.3547989999999999</v>
      </c>
      <c r="H77" s="49">
        <v>5.3281660000000004</v>
      </c>
      <c r="I77" s="49">
        <v>5.2917920000000001</v>
      </c>
      <c r="J77" s="49">
        <v>5.2524829999999998</v>
      </c>
      <c r="K77" s="49">
        <v>5.2157920000000004</v>
      </c>
      <c r="L77" s="49">
        <v>5.178312</v>
      </c>
      <c r="M77" s="49">
        <v>5.1382300000000001</v>
      </c>
      <c r="N77" s="49">
        <v>5.1017999999999999</v>
      </c>
      <c r="O77" s="49">
        <v>5.0680269999999998</v>
      </c>
      <c r="P77" s="49">
        <v>5.0336550000000004</v>
      </c>
      <c r="Q77" s="49">
        <v>4.9994160000000001</v>
      </c>
      <c r="R77" s="49">
        <v>4.967956</v>
      </c>
      <c r="S77" s="49">
        <v>4.9380519999999999</v>
      </c>
      <c r="T77" s="49">
        <v>4.9096339999999996</v>
      </c>
      <c r="U77" s="49">
        <v>4.8830200000000001</v>
      </c>
      <c r="V77" s="49">
        <v>4.8566219999999998</v>
      </c>
      <c r="W77" s="49">
        <v>4.8331379999999999</v>
      </c>
      <c r="X77" s="49">
        <v>4.8099699999999999</v>
      </c>
      <c r="Y77" s="49">
        <v>4.7870039999999996</v>
      </c>
      <c r="Z77" s="49">
        <v>4.7651260000000004</v>
      </c>
      <c r="AA77" s="49">
        <v>4.7432590000000001</v>
      </c>
      <c r="AB77" s="49">
        <v>4.7208550000000002</v>
      </c>
      <c r="AC77" s="49">
        <v>4.6997249999999999</v>
      </c>
      <c r="AD77" s="49">
        <v>4.6773850000000001</v>
      </c>
      <c r="AE77" s="49">
        <v>4.6539570000000001</v>
      </c>
      <c r="AF77" s="49">
        <v>4.6299510000000001</v>
      </c>
      <c r="AG77" s="49">
        <v>4.606185</v>
      </c>
      <c r="AH77" s="50">
        <v>-4.7109999999999999E-3</v>
      </c>
      <c r="AI77" s="19">
        <v>2.98E-3</v>
      </c>
    </row>
    <row r="78" spans="1:35" ht="15" customHeight="1" x14ac:dyDescent="0.2">
      <c r="A78" s="45" t="s">
        <v>217</v>
      </c>
      <c r="B78" s="48" t="s">
        <v>61</v>
      </c>
      <c r="C78" s="49">
        <v>0.86400999999999994</v>
      </c>
      <c r="D78" s="49">
        <v>0.82206500000000005</v>
      </c>
      <c r="E78" s="49">
        <v>0.92145200000000005</v>
      </c>
      <c r="F78" s="49">
        <v>0.93411999999999995</v>
      </c>
      <c r="G78" s="49">
        <v>0.947658</v>
      </c>
      <c r="H78" s="49">
        <v>0.96175600000000006</v>
      </c>
      <c r="I78" s="49">
        <v>0.97531999999999996</v>
      </c>
      <c r="J78" s="49">
        <v>0.98882400000000004</v>
      </c>
      <c r="K78" s="49">
        <v>1.003001</v>
      </c>
      <c r="L78" s="49">
        <v>1.0175190000000001</v>
      </c>
      <c r="M78" s="49">
        <v>1.0325610000000001</v>
      </c>
      <c r="N78" s="49">
        <v>1.0488550000000001</v>
      </c>
      <c r="O78" s="49">
        <v>1.066351</v>
      </c>
      <c r="P78" s="49">
        <v>1.083456</v>
      </c>
      <c r="Q78" s="49">
        <v>1.1011759999999999</v>
      </c>
      <c r="R78" s="49">
        <v>1.12019</v>
      </c>
      <c r="S78" s="49">
        <v>1.140463</v>
      </c>
      <c r="T78" s="49">
        <v>1.162417</v>
      </c>
      <c r="U78" s="49">
        <v>1.1845600000000001</v>
      </c>
      <c r="V78" s="49">
        <v>1.206796</v>
      </c>
      <c r="W78" s="49">
        <v>1.229417</v>
      </c>
      <c r="X78" s="49">
        <v>1.2515080000000001</v>
      </c>
      <c r="Y78" s="49">
        <v>1.2744489999999999</v>
      </c>
      <c r="Z78" s="49">
        <v>1.2983210000000001</v>
      </c>
      <c r="AA78" s="49">
        <v>1.3230759999999999</v>
      </c>
      <c r="AB78" s="49">
        <v>1.3475790000000001</v>
      </c>
      <c r="AC78" s="49">
        <v>1.372817</v>
      </c>
      <c r="AD78" s="49">
        <v>1.3975359999999999</v>
      </c>
      <c r="AE78" s="49">
        <v>1.423424</v>
      </c>
      <c r="AF78" s="49">
        <v>1.4499979999999999</v>
      </c>
      <c r="AG78" s="49">
        <v>1.47831</v>
      </c>
      <c r="AH78" s="50">
        <v>1.8064E-2</v>
      </c>
      <c r="AI78" s="19">
        <v>2.232E-3</v>
      </c>
    </row>
    <row r="79" spans="1:35" ht="15" customHeight="1" x14ac:dyDescent="0.2">
      <c r="A79" s="45" t="s">
        <v>216</v>
      </c>
      <c r="B79" s="48" t="s">
        <v>62</v>
      </c>
      <c r="C79" s="49">
        <v>1.7289300000000001</v>
      </c>
      <c r="D79" s="49">
        <v>1.7260500000000001</v>
      </c>
      <c r="E79" s="49">
        <v>1.726513</v>
      </c>
      <c r="F79" s="49">
        <v>1.7275389999999999</v>
      </c>
      <c r="G79" s="49">
        <v>1.7322610000000001</v>
      </c>
      <c r="H79" s="49">
        <v>1.7370019999999999</v>
      </c>
      <c r="I79" s="49">
        <v>1.7408650000000001</v>
      </c>
      <c r="J79" s="49">
        <v>1.7450060000000001</v>
      </c>
      <c r="K79" s="49">
        <v>1.750251</v>
      </c>
      <c r="L79" s="49">
        <v>1.7564249999999999</v>
      </c>
      <c r="M79" s="49">
        <v>1.761485</v>
      </c>
      <c r="N79" s="49">
        <v>1.7673719999999999</v>
      </c>
      <c r="O79" s="49">
        <v>1.774275</v>
      </c>
      <c r="P79" s="49">
        <v>1.780905</v>
      </c>
      <c r="Q79" s="49">
        <v>1.7873349999999999</v>
      </c>
      <c r="R79" s="49">
        <v>1.794287</v>
      </c>
      <c r="S79" s="49">
        <v>1.80158</v>
      </c>
      <c r="T79" s="49">
        <v>1.808705</v>
      </c>
      <c r="U79" s="49">
        <v>1.815571</v>
      </c>
      <c r="V79" s="49">
        <v>1.8219890000000001</v>
      </c>
      <c r="W79" s="49">
        <v>1.828247</v>
      </c>
      <c r="X79" s="49">
        <v>1.8343119999999999</v>
      </c>
      <c r="Y79" s="49">
        <v>1.8405530000000001</v>
      </c>
      <c r="Z79" s="49">
        <v>1.84778</v>
      </c>
      <c r="AA79" s="49">
        <v>1.8555569999999999</v>
      </c>
      <c r="AB79" s="49">
        <v>1.8636379999999999</v>
      </c>
      <c r="AC79" s="49">
        <v>1.8723069999999999</v>
      </c>
      <c r="AD79" s="49">
        <v>1.881035</v>
      </c>
      <c r="AE79" s="49">
        <v>1.890002</v>
      </c>
      <c r="AF79" s="49">
        <v>1.899373</v>
      </c>
      <c r="AG79" s="49">
        <v>1.909216</v>
      </c>
      <c r="AH79" s="50">
        <v>3.3119999999999998E-3</v>
      </c>
      <c r="AI79" s="19">
        <v>2.2750000000000001E-3</v>
      </c>
    </row>
    <row r="80" spans="1:35" ht="15" customHeight="1" x14ac:dyDescent="0.2">
      <c r="A80" s="45" t="s">
        <v>215</v>
      </c>
      <c r="B80" s="48" t="s">
        <v>63</v>
      </c>
      <c r="C80" s="49">
        <v>0.29757099999999997</v>
      </c>
      <c r="D80" s="49">
        <v>0.295346</v>
      </c>
      <c r="E80" s="49">
        <v>0.29378399999999999</v>
      </c>
      <c r="F80" s="49">
        <v>0.29202600000000001</v>
      </c>
      <c r="G80" s="49">
        <v>0.29042400000000002</v>
      </c>
      <c r="H80" s="49">
        <v>0.28908299999999998</v>
      </c>
      <c r="I80" s="49">
        <v>0.28793600000000003</v>
      </c>
      <c r="J80" s="49">
        <v>0.28692200000000001</v>
      </c>
      <c r="K80" s="49">
        <v>0.28607500000000002</v>
      </c>
      <c r="L80" s="49">
        <v>0.28541899999999998</v>
      </c>
      <c r="M80" s="49">
        <v>0.28499999999999998</v>
      </c>
      <c r="N80" s="49">
        <v>0.284881</v>
      </c>
      <c r="O80" s="49">
        <v>0.28508899999999998</v>
      </c>
      <c r="P80" s="49">
        <v>0.28559600000000002</v>
      </c>
      <c r="Q80" s="49">
        <v>0.286414</v>
      </c>
      <c r="R80" s="49">
        <v>0.28758899999999998</v>
      </c>
      <c r="S80" s="49">
        <v>0.28906799999999999</v>
      </c>
      <c r="T80" s="49">
        <v>0.29083900000000001</v>
      </c>
      <c r="U80" s="49">
        <v>0.29291899999999998</v>
      </c>
      <c r="V80" s="49">
        <v>0.29527399999999998</v>
      </c>
      <c r="W80" s="49">
        <v>0.29792600000000002</v>
      </c>
      <c r="X80" s="49">
        <v>0.30085800000000001</v>
      </c>
      <c r="Y80" s="49">
        <v>0.30406499999999997</v>
      </c>
      <c r="Z80" s="49">
        <v>0.30727100000000002</v>
      </c>
      <c r="AA80" s="49">
        <v>0.31046600000000002</v>
      </c>
      <c r="AB80" s="49">
        <v>0.31362899999999999</v>
      </c>
      <c r="AC80" s="49">
        <v>0.31673499999999999</v>
      </c>
      <c r="AD80" s="49">
        <v>0.319768</v>
      </c>
      <c r="AE80" s="49">
        <v>0.32273200000000002</v>
      </c>
      <c r="AF80" s="49">
        <v>0.32563300000000001</v>
      </c>
      <c r="AG80" s="49">
        <v>0.32846999999999998</v>
      </c>
      <c r="AH80" s="50">
        <v>3.2989999999999998E-3</v>
      </c>
      <c r="AI80" s="19">
        <v>1.2352E-2</v>
      </c>
    </row>
    <row r="81" spans="1:35" ht="15" customHeight="1" x14ac:dyDescent="0.2">
      <c r="A81" s="45" t="s">
        <v>214</v>
      </c>
      <c r="B81" s="48" t="s">
        <v>64</v>
      </c>
      <c r="C81" s="49">
        <v>0.17552999999999999</v>
      </c>
      <c r="D81" s="49">
        <v>0.175348</v>
      </c>
      <c r="E81" s="49">
        <v>0.17563999999999999</v>
      </c>
      <c r="F81" s="49">
        <v>0.17588899999999999</v>
      </c>
      <c r="G81" s="49">
        <v>0.17613000000000001</v>
      </c>
      <c r="H81" s="49">
        <v>0.1764</v>
      </c>
      <c r="I81" s="49">
        <v>0.176644</v>
      </c>
      <c r="J81" s="49">
        <v>0.17682700000000001</v>
      </c>
      <c r="K81" s="49">
        <v>0.17699300000000001</v>
      </c>
      <c r="L81" s="49">
        <v>0.17718700000000001</v>
      </c>
      <c r="M81" s="49">
        <v>0.17741100000000001</v>
      </c>
      <c r="N81" s="49">
        <v>0.177677</v>
      </c>
      <c r="O81" s="49">
        <v>0.17799899999999999</v>
      </c>
      <c r="P81" s="49">
        <v>0.17846799999999999</v>
      </c>
      <c r="Q81" s="49">
        <v>0.17904800000000001</v>
      </c>
      <c r="R81" s="49">
        <v>0.17976800000000001</v>
      </c>
      <c r="S81" s="49">
        <v>0.18060399999999999</v>
      </c>
      <c r="T81" s="49">
        <v>0.18156</v>
      </c>
      <c r="U81" s="49">
        <v>0.18252299999999999</v>
      </c>
      <c r="V81" s="49">
        <v>0.18349199999999999</v>
      </c>
      <c r="W81" s="49">
        <v>0.184477</v>
      </c>
      <c r="X81" s="49">
        <v>0.185472</v>
      </c>
      <c r="Y81" s="49">
        <v>0.18648400000000001</v>
      </c>
      <c r="Z81" s="49">
        <v>0.187523</v>
      </c>
      <c r="AA81" s="49">
        <v>0.18858900000000001</v>
      </c>
      <c r="AB81" s="49">
        <v>0.18967400000000001</v>
      </c>
      <c r="AC81" s="49">
        <v>0.19076899999999999</v>
      </c>
      <c r="AD81" s="49">
        <v>0.19186500000000001</v>
      </c>
      <c r="AE81" s="49">
        <v>0.19295899999999999</v>
      </c>
      <c r="AF81" s="49">
        <v>0.194049</v>
      </c>
      <c r="AG81" s="49">
        <v>0.195128</v>
      </c>
      <c r="AH81" s="50">
        <v>3.5339999999999998E-3</v>
      </c>
      <c r="AI81" s="19">
        <v>-1.4920000000000001E-3</v>
      </c>
    </row>
    <row r="82" spans="1:35" ht="15" customHeight="1" x14ac:dyDescent="0.2">
      <c r="A82" s="45" t="s">
        <v>213</v>
      </c>
      <c r="B82" s="48" t="s">
        <v>65</v>
      </c>
      <c r="C82" s="49">
        <v>0.25584699999999999</v>
      </c>
      <c r="D82" s="49">
        <v>0.26021100000000003</v>
      </c>
      <c r="E82" s="49">
        <v>0.264289</v>
      </c>
      <c r="F82" s="49">
        <v>0.26800299999999999</v>
      </c>
      <c r="G82" s="49">
        <v>0.27210600000000001</v>
      </c>
      <c r="H82" s="49">
        <v>0.27616800000000002</v>
      </c>
      <c r="I82" s="49">
        <v>0.27991199999999999</v>
      </c>
      <c r="J82" s="49">
        <v>0.28344900000000001</v>
      </c>
      <c r="K82" s="49">
        <v>0.28702899999999998</v>
      </c>
      <c r="L82" s="49">
        <v>0.29060000000000002</v>
      </c>
      <c r="M82" s="49">
        <v>0.29418800000000001</v>
      </c>
      <c r="N82" s="49">
        <v>0.29788199999999998</v>
      </c>
      <c r="O82" s="49">
        <v>0.30175999999999997</v>
      </c>
      <c r="P82" s="49">
        <v>0.30551099999999998</v>
      </c>
      <c r="Q82" s="49">
        <v>0.30939</v>
      </c>
      <c r="R82" s="49">
        <v>0.31340400000000002</v>
      </c>
      <c r="S82" s="49">
        <v>0.31765500000000002</v>
      </c>
      <c r="T82" s="49">
        <v>0.32194200000000001</v>
      </c>
      <c r="U82" s="49">
        <v>0.326239</v>
      </c>
      <c r="V82" s="49">
        <v>0.33050600000000002</v>
      </c>
      <c r="W82" s="49">
        <v>0.334727</v>
      </c>
      <c r="X82" s="49">
        <v>0.33888600000000002</v>
      </c>
      <c r="Y82" s="49">
        <v>0.34297699999999998</v>
      </c>
      <c r="Z82" s="49">
        <v>0.347331</v>
      </c>
      <c r="AA82" s="49">
        <v>0.35163899999999998</v>
      </c>
      <c r="AB82" s="49">
        <v>0.35589700000000002</v>
      </c>
      <c r="AC82" s="49">
        <v>0.36021500000000001</v>
      </c>
      <c r="AD82" s="49">
        <v>0.36444900000000002</v>
      </c>
      <c r="AE82" s="49">
        <v>0.36870999999999998</v>
      </c>
      <c r="AF82" s="49">
        <v>0.37317899999999998</v>
      </c>
      <c r="AG82" s="49">
        <v>0.37782100000000002</v>
      </c>
      <c r="AH82" s="50">
        <v>1.3079E-2</v>
      </c>
      <c r="AI82" s="19">
        <v>-1.0045999999999999E-2</v>
      </c>
    </row>
    <row r="83" spans="1:35" ht="15" customHeight="1" x14ac:dyDescent="0.2">
      <c r="A83" s="45" t="s">
        <v>212</v>
      </c>
      <c r="B83" s="48" t="s">
        <v>66</v>
      </c>
      <c r="C83" s="49">
        <v>6.9181000000000006E-2</v>
      </c>
      <c r="D83" s="49">
        <v>6.8847000000000005E-2</v>
      </c>
      <c r="E83" s="49">
        <v>6.8695999999999993E-2</v>
      </c>
      <c r="F83" s="49">
        <v>6.8514000000000005E-2</v>
      </c>
      <c r="G83" s="49">
        <v>6.8303000000000003E-2</v>
      </c>
      <c r="H83" s="49">
        <v>6.8080000000000002E-2</v>
      </c>
      <c r="I83" s="49">
        <v>6.7833000000000004E-2</v>
      </c>
      <c r="J83" s="49">
        <v>6.7552000000000001E-2</v>
      </c>
      <c r="K83" s="49">
        <v>6.7285999999999999E-2</v>
      </c>
      <c r="L83" s="49">
        <v>6.7035999999999998E-2</v>
      </c>
      <c r="M83" s="49">
        <v>6.6805000000000003E-2</v>
      </c>
      <c r="N83" s="49">
        <v>6.6594E-2</v>
      </c>
      <c r="O83" s="49">
        <v>6.6406999999999994E-2</v>
      </c>
      <c r="P83" s="49">
        <v>6.6239000000000006E-2</v>
      </c>
      <c r="Q83" s="49">
        <v>6.6095000000000001E-2</v>
      </c>
      <c r="R83" s="49">
        <v>6.5983E-2</v>
      </c>
      <c r="S83" s="49">
        <v>6.59E-2</v>
      </c>
      <c r="T83" s="49">
        <v>6.5845000000000001E-2</v>
      </c>
      <c r="U83" s="49">
        <v>6.5823999999999994E-2</v>
      </c>
      <c r="V83" s="49">
        <v>6.5833000000000003E-2</v>
      </c>
      <c r="W83" s="49">
        <v>6.5878000000000006E-2</v>
      </c>
      <c r="X83" s="49">
        <v>6.5962999999999994E-2</v>
      </c>
      <c r="Y83" s="49">
        <v>6.6087999999999994E-2</v>
      </c>
      <c r="Z83" s="49">
        <v>6.6264000000000003E-2</v>
      </c>
      <c r="AA83" s="49">
        <v>6.6497000000000001E-2</v>
      </c>
      <c r="AB83" s="49">
        <v>6.6783999999999996E-2</v>
      </c>
      <c r="AC83" s="49">
        <v>6.7123000000000002E-2</v>
      </c>
      <c r="AD83" s="49">
        <v>6.7501000000000005E-2</v>
      </c>
      <c r="AE83" s="49">
        <v>6.7876000000000006E-2</v>
      </c>
      <c r="AF83" s="49">
        <v>6.8251000000000006E-2</v>
      </c>
      <c r="AG83" s="49">
        <v>6.8624000000000004E-2</v>
      </c>
      <c r="AH83" s="50">
        <v>-2.7E-4</v>
      </c>
      <c r="AI83" s="19">
        <v>6.7450000000000001E-3</v>
      </c>
    </row>
    <row r="84" spans="1:35" ht="15" customHeight="1" x14ac:dyDescent="0.2">
      <c r="A84" s="45" t="s">
        <v>211</v>
      </c>
      <c r="B84" s="48" t="s">
        <v>67</v>
      </c>
      <c r="C84" s="49">
        <v>0.21124699999999999</v>
      </c>
      <c r="D84" s="49">
        <v>0.204709</v>
      </c>
      <c r="E84" s="49">
        <v>0.202325</v>
      </c>
      <c r="F84" s="49">
        <v>0.20133100000000001</v>
      </c>
      <c r="G84" s="49">
        <v>0.20136299999999999</v>
      </c>
      <c r="H84" s="49">
        <v>0.19996900000000001</v>
      </c>
      <c r="I84" s="49">
        <v>0.19883400000000001</v>
      </c>
      <c r="J84" s="49">
        <v>0.19838500000000001</v>
      </c>
      <c r="K84" s="49">
        <v>0.198653</v>
      </c>
      <c r="L84" s="49">
        <v>0.199213</v>
      </c>
      <c r="M84" s="49">
        <v>0.19741900000000001</v>
      </c>
      <c r="N84" s="49">
        <v>0.19624800000000001</v>
      </c>
      <c r="O84" s="49">
        <v>0.19559699999999999</v>
      </c>
      <c r="P84" s="49">
        <v>0.19511400000000001</v>
      </c>
      <c r="Q84" s="49">
        <v>0.19497800000000001</v>
      </c>
      <c r="R84" s="49">
        <v>0.19514300000000001</v>
      </c>
      <c r="S84" s="49">
        <v>0.195525</v>
      </c>
      <c r="T84" s="49">
        <v>0.19600000000000001</v>
      </c>
      <c r="U84" s="49">
        <v>0.196543</v>
      </c>
      <c r="V84" s="49">
        <v>0.19711400000000001</v>
      </c>
      <c r="W84" s="49">
        <v>0.19439999999999999</v>
      </c>
      <c r="X84" s="49">
        <v>0.19228500000000001</v>
      </c>
      <c r="Y84" s="49">
        <v>0.19058800000000001</v>
      </c>
      <c r="Z84" s="49">
        <v>0.18950400000000001</v>
      </c>
      <c r="AA84" s="49">
        <v>0.18876000000000001</v>
      </c>
      <c r="AB84" s="49">
        <v>0.18824299999999999</v>
      </c>
      <c r="AC84" s="49">
        <v>0.18789700000000001</v>
      </c>
      <c r="AD84" s="49">
        <v>0.187552</v>
      </c>
      <c r="AE84" s="49">
        <v>0.187251</v>
      </c>
      <c r="AF84" s="49">
        <v>0.18709600000000001</v>
      </c>
      <c r="AG84" s="49">
        <v>0.187254</v>
      </c>
      <c r="AH84" s="50">
        <v>-4.0109999999999998E-3</v>
      </c>
      <c r="AI84" s="19">
        <v>1.4973999999999999E-2</v>
      </c>
    </row>
    <row r="85" spans="1:35" ht="15" customHeight="1" x14ac:dyDescent="0.2">
      <c r="A85" s="45" t="s">
        <v>210</v>
      </c>
      <c r="B85" s="48" t="s">
        <v>528</v>
      </c>
      <c r="C85" s="49">
        <v>3.6778999999999999E-2</v>
      </c>
      <c r="D85" s="49">
        <v>3.7026000000000003E-2</v>
      </c>
      <c r="E85" s="49">
        <v>3.7373000000000003E-2</v>
      </c>
      <c r="F85" s="49">
        <v>3.771E-2</v>
      </c>
      <c r="G85" s="49">
        <v>3.8044000000000001E-2</v>
      </c>
      <c r="H85" s="49">
        <v>3.8386999999999998E-2</v>
      </c>
      <c r="I85" s="49">
        <v>3.8726999999999998E-2</v>
      </c>
      <c r="J85" s="49">
        <v>3.9054999999999999E-2</v>
      </c>
      <c r="K85" s="49">
        <v>3.9377000000000002E-2</v>
      </c>
      <c r="L85" s="49">
        <v>3.9694E-2</v>
      </c>
      <c r="M85" s="49">
        <v>4.0024999999999998E-2</v>
      </c>
      <c r="N85" s="49">
        <v>4.0351999999999999E-2</v>
      </c>
      <c r="O85" s="49">
        <v>4.0679E-2</v>
      </c>
      <c r="P85" s="49">
        <v>4.1000000000000002E-2</v>
      </c>
      <c r="Q85" s="49">
        <v>4.1314999999999998E-2</v>
      </c>
      <c r="R85" s="49">
        <v>4.1632000000000002E-2</v>
      </c>
      <c r="S85" s="49">
        <v>4.1942E-2</v>
      </c>
      <c r="T85" s="49">
        <v>4.2249000000000002E-2</v>
      </c>
      <c r="U85" s="49">
        <v>4.2553000000000001E-2</v>
      </c>
      <c r="V85" s="49">
        <v>4.2854000000000003E-2</v>
      </c>
      <c r="W85" s="49">
        <v>4.3154999999999999E-2</v>
      </c>
      <c r="X85" s="49">
        <v>4.3454E-2</v>
      </c>
      <c r="Y85" s="49">
        <v>4.3750999999999998E-2</v>
      </c>
      <c r="Z85" s="49">
        <v>4.4052000000000001E-2</v>
      </c>
      <c r="AA85" s="49">
        <v>4.4354999999999999E-2</v>
      </c>
      <c r="AB85" s="49">
        <v>4.4658999999999997E-2</v>
      </c>
      <c r="AC85" s="49">
        <v>4.4962000000000002E-2</v>
      </c>
      <c r="AD85" s="49">
        <v>4.5262999999999998E-2</v>
      </c>
      <c r="AE85" s="49">
        <v>4.5561999999999998E-2</v>
      </c>
      <c r="AF85" s="49">
        <v>4.5862E-2</v>
      </c>
      <c r="AG85" s="49">
        <v>4.6163000000000003E-2</v>
      </c>
      <c r="AH85" s="50">
        <v>7.6030000000000004E-3</v>
      </c>
      <c r="AI85" s="19">
        <v>8.2129999999999998E-3</v>
      </c>
    </row>
    <row r="86" spans="1:35" ht="15" customHeight="1" x14ac:dyDescent="0.2">
      <c r="A86" s="45" t="s">
        <v>209</v>
      </c>
      <c r="B86" s="48" t="s">
        <v>529</v>
      </c>
      <c r="C86" s="49">
        <v>2.6616999999999998E-2</v>
      </c>
      <c r="D86" s="49">
        <v>2.6991999999999999E-2</v>
      </c>
      <c r="E86" s="49">
        <v>2.743E-2</v>
      </c>
      <c r="F86" s="49">
        <v>2.7851999999999998E-2</v>
      </c>
      <c r="G86" s="49">
        <v>2.8261999999999999E-2</v>
      </c>
      <c r="H86" s="49">
        <v>2.8667000000000002E-2</v>
      </c>
      <c r="I86" s="49">
        <v>2.9058E-2</v>
      </c>
      <c r="J86" s="49">
        <v>2.9425E-2</v>
      </c>
      <c r="K86" s="49">
        <v>2.9825000000000001E-2</v>
      </c>
      <c r="L86" s="49">
        <v>3.0258E-2</v>
      </c>
      <c r="M86" s="49">
        <v>3.0724999999999999E-2</v>
      </c>
      <c r="N86" s="49">
        <v>3.1229E-2</v>
      </c>
      <c r="O86" s="49">
        <v>3.1773999999999997E-2</v>
      </c>
      <c r="P86" s="49">
        <v>3.2358999999999999E-2</v>
      </c>
      <c r="Q86" s="49">
        <v>3.2987000000000002E-2</v>
      </c>
      <c r="R86" s="49">
        <v>3.3612999999999997E-2</v>
      </c>
      <c r="S86" s="49">
        <v>3.4234000000000001E-2</v>
      </c>
      <c r="T86" s="49">
        <v>3.4849999999999999E-2</v>
      </c>
      <c r="U86" s="49">
        <v>3.5463000000000001E-2</v>
      </c>
      <c r="V86" s="49">
        <v>3.6073000000000001E-2</v>
      </c>
      <c r="W86" s="49">
        <v>3.6681999999999999E-2</v>
      </c>
      <c r="X86" s="49">
        <v>3.7289000000000003E-2</v>
      </c>
      <c r="Y86" s="49">
        <v>3.7893999999999997E-2</v>
      </c>
      <c r="Z86" s="49">
        <v>3.8501000000000001E-2</v>
      </c>
      <c r="AA86" s="49">
        <v>3.9108999999999998E-2</v>
      </c>
      <c r="AB86" s="49">
        <v>3.9717000000000002E-2</v>
      </c>
      <c r="AC86" s="49">
        <v>4.0322999999999998E-2</v>
      </c>
      <c r="AD86" s="49">
        <v>4.0926999999999998E-2</v>
      </c>
      <c r="AE86" s="49">
        <v>4.1529000000000003E-2</v>
      </c>
      <c r="AF86" s="49">
        <v>4.2130000000000001E-2</v>
      </c>
      <c r="AG86" s="49">
        <v>4.2730999999999998E-2</v>
      </c>
      <c r="AH86" s="50">
        <v>1.5904999999999999E-2</v>
      </c>
      <c r="AI86" s="19">
        <v>-2.613E-2</v>
      </c>
    </row>
    <row r="87" spans="1:35" ht="15" customHeight="1" x14ac:dyDescent="0.2">
      <c r="A87" s="45" t="s">
        <v>208</v>
      </c>
      <c r="B87" s="48" t="s">
        <v>530</v>
      </c>
      <c r="C87" s="49">
        <v>0.20913300000000001</v>
      </c>
      <c r="D87" s="49">
        <v>0.205207</v>
      </c>
      <c r="E87" s="49">
        <v>0.202543</v>
      </c>
      <c r="F87" s="49">
        <v>0.20023199999999999</v>
      </c>
      <c r="G87" s="49">
        <v>0.19889200000000001</v>
      </c>
      <c r="H87" s="49">
        <v>0.198295</v>
      </c>
      <c r="I87" s="49">
        <v>0.19822999999999999</v>
      </c>
      <c r="J87" s="49">
        <v>0.19878999999999999</v>
      </c>
      <c r="K87" s="49">
        <v>0.20006099999999999</v>
      </c>
      <c r="L87" s="49">
        <v>0.20200299999999999</v>
      </c>
      <c r="M87" s="49">
        <v>0.20463600000000001</v>
      </c>
      <c r="N87" s="49">
        <v>0.20782300000000001</v>
      </c>
      <c r="O87" s="49">
        <v>0.21160000000000001</v>
      </c>
      <c r="P87" s="49">
        <v>0.215644</v>
      </c>
      <c r="Q87" s="49">
        <v>0.22000500000000001</v>
      </c>
      <c r="R87" s="49">
        <v>0.22468299999999999</v>
      </c>
      <c r="S87" s="49">
        <v>0.22967000000000001</v>
      </c>
      <c r="T87" s="49">
        <v>0.23474700000000001</v>
      </c>
      <c r="U87" s="49">
        <v>0.23980299999999999</v>
      </c>
      <c r="V87" s="49">
        <v>0.244645</v>
      </c>
      <c r="W87" s="49">
        <v>0.24911700000000001</v>
      </c>
      <c r="X87" s="49">
        <v>0.25305699999999998</v>
      </c>
      <c r="Y87" s="49">
        <v>0.25641999999999998</v>
      </c>
      <c r="Z87" s="49">
        <v>0.25970900000000002</v>
      </c>
      <c r="AA87" s="49">
        <v>0.26287199999999999</v>
      </c>
      <c r="AB87" s="49">
        <v>0.26593099999999997</v>
      </c>
      <c r="AC87" s="49">
        <v>0.268959</v>
      </c>
      <c r="AD87" s="49">
        <v>0.27183800000000002</v>
      </c>
      <c r="AE87" s="49">
        <v>0.27464499999999997</v>
      </c>
      <c r="AF87" s="49">
        <v>0.27751500000000001</v>
      </c>
      <c r="AG87" s="49">
        <v>0.280476</v>
      </c>
      <c r="AH87" s="50">
        <v>9.8320000000000005E-3</v>
      </c>
      <c r="AI87" s="19">
        <v>-9.077E-3</v>
      </c>
    </row>
    <row r="88" spans="1:35" ht="15" customHeight="1" x14ac:dyDescent="0.2">
      <c r="A88" s="45" t="s">
        <v>207</v>
      </c>
      <c r="B88" s="48" t="s">
        <v>531</v>
      </c>
      <c r="C88" s="49">
        <v>8.6664000000000005E-2</v>
      </c>
      <c r="D88" s="49">
        <v>8.3833000000000005E-2</v>
      </c>
      <c r="E88" s="49">
        <v>8.1494999999999998E-2</v>
      </c>
      <c r="F88" s="49">
        <v>7.9249E-2</v>
      </c>
      <c r="G88" s="49">
        <v>7.7311000000000005E-2</v>
      </c>
      <c r="H88" s="49">
        <v>7.5550000000000006E-2</v>
      </c>
      <c r="I88" s="49">
        <v>7.3888999999999996E-2</v>
      </c>
      <c r="J88" s="49">
        <v>7.2344000000000006E-2</v>
      </c>
      <c r="K88" s="49">
        <v>7.0940000000000003E-2</v>
      </c>
      <c r="L88" s="49">
        <v>6.9648000000000002E-2</v>
      </c>
      <c r="M88" s="49">
        <v>6.8455000000000002E-2</v>
      </c>
      <c r="N88" s="49">
        <v>6.7301E-2</v>
      </c>
      <c r="O88" s="49">
        <v>6.6194000000000003E-2</v>
      </c>
      <c r="P88" s="49">
        <v>6.5015000000000003E-2</v>
      </c>
      <c r="Q88" s="49">
        <v>6.3785999999999995E-2</v>
      </c>
      <c r="R88" s="49">
        <v>6.2496999999999997E-2</v>
      </c>
      <c r="S88" s="49">
        <v>6.1143000000000003E-2</v>
      </c>
      <c r="T88" s="49">
        <v>5.9822E-2</v>
      </c>
      <c r="U88" s="49">
        <v>5.8526000000000002E-2</v>
      </c>
      <c r="V88" s="49">
        <v>5.722E-2</v>
      </c>
      <c r="W88" s="49">
        <v>5.5891999999999997E-2</v>
      </c>
      <c r="X88" s="49">
        <v>5.4535E-2</v>
      </c>
      <c r="Y88" s="49">
        <v>5.3136000000000003E-2</v>
      </c>
      <c r="Z88" s="49">
        <v>5.1763000000000003E-2</v>
      </c>
      <c r="AA88" s="49">
        <v>5.0342999999999999E-2</v>
      </c>
      <c r="AB88" s="49">
        <v>4.8862000000000003E-2</v>
      </c>
      <c r="AC88" s="49">
        <v>4.7323999999999998E-2</v>
      </c>
      <c r="AD88" s="49">
        <v>4.5687999999999999E-2</v>
      </c>
      <c r="AE88" s="49">
        <v>4.3971000000000003E-2</v>
      </c>
      <c r="AF88" s="49">
        <v>4.2151000000000001E-2</v>
      </c>
      <c r="AG88" s="49">
        <v>4.0223000000000002E-2</v>
      </c>
      <c r="AH88" s="50">
        <v>-2.5262E-2</v>
      </c>
      <c r="AI88" s="19">
        <v>1.081E-2</v>
      </c>
    </row>
    <row r="89" spans="1:35" ht="15" customHeight="1" x14ac:dyDescent="0.2">
      <c r="A89" s="45" t="s">
        <v>206</v>
      </c>
      <c r="B89" s="48" t="s">
        <v>68</v>
      </c>
      <c r="C89" s="49">
        <v>7.8188999999999995E-2</v>
      </c>
      <c r="D89" s="49">
        <v>8.4238999999999994E-2</v>
      </c>
      <c r="E89" s="49">
        <v>8.4947999999999996E-2</v>
      </c>
      <c r="F89" s="49">
        <v>8.5345000000000004E-2</v>
      </c>
      <c r="G89" s="49">
        <v>8.5870000000000002E-2</v>
      </c>
      <c r="H89" s="49">
        <v>8.6289000000000005E-2</v>
      </c>
      <c r="I89" s="49">
        <v>8.6568000000000006E-2</v>
      </c>
      <c r="J89" s="49">
        <v>8.6861999999999995E-2</v>
      </c>
      <c r="K89" s="49">
        <v>8.7124999999999994E-2</v>
      </c>
      <c r="L89" s="49">
        <v>8.7312000000000001E-2</v>
      </c>
      <c r="M89" s="49">
        <v>8.7309999999999999E-2</v>
      </c>
      <c r="N89" s="49">
        <v>8.7224999999999997E-2</v>
      </c>
      <c r="O89" s="49">
        <v>8.6986999999999995E-2</v>
      </c>
      <c r="P89" s="49">
        <v>8.6527999999999994E-2</v>
      </c>
      <c r="Q89" s="49">
        <v>8.5852999999999999E-2</v>
      </c>
      <c r="R89" s="49">
        <v>8.5038000000000002E-2</v>
      </c>
      <c r="S89" s="49">
        <v>8.4087999999999996E-2</v>
      </c>
      <c r="T89" s="49">
        <v>8.3007999999999998E-2</v>
      </c>
      <c r="U89" s="49">
        <v>8.1807000000000005E-2</v>
      </c>
      <c r="V89" s="49">
        <v>8.0574000000000007E-2</v>
      </c>
      <c r="W89" s="49">
        <v>7.9389000000000001E-2</v>
      </c>
      <c r="X89" s="49">
        <v>7.8256999999999993E-2</v>
      </c>
      <c r="Y89" s="49">
        <v>7.7173000000000005E-2</v>
      </c>
      <c r="Z89" s="49">
        <v>7.6185000000000003E-2</v>
      </c>
      <c r="AA89" s="49">
        <v>7.5318999999999997E-2</v>
      </c>
      <c r="AB89" s="49">
        <v>7.4557999999999999E-2</v>
      </c>
      <c r="AC89" s="49">
        <v>7.3917999999999998E-2</v>
      </c>
      <c r="AD89" s="49">
        <v>7.3368000000000003E-2</v>
      </c>
      <c r="AE89" s="49">
        <v>7.2929999999999995E-2</v>
      </c>
      <c r="AF89" s="49">
        <v>7.2590000000000002E-2</v>
      </c>
      <c r="AG89" s="49">
        <v>7.2375999999999996E-2</v>
      </c>
      <c r="AH89" s="50">
        <v>-2.5720000000000001E-3</v>
      </c>
      <c r="AI89" s="21">
        <v>2.8600000000000001E-4</v>
      </c>
    </row>
    <row r="90" spans="1:35" ht="15" customHeight="1" x14ac:dyDescent="0.2">
      <c r="A90" s="45" t="s">
        <v>205</v>
      </c>
      <c r="B90" s="48" t="s">
        <v>532</v>
      </c>
      <c r="C90" s="49">
        <v>2.095383</v>
      </c>
      <c r="D90" s="49">
        <v>2.1322380000000001</v>
      </c>
      <c r="E90" s="49">
        <v>2.0485739999999999</v>
      </c>
      <c r="F90" s="49">
        <v>2.0640299999999998</v>
      </c>
      <c r="G90" s="49">
        <v>2.07735</v>
      </c>
      <c r="H90" s="49">
        <v>2.0923419999999999</v>
      </c>
      <c r="I90" s="49">
        <v>2.115618</v>
      </c>
      <c r="J90" s="49">
        <v>2.138036</v>
      </c>
      <c r="K90" s="49">
        <v>2.161289</v>
      </c>
      <c r="L90" s="49">
        <v>2.1851430000000001</v>
      </c>
      <c r="M90" s="49">
        <v>2.2100650000000002</v>
      </c>
      <c r="N90" s="49">
        <v>2.2354660000000002</v>
      </c>
      <c r="O90" s="49">
        <v>2.2617669999999999</v>
      </c>
      <c r="P90" s="49">
        <v>2.2874650000000001</v>
      </c>
      <c r="Q90" s="49">
        <v>2.3169719999999998</v>
      </c>
      <c r="R90" s="49">
        <v>2.3457349999999999</v>
      </c>
      <c r="S90" s="49">
        <v>2.3752249999999999</v>
      </c>
      <c r="T90" s="49">
        <v>2.4048980000000002</v>
      </c>
      <c r="U90" s="49">
        <v>2.4347880000000002</v>
      </c>
      <c r="V90" s="49">
        <v>2.4650029999999998</v>
      </c>
      <c r="W90" s="49">
        <v>2.4948869999999999</v>
      </c>
      <c r="X90" s="49">
        <v>2.525166</v>
      </c>
      <c r="Y90" s="49">
        <v>2.5561419999999999</v>
      </c>
      <c r="Z90" s="49">
        <v>2.588781</v>
      </c>
      <c r="AA90" s="49">
        <v>2.6214010000000001</v>
      </c>
      <c r="AB90" s="49">
        <v>2.6542789999999998</v>
      </c>
      <c r="AC90" s="49">
        <v>2.6879270000000002</v>
      </c>
      <c r="AD90" s="49">
        <v>2.7217660000000001</v>
      </c>
      <c r="AE90" s="49">
        <v>2.7566000000000002</v>
      </c>
      <c r="AF90" s="49">
        <v>2.7923930000000001</v>
      </c>
      <c r="AG90" s="49">
        <v>2.82904</v>
      </c>
      <c r="AH90" s="50">
        <v>1.0057E-2</v>
      </c>
    </row>
    <row r="91" spans="1:35" ht="15" customHeight="1" x14ac:dyDescent="0.2">
      <c r="A91" s="45" t="s">
        <v>533</v>
      </c>
      <c r="B91" s="16" t="s">
        <v>534</v>
      </c>
      <c r="C91" s="20">
        <v>11.442256</v>
      </c>
      <c r="D91" s="20">
        <v>11.399803</v>
      </c>
      <c r="E91" s="20">
        <v>11.535906000000001</v>
      </c>
      <c r="F91" s="20">
        <v>11.535371</v>
      </c>
      <c r="G91" s="20">
        <v>11.548773000000001</v>
      </c>
      <c r="H91" s="20">
        <v>11.556157000000001</v>
      </c>
      <c r="I91" s="20">
        <v>11.561229000000001</v>
      </c>
      <c r="J91" s="20">
        <v>11.563961000000001</v>
      </c>
      <c r="K91" s="20">
        <v>11.573698</v>
      </c>
      <c r="L91" s="20">
        <v>11.585768</v>
      </c>
      <c r="M91" s="20">
        <v>11.594315999999999</v>
      </c>
      <c r="N91" s="20">
        <v>11.610707</v>
      </c>
      <c r="O91" s="20">
        <v>11.634506</v>
      </c>
      <c r="P91" s="20">
        <v>11.656957</v>
      </c>
      <c r="Q91" s="20">
        <v>11.684771</v>
      </c>
      <c r="R91" s="20">
        <v>11.717517000000001</v>
      </c>
      <c r="S91" s="20">
        <v>11.755152000000001</v>
      </c>
      <c r="T91" s="20">
        <v>11.796516</v>
      </c>
      <c r="U91" s="20">
        <v>11.84014</v>
      </c>
      <c r="V91" s="20">
        <v>11.883994</v>
      </c>
      <c r="W91" s="20">
        <v>11.927332</v>
      </c>
      <c r="X91" s="20">
        <v>11.97101</v>
      </c>
      <c r="Y91" s="20">
        <v>12.016722</v>
      </c>
      <c r="Z91" s="20">
        <v>12.068111</v>
      </c>
      <c r="AA91" s="20">
        <v>12.121243</v>
      </c>
      <c r="AB91" s="20">
        <v>12.174308999999999</v>
      </c>
      <c r="AC91" s="20">
        <v>12.230999000000001</v>
      </c>
      <c r="AD91" s="20">
        <v>12.285940999999999</v>
      </c>
      <c r="AE91" s="20">
        <v>12.342146</v>
      </c>
      <c r="AF91" s="20">
        <v>12.400171</v>
      </c>
      <c r="AG91" s="20">
        <v>12.462014999999999</v>
      </c>
      <c r="AH91" s="21">
        <v>2.8500000000000001E-3</v>
      </c>
      <c r="AI91" s="21">
        <v>-4.163E-3</v>
      </c>
    </row>
    <row r="92" spans="1:35" ht="15" customHeight="1" x14ac:dyDescent="0.2">
      <c r="A92" s="45" t="s">
        <v>535</v>
      </c>
      <c r="B92" s="48" t="s">
        <v>536</v>
      </c>
      <c r="C92" s="49">
        <v>7.8131000000000006E-2</v>
      </c>
      <c r="D92" s="49">
        <v>8.9439000000000005E-2</v>
      </c>
      <c r="E92" s="49">
        <v>9.8996000000000001E-2</v>
      </c>
      <c r="F92" s="49">
        <v>0.10828400000000001</v>
      </c>
      <c r="G92" s="49">
        <v>0.117412</v>
      </c>
      <c r="H92" s="49">
        <v>0.12662599999999999</v>
      </c>
      <c r="I92" s="49">
        <v>0.13608999999999999</v>
      </c>
      <c r="J92" s="49">
        <v>0.145616</v>
      </c>
      <c r="K92" s="49">
        <v>0.15523799999999999</v>
      </c>
      <c r="L92" s="49">
        <v>0.16494300000000001</v>
      </c>
      <c r="M92" s="49">
        <v>0.17486399999999999</v>
      </c>
      <c r="N92" s="49">
        <v>0.185082</v>
      </c>
      <c r="O92" s="49">
        <v>0.19552700000000001</v>
      </c>
      <c r="P92" s="49">
        <v>0.20619000000000001</v>
      </c>
      <c r="Q92" s="49">
        <v>0.217114</v>
      </c>
      <c r="R92" s="49">
        <v>0.22825300000000001</v>
      </c>
      <c r="S92" s="49">
        <v>0.23962600000000001</v>
      </c>
      <c r="T92" s="49">
        <v>0.25120300000000001</v>
      </c>
      <c r="U92" s="49">
        <v>0.26299899999999998</v>
      </c>
      <c r="V92" s="49">
        <v>0.275007</v>
      </c>
      <c r="W92" s="49">
        <v>0.287302</v>
      </c>
      <c r="X92" s="49">
        <v>0.29986499999999999</v>
      </c>
      <c r="Y92" s="49">
        <v>0.31278499999999998</v>
      </c>
      <c r="Z92" s="49">
        <v>0.326067</v>
      </c>
      <c r="AA92" s="49">
        <v>0.33971499999999999</v>
      </c>
      <c r="AB92" s="49">
        <v>0.35381099999999999</v>
      </c>
      <c r="AC92" s="49">
        <v>0.36832900000000002</v>
      </c>
      <c r="AD92" s="49">
        <v>0.38323400000000002</v>
      </c>
      <c r="AE92" s="49">
        <v>0.39861600000000003</v>
      </c>
      <c r="AF92" s="49">
        <v>0.41442000000000001</v>
      </c>
      <c r="AG92" s="49">
        <v>0.43064400000000003</v>
      </c>
      <c r="AH92" s="50">
        <v>5.8546000000000001E-2</v>
      </c>
    </row>
    <row r="93" spans="1:35" ht="15" customHeight="1" x14ac:dyDescent="0.2">
      <c r="A93" s="45" t="s">
        <v>204</v>
      </c>
      <c r="B93" s="16" t="s">
        <v>537</v>
      </c>
      <c r="C93" s="20">
        <v>11.364125</v>
      </c>
      <c r="D93" s="20">
        <v>11.310364999999999</v>
      </c>
      <c r="E93" s="20">
        <v>11.436909999999999</v>
      </c>
      <c r="F93" s="20">
        <v>11.427087</v>
      </c>
      <c r="G93" s="20">
        <v>11.431361000000001</v>
      </c>
      <c r="H93" s="20">
        <v>11.429531000000001</v>
      </c>
      <c r="I93" s="20">
        <v>11.425138</v>
      </c>
      <c r="J93" s="20">
        <v>11.418343999999999</v>
      </c>
      <c r="K93" s="20">
        <v>11.41846</v>
      </c>
      <c r="L93" s="20">
        <v>11.420825000000001</v>
      </c>
      <c r="M93" s="20">
        <v>11.419453000000001</v>
      </c>
      <c r="N93" s="20">
        <v>11.425625</v>
      </c>
      <c r="O93" s="20">
        <v>11.438979</v>
      </c>
      <c r="P93" s="20">
        <v>11.450767000000001</v>
      </c>
      <c r="Q93" s="20">
        <v>11.467656</v>
      </c>
      <c r="R93" s="20">
        <v>11.489264</v>
      </c>
      <c r="S93" s="20">
        <v>11.515525999999999</v>
      </c>
      <c r="T93" s="20">
        <v>11.545313</v>
      </c>
      <c r="U93" s="20">
        <v>11.577142</v>
      </c>
      <c r="V93" s="20">
        <v>11.608987000000001</v>
      </c>
      <c r="W93" s="20">
        <v>11.640029999999999</v>
      </c>
      <c r="X93" s="20">
        <v>11.671144</v>
      </c>
      <c r="Y93" s="20">
        <v>11.703937</v>
      </c>
      <c r="Z93" s="20">
        <v>11.742044</v>
      </c>
      <c r="AA93" s="20">
        <v>11.781528</v>
      </c>
      <c r="AB93" s="20">
        <v>11.820498000000001</v>
      </c>
      <c r="AC93" s="20">
        <v>11.86267</v>
      </c>
      <c r="AD93" s="20">
        <v>11.902706999999999</v>
      </c>
      <c r="AE93" s="20">
        <v>11.943530000000001</v>
      </c>
      <c r="AF93" s="20">
        <v>11.985751</v>
      </c>
      <c r="AG93" s="20">
        <v>12.031371</v>
      </c>
      <c r="AH93" s="21">
        <v>1.9040000000000001E-3</v>
      </c>
    </row>
    <row r="94" spans="1:35" ht="15" customHeight="1" x14ac:dyDescent="0.2">
      <c r="A94" s="8"/>
      <c r="B94" s="17"/>
      <c r="C94" s="18"/>
      <c r="D94" s="18"/>
      <c r="E94" s="18"/>
      <c r="F94" s="18"/>
      <c r="G94" s="18"/>
      <c r="H94" s="18"/>
      <c r="I94" s="18"/>
      <c r="J94" s="18"/>
      <c r="K94" s="18"/>
      <c r="L94" s="18"/>
      <c r="M94" s="18"/>
      <c r="N94" s="18"/>
      <c r="O94" s="18"/>
      <c r="P94" s="18"/>
      <c r="Q94" s="18"/>
      <c r="R94" s="18"/>
      <c r="S94" s="18"/>
      <c r="T94" s="18"/>
      <c r="U94" s="18"/>
      <c r="V94" s="18"/>
      <c r="W94" s="18"/>
      <c r="X94" s="18"/>
      <c r="Y94" s="18"/>
      <c r="Z94" s="18"/>
      <c r="AA94" s="18"/>
      <c r="AB94" s="18"/>
      <c r="AC94" s="18"/>
      <c r="AD94" s="18"/>
      <c r="AE94" s="18"/>
      <c r="AF94" s="18"/>
      <c r="AG94" s="18"/>
      <c r="AH94" s="18"/>
      <c r="AI94" s="19">
        <v>-1.068E-2</v>
      </c>
    </row>
    <row r="95" spans="1:35" ht="15" customHeight="1" x14ac:dyDescent="0.2">
      <c r="A95" s="45" t="s">
        <v>203</v>
      </c>
      <c r="B95" s="16" t="s">
        <v>24</v>
      </c>
      <c r="C95" s="20">
        <v>9.4179560000000002</v>
      </c>
      <c r="D95" s="20">
        <v>9.4692589999999992</v>
      </c>
      <c r="E95" s="20">
        <v>9.5235859999999999</v>
      </c>
      <c r="F95" s="20">
        <v>9.3535579999999996</v>
      </c>
      <c r="G95" s="20">
        <v>9.192634</v>
      </c>
      <c r="H95" s="20">
        <v>8.9611440000000009</v>
      </c>
      <c r="I95" s="20">
        <v>8.7546029999999995</v>
      </c>
      <c r="J95" s="20">
        <v>8.6916949999999993</v>
      </c>
      <c r="K95" s="20">
        <v>8.6860269999999993</v>
      </c>
      <c r="L95" s="20">
        <v>8.6995719999999999</v>
      </c>
      <c r="M95" s="20">
        <v>8.7289549999999991</v>
      </c>
      <c r="N95" s="20">
        <v>8.7613850000000006</v>
      </c>
      <c r="O95" s="20">
        <v>8.7698009999999993</v>
      </c>
      <c r="P95" s="20">
        <v>8.7926420000000007</v>
      </c>
      <c r="Q95" s="20">
        <v>8.8117920000000005</v>
      </c>
      <c r="R95" s="20">
        <v>8.8543400000000005</v>
      </c>
      <c r="S95" s="20">
        <v>8.8960539999999995</v>
      </c>
      <c r="T95" s="20">
        <v>8.9436619999999998</v>
      </c>
      <c r="U95" s="20">
        <v>8.9716509999999996</v>
      </c>
      <c r="V95" s="20">
        <v>9.0014699999999994</v>
      </c>
      <c r="W95" s="20">
        <v>9.0304009999999995</v>
      </c>
      <c r="X95" s="20">
        <v>9.0712130000000002</v>
      </c>
      <c r="Y95" s="20">
        <v>9.1142409999999998</v>
      </c>
      <c r="Z95" s="20">
        <v>9.1562610000000006</v>
      </c>
      <c r="AA95" s="20">
        <v>9.1960940000000004</v>
      </c>
      <c r="AB95" s="20">
        <v>9.2340040000000005</v>
      </c>
      <c r="AC95" s="20">
        <v>9.2814379999999996</v>
      </c>
      <c r="AD95" s="20">
        <v>9.3317099999999993</v>
      </c>
      <c r="AE95" s="20">
        <v>9.3964409999999994</v>
      </c>
      <c r="AF95" s="20">
        <v>9.4543610000000005</v>
      </c>
      <c r="AG95" s="20">
        <v>9.5046730000000004</v>
      </c>
      <c r="AH95" s="21">
        <v>3.0600000000000001E-4</v>
      </c>
      <c r="AI95" s="19">
        <v>9.6480000000000003E-3</v>
      </c>
    </row>
    <row r="96" spans="1:35" ht="15" customHeight="1" x14ac:dyDescent="0.2">
      <c r="A96" s="8"/>
      <c r="B96" s="17"/>
      <c r="C96" s="18"/>
      <c r="D96" s="18"/>
      <c r="E96" s="18"/>
      <c r="F96" s="18"/>
      <c r="G96" s="18"/>
      <c r="H96" s="18"/>
      <c r="I96" s="18"/>
      <c r="J96" s="18"/>
      <c r="K96" s="18"/>
      <c r="L96" s="18"/>
      <c r="M96" s="18"/>
      <c r="N96" s="18"/>
      <c r="O96" s="18"/>
      <c r="P96" s="18"/>
      <c r="Q96" s="18"/>
      <c r="R96" s="18"/>
      <c r="S96" s="18"/>
      <c r="T96" s="18"/>
      <c r="U96" s="18"/>
      <c r="V96" s="18"/>
      <c r="W96" s="18"/>
      <c r="X96" s="18"/>
      <c r="Y96" s="18"/>
      <c r="Z96" s="18"/>
      <c r="AA96" s="18"/>
      <c r="AB96" s="18"/>
      <c r="AC96" s="18"/>
      <c r="AD96" s="18"/>
      <c r="AE96" s="18"/>
      <c r="AF96" s="18"/>
      <c r="AG96" s="18"/>
      <c r="AH96" s="18"/>
      <c r="AI96" s="19">
        <v>-1.3270000000000001E-3</v>
      </c>
    </row>
    <row r="97" spans="1:35" ht="15" customHeight="1" x14ac:dyDescent="0.2">
      <c r="A97" s="43"/>
      <c r="B97" s="16" t="s">
        <v>538</v>
      </c>
      <c r="C97" s="43"/>
      <c r="D97" s="43"/>
      <c r="E97" s="43"/>
      <c r="F97" s="43"/>
      <c r="G97" s="43"/>
      <c r="H97" s="43"/>
      <c r="I97" s="43"/>
      <c r="J97" s="43"/>
      <c r="K97" s="43"/>
      <c r="L97" s="43"/>
      <c r="M97" s="43"/>
      <c r="N97" s="43"/>
      <c r="O97" s="43"/>
      <c r="P97" s="43"/>
      <c r="Q97" s="43"/>
      <c r="R97" s="43"/>
      <c r="S97" s="43"/>
      <c r="T97" s="43"/>
      <c r="U97" s="43"/>
      <c r="V97" s="43"/>
      <c r="W97" s="43"/>
      <c r="X97" s="43"/>
      <c r="Y97" s="43"/>
      <c r="Z97" s="43"/>
      <c r="AA97" s="43"/>
      <c r="AB97" s="43"/>
      <c r="AC97" s="43"/>
      <c r="AD97" s="43"/>
      <c r="AE97" s="43"/>
      <c r="AF97" s="43"/>
      <c r="AG97" s="43"/>
      <c r="AH97" s="43"/>
      <c r="AI97" s="19">
        <v>-4.4720000000000003E-3</v>
      </c>
    </row>
    <row r="98" spans="1:35" ht="15" customHeight="1" x14ac:dyDescent="0.2">
      <c r="A98" s="45" t="s">
        <v>202</v>
      </c>
      <c r="B98" s="48" t="s">
        <v>60</v>
      </c>
      <c r="C98" s="49">
        <v>6.5168239999999997</v>
      </c>
      <c r="D98" s="49">
        <v>6.5780320000000003</v>
      </c>
      <c r="E98" s="49">
        <v>6.7208459999999999</v>
      </c>
      <c r="F98" s="49">
        <v>6.6579829999999998</v>
      </c>
      <c r="G98" s="49">
        <v>6.6074489999999999</v>
      </c>
      <c r="H98" s="49">
        <v>6.5398149999999999</v>
      </c>
      <c r="I98" s="49">
        <v>6.4632350000000001</v>
      </c>
      <c r="J98" s="49">
        <v>6.4025800000000004</v>
      </c>
      <c r="K98" s="49">
        <v>6.3519899999999998</v>
      </c>
      <c r="L98" s="49">
        <v>6.3025529999999996</v>
      </c>
      <c r="M98" s="49">
        <v>6.2526520000000003</v>
      </c>
      <c r="N98" s="49">
        <v>6.2066220000000003</v>
      </c>
      <c r="O98" s="49">
        <v>6.1599190000000004</v>
      </c>
      <c r="P98" s="49">
        <v>6.1143099999999997</v>
      </c>
      <c r="Q98" s="49">
        <v>6.067412</v>
      </c>
      <c r="R98" s="49">
        <v>6.0265639999999996</v>
      </c>
      <c r="S98" s="49">
        <v>5.9869919999999999</v>
      </c>
      <c r="T98" s="49">
        <v>5.949471</v>
      </c>
      <c r="U98" s="49">
        <v>5.9115840000000004</v>
      </c>
      <c r="V98" s="49">
        <v>5.8741750000000001</v>
      </c>
      <c r="W98" s="49">
        <v>5.8405300000000002</v>
      </c>
      <c r="X98" s="49">
        <v>5.8083960000000001</v>
      </c>
      <c r="Y98" s="49">
        <v>5.776459</v>
      </c>
      <c r="Z98" s="49">
        <v>5.7458369999999999</v>
      </c>
      <c r="AA98" s="49">
        <v>5.7147129999999997</v>
      </c>
      <c r="AB98" s="49">
        <v>5.6827969999999999</v>
      </c>
      <c r="AC98" s="49">
        <v>5.6533600000000002</v>
      </c>
      <c r="AD98" s="49">
        <v>5.6229139999999997</v>
      </c>
      <c r="AE98" s="49">
        <v>5.5925919999999998</v>
      </c>
      <c r="AF98" s="49">
        <v>5.5612750000000002</v>
      </c>
      <c r="AG98" s="49">
        <v>5.5296019999999997</v>
      </c>
      <c r="AH98" s="50">
        <v>-5.4609999999999997E-3</v>
      </c>
      <c r="AI98" s="19">
        <v>-1.3240000000000001E-3</v>
      </c>
    </row>
    <row r="99" spans="1:35" ht="15" customHeight="1" x14ac:dyDescent="0.2">
      <c r="A99" s="45" t="s">
        <v>201</v>
      </c>
      <c r="B99" s="48" t="s">
        <v>61</v>
      </c>
      <c r="C99" s="49">
        <v>2.365208</v>
      </c>
      <c r="D99" s="49">
        <v>2.24946</v>
      </c>
      <c r="E99" s="49">
        <v>2.5323359999999999</v>
      </c>
      <c r="F99" s="49">
        <v>2.5366749999999998</v>
      </c>
      <c r="G99" s="49">
        <v>2.5429349999999999</v>
      </c>
      <c r="H99" s="49">
        <v>2.5371100000000002</v>
      </c>
      <c r="I99" s="49">
        <v>2.5312239999999999</v>
      </c>
      <c r="J99" s="49">
        <v>2.5500940000000001</v>
      </c>
      <c r="K99" s="49">
        <v>2.579615</v>
      </c>
      <c r="L99" s="49">
        <v>2.612803</v>
      </c>
      <c r="M99" s="49">
        <v>2.6498650000000001</v>
      </c>
      <c r="N99" s="49">
        <v>2.6896990000000001</v>
      </c>
      <c r="O99" s="49">
        <v>2.7268240000000001</v>
      </c>
      <c r="P99" s="49">
        <v>2.766016</v>
      </c>
      <c r="Q99" s="49">
        <v>2.8042739999999999</v>
      </c>
      <c r="R99" s="49">
        <v>2.8495550000000001</v>
      </c>
      <c r="S99" s="49">
        <v>2.8966440000000002</v>
      </c>
      <c r="T99" s="49">
        <v>2.948172</v>
      </c>
      <c r="U99" s="49">
        <v>2.9958140000000002</v>
      </c>
      <c r="V99" s="49">
        <v>3.0438719999999999</v>
      </c>
      <c r="W99" s="49">
        <v>3.0937459999999999</v>
      </c>
      <c r="X99" s="49">
        <v>3.1447099999999999</v>
      </c>
      <c r="Y99" s="49">
        <v>3.1978279999999999</v>
      </c>
      <c r="Z99" s="49">
        <v>3.2515170000000002</v>
      </c>
      <c r="AA99" s="49">
        <v>3.306629</v>
      </c>
      <c r="AB99" s="49">
        <v>3.3606820000000002</v>
      </c>
      <c r="AC99" s="49">
        <v>3.4178510000000002</v>
      </c>
      <c r="AD99" s="49">
        <v>3.4746139999999999</v>
      </c>
      <c r="AE99" s="49">
        <v>3.536829</v>
      </c>
      <c r="AF99" s="49">
        <v>3.5983320000000001</v>
      </c>
      <c r="AG99" s="49">
        <v>3.6610960000000001</v>
      </c>
      <c r="AH99" s="50">
        <v>1.4670000000000001E-2</v>
      </c>
      <c r="AI99" s="19">
        <v>5.9690000000000003E-3</v>
      </c>
    </row>
    <row r="100" spans="1:35" ht="15" customHeight="1" x14ac:dyDescent="0.2">
      <c r="A100" s="45" t="s">
        <v>200</v>
      </c>
      <c r="B100" s="48" t="s">
        <v>62</v>
      </c>
      <c r="C100" s="49">
        <v>2.8613599999999999</v>
      </c>
      <c r="D100" s="49">
        <v>2.8623729999999998</v>
      </c>
      <c r="E100" s="49">
        <v>2.8721990000000002</v>
      </c>
      <c r="F100" s="49">
        <v>2.8519269999999999</v>
      </c>
      <c r="G100" s="49">
        <v>2.8368310000000001</v>
      </c>
      <c r="H100" s="49">
        <v>2.8119640000000001</v>
      </c>
      <c r="I100" s="49">
        <v>2.7864360000000001</v>
      </c>
      <c r="J100" s="49">
        <v>2.7783440000000001</v>
      </c>
      <c r="K100" s="49">
        <v>2.7776939999999999</v>
      </c>
      <c r="L100" s="49">
        <v>2.779874</v>
      </c>
      <c r="M100" s="49">
        <v>2.7832170000000001</v>
      </c>
      <c r="N100" s="49">
        <v>2.7878889999999998</v>
      </c>
      <c r="O100" s="49">
        <v>2.7910910000000002</v>
      </c>
      <c r="P100" s="49">
        <v>2.7956599999999998</v>
      </c>
      <c r="Q100" s="49">
        <v>2.7990469999999998</v>
      </c>
      <c r="R100" s="49">
        <v>2.8060200000000002</v>
      </c>
      <c r="S100" s="49">
        <v>2.8136070000000002</v>
      </c>
      <c r="T100" s="49">
        <v>2.8218030000000001</v>
      </c>
      <c r="U100" s="49">
        <v>2.827823</v>
      </c>
      <c r="V100" s="49">
        <v>2.833275</v>
      </c>
      <c r="W100" s="49">
        <v>2.8388339999999999</v>
      </c>
      <c r="X100" s="49">
        <v>2.8454160000000002</v>
      </c>
      <c r="Y100" s="49">
        <v>2.8521290000000001</v>
      </c>
      <c r="Z100" s="49">
        <v>2.8600270000000001</v>
      </c>
      <c r="AA100" s="49">
        <v>2.8681390000000002</v>
      </c>
      <c r="AB100" s="49">
        <v>2.8765390000000002</v>
      </c>
      <c r="AC100" s="49">
        <v>2.8867500000000001</v>
      </c>
      <c r="AD100" s="49">
        <v>2.8975240000000002</v>
      </c>
      <c r="AE100" s="49">
        <v>2.9100670000000002</v>
      </c>
      <c r="AF100" s="49">
        <v>2.9226399999999999</v>
      </c>
      <c r="AG100" s="49">
        <v>2.9350309999999999</v>
      </c>
      <c r="AH100" s="50">
        <v>8.4800000000000001E-4</v>
      </c>
      <c r="AI100" s="19">
        <v>-8.1720000000000004E-3</v>
      </c>
    </row>
    <row r="101" spans="1:35" ht="15" customHeight="1" x14ac:dyDescent="0.2">
      <c r="A101" s="45" t="s">
        <v>199</v>
      </c>
      <c r="B101" s="48" t="s">
        <v>63</v>
      </c>
      <c r="C101" s="49">
        <v>0.85222200000000004</v>
      </c>
      <c r="D101" s="49">
        <v>0.845279</v>
      </c>
      <c r="E101" s="49">
        <v>0.84332200000000002</v>
      </c>
      <c r="F101" s="49">
        <v>0.82742899999999997</v>
      </c>
      <c r="G101" s="49">
        <v>0.81229600000000002</v>
      </c>
      <c r="H101" s="49">
        <v>0.79391599999999996</v>
      </c>
      <c r="I101" s="49">
        <v>0.77705100000000005</v>
      </c>
      <c r="J101" s="49">
        <v>0.76875000000000004</v>
      </c>
      <c r="K101" s="49">
        <v>0.76380000000000003</v>
      </c>
      <c r="L101" s="49">
        <v>0.76027400000000001</v>
      </c>
      <c r="M101" s="49">
        <v>0.75814400000000004</v>
      </c>
      <c r="N101" s="49">
        <v>0.75669399999999998</v>
      </c>
      <c r="O101" s="49">
        <v>0.75448899999999997</v>
      </c>
      <c r="P101" s="49">
        <v>0.75402100000000005</v>
      </c>
      <c r="Q101" s="49">
        <v>0.75374600000000003</v>
      </c>
      <c r="R101" s="49">
        <v>0.755498</v>
      </c>
      <c r="S101" s="49">
        <v>0.75773100000000004</v>
      </c>
      <c r="T101" s="49">
        <v>0.76084200000000002</v>
      </c>
      <c r="U101" s="49">
        <v>0.76366999999999996</v>
      </c>
      <c r="V101" s="49">
        <v>0.76732800000000001</v>
      </c>
      <c r="W101" s="49">
        <v>0.77202999999999999</v>
      </c>
      <c r="X101" s="49">
        <v>0.77810599999999996</v>
      </c>
      <c r="Y101" s="49">
        <v>0.78491699999999998</v>
      </c>
      <c r="Z101" s="49">
        <v>0.79128500000000002</v>
      </c>
      <c r="AA101" s="49">
        <v>0.79746600000000001</v>
      </c>
      <c r="AB101" s="49">
        <v>0.80348600000000003</v>
      </c>
      <c r="AC101" s="49">
        <v>0.80970399999999998</v>
      </c>
      <c r="AD101" s="49">
        <v>0.81597799999999998</v>
      </c>
      <c r="AE101" s="49">
        <v>0.82269700000000001</v>
      </c>
      <c r="AF101" s="49">
        <v>0.82868699999999995</v>
      </c>
      <c r="AG101" s="49">
        <v>0.83381799999999995</v>
      </c>
      <c r="AH101" s="50">
        <v>-7.27E-4</v>
      </c>
      <c r="AI101" s="19">
        <v>-1.6667999999999999E-2</v>
      </c>
    </row>
    <row r="102" spans="1:35" ht="15" customHeight="1" x14ac:dyDescent="0.2">
      <c r="A102" s="45" t="s">
        <v>198</v>
      </c>
      <c r="B102" s="48" t="s">
        <v>64</v>
      </c>
      <c r="C102" s="49">
        <v>0.278059</v>
      </c>
      <c r="D102" s="49">
        <v>0.27805800000000003</v>
      </c>
      <c r="E102" s="49">
        <v>0.27937699999999999</v>
      </c>
      <c r="F102" s="49">
        <v>0.27807999999999999</v>
      </c>
      <c r="G102" s="49">
        <v>0.27677499999999999</v>
      </c>
      <c r="H102" s="49">
        <v>0.27469399999999999</v>
      </c>
      <c r="I102" s="49">
        <v>0.27271499999999999</v>
      </c>
      <c r="J102" s="49">
        <v>0.27221699999999999</v>
      </c>
      <c r="K102" s="49">
        <v>0.272233</v>
      </c>
      <c r="L102" s="49">
        <v>0.27239999999999998</v>
      </c>
      <c r="M102" s="49">
        <v>0.27269599999999999</v>
      </c>
      <c r="N102" s="49">
        <v>0.27295000000000003</v>
      </c>
      <c r="O102" s="49">
        <v>0.27287299999999998</v>
      </c>
      <c r="P102" s="49">
        <v>0.27314699999999997</v>
      </c>
      <c r="Q102" s="49">
        <v>0.27344600000000002</v>
      </c>
      <c r="R102" s="49">
        <v>0.27416299999999999</v>
      </c>
      <c r="S102" s="49">
        <v>0.27498699999999998</v>
      </c>
      <c r="T102" s="49">
        <v>0.27601700000000001</v>
      </c>
      <c r="U102" s="49">
        <v>0.27682200000000001</v>
      </c>
      <c r="V102" s="49">
        <v>0.277646</v>
      </c>
      <c r="W102" s="49">
        <v>0.27853299999999998</v>
      </c>
      <c r="X102" s="49">
        <v>0.27954699999999999</v>
      </c>
      <c r="Y102" s="49">
        <v>0.28057500000000002</v>
      </c>
      <c r="Z102" s="49">
        <v>0.28154200000000001</v>
      </c>
      <c r="AA102" s="49">
        <v>0.282503</v>
      </c>
      <c r="AB102" s="49">
        <v>0.283466</v>
      </c>
      <c r="AC102" s="49">
        <v>0.284497</v>
      </c>
      <c r="AD102" s="49">
        <v>0.28557100000000002</v>
      </c>
      <c r="AE102" s="49">
        <v>0.28676200000000002</v>
      </c>
      <c r="AF102" s="49">
        <v>0.28784999999999999</v>
      </c>
      <c r="AG102" s="49">
        <v>0.28881099999999998</v>
      </c>
      <c r="AH102" s="50">
        <v>1.2650000000000001E-3</v>
      </c>
      <c r="AI102" s="19">
        <v>1.0000000000000001E-5</v>
      </c>
    </row>
    <row r="103" spans="1:35" ht="15" customHeight="1" x14ac:dyDescent="0.2">
      <c r="A103" s="45" t="s">
        <v>197</v>
      </c>
      <c r="B103" s="48" t="s">
        <v>65</v>
      </c>
      <c r="C103" s="49">
        <v>0.65924099999999997</v>
      </c>
      <c r="D103" s="49">
        <v>0.67057</v>
      </c>
      <c r="E103" s="49">
        <v>0.68315499999999996</v>
      </c>
      <c r="F103" s="49">
        <v>0.68423199999999995</v>
      </c>
      <c r="G103" s="49">
        <v>0.68615700000000002</v>
      </c>
      <c r="H103" s="49">
        <v>0.68444199999999999</v>
      </c>
      <c r="I103" s="49">
        <v>0.68227700000000002</v>
      </c>
      <c r="J103" s="49">
        <v>0.68603499999999995</v>
      </c>
      <c r="K103" s="49">
        <v>0.69225300000000001</v>
      </c>
      <c r="L103" s="49">
        <v>0.69918499999999995</v>
      </c>
      <c r="M103" s="49">
        <v>0.70697100000000002</v>
      </c>
      <c r="N103" s="49">
        <v>0.71482000000000001</v>
      </c>
      <c r="O103" s="49">
        <v>0.72161799999999998</v>
      </c>
      <c r="P103" s="49">
        <v>0.72884599999999999</v>
      </c>
      <c r="Q103" s="49">
        <v>0.735823</v>
      </c>
      <c r="R103" s="49">
        <v>0.74411300000000002</v>
      </c>
      <c r="S103" s="49">
        <v>0.752722</v>
      </c>
      <c r="T103" s="49">
        <v>0.76147699999999996</v>
      </c>
      <c r="U103" s="49">
        <v>0.76918900000000001</v>
      </c>
      <c r="V103" s="49">
        <v>0.77688199999999996</v>
      </c>
      <c r="W103" s="49">
        <v>0.78465799999999997</v>
      </c>
      <c r="X103" s="49">
        <v>0.79286900000000005</v>
      </c>
      <c r="Y103" s="49">
        <v>0.80090799999999995</v>
      </c>
      <c r="Z103" s="49">
        <v>0.80919700000000006</v>
      </c>
      <c r="AA103" s="49">
        <v>0.81719699999999995</v>
      </c>
      <c r="AB103" s="49">
        <v>0.82500600000000002</v>
      </c>
      <c r="AC103" s="49">
        <v>0.83329900000000001</v>
      </c>
      <c r="AD103" s="49">
        <v>0.84162899999999996</v>
      </c>
      <c r="AE103" s="49">
        <v>0.85063999999999995</v>
      </c>
      <c r="AF103" s="49">
        <v>0.859653</v>
      </c>
      <c r="AG103" s="49">
        <v>0.86843599999999999</v>
      </c>
      <c r="AH103" s="50">
        <v>9.2289999999999994E-3</v>
      </c>
      <c r="AI103" s="19">
        <v>8.1849999999999996E-3</v>
      </c>
    </row>
    <row r="104" spans="1:35" ht="15" customHeight="1" x14ac:dyDescent="0.2">
      <c r="A104" s="45" t="s">
        <v>196</v>
      </c>
      <c r="B104" s="48" t="s">
        <v>66</v>
      </c>
      <c r="C104" s="49">
        <v>0.198131</v>
      </c>
      <c r="D104" s="49">
        <v>0.19703899999999999</v>
      </c>
      <c r="E104" s="49">
        <v>0.19719600000000001</v>
      </c>
      <c r="F104" s="49">
        <v>0.194129</v>
      </c>
      <c r="G104" s="49">
        <v>0.19103999999999999</v>
      </c>
      <c r="H104" s="49">
        <v>0.18697</v>
      </c>
      <c r="I104" s="49">
        <v>0.18306</v>
      </c>
      <c r="J104" s="49">
        <v>0.18099199999999999</v>
      </c>
      <c r="K104" s="49">
        <v>0.179649</v>
      </c>
      <c r="L104" s="49">
        <v>0.178564</v>
      </c>
      <c r="M104" s="49">
        <v>0.17771100000000001</v>
      </c>
      <c r="N104" s="49">
        <v>0.17688599999999999</v>
      </c>
      <c r="O104" s="49">
        <v>0.17574600000000001</v>
      </c>
      <c r="P104" s="49">
        <v>0.17488200000000001</v>
      </c>
      <c r="Q104" s="49">
        <v>0.17393900000000001</v>
      </c>
      <c r="R104" s="49">
        <v>0.17333699999999999</v>
      </c>
      <c r="S104" s="49">
        <v>0.17274400000000001</v>
      </c>
      <c r="T104" s="49">
        <v>0.17225299999999999</v>
      </c>
      <c r="U104" s="49">
        <v>0.17160900000000001</v>
      </c>
      <c r="V104" s="49">
        <v>0.17108000000000001</v>
      </c>
      <c r="W104" s="49">
        <v>0.170713</v>
      </c>
      <c r="X104" s="49">
        <v>0.1706</v>
      </c>
      <c r="Y104" s="49">
        <v>0.1706</v>
      </c>
      <c r="Z104" s="49">
        <v>0.17064299999999999</v>
      </c>
      <c r="AA104" s="49">
        <v>0.17080400000000001</v>
      </c>
      <c r="AB104" s="49">
        <v>0.171095</v>
      </c>
      <c r="AC104" s="49">
        <v>0.171593</v>
      </c>
      <c r="AD104" s="49">
        <v>0.17224700000000001</v>
      </c>
      <c r="AE104" s="49">
        <v>0.17302699999999999</v>
      </c>
      <c r="AF104" s="49">
        <v>0.17368700000000001</v>
      </c>
      <c r="AG104" s="49">
        <v>0.17420099999999999</v>
      </c>
      <c r="AH104" s="50">
        <v>-4.2810000000000001E-3</v>
      </c>
      <c r="AI104" s="19">
        <v>1.469E-3</v>
      </c>
    </row>
    <row r="105" spans="1:35" ht="15" customHeight="1" x14ac:dyDescent="0.2">
      <c r="A105" s="45" t="s">
        <v>195</v>
      </c>
      <c r="B105" s="48" t="s">
        <v>67</v>
      </c>
      <c r="C105" s="49">
        <v>0.60499700000000001</v>
      </c>
      <c r="D105" s="49">
        <v>0.58587500000000003</v>
      </c>
      <c r="E105" s="49">
        <v>0.580785</v>
      </c>
      <c r="F105" s="49">
        <v>0.57045400000000002</v>
      </c>
      <c r="G105" s="49">
        <v>0.56319900000000001</v>
      </c>
      <c r="H105" s="49">
        <v>0.54918</v>
      </c>
      <c r="I105" s="49">
        <v>0.53659199999999996</v>
      </c>
      <c r="J105" s="49">
        <v>0.531532</v>
      </c>
      <c r="K105" s="49">
        <v>0.530389</v>
      </c>
      <c r="L105" s="49">
        <v>0.53064699999999998</v>
      </c>
      <c r="M105" s="49">
        <v>0.52516300000000005</v>
      </c>
      <c r="N105" s="49">
        <v>0.52126899999999998</v>
      </c>
      <c r="O105" s="49">
        <v>0.517648</v>
      </c>
      <c r="P105" s="49">
        <v>0.51513299999999995</v>
      </c>
      <c r="Q105" s="49">
        <v>0.51311700000000005</v>
      </c>
      <c r="R105" s="49">
        <v>0.51264299999999996</v>
      </c>
      <c r="S105" s="49">
        <v>0.51252799999999998</v>
      </c>
      <c r="T105" s="49">
        <v>0.512741</v>
      </c>
      <c r="U105" s="49">
        <v>0.51240799999999997</v>
      </c>
      <c r="V105" s="49">
        <v>0.51224000000000003</v>
      </c>
      <c r="W105" s="49">
        <v>0.50375999999999999</v>
      </c>
      <c r="X105" s="49">
        <v>0.49730400000000002</v>
      </c>
      <c r="Y105" s="49">
        <v>0.49198399999999998</v>
      </c>
      <c r="Z105" s="49">
        <v>0.48801099999999997</v>
      </c>
      <c r="AA105" s="49">
        <v>0.48484899999999997</v>
      </c>
      <c r="AB105" s="49">
        <v>0.48225899999999999</v>
      </c>
      <c r="AC105" s="49">
        <v>0.48034199999999999</v>
      </c>
      <c r="AD105" s="49">
        <v>0.47859200000000002</v>
      </c>
      <c r="AE105" s="49">
        <v>0.47733399999999998</v>
      </c>
      <c r="AF105" s="49">
        <v>0.47613100000000003</v>
      </c>
      <c r="AG105" s="49">
        <v>0.47534199999999999</v>
      </c>
      <c r="AH105" s="50">
        <v>-8.0070000000000002E-3</v>
      </c>
      <c r="AI105" s="19">
        <v>-3.2645E-2</v>
      </c>
    </row>
    <row r="106" spans="1:35" ht="15" customHeight="1" x14ac:dyDescent="0.2">
      <c r="A106" s="45" t="s">
        <v>194</v>
      </c>
      <c r="B106" s="48" t="s">
        <v>528</v>
      </c>
      <c r="C106" s="49">
        <v>0.105334</v>
      </c>
      <c r="D106" s="49">
        <v>0.10596899999999999</v>
      </c>
      <c r="E106" s="49">
        <v>0.10728</v>
      </c>
      <c r="F106" s="49">
        <v>0.106848</v>
      </c>
      <c r="G106" s="49">
        <v>0.106407</v>
      </c>
      <c r="H106" s="49">
        <v>0.105422</v>
      </c>
      <c r="I106" s="49">
        <v>0.10451299999999999</v>
      </c>
      <c r="J106" s="49">
        <v>0.10464</v>
      </c>
      <c r="K106" s="49">
        <v>0.10513400000000001</v>
      </c>
      <c r="L106" s="49">
        <v>0.10573399999999999</v>
      </c>
      <c r="M106" s="49">
        <v>0.106471</v>
      </c>
      <c r="N106" s="49">
        <v>0.107181</v>
      </c>
      <c r="O106" s="49">
        <v>0.107657</v>
      </c>
      <c r="P106" s="49">
        <v>0.108247</v>
      </c>
      <c r="Q106" s="49">
        <v>0.10872800000000001</v>
      </c>
      <c r="R106" s="49">
        <v>0.10936700000000001</v>
      </c>
      <c r="S106" s="49">
        <v>0.109943</v>
      </c>
      <c r="T106" s="49">
        <v>0.110523</v>
      </c>
      <c r="U106" s="49">
        <v>0.110939</v>
      </c>
      <c r="V106" s="49">
        <v>0.111364</v>
      </c>
      <c r="W106" s="49">
        <v>0.11183</v>
      </c>
      <c r="X106" s="49">
        <v>0.112384</v>
      </c>
      <c r="Y106" s="49">
        <v>0.11294</v>
      </c>
      <c r="Z106" s="49">
        <v>0.113442</v>
      </c>
      <c r="AA106" s="49">
        <v>0.113931</v>
      </c>
      <c r="AB106" s="49">
        <v>0.114413</v>
      </c>
      <c r="AC106" s="49">
        <v>0.114942</v>
      </c>
      <c r="AD106" s="49">
        <v>0.11550000000000001</v>
      </c>
      <c r="AE106" s="49">
        <v>0.116144</v>
      </c>
      <c r="AF106" s="49">
        <v>0.116711</v>
      </c>
      <c r="AG106" s="49">
        <v>0.117184</v>
      </c>
      <c r="AH106" s="50">
        <v>3.5599999999999998E-3</v>
      </c>
      <c r="AI106" s="19">
        <v>-1.5706000000000001E-2</v>
      </c>
    </row>
    <row r="107" spans="1:35" ht="15" customHeight="1" x14ac:dyDescent="0.2">
      <c r="A107" s="45" t="s">
        <v>193</v>
      </c>
      <c r="B107" s="48" t="s">
        <v>529</v>
      </c>
      <c r="C107" s="49">
        <v>7.6228000000000004E-2</v>
      </c>
      <c r="D107" s="49">
        <v>7.7252000000000001E-2</v>
      </c>
      <c r="E107" s="49">
        <v>7.8738000000000002E-2</v>
      </c>
      <c r="F107" s="49">
        <v>7.8917000000000001E-2</v>
      </c>
      <c r="G107" s="49">
        <v>7.9047000000000006E-2</v>
      </c>
      <c r="H107" s="49">
        <v>7.8729999999999994E-2</v>
      </c>
      <c r="I107" s="49">
        <v>7.8419000000000003E-2</v>
      </c>
      <c r="J107" s="49">
        <v>7.8839000000000006E-2</v>
      </c>
      <c r="K107" s="49">
        <v>7.9629000000000005E-2</v>
      </c>
      <c r="L107" s="49">
        <v>8.0598000000000003E-2</v>
      </c>
      <c r="M107" s="49">
        <v>8.1734000000000001E-2</v>
      </c>
      <c r="N107" s="49">
        <v>8.2950999999999997E-2</v>
      </c>
      <c r="O107" s="49">
        <v>8.4090999999999999E-2</v>
      </c>
      <c r="P107" s="49">
        <v>8.5433999999999996E-2</v>
      </c>
      <c r="Q107" s="49">
        <v>8.6809999999999998E-2</v>
      </c>
      <c r="R107" s="49">
        <v>8.8303000000000006E-2</v>
      </c>
      <c r="S107" s="49">
        <v>8.9736999999999997E-2</v>
      </c>
      <c r="T107" s="49">
        <v>9.1167999999999999E-2</v>
      </c>
      <c r="U107" s="49">
        <v>9.2454999999999996E-2</v>
      </c>
      <c r="V107" s="49">
        <v>9.3743000000000007E-2</v>
      </c>
      <c r="W107" s="49">
        <v>9.5057000000000003E-2</v>
      </c>
      <c r="X107" s="49">
        <v>9.6439999999999998E-2</v>
      </c>
      <c r="Y107" s="49">
        <v>9.7821000000000005E-2</v>
      </c>
      <c r="Z107" s="49">
        <v>9.9148E-2</v>
      </c>
      <c r="AA107" s="49">
        <v>0.100456</v>
      </c>
      <c r="AB107" s="49">
        <v>0.101752</v>
      </c>
      <c r="AC107" s="49">
        <v>0.10308299999999999</v>
      </c>
      <c r="AD107" s="49">
        <v>0.104437</v>
      </c>
      <c r="AE107" s="49">
        <v>0.105864</v>
      </c>
      <c r="AF107" s="49">
        <v>0.107214</v>
      </c>
      <c r="AG107" s="49">
        <v>0.108471</v>
      </c>
      <c r="AH107" s="50">
        <v>1.1828E-2</v>
      </c>
      <c r="AI107" s="19">
        <v>5.3439999999999998E-3</v>
      </c>
    </row>
    <row r="108" spans="1:35" ht="15" customHeight="1" x14ac:dyDescent="0.2">
      <c r="A108" s="45" t="s">
        <v>192</v>
      </c>
      <c r="B108" s="48" t="s">
        <v>530</v>
      </c>
      <c r="C108" s="49">
        <v>0.59894199999999997</v>
      </c>
      <c r="D108" s="49">
        <v>0.58730199999999999</v>
      </c>
      <c r="E108" s="49">
        <v>0.58140999999999998</v>
      </c>
      <c r="F108" s="49">
        <v>0.56733900000000004</v>
      </c>
      <c r="G108" s="49">
        <v>0.55628599999999995</v>
      </c>
      <c r="H108" s="49">
        <v>0.54458300000000004</v>
      </c>
      <c r="I108" s="49">
        <v>0.53496200000000005</v>
      </c>
      <c r="J108" s="49">
        <v>0.53261700000000001</v>
      </c>
      <c r="K108" s="49">
        <v>0.53414600000000001</v>
      </c>
      <c r="L108" s="49">
        <v>0.53807799999999995</v>
      </c>
      <c r="M108" s="49">
        <v>0.54436300000000004</v>
      </c>
      <c r="N108" s="49">
        <v>0.55201299999999998</v>
      </c>
      <c r="O108" s="49">
        <v>0.560002</v>
      </c>
      <c r="P108" s="49">
        <v>0.56933500000000004</v>
      </c>
      <c r="Q108" s="49">
        <v>0.57898000000000005</v>
      </c>
      <c r="R108" s="49">
        <v>0.59024399999999999</v>
      </c>
      <c r="S108" s="49">
        <v>0.60203099999999998</v>
      </c>
      <c r="T108" s="49">
        <v>0.61410299999999995</v>
      </c>
      <c r="U108" s="49">
        <v>0.62519100000000005</v>
      </c>
      <c r="V108" s="49">
        <v>0.63575899999999996</v>
      </c>
      <c r="W108" s="49">
        <v>0.64554999999999996</v>
      </c>
      <c r="X108" s="49">
        <v>0.654478</v>
      </c>
      <c r="Y108" s="49">
        <v>0.66192499999999999</v>
      </c>
      <c r="Z108" s="49">
        <v>0.66880399999999995</v>
      </c>
      <c r="AA108" s="49">
        <v>0.67521399999999998</v>
      </c>
      <c r="AB108" s="49">
        <v>0.681288</v>
      </c>
      <c r="AC108" s="49">
        <v>0.68757000000000001</v>
      </c>
      <c r="AD108" s="49">
        <v>0.69366899999999998</v>
      </c>
      <c r="AE108" s="49">
        <v>0.70011400000000001</v>
      </c>
      <c r="AF108" s="49">
        <v>0.70623400000000003</v>
      </c>
      <c r="AG108" s="49">
        <v>0.71198600000000001</v>
      </c>
      <c r="AH108" s="50">
        <v>5.7800000000000004E-3</v>
      </c>
      <c r="AI108" s="21">
        <v>-1.635E-3</v>
      </c>
    </row>
    <row r="109" spans="1:35" ht="15" customHeight="1" x14ac:dyDescent="0.2">
      <c r="A109" s="45" t="s">
        <v>191</v>
      </c>
      <c r="B109" s="48" t="s">
        <v>531</v>
      </c>
      <c r="C109" s="49">
        <v>0.2482</v>
      </c>
      <c r="D109" s="49">
        <v>0.23993</v>
      </c>
      <c r="E109" s="49">
        <v>0.233935</v>
      </c>
      <c r="F109" s="49">
        <v>0.22454499999999999</v>
      </c>
      <c r="G109" s="49">
        <v>0.21623400000000001</v>
      </c>
      <c r="H109" s="49">
        <v>0.207486</v>
      </c>
      <c r="I109" s="49">
        <v>0.199404</v>
      </c>
      <c r="J109" s="49">
        <v>0.19383</v>
      </c>
      <c r="K109" s="49">
        <v>0.18940499999999999</v>
      </c>
      <c r="L109" s="49">
        <v>0.18552299999999999</v>
      </c>
      <c r="M109" s="49">
        <v>0.18210100000000001</v>
      </c>
      <c r="N109" s="49">
        <v>0.17876400000000001</v>
      </c>
      <c r="O109" s="49">
        <v>0.175182</v>
      </c>
      <c r="P109" s="49">
        <v>0.171651</v>
      </c>
      <c r="Q109" s="49">
        <v>0.16786400000000001</v>
      </c>
      <c r="R109" s="49">
        <v>0.16418099999999999</v>
      </c>
      <c r="S109" s="49">
        <v>0.160275</v>
      </c>
      <c r="T109" s="49">
        <v>0.156495</v>
      </c>
      <c r="U109" s="49">
        <v>0.152583</v>
      </c>
      <c r="V109" s="49">
        <v>0.148698</v>
      </c>
      <c r="W109" s="49">
        <v>0.14483499999999999</v>
      </c>
      <c r="X109" s="49">
        <v>0.141043</v>
      </c>
      <c r="Y109" s="49">
        <v>0.13716600000000001</v>
      </c>
      <c r="Z109" s="49">
        <v>0.1333</v>
      </c>
      <c r="AA109" s="49">
        <v>0.12931200000000001</v>
      </c>
      <c r="AB109" s="49">
        <v>0.12518000000000001</v>
      </c>
      <c r="AC109" s="49">
        <v>0.120979</v>
      </c>
      <c r="AD109" s="49">
        <v>0.116587</v>
      </c>
      <c r="AE109" s="49">
        <v>0.11208799999999999</v>
      </c>
      <c r="AF109" s="49">
        <v>0.107267</v>
      </c>
      <c r="AG109" s="49">
        <v>0.102107</v>
      </c>
      <c r="AH109" s="50">
        <v>-2.9173000000000001E-2</v>
      </c>
    </row>
    <row r="110" spans="1:35" ht="15" customHeight="1" x14ac:dyDescent="0.2">
      <c r="A110" s="45" t="s">
        <v>190</v>
      </c>
      <c r="B110" s="48" t="s">
        <v>68</v>
      </c>
      <c r="C110" s="49">
        <v>0.22392699999999999</v>
      </c>
      <c r="D110" s="49">
        <v>0.241091</v>
      </c>
      <c r="E110" s="49">
        <v>0.24384900000000001</v>
      </c>
      <c r="F110" s="49">
        <v>0.24181800000000001</v>
      </c>
      <c r="G110" s="49">
        <v>0.240172</v>
      </c>
      <c r="H110" s="49">
        <v>0.23697799999999999</v>
      </c>
      <c r="I110" s="49">
        <v>0.23361999999999999</v>
      </c>
      <c r="J110" s="49">
        <v>0.23272999999999999</v>
      </c>
      <c r="K110" s="49">
        <v>0.23261699999999999</v>
      </c>
      <c r="L110" s="49">
        <v>0.232574</v>
      </c>
      <c r="M110" s="49">
        <v>0.23225799999999999</v>
      </c>
      <c r="N110" s="49">
        <v>0.231685</v>
      </c>
      <c r="O110" s="49">
        <v>0.230213</v>
      </c>
      <c r="P110" s="49">
        <v>0.22844900000000001</v>
      </c>
      <c r="Q110" s="49">
        <v>0.225937</v>
      </c>
      <c r="R110" s="49">
        <v>0.22339500000000001</v>
      </c>
      <c r="S110" s="49">
        <v>0.220419</v>
      </c>
      <c r="T110" s="49">
        <v>0.21715000000000001</v>
      </c>
      <c r="U110" s="49">
        <v>0.21328</v>
      </c>
      <c r="V110" s="49">
        <v>0.20938899999999999</v>
      </c>
      <c r="W110" s="49">
        <v>0.20572499999999999</v>
      </c>
      <c r="X110" s="49">
        <v>0.20239399999999999</v>
      </c>
      <c r="Y110" s="49">
        <v>0.199214</v>
      </c>
      <c r="Z110" s="49">
        <v>0.19619300000000001</v>
      </c>
      <c r="AA110" s="49">
        <v>0.193466</v>
      </c>
      <c r="AB110" s="49">
        <v>0.19101099999999999</v>
      </c>
      <c r="AC110" s="49">
        <v>0.18896299999999999</v>
      </c>
      <c r="AD110" s="49">
        <v>0.18722</v>
      </c>
      <c r="AE110" s="49">
        <v>0.18590899999999999</v>
      </c>
      <c r="AF110" s="49">
        <v>0.18473200000000001</v>
      </c>
      <c r="AG110" s="49">
        <v>0.183726</v>
      </c>
      <c r="AH110" s="50">
        <v>-6.574E-3</v>
      </c>
    </row>
    <row r="111" spans="1:35" ht="15" customHeight="1" x14ac:dyDescent="0.2">
      <c r="A111" s="45" t="s">
        <v>189</v>
      </c>
      <c r="B111" s="48" t="s">
        <v>532</v>
      </c>
      <c r="C111" s="49">
        <v>5.4173179999999999</v>
      </c>
      <c r="D111" s="49">
        <v>5.517531</v>
      </c>
      <c r="E111" s="49">
        <v>5.2904280000000004</v>
      </c>
      <c r="F111" s="49">
        <v>5.2672829999999999</v>
      </c>
      <c r="G111" s="49">
        <v>5.2377719999999997</v>
      </c>
      <c r="H111" s="49">
        <v>5.1873639999999996</v>
      </c>
      <c r="I111" s="49">
        <v>5.1637300000000002</v>
      </c>
      <c r="J111" s="49">
        <v>5.1872299999999996</v>
      </c>
      <c r="K111" s="49">
        <v>5.230664</v>
      </c>
      <c r="L111" s="49">
        <v>5.2812229999999998</v>
      </c>
      <c r="M111" s="49">
        <v>5.3405129999999996</v>
      </c>
      <c r="N111" s="49">
        <v>5.3995030000000002</v>
      </c>
      <c r="O111" s="49">
        <v>5.4492139999999996</v>
      </c>
      <c r="P111" s="49">
        <v>5.5029890000000004</v>
      </c>
      <c r="Q111" s="49">
        <v>5.5620520000000004</v>
      </c>
      <c r="R111" s="49">
        <v>5.6262169999999996</v>
      </c>
      <c r="S111" s="49">
        <v>5.6897349999999998</v>
      </c>
      <c r="T111" s="49">
        <v>5.7543189999999997</v>
      </c>
      <c r="U111" s="49">
        <v>5.811509</v>
      </c>
      <c r="V111" s="49">
        <v>5.8701059999999998</v>
      </c>
      <c r="W111" s="49">
        <v>5.9295859999999996</v>
      </c>
      <c r="X111" s="49">
        <v>5.9946849999999996</v>
      </c>
      <c r="Y111" s="49">
        <v>6.0616380000000003</v>
      </c>
      <c r="Z111" s="49">
        <v>6.1295609999999998</v>
      </c>
      <c r="AA111" s="49">
        <v>6.1960689999999996</v>
      </c>
      <c r="AB111" s="49">
        <v>6.2625080000000004</v>
      </c>
      <c r="AC111" s="49">
        <v>6.3333490000000001</v>
      </c>
      <c r="AD111" s="49">
        <v>6.4064579999999998</v>
      </c>
      <c r="AE111" s="49">
        <v>6.4866570000000001</v>
      </c>
      <c r="AF111" s="49">
        <v>6.5649730000000002</v>
      </c>
      <c r="AG111" s="49">
        <v>6.6400810000000003</v>
      </c>
      <c r="AH111" s="50">
        <v>6.8069999999999997E-3</v>
      </c>
      <c r="AI111" s="19">
        <v>4.2710999999999999E-2</v>
      </c>
    </row>
    <row r="112" spans="1:35" ht="15" customHeight="1" x14ac:dyDescent="0.2">
      <c r="A112" s="45" t="s">
        <v>188</v>
      </c>
      <c r="B112" s="16" t="s">
        <v>539</v>
      </c>
      <c r="C112" s="20">
        <v>21.005993</v>
      </c>
      <c r="D112" s="20">
        <v>21.035762999999999</v>
      </c>
      <c r="E112" s="20">
        <v>21.244858000000001</v>
      </c>
      <c r="F112" s="20">
        <v>21.087658000000001</v>
      </c>
      <c r="G112" s="20">
        <v>20.952598999999999</v>
      </c>
      <c r="H112" s="20">
        <v>20.738651000000001</v>
      </c>
      <c r="I112" s="20">
        <v>20.547239000000001</v>
      </c>
      <c r="J112" s="20">
        <v>20.500430999999999</v>
      </c>
      <c r="K112" s="20">
        <v>20.519217999999999</v>
      </c>
      <c r="L112" s="20">
        <v>20.560032</v>
      </c>
      <c r="M112" s="20">
        <v>20.613861</v>
      </c>
      <c r="N112" s="20">
        <v>20.678925</v>
      </c>
      <c r="O112" s="20">
        <v>20.726565999999998</v>
      </c>
      <c r="P112" s="20">
        <v>20.788119999999999</v>
      </c>
      <c r="Q112" s="20">
        <v>20.851172999999999</v>
      </c>
      <c r="R112" s="20">
        <v>20.9436</v>
      </c>
      <c r="S112" s="20">
        <v>21.040094</v>
      </c>
      <c r="T112" s="20">
        <v>21.146532000000001</v>
      </c>
      <c r="U112" s="20">
        <v>21.234878999999999</v>
      </c>
      <c r="V112" s="20">
        <v>21.325555999999999</v>
      </c>
      <c r="W112" s="20">
        <v>21.415388</v>
      </c>
      <c r="X112" s="20">
        <v>21.518371999999999</v>
      </c>
      <c r="Y112" s="20">
        <v>21.626104000000002</v>
      </c>
      <c r="Z112" s="20">
        <v>21.738506000000001</v>
      </c>
      <c r="AA112" s="20">
        <v>21.850746000000001</v>
      </c>
      <c r="AB112" s="20">
        <v>21.961483000000001</v>
      </c>
      <c r="AC112" s="20">
        <v>22.086281</v>
      </c>
      <c r="AD112" s="20">
        <v>22.21294</v>
      </c>
      <c r="AE112" s="20">
        <v>22.356724</v>
      </c>
      <c r="AF112" s="20">
        <v>22.495386</v>
      </c>
      <c r="AG112" s="20">
        <v>22.62989</v>
      </c>
      <c r="AH112" s="21">
        <v>2.4849999999999998E-3</v>
      </c>
      <c r="AI112" s="19">
        <v>6.2269999999999999E-3</v>
      </c>
    </row>
    <row r="113" spans="1:35" ht="15" customHeight="1" x14ac:dyDescent="0.2">
      <c r="A113" s="45" t="s">
        <v>540</v>
      </c>
      <c r="B113" s="48" t="s">
        <v>541</v>
      </c>
      <c r="C113" s="49">
        <v>7.8131000000000006E-2</v>
      </c>
      <c r="D113" s="49">
        <v>8.9439000000000005E-2</v>
      </c>
      <c r="E113" s="49">
        <v>9.8996000000000001E-2</v>
      </c>
      <c r="F113" s="49">
        <v>0.10828400000000001</v>
      </c>
      <c r="G113" s="49">
        <v>0.117412</v>
      </c>
      <c r="H113" s="49">
        <v>0.12662599999999999</v>
      </c>
      <c r="I113" s="49">
        <v>0.13608999999999999</v>
      </c>
      <c r="J113" s="49">
        <v>0.145616</v>
      </c>
      <c r="K113" s="49">
        <v>0.15523799999999999</v>
      </c>
      <c r="L113" s="49">
        <v>0.16494300000000001</v>
      </c>
      <c r="M113" s="49">
        <v>0.17486399999999999</v>
      </c>
      <c r="N113" s="49">
        <v>0.185082</v>
      </c>
      <c r="O113" s="49">
        <v>0.19552700000000001</v>
      </c>
      <c r="P113" s="49">
        <v>0.20619000000000001</v>
      </c>
      <c r="Q113" s="49">
        <v>0.217114</v>
      </c>
      <c r="R113" s="49">
        <v>0.22825300000000001</v>
      </c>
      <c r="S113" s="49">
        <v>0.23962600000000001</v>
      </c>
      <c r="T113" s="49">
        <v>0.25120300000000001</v>
      </c>
      <c r="U113" s="49">
        <v>0.26299899999999998</v>
      </c>
      <c r="V113" s="49">
        <v>0.275007</v>
      </c>
      <c r="W113" s="49">
        <v>0.287302</v>
      </c>
      <c r="X113" s="49">
        <v>0.29986499999999999</v>
      </c>
      <c r="Y113" s="49">
        <v>0.31278499999999998</v>
      </c>
      <c r="Z113" s="49">
        <v>0.326067</v>
      </c>
      <c r="AA113" s="49">
        <v>0.33971499999999999</v>
      </c>
      <c r="AB113" s="49">
        <v>0.35381099999999999</v>
      </c>
      <c r="AC113" s="49">
        <v>0.36832900000000002</v>
      </c>
      <c r="AD113" s="49">
        <v>0.38323400000000002</v>
      </c>
      <c r="AE113" s="49">
        <v>0.39861600000000003</v>
      </c>
      <c r="AF113" s="49">
        <v>0.41442000000000001</v>
      </c>
      <c r="AG113" s="49">
        <v>0.43064400000000003</v>
      </c>
      <c r="AH113" s="50">
        <v>5.8546000000000001E-2</v>
      </c>
      <c r="AI113" s="19">
        <v>5.4972E-2</v>
      </c>
    </row>
    <row r="114" spans="1:35" ht="15" customHeight="1" x14ac:dyDescent="0.2">
      <c r="A114" s="45" t="s">
        <v>542</v>
      </c>
      <c r="B114" s="16" t="s">
        <v>543</v>
      </c>
      <c r="C114" s="20">
        <v>20.927862000000001</v>
      </c>
      <c r="D114" s="20">
        <v>20.946323</v>
      </c>
      <c r="E114" s="20">
        <v>21.145861</v>
      </c>
      <c r="F114" s="20">
        <v>20.979374</v>
      </c>
      <c r="G114" s="20">
        <v>20.835186</v>
      </c>
      <c r="H114" s="20">
        <v>20.612026</v>
      </c>
      <c r="I114" s="20">
        <v>20.411148000000001</v>
      </c>
      <c r="J114" s="20">
        <v>20.354814999999999</v>
      </c>
      <c r="K114" s="20">
        <v>20.363980999999999</v>
      </c>
      <c r="L114" s="20">
        <v>20.395088000000001</v>
      </c>
      <c r="M114" s="20">
        <v>20.438997000000001</v>
      </c>
      <c r="N114" s="20">
        <v>20.493842999999998</v>
      </c>
      <c r="O114" s="20">
        <v>20.531037999999999</v>
      </c>
      <c r="P114" s="20">
        <v>20.58193</v>
      </c>
      <c r="Q114" s="20">
        <v>20.634060000000002</v>
      </c>
      <c r="R114" s="20">
        <v>20.715347000000001</v>
      </c>
      <c r="S114" s="20">
        <v>20.800467999999999</v>
      </c>
      <c r="T114" s="20">
        <v>20.895329</v>
      </c>
      <c r="U114" s="20">
        <v>20.971879999999999</v>
      </c>
      <c r="V114" s="20">
        <v>21.050549</v>
      </c>
      <c r="W114" s="20">
        <v>21.128086</v>
      </c>
      <c r="X114" s="20">
        <v>21.218506000000001</v>
      </c>
      <c r="Y114" s="20">
        <v>21.313320000000001</v>
      </c>
      <c r="Z114" s="20">
        <v>21.412438999999999</v>
      </c>
      <c r="AA114" s="20">
        <v>21.511030000000002</v>
      </c>
      <c r="AB114" s="20">
        <v>21.607672000000001</v>
      </c>
      <c r="AC114" s="20">
        <v>21.717950999999999</v>
      </c>
      <c r="AD114" s="20">
        <v>21.829706000000002</v>
      </c>
      <c r="AE114" s="20">
        <v>21.958109</v>
      </c>
      <c r="AF114" s="20">
        <v>22.080967000000001</v>
      </c>
      <c r="AG114" s="20">
        <v>22.199245000000001</v>
      </c>
      <c r="AH114" s="21">
        <v>1.9680000000000001E-3</v>
      </c>
      <c r="AI114" s="19">
        <v>4.8999999999999998E-5</v>
      </c>
    </row>
    <row r="115" spans="1:35" ht="15" customHeight="1" x14ac:dyDescent="0.2">
      <c r="A115" s="8"/>
      <c r="B115" s="16"/>
      <c r="C115" s="20"/>
      <c r="D115" s="20"/>
      <c r="E115" s="20"/>
      <c r="F115" s="20"/>
      <c r="G115" s="20"/>
      <c r="H115" s="20"/>
      <c r="I115" s="20"/>
      <c r="J115" s="20"/>
      <c r="K115" s="20"/>
      <c r="L115" s="20"/>
      <c r="M115" s="20"/>
      <c r="N115" s="20"/>
      <c r="O115" s="20"/>
      <c r="P115" s="20"/>
      <c r="Q115" s="20"/>
      <c r="R115" s="20"/>
      <c r="S115" s="20"/>
      <c r="T115" s="20"/>
      <c r="U115" s="20"/>
      <c r="V115" s="20"/>
      <c r="W115" s="20"/>
      <c r="X115" s="20"/>
      <c r="Y115" s="20"/>
      <c r="Z115" s="20"/>
      <c r="AA115" s="20"/>
      <c r="AB115" s="20"/>
      <c r="AC115" s="20"/>
      <c r="AD115" s="20"/>
      <c r="AE115" s="20"/>
      <c r="AF115" s="20"/>
      <c r="AG115" s="20"/>
      <c r="AH115" s="20"/>
      <c r="AI115" s="21">
        <v>4.9933999999999999E-2</v>
      </c>
    </row>
    <row r="116" spans="1:35" ht="15" customHeight="1" x14ac:dyDescent="0.2">
      <c r="A116" s="43"/>
      <c r="B116" s="16" t="s">
        <v>544</v>
      </c>
      <c r="C116" s="43"/>
      <c r="D116" s="43"/>
      <c r="E116" s="43"/>
      <c r="F116" s="43"/>
      <c r="G116" s="43"/>
      <c r="H116" s="43"/>
      <c r="I116" s="43"/>
      <c r="J116" s="43"/>
      <c r="K116" s="43"/>
      <c r="L116" s="43"/>
      <c r="M116" s="43"/>
      <c r="N116" s="43"/>
      <c r="O116" s="43"/>
      <c r="P116" s="43"/>
      <c r="Q116" s="43"/>
      <c r="R116" s="43"/>
      <c r="S116" s="43"/>
      <c r="T116" s="43"/>
      <c r="U116" s="43"/>
      <c r="V116" s="43"/>
      <c r="W116" s="43"/>
      <c r="X116" s="43"/>
      <c r="Y116" s="43"/>
      <c r="Z116" s="43"/>
      <c r="AA116" s="43"/>
      <c r="AB116" s="43"/>
      <c r="AC116" s="43"/>
      <c r="AD116" s="43"/>
      <c r="AE116" s="43"/>
      <c r="AF116" s="43"/>
      <c r="AG116" s="43"/>
      <c r="AH116" s="43"/>
    </row>
    <row r="117" spans="1:35" ht="15" customHeight="1" x14ac:dyDescent="0.2">
      <c r="A117" s="45" t="s">
        <v>187</v>
      </c>
      <c r="B117" s="48" t="s">
        <v>69</v>
      </c>
      <c r="C117" s="49">
        <v>1.3027E-2</v>
      </c>
      <c r="D117" s="49">
        <v>1.5183E-2</v>
      </c>
      <c r="E117" s="49">
        <v>1.7817E-2</v>
      </c>
      <c r="F117" s="49">
        <v>1.9005000000000001E-2</v>
      </c>
      <c r="G117" s="49">
        <v>2.0483999999999999E-2</v>
      </c>
      <c r="H117" s="49">
        <v>2.1389999999999999E-2</v>
      </c>
      <c r="I117" s="49">
        <v>2.2734999999999998E-2</v>
      </c>
      <c r="J117" s="49">
        <v>2.3963000000000002E-2</v>
      </c>
      <c r="K117" s="49">
        <v>2.5274999999999999E-2</v>
      </c>
      <c r="L117" s="49">
        <v>2.6539E-2</v>
      </c>
      <c r="M117" s="49">
        <v>2.7795E-2</v>
      </c>
      <c r="N117" s="49">
        <v>2.8951000000000001E-2</v>
      </c>
      <c r="O117" s="49">
        <v>3.0151000000000001E-2</v>
      </c>
      <c r="P117" s="49">
        <v>3.1366999999999999E-2</v>
      </c>
      <c r="Q117" s="49">
        <v>3.2542000000000001E-2</v>
      </c>
      <c r="R117" s="49">
        <v>3.3729000000000002E-2</v>
      </c>
      <c r="S117" s="49">
        <v>3.4930999999999997E-2</v>
      </c>
      <c r="T117" s="49">
        <v>3.61E-2</v>
      </c>
      <c r="U117" s="49">
        <v>3.7217E-2</v>
      </c>
      <c r="V117" s="49">
        <v>3.8406000000000003E-2</v>
      </c>
      <c r="W117" s="49">
        <v>3.9655000000000003E-2</v>
      </c>
      <c r="X117" s="49">
        <v>4.0898999999999998E-2</v>
      </c>
      <c r="Y117" s="49">
        <v>4.2190999999999999E-2</v>
      </c>
      <c r="Z117" s="49">
        <v>4.3469000000000001E-2</v>
      </c>
      <c r="AA117" s="49">
        <v>4.4774000000000001E-2</v>
      </c>
      <c r="AB117" s="49">
        <v>4.6102999999999998E-2</v>
      </c>
      <c r="AC117" s="49">
        <v>4.7516000000000003E-2</v>
      </c>
      <c r="AD117" s="49">
        <v>4.8974999999999998E-2</v>
      </c>
      <c r="AE117" s="49">
        <v>5.0460999999999999E-2</v>
      </c>
      <c r="AF117" s="49">
        <v>5.1894000000000003E-2</v>
      </c>
      <c r="AG117" s="49">
        <v>5.3342000000000001E-2</v>
      </c>
      <c r="AH117" s="50">
        <v>4.8111000000000001E-2</v>
      </c>
    </row>
    <row r="118" spans="1:35" ht="15" customHeight="1" x14ac:dyDescent="0.2">
      <c r="A118" s="45" t="s">
        <v>186</v>
      </c>
      <c r="B118" s="48" t="s">
        <v>70</v>
      </c>
      <c r="C118" s="49">
        <v>4.1875999999999997E-2</v>
      </c>
      <c r="D118" s="49">
        <v>4.5830999999999997E-2</v>
      </c>
      <c r="E118" s="49">
        <v>4.6117999999999999E-2</v>
      </c>
      <c r="F118" s="49">
        <v>4.5619E-2</v>
      </c>
      <c r="G118" s="49">
        <v>4.5566000000000002E-2</v>
      </c>
      <c r="H118" s="49">
        <v>4.4778999999999999E-2</v>
      </c>
      <c r="I118" s="49">
        <v>4.4589999999999998E-2</v>
      </c>
      <c r="J118" s="49">
        <v>4.4705000000000002E-2</v>
      </c>
      <c r="K118" s="49">
        <v>4.4933000000000001E-2</v>
      </c>
      <c r="L118" s="49">
        <v>4.5137999999999998E-2</v>
      </c>
      <c r="M118" s="49">
        <v>4.5601999999999997E-2</v>
      </c>
      <c r="N118" s="49">
        <v>4.5950999999999999E-2</v>
      </c>
      <c r="O118" s="49">
        <v>4.6161000000000001E-2</v>
      </c>
      <c r="P118" s="49">
        <v>4.6390000000000001E-2</v>
      </c>
      <c r="Q118" s="49">
        <v>4.6642999999999997E-2</v>
      </c>
      <c r="R118" s="49">
        <v>4.6836999999999997E-2</v>
      </c>
      <c r="S118" s="49">
        <v>4.7087999999999998E-2</v>
      </c>
      <c r="T118" s="49">
        <v>4.7438000000000001E-2</v>
      </c>
      <c r="U118" s="49">
        <v>4.7509999999999997E-2</v>
      </c>
      <c r="V118" s="49">
        <v>4.7744000000000002E-2</v>
      </c>
      <c r="W118" s="49">
        <v>4.7961999999999998E-2</v>
      </c>
      <c r="X118" s="49">
        <v>4.8198999999999999E-2</v>
      </c>
      <c r="Y118" s="49">
        <v>4.8433999999999998E-2</v>
      </c>
      <c r="Z118" s="49">
        <v>4.8627999999999998E-2</v>
      </c>
      <c r="AA118" s="49">
        <v>4.8779999999999997E-2</v>
      </c>
      <c r="AB118" s="49">
        <v>4.8828000000000003E-2</v>
      </c>
      <c r="AC118" s="49">
        <v>4.8940999999999998E-2</v>
      </c>
      <c r="AD118" s="49">
        <v>4.9234E-2</v>
      </c>
      <c r="AE118" s="49">
        <v>4.9318000000000001E-2</v>
      </c>
      <c r="AF118" s="49">
        <v>4.9361000000000002E-2</v>
      </c>
      <c r="AG118" s="49">
        <v>4.9486000000000002E-2</v>
      </c>
      <c r="AH118" s="50">
        <v>5.581E-3</v>
      </c>
      <c r="AI118" s="19">
        <v>-4.1180000000000001E-3</v>
      </c>
    </row>
    <row r="119" spans="1:35" ht="15" customHeight="1" x14ac:dyDescent="0.2">
      <c r="A119" s="45" t="s">
        <v>185</v>
      </c>
      <c r="B119" s="48" t="s">
        <v>27</v>
      </c>
      <c r="C119" s="49">
        <v>0.224748</v>
      </c>
      <c r="D119" s="49">
        <v>0.25952999999999998</v>
      </c>
      <c r="E119" s="49">
        <v>0.28950999999999999</v>
      </c>
      <c r="F119" s="49">
        <v>0.31522600000000001</v>
      </c>
      <c r="G119" s="49">
        <v>0.34195799999999998</v>
      </c>
      <c r="H119" s="49">
        <v>0.36465500000000001</v>
      </c>
      <c r="I119" s="49">
        <v>0.38978800000000002</v>
      </c>
      <c r="J119" s="49">
        <v>0.41790300000000002</v>
      </c>
      <c r="K119" s="49">
        <v>0.44681700000000002</v>
      </c>
      <c r="L119" s="49">
        <v>0.47486</v>
      </c>
      <c r="M119" s="49">
        <v>0.50702400000000003</v>
      </c>
      <c r="N119" s="49">
        <v>0.53750600000000004</v>
      </c>
      <c r="O119" s="49">
        <v>0.56687399999999999</v>
      </c>
      <c r="P119" s="49">
        <v>0.59701300000000002</v>
      </c>
      <c r="Q119" s="49">
        <v>0.62914899999999996</v>
      </c>
      <c r="R119" s="49">
        <v>0.66230100000000003</v>
      </c>
      <c r="S119" s="49">
        <v>0.69674899999999995</v>
      </c>
      <c r="T119" s="49">
        <v>0.73366699999999996</v>
      </c>
      <c r="U119" s="49">
        <v>0.76523300000000005</v>
      </c>
      <c r="V119" s="49">
        <v>0.80181400000000003</v>
      </c>
      <c r="W119" s="49">
        <v>0.838758</v>
      </c>
      <c r="X119" s="49">
        <v>0.87630799999999998</v>
      </c>
      <c r="Y119" s="49">
        <v>0.91482699999999995</v>
      </c>
      <c r="Z119" s="49">
        <v>0.95336900000000002</v>
      </c>
      <c r="AA119" s="49">
        <v>0.99279799999999996</v>
      </c>
      <c r="AB119" s="49">
        <v>1.0310410000000001</v>
      </c>
      <c r="AC119" s="49">
        <v>1.0708819999999999</v>
      </c>
      <c r="AD119" s="49">
        <v>1.114576</v>
      </c>
      <c r="AE119" s="49">
        <v>1.1559360000000001</v>
      </c>
      <c r="AF119" s="49">
        <v>1.196906</v>
      </c>
      <c r="AG119" s="49">
        <v>1.241698</v>
      </c>
      <c r="AH119" s="50">
        <v>5.8630000000000002E-2</v>
      </c>
      <c r="AI119" s="19">
        <v>-3.313E-3</v>
      </c>
    </row>
    <row r="120" spans="1:35" ht="15" customHeight="1" x14ac:dyDescent="0.2">
      <c r="A120" s="45" t="s">
        <v>184</v>
      </c>
      <c r="B120" s="48" t="s">
        <v>28</v>
      </c>
      <c r="C120" s="49">
        <v>1.7200000000000001E-4</v>
      </c>
      <c r="D120" s="49">
        <v>1.74E-4</v>
      </c>
      <c r="E120" s="49">
        <v>1.73E-4</v>
      </c>
      <c r="F120" s="49">
        <v>1.7100000000000001E-4</v>
      </c>
      <c r="G120" s="49">
        <v>1.7000000000000001E-4</v>
      </c>
      <c r="H120" s="49">
        <v>1.65E-4</v>
      </c>
      <c r="I120" s="49">
        <v>1.64E-4</v>
      </c>
      <c r="J120" s="49">
        <v>1.63E-4</v>
      </c>
      <c r="K120" s="49">
        <v>1.63E-4</v>
      </c>
      <c r="L120" s="49">
        <v>1.6200000000000001E-4</v>
      </c>
      <c r="M120" s="49">
        <v>1.6200000000000001E-4</v>
      </c>
      <c r="N120" s="49">
        <v>1.6200000000000001E-4</v>
      </c>
      <c r="O120" s="49">
        <v>1.6200000000000001E-4</v>
      </c>
      <c r="P120" s="49">
        <v>1.6100000000000001E-4</v>
      </c>
      <c r="Q120" s="49">
        <v>1.6100000000000001E-4</v>
      </c>
      <c r="R120" s="49">
        <v>1.6100000000000001E-4</v>
      </c>
      <c r="S120" s="49">
        <v>1.6100000000000001E-4</v>
      </c>
      <c r="T120" s="49">
        <v>1.6100000000000001E-4</v>
      </c>
      <c r="U120" s="49">
        <v>1.6000000000000001E-4</v>
      </c>
      <c r="V120" s="49">
        <v>1.6100000000000001E-4</v>
      </c>
      <c r="W120" s="49">
        <v>1.6200000000000001E-4</v>
      </c>
      <c r="X120" s="49">
        <v>1.63E-4</v>
      </c>
      <c r="Y120" s="49">
        <v>1.65E-4</v>
      </c>
      <c r="Z120" s="49">
        <v>1.6699999999999999E-4</v>
      </c>
      <c r="AA120" s="49">
        <v>1.6899999999999999E-4</v>
      </c>
      <c r="AB120" s="49">
        <v>1.7000000000000001E-4</v>
      </c>
      <c r="AC120" s="49">
        <v>1.7200000000000001E-4</v>
      </c>
      <c r="AD120" s="49">
        <v>1.74E-4</v>
      </c>
      <c r="AE120" s="49">
        <v>1.76E-4</v>
      </c>
      <c r="AF120" s="49">
        <v>1.7799999999999999E-4</v>
      </c>
      <c r="AG120" s="49">
        <v>1.8000000000000001E-4</v>
      </c>
      <c r="AH120" s="50">
        <v>1.374E-3</v>
      </c>
      <c r="AI120" s="19">
        <v>-3.1150000000000001E-3</v>
      </c>
    </row>
    <row r="121" spans="1:35" ht="15" customHeight="1" x14ac:dyDescent="0.2">
      <c r="A121" s="45" t="s">
        <v>183</v>
      </c>
      <c r="B121" s="16" t="s">
        <v>29</v>
      </c>
      <c r="C121" s="20">
        <v>0.27982400000000002</v>
      </c>
      <c r="D121" s="20">
        <v>0.32071699999999997</v>
      </c>
      <c r="E121" s="20">
        <v>0.35361799999999999</v>
      </c>
      <c r="F121" s="20">
        <v>0.38002000000000002</v>
      </c>
      <c r="G121" s="20">
        <v>0.40817700000000001</v>
      </c>
      <c r="H121" s="20">
        <v>0.43098999999999998</v>
      </c>
      <c r="I121" s="20">
        <v>0.45727699999999999</v>
      </c>
      <c r="J121" s="20">
        <v>0.486734</v>
      </c>
      <c r="K121" s="20">
        <v>0.51718900000000001</v>
      </c>
      <c r="L121" s="20">
        <v>0.54669900000000005</v>
      </c>
      <c r="M121" s="20">
        <v>0.58058299999999996</v>
      </c>
      <c r="N121" s="20">
        <v>0.61256999999999995</v>
      </c>
      <c r="O121" s="20">
        <v>0.64334800000000003</v>
      </c>
      <c r="P121" s="20">
        <v>0.67493199999999998</v>
      </c>
      <c r="Q121" s="20">
        <v>0.70849499999999999</v>
      </c>
      <c r="R121" s="20">
        <v>0.74302800000000002</v>
      </c>
      <c r="S121" s="20">
        <v>0.77892899999999998</v>
      </c>
      <c r="T121" s="20">
        <v>0.81736699999999995</v>
      </c>
      <c r="U121" s="20">
        <v>0.85011999999999999</v>
      </c>
      <c r="V121" s="20">
        <v>0.88812500000000005</v>
      </c>
      <c r="W121" s="20">
        <v>0.92653700000000005</v>
      </c>
      <c r="X121" s="20">
        <v>0.96557000000000004</v>
      </c>
      <c r="Y121" s="20">
        <v>1.005617</v>
      </c>
      <c r="Z121" s="20">
        <v>1.045633</v>
      </c>
      <c r="AA121" s="20">
        <v>1.0865199999999999</v>
      </c>
      <c r="AB121" s="20">
        <v>1.126142</v>
      </c>
      <c r="AC121" s="20">
        <v>1.167511</v>
      </c>
      <c r="AD121" s="20">
        <v>1.21296</v>
      </c>
      <c r="AE121" s="20">
        <v>1.2558910000000001</v>
      </c>
      <c r="AF121" s="20">
        <v>1.2983389999999999</v>
      </c>
      <c r="AG121" s="20">
        <v>1.344705</v>
      </c>
      <c r="AH121" s="21">
        <v>5.3719000000000003E-2</v>
      </c>
      <c r="AI121" s="19">
        <v>-4.3499999999999997E-3</v>
      </c>
    </row>
    <row r="122" spans="1:35" ht="15" customHeight="1" x14ac:dyDescent="0.2">
      <c r="A122" s="8"/>
      <c r="B122" s="17"/>
      <c r="C122" s="23"/>
      <c r="D122" s="23"/>
      <c r="E122" s="23"/>
      <c r="F122" s="23"/>
      <c r="G122" s="23"/>
      <c r="H122" s="23"/>
      <c r="I122" s="23"/>
      <c r="J122" s="23"/>
      <c r="K122" s="23"/>
      <c r="L122" s="23"/>
      <c r="M122" s="23"/>
      <c r="N122" s="23"/>
      <c r="O122" s="23"/>
      <c r="P122" s="23"/>
      <c r="Q122" s="23"/>
      <c r="R122" s="23"/>
      <c r="S122" s="23"/>
      <c r="T122" s="23"/>
      <c r="U122" s="23"/>
      <c r="V122" s="23"/>
      <c r="W122" s="23"/>
      <c r="X122" s="23"/>
      <c r="Y122" s="23"/>
      <c r="Z122" s="23"/>
      <c r="AA122" s="23"/>
      <c r="AB122" s="23"/>
      <c r="AC122" s="23"/>
      <c r="AD122" s="23"/>
      <c r="AE122" s="23"/>
      <c r="AF122" s="23"/>
      <c r="AG122" s="23"/>
      <c r="AH122" s="23"/>
      <c r="AI122" s="19">
        <v>-1.6280000000000001E-3</v>
      </c>
    </row>
    <row r="123" spans="1:35" ht="15" customHeight="1" x14ac:dyDescent="0.2">
      <c r="A123" s="43"/>
      <c r="B123" s="16" t="s">
        <v>30</v>
      </c>
      <c r="C123" s="43"/>
      <c r="D123" s="43"/>
      <c r="E123" s="43"/>
      <c r="F123" s="43"/>
      <c r="G123" s="43"/>
      <c r="H123" s="43"/>
      <c r="I123" s="43"/>
      <c r="J123" s="43"/>
      <c r="K123" s="43"/>
      <c r="L123" s="43"/>
      <c r="M123" s="43"/>
      <c r="N123" s="43"/>
      <c r="O123" s="43"/>
      <c r="P123" s="43"/>
      <c r="Q123" s="43"/>
      <c r="R123" s="43"/>
      <c r="S123" s="43"/>
      <c r="T123" s="43"/>
      <c r="U123" s="43"/>
      <c r="V123" s="43"/>
      <c r="W123" s="43"/>
      <c r="X123" s="43"/>
      <c r="Y123" s="43"/>
      <c r="Z123" s="43"/>
      <c r="AA123" s="43"/>
      <c r="AB123" s="43"/>
      <c r="AC123" s="43"/>
      <c r="AD123" s="43"/>
      <c r="AE123" s="43"/>
      <c r="AF123" s="43"/>
      <c r="AG123" s="43"/>
      <c r="AH123" s="43"/>
      <c r="AI123" s="19">
        <v>-5.5500000000000005E-4</v>
      </c>
    </row>
    <row r="124" spans="1:35" ht="15" customHeight="1" x14ac:dyDescent="0.2">
      <c r="A124" s="45" t="s">
        <v>182</v>
      </c>
      <c r="B124" s="48" t="s">
        <v>31</v>
      </c>
      <c r="C124" s="51">
        <v>5958</v>
      </c>
      <c r="D124" s="51">
        <v>6244</v>
      </c>
      <c r="E124" s="51">
        <v>6198</v>
      </c>
      <c r="F124" s="51">
        <v>6187</v>
      </c>
      <c r="G124" s="51">
        <v>6176</v>
      </c>
      <c r="H124" s="51">
        <v>6165</v>
      </c>
      <c r="I124" s="51">
        <v>6153</v>
      </c>
      <c r="J124" s="51">
        <v>6142</v>
      </c>
      <c r="K124" s="51">
        <v>6130</v>
      </c>
      <c r="L124" s="51">
        <v>6118</v>
      </c>
      <c r="M124" s="51">
        <v>6107</v>
      </c>
      <c r="N124" s="51">
        <v>6095</v>
      </c>
      <c r="O124" s="51">
        <v>6083</v>
      </c>
      <c r="P124" s="51">
        <v>6071</v>
      </c>
      <c r="Q124" s="51">
        <v>6059</v>
      </c>
      <c r="R124" s="51">
        <v>6048</v>
      </c>
      <c r="S124" s="51">
        <v>6036</v>
      </c>
      <c r="T124" s="51">
        <v>6024</v>
      </c>
      <c r="U124" s="51">
        <v>6012</v>
      </c>
      <c r="V124" s="51">
        <v>6000</v>
      </c>
      <c r="W124" s="51">
        <v>5988</v>
      </c>
      <c r="X124" s="51">
        <v>5976</v>
      </c>
      <c r="Y124" s="51">
        <v>5964</v>
      </c>
      <c r="Z124" s="51">
        <v>5952</v>
      </c>
      <c r="AA124" s="51">
        <v>5940</v>
      </c>
      <c r="AB124" s="51">
        <v>5929</v>
      </c>
      <c r="AC124" s="51">
        <v>5917</v>
      </c>
      <c r="AD124" s="51">
        <v>5905</v>
      </c>
      <c r="AE124" s="51">
        <v>5893</v>
      </c>
      <c r="AF124" s="51">
        <v>5881</v>
      </c>
      <c r="AG124" s="51">
        <v>5869</v>
      </c>
      <c r="AH124" s="50">
        <v>-5.0199999999999995E-4</v>
      </c>
      <c r="AI124" s="19">
        <v>-5.5830000000000003E-3</v>
      </c>
    </row>
    <row r="125" spans="1:35" ht="15" customHeight="1" x14ac:dyDescent="0.2">
      <c r="A125" s="45" t="s">
        <v>181</v>
      </c>
      <c r="B125" s="48" t="s">
        <v>32</v>
      </c>
      <c r="C125" s="51">
        <v>5371</v>
      </c>
      <c r="D125" s="51">
        <v>5595</v>
      </c>
      <c r="E125" s="51">
        <v>5569</v>
      </c>
      <c r="F125" s="51">
        <v>5558</v>
      </c>
      <c r="G125" s="51">
        <v>5548</v>
      </c>
      <c r="H125" s="51">
        <v>5538</v>
      </c>
      <c r="I125" s="51">
        <v>5528</v>
      </c>
      <c r="J125" s="51">
        <v>5517</v>
      </c>
      <c r="K125" s="51">
        <v>5507</v>
      </c>
      <c r="L125" s="51">
        <v>5497</v>
      </c>
      <c r="M125" s="51">
        <v>5487</v>
      </c>
      <c r="N125" s="51">
        <v>5477</v>
      </c>
      <c r="O125" s="51">
        <v>5467</v>
      </c>
      <c r="P125" s="51">
        <v>5457</v>
      </c>
      <c r="Q125" s="51">
        <v>5446</v>
      </c>
      <c r="R125" s="51">
        <v>5436</v>
      </c>
      <c r="S125" s="51">
        <v>5426</v>
      </c>
      <c r="T125" s="51">
        <v>5416</v>
      </c>
      <c r="U125" s="51">
        <v>5406</v>
      </c>
      <c r="V125" s="51">
        <v>5396</v>
      </c>
      <c r="W125" s="51">
        <v>5386</v>
      </c>
      <c r="X125" s="51">
        <v>5376</v>
      </c>
      <c r="Y125" s="51">
        <v>5366</v>
      </c>
      <c r="Z125" s="51">
        <v>5355</v>
      </c>
      <c r="AA125" s="51">
        <v>5345</v>
      </c>
      <c r="AB125" s="51">
        <v>5335</v>
      </c>
      <c r="AC125" s="51">
        <v>5325</v>
      </c>
      <c r="AD125" s="51">
        <v>5315</v>
      </c>
      <c r="AE125" s="51">
        <v>5305</v>
      </c>
      <c r="AF125" s="51">
        <v>5295</v>
      </c>
      <c r="AG125" s="51">
        <v>5285</v>
      </c>
      <c r="AH125" s="50">
        <v>-5.3799999999999996E-4</v>
      </c>
      <c r="AI125" s="19">
        <v>-6.0060000000000001E-3</v>
      </c>
    </row>
    <row r="126" spans="1:35" ht="15" customHeight="1" x14ac:dyDescent="0.2">
      <c r="A126" s="45" t="s">
        <v>180</v>
      </c>
      <c r="B126" s="48" t="s">
        <v>33</v>
      </c>
      <c r="C126" s="51">
        <v>6000</v>
      </c>
      <c r="D126" s="51">
        <v>6217</v>
      </c>
      <c r="E126" s="51">
        <v>6172</v>
      </c>
      <c r="F126" s="51">
        <v>6167</v>
      </c>
      <c r="G126" s="51">
        <v>6163</v>
      </c>
      <c r="H126" s="51">
        <v>6159</v>
      </c>
      <c r="I126" s="51">
        <v>6155</v>
      </c>
      <c r="J126" s="51">
        <v>6151</v>
      </c>
      <c r="K126" s="51">
        <v>6147</v>
      </c>
      <c r="L126" s="51">
        <v>6143</v>
      </c>
      <c r="M126" s="51">
        <v>6138</v>
      </c>
      <c r="N126" s="51">
        <v>6134</v>
      </c>
      <c r="O126" s="51">
        <v>6130</v>
      </c>
      <c r="P126" s="51">
        <v>6126</v>
      </c>
      <c r="Q126" s="51">
        <v>6122</v>
      </c>
      <c r="R126" s="51">
        <v>6118</v>
      </c>
      <c r="S126" s="51">
        <v>6114</v>
      </c>
      <c r="T126" s="51">
        <v>6109</v>
      </c>
      <c r="U126" s="51">
        <v>6105</v>
      </c>
      <c r="V126" s="51">
        <v>6101</v>
      </c>
      <c r="W126" s="51">
        <v>6097</v>
      </c>
      <c r="X126" s="51">
        <v>6093</v>
      </c>
      <c r="Y126" s="51">
        <v>6089</v>
      </c>
      <c r="Z126" s="51">
        <v>6084</v>
      </c>
      <c r="AA126" s="51">
        <v>6080</v>
      </c>
      <c r="AB126" s="51">
        <v>6076</v>
      </c>
      <c r="AC126" s="51">
        <v>6072</v>
      </c>
      <c r="AD126" s="51">
        <v>6068</v>
      </c>
      <c r="AE126" s="51">
        <v>6064</v>
      </c>
      <c r="AF126" s="51">
        <v>6059</v>
      </c>
      <c r="AG126" s="51">
        <v>6055</v>
      </c>
      <c r="AH126" s="50">
        <v>3.0400000000000002E-4</v>
      </c>
      <c r="AI126" s="19">
        <v>-6.9709999999999998E-3</v>
      </c>
    </row>
    <row r="127" spans="1:35" ht="15" customHeight="1" x14ac:dyDescent="0.2">
      <c r="A127" s="45" t="s">
        <v>179</v>
      </c>
      <c r="B127" s="48" t="s">
        <v>34</v>
      </c>
      <c r="C127" s="51">
        <v>6410</v>
      </c>
      <c r="D127" s="51">
        <v>6529</v>
      </c>
      <c r="E127" s="51">
        <v>6490</v>
      </c>
      <c r="F127" s="51">
        <v>6489</v>
      </c>
      <c r="G127" s="51">
        <v>6487</v>
      </c>
      <c r="H127" s="51">
        <v>6485</v>
      </c>
      <c r="I127" s="51">
        <v>6483</v>
      </c>
      <c r="J127" s="51">
        <v>6481</v>
      </c>
      <c r="K127" s="51">
        <v>6479</v>
      </c>
      <c r="L127" s="51">
        <v>6477</v>
      </c>
      <c r="M127" s="51">
        <v>6474</v>
      </c>
      <c r="N127" s="51">
        <v>6472</v>
      </c>
      <c r="O127" s="51">
        <v>6470</v>
      </c>
      <c r="P127" s="51">
        <v>6467</v>
      </c>
      <c r="Q127" s="51">
        <v>6465</v>
      </c>
      <c r="R127" s="51">
        <v>6462</v>
      </c>
      <c r="S127" s="51">
        <v>6459</v>
      </c>
      <c r="T127" s="51">
        <v>6457</v>
      </c>
      <c r="U127" s="51">
        <v>6454</v>
      </c>
      <c r="V127" s="51">
        <v>6451</v>
      </c>
      <c r="W127" s="51">
        <v>6449</v>
      </c>
      <c r="X127" s="51">
        <v>6446</v>
      </c>
      <c r="Y127" s="51">
        <v>6443</v>
      </c>
      <c r="Z127" s="51">
        <v>6440</v>
      </c>
      <c r="AA127" s="51">
        <v>6437</v>
      </c>
      <c r="AB127" s="51">
        <v>6434</v>
      </c>
      <c r="AC127" s="51">
        <v>6431</v>
      </c>
      <c r="AD127" s="51">
        <v>6428</v>
      </c>
      <c r="AE127" s="51">
        <v>6426</v>
      </c>
      <c r="AF127" s="51">
        <v>6423</v>
      </c>
      <c r="AG127" s="51">
        <v>6420</v>
      </c>
      <c r="AH127" s="50">
        <v>5.1999999999999997E-5</v>
      </c>
      <c r="AI127" s="21">
        <v>-5.2379999999999996E-3</v>
      </c>
    </row>
    <row r="128" spans="1:35" ht="15" customHeight="1" x14ac:dyDescent="0.2">
      <c r="A128" s="45" t="s">
        <v>178</v>
      </c>
      <c r="B128" s="48" t="s">
        <v>35</v>
      </c>
      <c r="C128" s="51">
        <v>2335</v>
      </c>
      <c r="D128" s="51">
        <v>2486</v>
      </c>
      <c r="E128" s="51">
        <v>2520</v>
      </c>
      <c r="F128" s="51">
        <v>2511</v>
      </c>
      <c r="G128" s="51">
        <v>2503</v>
      </c>
      <c r="H128" s="51">
        <v>2495</v>
      </c>
      <c r="I128" s="51">
        <v>2487</v>
      </c>
      <c r="J128" s="51">
        <v>2479</v>
      </c>
      <c r="K128" s="51">
        <v>2471</v>
      </c>
      <c r="L128" s="51">
        <v>2463</v>
      </c>
      <c r="M128" s="51">
        <v>2455</v>
      </c>
      <c r="N128" s="51">
        <v>2448</v>
      </c>
      <c r="O128" s="51">
        <v>2440</v>
      </c>
      <c r="P128" s="51">
        <v>2432</v>
      </c>
      <c r="Q128" s="51">
        <v>2424</v>
      </c>
      <c r="R128" s="51">
        <v>2417</v>
      </c>
      <c r="S128" s="51">
        <v>2409</v>
      </c>
      <c r="T128" s="51">
        <v>2401</v>
      </c>
      <c r="U128" s="51">
        <v>2393</v>
      </c>
      <c r="V128" s="51">
        <v>2385</v>
      </c>
      <c r="W128" s="51">
        <v>2378</v>
      </c>
      <c r="X128" s="51">
        <v>2370</v>
      </c>
      <c r="Y128" s="51">
        <v>2362</v>
      </c>
      <c r="Z128" s="51">
        <v>2355</v>
      </c>
      <c r="AA128" s="51">
        <v>2347</v>
      </c>
      <c r="AB128" s="51">
        <v>2339</v>
      </c>
      <c r="AC128" s="51">
        <v>2332</v>
      </c>
      <c r="AD128" s="51">
        <v>2324</v>
      </c>
      <c r="AE128" s="51">
        <v>2316</v>
      </c>
      <c r="AF128" s="51">
        <v>2309</v>
      </c>
      <c r="AG128" s="51">
        <v>2301</v>
      </c>
      <c r="AH128" s="50">
        <v>-4.8899999999999996E-4</v>
      </c>
    </row>
    <row r="129" spans="1:35" ht="15" customHeight="1" x14ac:dyDescent="0.2">
      <c r="A129" s="45" t="s">
        <v>177</v>
      </c>
      <c r="B129" s="48" t="s">
        <v>36</v>
      </c>
      <c r="C129" s="51">
        <v>3119</v>
      </c>
      <c r="D129" s="51">
        <v>3304</v>
      </c>
      <c r="E129" s="51">
        <v>3319</v>
      </c>
      <c r="F129" s="51">
        <v>3314</v>
      </c>
      <c r="G129" s="51">
        <v>3310</v>
      </c>
      <c r="H129" s="51">
        <v>3306</v>
      </c>
      <c r="I129" s="51">
        <v>3302</v>
      </c>
      <c r="J129" s="51">
        <v>3297</v>
      </c>
      <c r="K129" s="51">
        <v>3293</v>
      </c>
      <c r="L129" s="51">
        <v>3288</v>
      </c>
      <c r="M129" s="51">
        <v>3284</v>
      </c>
      <c r="N129" s="51">
        <v>3280</v>
      </c>
      <c r="O129" s="51">
        <v>3275</v>
      </c>
      <c r="P129" s="51">
        <v>3271</v>
      </c>
      <c r="Q129" s="51">
        <v>3266</v>
      </c>
      <c r="R129" s="51">
        <v>3262</v>
      </c>
      <c r="S129" s="51">
        <v>3257</v>
      </c>
      <c r="T129" s="51">
        <v>3252</v>
      </c>
      <c r="U129" s="51">
        <v>3248</v>
      </c>
      <c r="V129" s="51">
        <v>3243</v>
      </c>
      <c r="W129" s="51">
        <v>3238</v>
      </c>
      <c r="X129" s="51">
        <v>3234</v>
      </c>
      <c r="Y129" s="51">
        <v>3229</v>
      </c>
      <c r="Z129" s="51">
        <v>3224</v>
      </c>
      <c r="AA129" s="51">
        <v>3220</v>
      </c>
      <c r="AB129" s="51">
        <v>3215</v>
      </c>
      <c r="AC129" s="51">
        <v>3210</v>
      </c>
      <c r="AD129" s="51">
        <v>3206</v>
      </c>
      <c r="AE129" s="51">
        <v>3201</v>
      </c>
      <c r="AF129" s="51">
        <v>3196</v>
      </c>
      <c r="AG129" s="51">
        <v>3191</v>
      </c>
      <c r="AH129" s="50">
        <v>7.6099999999999996E-4</v>
      </c>
    </row>
    <row r="130" spans="1:35" ht="15" customHeight="1" x14ac:dyDescent="0.2">
      <c r="A130" s="45" t="s">
        <v>176</v>
      </c>
      <c r="B130" s="48" t="s">
        <v>37</v>
      </c>
      <c r="C130" s="51">
        <v>1829</v>
      </c>
      <c r="D130" s="51">
        <v>1910</v>
      </c>
      <c r="E130" s="51">
        <v>2015</v>
      </c>
      <c r="F130" s="51">
        <v>2009</v>
      </c>
      <c r="G130" s="51">
        <v>2004</v>
      </c>
      <c r="H130" s="51">
        <v>1999</v>
      </c>
      <c r="I130" s="51">
        <v>1994</v>
      </c>
      <c r="J130" s="51">
        <v>1988</v>
      </c>
      <c r="K130" s="51">
        <v>1983</v>
      </c>
      <c r="L130" s="51">
        <v>1978</v>
      </c>
      <c r="M130" s="51">
        <v>1973</v>
      </c>
      <c r="N130" s="51">
        <v>1967</v>
      </c>
      <c r="O130" s="51">
        <v>1962</v>
      </c>
      <c r="P130" s="51">
        <v>1957</v>
      </c>
      <c r="Q130" s="51">
        <v>1952</v>
      </c>
      <c r="R130" s="51">
        <v>1947</v>
      </c>
      <c r="S130" s="51">
        <v>1942</v>
      </c>
      <c r="T130" s="51">
        <v>1937</v>
      </c>
      <c r="U130" s="51">
        <v>1932</v>
      </c>
      <c r="V130" s="51">
        <v>1927</v>
      </c>
      <c r="W130" s="51">
        <v>1922</v>
      </c>
      <c r="X130" s="51">
        <v>1917</v>
      </c>
      <c r="Y130" s="51">
        <v>1912</v>
      </c>
      <c r="Z130" s="51">
        <v>1907</v>
      </c>
      <c r="AA130" s="51">
        <v>1902</v>
      </c>
      <c r="AB130" s="51">
        <v>1897</v>
      </c>
      <c r="AC130" s="51">
        <v>1892</v>
      </c>
      <c r="AD130" s="51">
        <v>1887</v>
      </c>
      <c r="AE130" s="51">
        <v>1882</v>
      </c>
      <c r="AF130" s="51">
        <v>1877</v>
      </c>
      <c r="AG130" s="51">
        <v>1873</v>
      </c>
      <c r="AH130" s="50">
        <v>7.9299999999999998E-4</v>
      </c>
      <c r="AI130" s="19">
        <v>1.1242E-2</v>
      </c>
    </row>
    <row r="131" spans="1:35" ht="15" customHeight="1" x14ac:dyDescent="0.2">
      <c r="A131" s="45" t="s">
        <v>175</v>
      </c>
      <c r="B131" s="48" t="s">
        <v>38</v>
      </c>
      <c r="C131" s="51">
        <v>4810</v>
      </c>
      <c r="D131" s="51">
        <v>4802</v>
      </c>
      <c r="E131" s="51">
        <v>4793</v>
      </c>
      <c r="F131" s="51">
        <v>4780</v>
      </c>
      <c r="G131" s="51">
        <v>4768</v>
      </c>
      <c r="H131" s="51">
        <v>4755</v>
      </c>
      <c r="I131" s="51">
        <v>4742</v>
      </c>
      <c r="J131" s="51">
        <v>4730</v>
      </c>
      <c r="K131" s="51">
        <v>4717</v>
      </c>
      <c r="L131" s="51">
        <v>4704</v>
      </c>
      <c r="M131" s="51">
        <v>4691</v>
      </c>
      <c r="N131" s="51">
        <v>4678</v>
      </c>
      <c r="O131" s="51">
        <v>4664</v>
      </c>
      <c r="P131" s="51">
        <v>4651</v>
      </c>
      <c r="Q131" s="51">
        <v>4638</v>
      </c>
      <c r="R131" s="51">
        <v>4624</v>
      </c>
      <c r="S131" s="51">
        <v>4611</v>
      </c>
      <c r="T131" s="51">
        <v>4597</v>
      </c>
      <c r="U131" s="51">
        <v>4584</v>
      </c>
      <c r="V131" s="51">
        <v>4570</v>
      </c>
      <c r="W131" s="51">
        <v>4557</v>
      </c>
      <c r="X131" s="51">
        <v>4543</v>
      </c>
      <c r="Y131" s="51">
        <v>4530</v>
      </c>
      <c r="Z131" s="51">
        <v>4517</v>
      </c>
      <c r="AA131" s="51">
        <v>4503</v>
      </c>
      <c r="AB131" s="51">
        <v>4490</v>
      </c>
      <c r="AC131" s="51">
        <v>4476</v>
      </c>
      <c r="AD131" s="51">
        <v>4463</v>
      </c>
      <c r="AE131" s="51">
        <v>4450</v>
      </c>
      <c r="AF131" s="51">
        <v>4436</v>
      </c>
      <c r="AG131" s="51">
        <v>4423</v>
      </c>
      <c r="AH131" s="50">
        <v>-2.7920000000000002E-3</v>
      </c>
      <c r="AI131" s="19">
        <v>9.6939999999999995E-3</v>
      </c>
    </row>
    <row r="132" spans="1:35" ht="15" customHeight="1" x14ac:dyDescent="0.2">
      <c r="A132" s="45" t="s">
        <v>174</v>
      </c>
      <c r="B132" s="48" t="s">
        <v>39</v>
      </c>
      <c r="C132" s="51">
        <v>3335</v>
      </c>
      <c r="D132" s="51">
        <v>3363</v>
      </c>
      <c r="E132" s="51">
        <v>3253</v>
      </c>
      <c r="F132" s="51">
        <v>3243</v>
      </c>
      <c r="G132" s="51">
        <v>3232</v>
      </c>
      <c r="H132" s="51">
        <v>3222</v>
      </c>
      <c r="I132" s="51">
        <v>3212</v>
      </c>
      <c r="J132" s="51">
        <v>3201</v>
      </c>
      <c r="K132" s="51">
        <v>3191</v>
      </c>
      <c r="L132" s="51">
        <v>3180</v>
      </c>
      <c r="M132" s="51">
        <v>3169</v>
      </c>
      <c r="N132" s="51">
        <v>3159</v>
      </c>
      <c r="O132" s="51">
        <v>3148</v>
      </c>
      <c r="P132" s="51">
        <v>3137</v>
      </c>
      <c r="Q132" s="51">
        <v>3126</v>
      </c>
      <c r="R132" s="51">
        <v>3116</v>
      </c>
      <c r="S132" s="51">
        <v>3105</v>
      </c>
      <c r="T132" s="51">
        <v>3094</v>
      </c>
      <c r="U132" s="51">
        <v>3083</v>
      </c>
      <c r="V132" s="51">
        <v>3072</v>
      </c>
      <c r="W132" s="51">
        <v>3061</v>
      </c>
      <c r="X132" s="51">
        <v>3050</v>
      </c>
      <c r="Y132" s="51">
        <v>3039</v>
      </c>
      <c r="Z132" s="51">
        <v>3028</v>
      </c>
      <c r="AA132" s="51">
        <v>3017</v>
      </c>
      <c r="AB132" s="51">
        <v>3005</v>
      </c>
      <c r="AC132" s="51">
        <v>2994</v>
      </c>
      <c r="AD132" s="51">
        <v>2983</v>
      </c>
      <c r="AE132" s="51">
        <v>2972</v>
      </c>
      <c r="AF132" s="51">
        <v>2961</v>
      </c>
      <c r="AG132" s="51">
        <v>2950</v>
      </c>
      <c r="AH132" s="50">
        <v>-4.0810000000000004E-3</v>
      </c>
      <c r="AI132" s="19">
        <v>7.489E-3</v>
      </c>
    </row>
    <row r="133" spans="1:35" ht="15" customHeight="1" x14ac:dyDescent="0.2">
      <c r="A133" s="45" t="s">
        <v>173</v>
      </c>
      <c r="B133" s="16" t="s">
        <v>40</v>
      </c>
      <c r="C133" s="54">
        <v>3994.5471189999998</v>
      </c>
      <c r="D133" s="54">
        <v>4123.486328</v>
      </c>
      <c r="E133" s="54">
        <v>4106.1538090000004</v>
      </c>
      <c r="F133" s="54">
        <v>4092.9008789999998</v>
      </c>
      <c r="G133" s="54">
        <v>4080.1918949999999</v>
      </c>
      <c r="H133" s="54">
        <v>4067.608154</v>
      </c>
      <c r="I133" s="54">
        <v>4055.0151369999999</v>
      </c>
      <c r="J133" s="54">
        <v>4042.108643</v>
      </c>
      <c r="K133" s="54">
        <v>4029.5825199999999</v>
      </c>
      <c r="L133" s="54">
        <v>4016.8515619999998</v>
      </c>
      <c r="M133" s="54">
        <v>4004.033203</v>
      </c>
      <c r="N133" s="54">
        <v>3991.616211</v>
      </c>
      <c r="O133" s="54">
        <v>3978.8229980000001</v>
      </c>
      <c r="P133" s="54">
        <v>3966.1135250000002</v>
      </c>
      <c r="Q133" s="54">
        <v>3953.3046880000002</v>
      </c>
      <c r="R133" s="54">
        <v>3940.9418949999999</v>
      </c>
      <c r="S133" s="54">
        <v>3928.1752929999998</v>
      </c>
      <c r="T133" s="54">
        <v>3915.2416990000002</v>
      </c>
      <c r="U133" s="54">
        <v>3902.5</v>
      </c>
      <c r="V133" s="54">
        <v>3889.59375</v>
      </c>
      <c r="W133" s="54">
        <v>3877.0180660000001</v>
      </c>
      <c r="X133" s="54">
        <v>3864.1130370000001</v>
      </c>
      <c r="Y133" s="54">
        <v>3851.210693</v>
      </c>
      <c r="Z133" s="54">
        <v>3838.2595209999999</v>
      </c>
      <c r="AA133" s="54">
        <v>3825.2751459999999</v>
      </c>
      <c r="AB133" s="54">
        <v>3812.1760250000002</v>
      </c>
      <c r="AC133" s="54">
        <v>3799.3579100000002</v>
      </c>
      <c r="AD133" s="54">
        <v>3786.5341800000001</v>
      </c>
      <c r="AE133" s="54">
        <v>3773.8266600000002</v>
      </c>
      <c r="AF133" s="54">
        <v>3761.2253420000002</v>
      </c>
      <c r="AG133" s="54">
        <v>3748.8479000000002</v>
      </c>
      <c r="AH133" s="21">
        <v>-2.114E-3</v>
      </c>
      <c r="AI133" s="19">
        <v>7.8600000000000007E-3</v>
      </c>
    </row>
    <row r="134" spans="1:35" ht="15" customHeight="1" x14ac:dyDescent="0.2">
      <c r="A134" s="8"/>
      <c r="B134" s="17"/>
      <c r="C134" s="23"/>
      <c r="D134" s="23"/>
      <c r="E134" s="23"/>
      <c r="F134" s="23"/>
      <c r="G134" s="23"/>
      <c r="H134" s="23"/>
      <c r="I134" s="23"/>
      <c r="J134" s="23"/>
      <c r="K134" s="23"/>
      <c r="L134" s="23"/>
      <c r="M134" s="23"/>
      <c r="N134" s="23"/>
      <c r="O134" s="23"/>
      <c r="P134" s="23"/>
      <c r="Q134" s="23"/>
      <c r="R134" s="23"/>
      <c r="S134" s="23"/>
      <c r="T134" s="23"/>
      <c r="U134" s="23"/>
      <c r="V134" s="23"/>
      <c r="W134" s="23"/>
      <c r="X134" s="23"/>
      <c r="Y134" s="23"/>
      <c r="Z134" s="23"/>
      <c r="AA134" s="23"/>
      <c r="AB134" s="23"/>
      <c r="AC134" s="23"/>
      <c r="AD134" s="23"/>
      <c r="AE134" s="23"/>
      <c r="AF134" s="23"/>
      <c r="AG134" s="23"/>
      <c r="AH134" s="23"/>
      <c r="AI134" s="19">
        <v>3.0799999999999998E-3</v>
      </c>
    </row>
    <row r="135" spans="1:35" ht="15" customHeight="1" x14ac:dyDescent="0.2">
      <c r="A135" s="43"/>
      <c r="B135" s="16" t="s">
        <v>41</v>
      </c>
      <c r="C135" s="43"/>
      <c r="D135" s="43"/>
      <c r="E135" s="43"/>
      <c r="F135" s="43"/>
      <c r="G135" s="43"/>
      <c r="H135" s="43"/>
      <c r="I135" s="43"/>
      <c r="J135" s="43"/>
      <c r="K135" s="43"/>
      <c r="L135" s="43"/>
      <c r="M135" s="43"/>
      <c r="N135" s="43"/>
      <c r="O135" s="43"/>
      <c r="P135" s="43"/>
      <c r="Q135" s="43"/>
      <c r="R135" s="43"/>
      <c r="S135" s="43"/>
      <c r="T135" s="43"/>
      <c r="U135" s="43"/>
      <c r="V135" s="43"/>
      <c r="W135" s="43"/>
      <c r="X135" s="43"/>
      <c r="Y135" s="43"/>
      <c r="Z135" s="43"/>
      <c r="AA135" s="43"/>
      <c r="AB135" s="43"/>
      <c r="AC135" s="43"/>
      <c r="AD135" s="43"/>
      <c r="AE135" s="43"/>
      <c r="AF135" s="43"/>
      <c r="AG135" s="43"/>
      <c r="AH135" s="43"/>
      <c r="AI135" s="19">
        <v>3.8960000000000002E-3</v>
      </c>
    </row>
    <row r="136" spans="1:35" ht="15" customHeight="1" x14ac:dyDescent="0.2">
      <c r="A136" s="45" t="s">
        <v>172</v>
      </c>
      <c r="B136" s="48" t="s">
        <v>31</v>
      </c>
      <c r="C136" s="51">
        <v>652</v>
      </c>
      <c r="D136" s="51">
        <v>505</v>
      </c>
      <c r="E136" s="51">
        <v>579</v>
      </c>
      <c r="F136" s="51">
        <v>584</v>
      </c>
      <c r="G136" s="51">
        <v>590</v>
      </c>
      <c r="H136" s="51">
        <v>596</v>
      </c>
      <c r="I136" s="51">
        <v>602</v>
      </c>
      <c r="J136" s="51">
        <v>608</v>
      </c>
      <c r="K136" s="51">
        <v>614</v>
      </c>
      <c r="L136" s="51">
        <v>620</v>
      </c>
      <c r="M136" s="51">
        <v>626</v>
      </c>
      <c r="N136" s="51">
        <v>632</v>
      </c>
      <c r="O136" s="51">
        <v>638</v>
      </c>
      <c r="P136" s="51">
        <v>644</v>
      </c>
      <c r="Q136" s="51">
        <v>650</v>
      </c>
      <c r="R136" s="51">
        <v>656</v>
      </c>
      <c r="S136" s="51">
        <v>662</v>
      </c>
      <c r="T136" s="51">
        <v>668</v>
      </c>
      <c r="U136" s="51">
        <v>674</v>
      </c>
      <c r="V136" s="51">
        <v>680</v>
      </c>
      <c r="W136" s="51">
        <v>686</v>
      </c>
      <c r="X136" s="51">
        <v>692</v>
      </c>
      <c r="Y136" s="51">
        <v>698</v>
      </c>
      <c r="Z136" s="51">
        <v>704</v>
      </c>
      <c r="AA136" s="51">
        <v>710</v>
      </c>
      <c r="AB136" s="51">
        <v>716</v>
      </c>
      <c r="AC136" s="51">
        <v>723</v>
      </c>
      <c r="AD136" s="51">
        <v>729</v>
      </c>
      <c r="AE136" s="51">
        <v>735</v>
      </c>
      <c r="AF136" s="51">
        <v>741</v>
      </c>
      <c r="AG136" s="51">
        <v>747</v>
      </c>
      <c r="AH136" s="50">
        <v>4.5440000000000003E-3</v>
      </c>
      <c r="AI136" s="19">
        <v>5.6709999999999998E-3</v>
      </c>
    </row>
    <row r="137" spans="1:35" ht="15" customHeight="1" x14ac:dyDescent="0.2">
      <c r="A137" s="45" t="s">
        <v>171</v>
      </c>
      <c r="B137" s="48" t="s">
        <v>32</v>
      </c>
      <c r="C137" s="51">
        <v>840</v>
      </c>
      <c r="D137" s="51">
        <v>706</v>
      </c>
      <c r="E137" s="51">
        <v>826</v>
      </c>
      <c r="F137" s="51">
        <v>834</v>
      </c>
      <c r="G137" s="51">
        <v>842</v>
      </c>
      <c r="H137" s="51">
        <v>850</v>
      </c>
      <c r="I137" s="51">
        <v>858</v>
      </c>
      <c r="J137" s="51">
        <v>867</v>
      </c>
      <c r="K137" s="51">
        <v>875</v>
      </c>
      <c r="L137" s="51">
        <v>883</v>
      </c>
      <c r="M137" s="51">
        <v>891</v>
      </c>
      <c r="N137" s="51">
        <v>899</v>
      </c>
      <c r="O137" s="51">
        <v>907</v>
      </c>
      <c r="P137" s="51">
        <v>916</v>
      </c>
      <c r="Q137" s="51">
        <v>924</v>
      </c>
      <c r="R137" s="51">
        <v>932</v>
      </c>
      <c r="S137" s="51">
        <v>940</v>
      </c>
      <c r="T137" s="51">
        <v>948</v>
      </c>
      <c r="U137" s="51">
        <v>956</v>
      </c>
      <c r="V137" s="51">
        <v>965</v>
      </c>
      <c r="W137" s="51">
        <v>973</v>
      </c>
      <c r="X137" s="51">
        <v>981</v>
      </c>
      <c r="Y137" s="51">
        <v>989</v>
      </c>
      <c r="Z137" s="51">
        <v>997</v>
      </c>
      <c r="AA137" s="51">
        <v>1005</v>
      </c>
      <c r="AB137" s="51">
        <v>1014</v>
      </c>
      <c r="AC137" s="51">
        <v>1022</v>
      </c>
      <c r="AD137" s="51">
        <v>1030</v>
      </c>
      <c r="AE137" s="51">
        <v>1038</v>
      </c>
      <c r="AF137" s="51">
        <v>1046</v>
      </c>
      <c r="AG137" s="51">
        <v>1054</v>
      </c>
      <c r="AH137" s="50">
        <v>7.5940000000000001E-3</v>
      </c>
      <c r="AI137" s="19">
        <v>8.5380000000000005E-3</v>
      </c>
    </row>
    <row r="138" spans="1:35" ht="15" customHeight="1" x14ac:dyDescent="0.2">
      <c r="A138" s="45" t="s">
        <v>170</v>
      </c>
      <c r="B138" s="48" t="s">
        <v>33</v>
      </c>
      <c r="C138" s="51">
        <v>831</v>
      </c>
      <c r="D138" s="51">
        <v>767</v>
      </c>
      <c r="E138" s="51">
        <v>857</v>
      </c>
      <c r="F138" s="51">
        <v>864</v>
      </c>
      <c r="G138" s="51">
        <v>870</v>
      </c>
      <c r="H138" s="51">
        <v>876</v>
      </c>
      <c r="I138" s="51">
        <v>882</v>
      </c>
      <c r="J138" s="51">
        <v>889</v>
      </c>
      <c r="K138" s="51">
        <v>895</v>
      </c>
      <c r="L138" s="51">
        <v>901</v>
      </c>
      <c r="M138" s="51">
        <v>907</v>
      </c>
      <c r="N138" s="51">
        <v>914</v>
      </c>
      <c r="O138" s="51">
        <v>920</v>
      </c>
      <c r="P138" s="51">
        <v>926</v>
      </c>
      <c r="Q138" s="51">
        <v>932</v>
      </c>
      <c r="R138" s="51">
        <v>939</v>
      </c>
      <c r="S138" s="51">
        <v>945</v>
      </c>
      <c r="T138" s="51">
        <v>951</v>
      </c>
      <c r="U138" s="51">
        <v>958</v>
      </c>
      <c r="V138" s="51">
        <v>964</v>
      </c>
      <c r="W138" s="51">
        <v>970</v>
      </c>
      <c r="X138" s="51">
        <v>976</v>
      </c>
      <c r="Y138" s="51">
        <v>983</v>
      </c>
      <c r="Z138" s="51">
        <v>989</v>
      </c>
      <c r="AA138" s="51">
        <v>995</v>
      </c>
      <c r="AB138" s="51">
        <v>1002</v>
      </c>
      <c r="AC138" s="51">
        <v>1008</v>
      </c>
      <c r="AD138" s="51">
        <v>1014</v>
      </c>
      <c r="AE138" s="51">
        <v>1021</v>
      </c>
      <c r="AF138" s="51">
        <v>1027</v>
      </c>
      <c r="AG138" s="51">
        <v>1033</v>
      </c>
      <c r="AH138" s="50">
        <v>7.28E-3</v>
      </c>
      <c r="AI138" s="19">
        <v>1.1802999999999999E-2</v>
      </c>
    </row>
    <row r="139" spans="1:35" ht="15" customHeight="1" x14ac:dyDescent="0.2">
      <c r="A139" s="45" t="s">
        <v>169</v>
      </c>
      <c r="B139" s="48" t="s">
        <v>34</v>
      </c>
      <c r="C139" s="51">
        <v>975</v>
      </c>
      <c r="D139" s="51">
        <v>956</v>
      </c>
      <c r="E139" s="51">
        <v>1035</v>
      </c>
      <c r="F139" s="51">
        <v>1040</v>
      </c>
      <c r="G139" s="51">
        <v>1046</v>
      </c>
      <c r="H139" s="51">
        <v>1051</v>
      </c>
      <c r="I139" s="51">
        <v>1057</v>
      </c>
      <c r="J139" s="51">
        <v>1062</v>
      </c>
      <c r="K139" s="51">
        <v>1068</v>
      </c>
      <c r="L139" s="51">
        <v>1074</v>
      </c>
      <c r="M139" s="51">
        <v>1079</v>
      </c>
      <c r="N139" s="51">
        <v>1085</v>
      </c>
      <c r="O139" s="51">
        <v>1091</v>
      </c>
      <c r="P139" s="51">
        <v>1096</v>
      </c>
      <c r="Q139" s="51">
        <v>1102</v>
      </c>
      <c r="R139" s="51">
        <v>1108</v>
      </c>
      <c r="S139" s="51">
        <v>1114</v>
      </c>
      <c r="T139" s="51">
        <v>1119</v>
      </c>
      <c r="U139" s="51">
        <v>1125</v>
      </c>
      <c r="V139" s="51">
        <v>1131</v>
      </c>
      <c r="W139" s="51">
        <v>1137</v>
      </c>
      <c r="X139" s="51">
        <v>1142</v>
      </c>
      <c r="Y139" s="51">
        <v>1148</v>
      </c>
      <c r="Z139" s="51">
        <v>1154</v>
      </c>
      <c r="AA139" s="51">
        <v>1160</v>
      </c>
      <c r="AB139" s="51">
        <v>1166</v>
      </c>
      <c r="AC139" s="51">
        <v>1171</v>
      </c>
      <c r="AD139" s="51">
        <v>1177</v>
      </c>
      <c r="AE139" s="51">
        <v>1183</v>
      </c>
      <c r="AF139" s="51">
        <v>1189</v>
      </c>
      <c r="AG139" s="51">
        <v>1195</v>
      </c>
      <c r="AH139" s="50">
        <v>6.8050000000000003E-3</v>
      </c>
      <c r="AI139" s="21">
        <v>7.5849999999999997E-3</v>
      </c>
    </row>
    <row r="140" spans="1:35" ht="15" customHeight="1" thickBot="1" x14ac:dyDescent="0.25">
      <c r="A140" s="45" t="s">
        <v>168</v>
      </c>
      <c r="B140" s="48" t="s">
        <v>35</v>
      </c>
      <c r="C140" s="51">
        <v>2274</v>
      </c>
      <c r="D140" s="51">
        <v>2219</v>
      </c>
      <c r="E140" s="51">
        <v>2359</v>
      </c>
      <c r="F140" s="51">
        <v>2373</v>
      </c>
      <c r="G140" s="51">
        <v>2388</v>
      </c>
      <c r="H140" s="51">
        <v>2402</v>
      </c>
      <c r="I140" s="51">
        <v>2417</v>
      </c>
      <c r="J140" s="51">
        <v>2431</v>
      </c>
      <c r="K140" s="51">
        <v>2445</v>
      </c>
      <c r="L140" s="51">
        <v>2460</v>
      </c>
      <c r="M140" s="51">
        <v>2474</v>
      </c>
      <c r="N140" s="51">
        <v>2488</v>
      </c>
      <c r="O140" s="51">
        <v>2503</v>
      </c>
      <c r="P140" s="51">
        <v>2517</v>
      </c>
      <c r="Q140" s="51">
        <v>2531</v>
      </c>
      <c r="R140" s="51">
        <v>2546</v>
      </c>
      <c r="S140" s="51">
        <v>2560</v>
      </c>
      <c r="T140" s="51">
        <v>2575</v>
      </c>
      <c r="U140" s="51">
        <v>2589</v>
      </c>
      <c r="V140" s="51">
        <v>2603</v>
      </c>
      <c r="W140" s="51">
        <v>2618</v>
      </c>
      <c r="X140" s="51">
        <v>2632</v>
      </c>
      <c r="Y140" s="51">
        <v>2647</v>
      </c>
      <c r="Z140" s="51">
        <v>2661</v>
      </c>
      <c r="AA140" s="51">
        <v>2676</v>
      </c>
      <c r="AB140" s="51">
        <v>2690</v>
      </c>
      <c r="AC140" s="51">
        <v>2705</v>
      </c>
      <c r="AD140" s="51">
        <v>2719</v>
      </c>
      <c r="AE140" s="51">
        <v>2734</v>
      </c>
      <c r="AF140" s="51">
        <v>2748</v>
      </c>
      <c r="AG140" s="51">
        <v>2763</v>
      </c>
      <c r="AH140" s="50">
        <v>6.5139999999999998E-3</v>
      </c>
    </row>
    <row r="141" spans="1:35" ht="15" customHeight="1" x14ac:dyDescent="0.2">
      <c r="A141" s="45" t="s">
        <v>167</v>
      </c>
      <c r="B141" s="48" t="s">
        <v>36</v>
      </c>
      <c r="C141" s="51">
        <v>1623</v>
      </c>
      <c r="D141" s="51">
        <v>1710</v>
      </c>
      <c r="E141" s="51">
        <v>1808</v>
      </c>
      <c r="F141" s="51">
        <v>1818</v>
      </c>
      <c r="G141" s="51">
        <v>1828</v>
      </c>
      <c r="H141" s="51">
        <v>1838</v>
      </c>
      <c r="I141" s="51">
        <v>1848</v>
      </c>
      <c r="J141" s="51">
        <v>1858</v>
      </c>
      <c r="K141" s="51">
        <v>1868</v>
      </c>
      <c r="L141" s="51">
        <v>1878</v>
      </c>
      <c r="M141" s="51">
        <v>1888</v>
      </c>
      <c r="N141" s="51">
        <v>1898</v>
      </c>
      <c r="O141" s="51">
        <v>1909</v>
      </c>
      <c r="P141" s="51">
        <v>1919</v>
      </c>
      <c r="Q141" s="51">
        <v>1929</v>
      </c>
      <c r="R141" s="51">
        <v>1939</v>
      </c>
      <c r="S141" s="51">
        <v>1949</v>
      </c>
      <c r="T141" s="51">
        <v>1959</v>
      </c>
      <c r="U141" s="51">
        <v>1969</v>
      </c>
      <c r="V141" s="51">
        <v>1980</v>
      </c>
      <c r="W141" s="51">
        <v>1990</v>
      </c>
      <c r="X141" s="51">
        <v>2000</v>
      </c>
      <c r="Y141" s="51">
        <v>2010</v>
      </c>
      <c r="Z141" s="51">
        <v>2020</v>
      </c>
      <c r="AA141" s="51">
        <v>2031</v>
      </c>
      <c r="AB141" s="51">
        <v>2041</v>
      </c>
      <c r="AC141" s="51">
        <v>2051</v>
      </c>
      <c r="AD141" s="51">
        <v>2061</v>
      </c>
      <c r="AE141" s="51">
        <v>2071</v>
      </c>
      <c r="AF141" s="51">
        <v>2082</v>
      </c>
      <c r="AG141" s="51">
        <v>2092</v>
      </c>
      <c r="AH141" s="50">
        <v>8.4969999999999993E-3</v>
      </c>
      <c r="AI141" s="42"/>
    </row>
    <row r="142" spans="1:35" ht="15" customHeight="1" x14ac:dyDescent="0.2">
      <c r="A142" s="45" t="s">
        <v>166</v>
      </c>
      <c r="B142" s="48" t="s">
        <v>37</v>
      </c>
      <c r="C142" s="51">
        <v>2730</v>
      </c>
      <c r="D142" s="51">
        <v>2770</v>
      </c>
      <c r="E142" s="51">
        <v>2861</v>
      </c>
      <c r="F142" s="51">
        <v>2875</v>
      </c>
      <c r="G142" s="51">
        <v>2889</v>
      </c>
      <c r="H142" s="51">
        <v>2904</v>
      </c>
      <c r="I142" s="51">
        <v>2918</v>
      </c>
      <c r="J142" s="51">
        <v>2932</v>
      </c>
      <c r="K142" s="51">
        <v>2947</v>
      </c>
      <c r="L142" s="51">
        <v>2961</v>
      </c>
      <c r="M142" s="51">
        <v>2976</v>
      </c>
      <c r="N142" s="51">
        <v>2990</v>
      </c>
      <c r="O142" s="51">
        <v>3004</v>
      </c>
      <c r="P142" s="51">
        <v>3018</v>
      </c>
      <c r="Q142" s="51">
        <v>3033</v>
      </c>
      <c r="R142" s="51">
        <v>3047</v>
      </c>
      <c r="S142" s="51">
        <v>3061</v>
      </c>
      <c r="T142" s="51">
        <v>3076</v>
      </c>
      <c r="U142" s="51">
        <v>3090</v>
      </c>
      <c r="V142" s="51">
        <v>3104</v>
      </c>
      <c r="W142" s="51">
        <v>3119</v>
      </c>
      <c r="X142" s="51">
        <v>3133</v>
      </c>
      <c r="Y142" s="51">
        <v>3147</v>
      </c>
      <c r="Z142" s="51">
        <v>3161</v>
      </c>
      <c r="AA142" s="51">
        <v>3176</v>
      </c>
      <c r="AB142" s="51">
        <v>3190</v>
      </c>
      <c r="AC142" s="51">
        <v>3204</v>
      </c>
      <c r="AD142" s="51">
        <v>3218</v>
      </c>
      <c r="AE142" s="51">
        <v>3233</v>
      </c>
      <c r="AF142" s="51">
        <v>3247</v>
      </c>
      <c r="AG142" s="51">
        <v>3261</v>
      </c>
      <c r="AH142" s="50">
        <v>5.9420000000000002E-3</v>
      </c>
    </row>
    <row r="143" spans="1:35" ht="15" customHeight="1" x14ac:dyDescent="0.2">
      <c r="A143" s="45" t="s">
        <v>165</v>
      </c>
      <c r="B143" s="48" t="s">
        <v>38</v>
      </c>
      <c r="C143" s="51">
        <v>1639</v>
      </c>
      <c r="D143" s="51">
        <v>1471</v>
      </c>
      <c r="E143" s="51">
        <v>1560</v>
      </c>
      <c r="F143" s="51">
        <v>1568</v>
      </c>
      <c r="G143" s="51">
        <v>1577</v>
      </c>
      <c r="H143" s="51">
        <v>1586</v>
      </c>
      <c r="I143" s="51">
        <v>1595</v>
      </c>
      <c r="J143" s="51">
        <v>1604</v>
      </c>
      <c r="K143" s="51">
        <v>1613</v>
      </c>
      <c r="L143" s="51">
        <v>1622</v>
      </c>
      <c r="M143" s="51">
        <v>1631</v>
      </c>
      <c r="N143" s="51">
        <v>1641</v>
      </c>
      <c r="O143" s="51">
        <v>1650</v>
      </c>
      <c r="P143" s="51">
        <v>1659</v>
      </c>
      <c r="Q143" s="51">
        <v>1668</v>
      </c>
      <c r="R143" s="51">
        <v>1678</v>
      </c>
      <c r="S143" s="51">
        <v>1687</v>
      </c>
      <c r="T143" s="51">
        <v>1697</v>
      </c>
      <c r="U143" s="51">
        <v>1706</v>
      </c>
      <c r="V143" s="51">
        <v>1715</v>
      </c>
      <c r="W143" s="51">
        <v>1725</v>
      </c>
      <c r="X143" s="51">
        <v>1734</v>
      </c>
      <c r="Y143" s="51">
        <v>1744</v>
      </c>
      <c r="Z143" s="51">
        <v>1753</v>
      </c>
      <c r="AA143" s="51">
        <v>1763</v>
      </c>
      <c r="AB143" s="51">
        <v>1772</v>
      </c>
      <c r="AC143" s="51">
        <v>1782</v>
      </c>
      <c r="AD143" s="51">
        <v>1791</v>
      </c>
      <c r="AE143" s="51">
        <v>1801</v>
      </c>
      <c r="AF143" s="51">
        <v>1810</v>
      </c>
      <c r="AG143" s="51">
        <v>1820</v>
      </c>
      <c r="AH143" s="50">
        <v>3.4979999999999998E-3</v>
      </c>
    </row>
    <row r="144" spans="1:35" ht="15" customHeight="1" x14ac:dyDescent="0.2">
      <c r="A144" s="45" t="s">
        <v>164</v>
      </c>
      <c r="B144" s="48" t="s">
        <v>39</v>
      </c>
      <c r="C144" s="51">
        <v>1012</v>
      </c>
      <c r="D144" s="51">
        <v>840</v>
      </c>
      <c r="E144" s="51">
        <v>963</v>
      </c>
      <c r="F144" s="51">
        <v>969</v>
      </c>
      <c r="G144" s="51">
        <v>975</v>
      </c>
      <c r="H144" s="51">
        <v>982</v>
      </c>
      <c r="I144" s="51">
        <v>988</v>
      </c>
      <c r="J144" s="51">
        <v>994</v>
      </c>
      <c r="K144" s="51">
        <v>1001</v>
      </c>
      <c r="L144" s="51">
        <v>1007</v>
      </c>
      <c r="M144" s="51">
        <v>1013</v>
      </c>
      <c r="N144" s="51">
        <v>1020</v>
      </c>
      <c r="O144" s="51">
        <v>1026</v>
      </c>
      <c r="P144" s="51">
        <v>1032</v>
      </c>
      <c r="Q144" s="51">
        <v>1039</v>
      </c>
      <c r="R144" s="51">
        <v>1045</v>
      </c>
      <c r="S144" s="51">
        <v>1052</v>
      </c>
      <c r="T144" s="51">
        <v>1058</v>
      </c>
      <c r="U144" s="51">
        <v>1065</v>
      </c>
      <c r="V144" s="51">
        <v>1071</v>
      </c>
      <c r="W144" s="51">
        <v>1078</v>
      </c>
      <c r="X144" s="51">
        <v>1084</v>
      </c>
      <c r="Y144" s="51">
        <v>1091</v>
      </c>
      <c r="Z144" s="51">
        <v>1097</v>
      </c>
      <c r="AA144" s="51">
        <v>1104</v>
      </c>
      <c r="AB144" s="51">
        <v>1110</v>
      </c>
      <c r="AC144" s="51">
        <v>1117</v>
      </c>
      <c r="AD144" s="51">
        <v>1123</v>
      </c>
      <c r="AE144" s="51">
        <v>1130</v>
      </c>
      <c r="AF144" s="51">
        <v>1136</v>
      </c>
      <c r="AG144" s="51">
        <v>1143</v>
      </c>
      <c r="AH144" s="50">
        <v>4.0660000000000002E-3</v>
      </c>
    </row>
    <row r="145" spans="1:34" ht="15" customHeight="1" x14ac:dyDescent="0.2">
      <c r="A145" s="45" t="s">
        <v>163</v>
      </c>
      <c r="B145" s="16" t="s">
        <v>40</v>
      </c>
      <c r="C145" s="54">
        <v>1496.4417719999999</v>
      </c>
      <c r="D145" s="54">
        <v>1423.084351</v>
      </c>
      <c r="E145" s="54">
        <v>1533.780518</v>
      </c>
      <c r="F145" s="54">
        <v>1545.432861</v>
      </c>
      <c r="G145" s="54">
        <v>1557.3450929999999</v>
      </c>
      <c r="H145" s="54">
        <v>1569.296509</v>
      </c>
      <c r="I145" s="54">
        <v>1581.2326660000001</v>
      </c>
      <c r="J145" s="54">
        <v>1593.1649170000001</v>
      </c>
      <c r="K145" s="54">
        <v>1605.2078859999999</v>
      </c>
      <c r="L145" s="54">
        <v>1617.1710210000001</v>
      </c>
      <c r="M145" s="54">
        <v>1629.009888</v>
      </c>
      <c r="N145" s="54">
        <v>1641.1838379999999</v>
      </c>
      <c r="O145" s="54">
        <v>1653.26001</v>
      </c>
      <c r="P145" s="54">
        <v>1665.1435550000001</v>
      </c>
      <c r="Q145" s="54">
        <v>1677.2926030000001</v>
      </c>
      <c r="R145" s="54">
        <v>1689.587524</v>
      </c>
      <c r="S145" s="54">
        <v>1701.6491699999999</v>
      </c>
      <c r="T145" s="54">
        <v>1713.928101</v>
      </c>
      <c r="U145" s="54">
        <v>1726.156616</v>
      </c>
      <c r="V145" s="54">
        <v>1738.2735600000001</v>
      </c>
      <c r="W145" s="54">
        <v>1750.842529</v>
      </c>
      <c r="X145" s="54">
        <v>1762.7661129999999</v>
      </c>
      <c r="Y145" s="54">
        <v>1775.36499</v>
      </c>
      <c r="Z145" s="54">
        <v>1787.387939</v>
      </c>
      <c r="AA145" s="54">
        <v>1800.091797</v>
      </c>
      <c r="AB145" s="54">
        <v>1812.380737</v>
      </c>
      <c r="AC145" s="54">
        <v>1824.8900149999999</v>
      </c>
      <c r="AD145" s="54">
        <v>1836.9436040000001</v>
      </c>
      <c r="AE145" s="54">
        <v>1849.7070309999999</v>
      </c>
      <c r="AF145" s="54">
        <v>1861.689087</v>
      </c>
      <c r="AG145" s="54">
        <v>1874.0201420000001</v>
      </c>
      <c r="AH145" s="21">
        <v>7.528E-3</v>
      </c>
    </row>
    <row r="146" spans="1:34" ht="15" customHeight="1" thickBot="1" x14ac:dyDescent="0.25">
      <c r="A146" s="43"/>
      <c r="B146" s="43"/>
      <c r="C146" s="43"/>
      <c r="D146" s="43"/>
      <c r="E146" s="43"/>
      <c r="F146" s="43"/>
      <c r="G146" s="43"/>
      <c r="H146" s="43"/>
      <c r="I146" s="43"/>
      <c r="J146" s="43"/>
      <c r="K146" s="43"/>
      <c r="L146" s="43"/>
      <c r="M146" s="43"/>
      <c r="N146" s="43"/>
      <c r="O146" s="43"/>
      <c r="P146" s="43"/>
      <c r="Q146" s="43"/>
      <c r="R146" s="43"/>
      <c r="S146" s="43"/>
      <c r="T146" s="43"/>
      <c r="U146" s="43"/>
      <c r="V146" s="43"/>
      <c r="W146" s="43"/>
      <c r="X146" s="43"/>
      <c r="Y146" s="43"/>
      <c r="Z146" s="43"/>
      <c r="AA146" s="43"/>
      <c r="AB146" s="43"/>
      <c r="AC146" s="43"/>
      <c r="AD146" s="43"/>
      <c r="AE146" s="43"/>
      <c r="AF146" s="43"/>
      <c r="AG146" s="43"/>
      <c r="AH146" s="43"/>
    </row>
    <row r="147" spans="1:34" ht="15" customHeight="1" x14ac:dyDescent="0.2">
      <c r="A147" s="43"/>
      <c r="B147" s="85" t="s">
        <v>545</v>
      </c>
      <c r="C147" s="85"/>
      <c r="D147" s="85"/>
      <c r="E147" s="85"/>
      <c r="F147" s="85"/>
      <c r="G147" s="85"/>
      <c r="H147" s="85"/>
      <c r="I147" s="85"/>
      <c r="J147" s="85"/>
      <c r="K147" s="85"/>
      <c r="L147" s="85"/>
      <c r="M147" s="85"/>
      <c r="N147" s="85"/>
      <c r="O147" s="85"/>
      <c r="P147" s="85"/>
      <c r="Q147" s="85"/>
      <c r="R147" s="85"/>
      <c r="S147" s="85"/>
      <c r="T147" s="85"/>
      <c r="U147" s="85"/>
      <c r="V147" s="85"/>
      <c r="W147" s="85"/>
      <c r="X147" s="85"/>
      <c r="Y147" s="85"/>
      <c r="Z147" s="85"/>
      <c r="AA147" s="85"/>
      <c r="AB147" s="85"/>
      <c r="AC147" s="85"/>
      <c r="AD147" s="85"/>
      <c r="AE147" s="85"/>
      <c r="AF147" s="85"/>
      <c r="AG147" s="85"/>
      <c r="AH147" s="85"/>
    </row>
    <row r="148" spans="1:34" ht="15" customHeight="1" x14ac:dyDescent="0.2">
      <c r="A148" s="43"/>
      <c r="B148" s="53" t="s">
        <v>546</v>
      </c>
      <c r="C148" s="43"/>
      <c r="D148" s="43"/>
      <c r="E148" s="43"/>
      <c r="F148" s="43"/>
      <c r="G148" s="43"/>
      <c r="H148" s="43"/>
      <c r="I148" s="43"/>
      <c r="J148" s="43"/>
      <c r="K148" s="43"/>
      <c r="L148" s="43"/>
      <c r="M148" s="43"/>
      <c r="N148" s="43"/>
      <c r="O148" s="43"/>
      <c r="P148" s="43"/>
      <c r="Q148" s="43"/>
      <c r="R148" s="43"/>
      <c r="S148" s="43"/>
      <c r="T148" s="43"/>
      <c r="U148" s="43"/>
      <c r="V148" s="43"/>
      <c r="W148" s="43"/>
      <c r="X148" s="43"/>
      <c r="Y148" s="43"/>
      <c r="Z148" s="43"/>
      <c r="AA148" s="43"/>
      <c r="AB148" s="43"/>
      <c r="AC148" s="43"/>
      <c r="AD148" s="43"/>
      <c r="AE148" s="43"/>
      <c r="AF148" s="43"/>
      <c r="AG148" s="43"/>
      <c r="AH148" s="43"/>
    </row>
    <row r="149" spans="1:34" ht="15" customHeight="1" x14ac:dyDescent="0.2">
      <c r="A149" s="43"/>
      <c r="B149" s="53" t="s">
        <v>547</v>
      </c>
      <c r="C149" s="43"/>
      <c r="D149" s="43"/>
      <c r="E149" s="43"/>
      <c r="F149" s="43"/>
      <c r="G149" s="43"/>
      <c r="H149" s="43"/>
      <c r="I149" s="43"/>
      <c r="J149" s="43"/>
      <c r="K149" s="43"/>
      <c r="L149" s="43"/>
      <c r="M149" s="43"/>
      <c r="N149" s="43"/>
      <c r="O149" s="43"/>
      <c r="P149" s="43"/>
      <c r="Q149" s="43"/>
      <c r="R149" s="43"/>
      <c r="S149" s="43"/>
      <c r="T149" s="43"/>
      <c r="U149" s="43"/>
      <c r="V149" s="43"/>
      <c r="W149" s="43"/>
      <c r="X149" s="43"/>
      <c r="Y149" s="43"/>
      <c r="Z149" s="43"/>
      <c r="AA149" s="43"/>
      <c r="AB149" s="43"/>
      <c r="AC149" s="43"/>
      <c r="AD149" s="43"/>
      <c r="AE149" s="43"/>
      <c r="AF149" s="43"/>
      <c r="AG149" s="43"/>
      <c r="AH149" s="43"/>
    </row>
    <row r="150" spans="1:34" ht="15" customHeight="1" x14ac:dyDescent="0.2">
      <c r="A150" s="43"/>
      <c r="B150" s="53" t="s">
        <v>548</v>
      </c>
      <c r="C150" s="43"/>
      <c r="D150" s="43"/>
      <c r="E150" s="43"/>
      <c r="F150" s="43"/>
      <c r="G150" s="43"/>
      <c r="H150" s="43"/>
      <c r="I150" s="43"/>
      <c r="J150" s="43"/>
      <c r="K150" s="43"/>
      <c r="L150" s="43"/>
      <c r="M150" s="43"/>
      <c r="N150" s="43"/>
      <c r="O150" s="43"/>
      <c r="P150" s="43"/>
      <c r="Q150" s="43"/>
      <c r="R150" s="43"/>
      <c r="S150" s="43"/>
      <c r="T150" s="43"/>
      <c r="U150" s="43"/>
      <c r="V150" s="43"/>
      <c r="W150" s="43"/>
      <c r="X150" s="43"/>
      <c r="Y150" s="43"/>
      <c r="Z150" s="43"/>
      <c r="AA150" s="43"/>
      <c r="AB150" s="43"/>
      <c r="AC150" s="43"/>
      <c r="AD150" s="43"/>
      <c r="AE150" s="43"/>
      <c r="AF150" s="43"/>
      <c r="AG150" s="43"/>
      <c r="AH150" s="43"/>
    </row>
    <row r="151" spans="1:34" ht="15" customHeight="1" x14ac:dyDescent="0.2">
      <c r="A151" s="43"/>
      <c r="B151" s="53" t="s">
        <v>549</v>
      </c>
      <c r="C151" s="43"/>
      <c r="D151" s="43"/>
      <c r="E151" s="43"/>
      <c r="F151" s="43"/>
      <c r="G151" s="43"/>
      <c r="H151" s="43"/>
      <c r="I151" s="43"/>
      <c r="J151" s="43"/>
      <c r="K151" s="43"/>
      <c r="L151" s="43"/>
      <c r="M151" s="43"/>
      <c r="N151" s="43"/>
      <c r="O151" s="43"/>
      <c r="P151" s="43"/>
      <c r="Q151" s="43"/>
      <c r="R151" s="43"/>
      <c r="S151" s="43"/>
      <c r="T151" s="43"/>
      <c r="U151" s="43"/>
      <c r="V151" s="43"/>
      <c r="W151" s="43"/>
      <c r="X151" s="43"/>
      <c r="Y151" s="43"/>
      <c r="Z151" s="43"/>
      <c r="AA151" s="43"/>
      <c r="AB151" s="43"/>
      <c r="AC151" s="43"/>
      <c r="AD151" s="43"/>
      <c r="AE151" s="43"/>
      <c r="AF151" s="43"/>
      <c r="AG151" s="43"/>
      <c r="AH151" s="43"/>
    </row>
    <row r="152" spans="1:34" ht="15" customHeight="1" x14ac:dyDescent="0.2">
      <c r="A152" s="43"/>
      <c r="B152" s="53" t="s">
        <v>550</v>
      </c>
      <c r="C152" s="43"/>
      <c r="D152" s="43"/>
      <c r="E152" s="43"/>
      <c r="F152" s="43"/>
      <c r="G152" s="43"/>
      <c r="H152" s="43"/>
      <c r="I152" s="43"/>
      <c r="J152" s="43"/>
      <c r="K152" s="43"/>
      <c r="L152" s="43"/>
      <c r="M152" s="43"/>
      <c r="N152" s="43"/>
      <c r="O152" s="43"/>
      <c r="P152" s="43"/>
      <c r="Q152" s="43"/>
      <c r="R152" s="43"/>
      <c r="S152" s="43"/>
      <c r="T152" s="43"/>
      <c r="U152" s="43"/>
      <c r="V152" s="43"/>
      <c r="W152" s="43"/>
      <c r="X152" s="43"/>
      <c r="Y152" s="43"/>
      <c r="Z152" s="43"/>
      <c r="AA152" s="43"/>
      <c r="AB152" s="43"/>
      <c r="AC152" s="43"/>
      <c r="AD152" s="43"/>
      <c r="AE152" s="43"/>
      <c r="AF152" s="43"/>
      <c r="AG152" s="43"/>
      <c r="AH152" s="43"/>
    </row>
    <row r="153" spans="1:34" ht="15" customHeight="1" x14ac:dyDescent="0.2">
      <c r="A153" s="43"/>
      <c r="B153" s="53" t="s">
        <v>71</v>
      </c>
      <c r="C153" s="43"/>
      <c r="D153" s="43"/>
      <c r="E153" s="43"/>
      <c r="F153" s="43"/>
      <c r="G153" s="43"/>
      <c r="H153" s="43"/>
      <c r="I153" s="43"/>
      <c r="J153" s="43"/>
      <c r="K153" s="43"/>
      <c r="L153" s="43"/>
      <c r="M153" s="43"/>
      <c r="N153" s="43"/>
      <c r="O153" s="43"/>
      <c r="P153" s="43"/>
      <c r="Q153" s="43"/>
      <c r="R153" s="43"/>
      <c r="S153" s="43"/>
      <c r="T153" s="43"/>
      <c r="U153" s="43"/>
      <c r="V153" s="43"/>
      <c r="W153" s="43"/>
      <c r="X153" s="43"/>
      <c r="Y153" s="43"/>
      <c r="Z153" s="43"/>
      <c r="AA153" s="43"/>
      <c r="AB153" s="43"/>
      <c r="AC153" s="43"/>
      <c r="AD153" s="43"/>
      <c r="AE153" s="43"/>
      <c r="AF153" s="43"/>
      <c r="AG153" s="43"/>
      <c r="AH153" s="43"/>
    </row>
    <row r="154" spans="1:34" ht="15" customHeight="1" x14ac:dyDescent="0.2">
      <c r="A154" s="43"/>
      <c r="B154" s="53" t="s">
        <v>551</v>
      </c>
      <c r="C154" s="43"/>
      <c r="D154" s="43"/>
      <c r="E154" s="43"/>
      <c r="F154" s="43"/>
      <c r="G154" s="43"/>
      <c r="H154" s="43"/>
      <c r="I154" s="43"/>
      <c r="J154" s="43"/>
      <c r="K154" s="43"/>
      <c r="L154" s="43"/>
      <c r="M154" s="43"/>
      <c r="N154" s="43"/>
      <c r="O154" s="43"/>
      <c r="P154" s="43"/>
      <c r="Q154" s="43"/>
      <c r="R154" s="43"/>
      <c r="S154" s="43"/>
      <c r="T154" s="43"/>
      <c r="U154" s="43"/>
      <c r="V154" s="43"/>
      <c r="W154" s="43"/>
      <c r="X154" s="43"/>
      <c r="Y154" s="43"/>
      <c r="Z154" s="43"/>
      <c r="AA154" s="43"/>
      <c r="AB154" s="43"/>
      <c r="AC154" s="43"/>
      <c r="AD154" s="43"/>
      <c r="AE154" s="43"/>
      <c r="AF154" s="43"/>
      <c r="AG154" s="43"/>
      <c r="AH154" s="43"/>
    </row>
    <row r="155" spans="1:34" ht="15" customHeight="1" x14ac:dyDescent="0.2">
      <c r="A155" s="43"/>
      <c r="B155" s="53" t="s">
        <v>552</v>
      </c>
      <c r="C155" s="43"/>
      <c r="D155" s="43"/>
      <c r="E155" s="43"/>
      <c r="F155" s="43"/>
      <c r="G155" s="43"/>
      <c r="H155" s="43"/>
      <c r="I155" s="43"/>
      <c r="J155" s="43"/>
      <c r="K155" s="43"/>
      <c r="L155" s="43"/>
      <c r="M155" s="43"/>
      <c r="N155" s="43"/>
      <c r="O155" s="43"/>
      <c r="P155" s="43"/>
      <c r="Q155" s="43"/>
      <c r="R155" s="43"/>
      <c r="S155" s="43"/>
      <c r="T155" s="43"/>
      <c r="U155" s="43"/>
      <c r="V155" s="43"/>
      <c r="W155" s="43"/>
      <c r="X155" s="43"/>
      <c r="Y155" s="43"/>
      <c r="Z155" s="43"/>
      <c r="AA155" s="43"/>
      <c r="AB155" s="43"/>
      <c r="AC155" s="43"/>
      <c r="AD155" s="43"/>
      <c r="AE155" s="43"/>
      <c r="AF155" s="43"/>
      <c r="AG155" s="43"/>
      <c r="AH155" s="43"/>
    </row>
    <row r="156" spans="1:34" ht="15" customHeight="1" x14ac:dyDescent="0.2">
      <c r="A156" s="43"/>
      <c r="B156" s="53" t="s">
        <v>553</v>
      </c>
      <c r="C156" s="43"/>
      <c r="D156" s="43"/>
      <c r="E156" s="43"/>
      <c r="F156" s="43"/>
      <c r="G156" s="43"/>
      <c r="H156" s="43"/>
      <c r="I156" s="43"/>
      <c r="J156" s="43"/>
      <c r="K156" s="43"/>
      <c r="L156" s="43"/>
      <c r="M156" s="43"/>
      <c r="N156" s="43"/>
      <c r="O156" s="43"/>
      <c r="P156" s="43"/>
      <c r="Q156" s="43"/>
      <c r="R156" s="43"/>
      <c r="S156" s="43"/>
      <c r="T156" s="43"/>
      <c r="U156" s="43"/>
      <c r="V156" s="43"/>
      <c r="W156" s="43"/>
      <c r="X156" s="43"/>
      <c r="Y156" s="43"/>
      <c r="Z156" s="43"/>
      <c r="AA156" s="43"/>
      <c r="AB156" s="43"/>
      <c r="AC156" s="43"/>
      <c r="AD156" s="43"/>
      <c r="AE156" s="43"/>
      <c r="AF156" s="43"/>
      <c r="AG156" s="43"/>
      <c r="AH156" s="43"/>
    </row>
    <row r="157" spans="1:34" ht="15" customHeight="1" x14ac:dyDescent="0.2">
      <c r="A157" s="43"/>
      <c r="B157" s="53" t="s">
        <v>554</v>
      </c>
      <c r="C157" s="43"/>
      <c r="D157" s="43"/>
      <c r="E157" s="43"/>
      <c r="F157" s="43"/>
      <c r="G157" s="43"/>
      <c r="H157" s="43"/>
      <c r="I157" s="43"/>
      <c r="J157" s="43"/>
      <c r="K157" s="43"/>
      <c r="L157" s="43"/>
      <c r="M157" s="43"/>
      <c r="N157" s="43"/>
      <c r="O157" s="43"/>
      <c r="P157" s="43"/>
      <c r="Q157" s="43"/>
      <c r="R157" s="43"/>
      <c r="S157" s="43"/>
      <c r="T157" s="43"/>
      <c r="U157" s="43"/>
      <c r="V157" s="43"/>
      <c r="W157" s="43"/>
      <c r="X157" s="43"/>
      <c r="Y157" s="43"/>
      <c r="Z157" s="43"/>
      <c r="AA157" s="43"/>
      <c r="AB157" s="43"/>
      <c r="AC157" s="43"/>
      <c r="AD157" s="43"/>
      <c r="AE157" s="43"/>
      <c r="AF157" s="43"/>
      <c r="AG157" s="43"/>
      <c r="AH157" s="43"/>
    </row>
    <row r="158" spans="1:34" ht="15" customHeight="1" x14ac:dyDescent="0.2">
      <c r="A158" s="43"/>
      <c r="B158" s="53" t="s">
        <v>555</v>
      </c>
      <c r="C158" s="43"/>
      <c r="D158" s="43"/>
      <c r="E158" s="43"/>
      <c r="F158" s="43"/>
      <c r="G158" s="43"/>
      <c r="H158" s="43"/>
      <c r="I158" s="43"/>
      <c r="J158" s="43"/>
      <c r="K158" s="43"/>
      <c r="L158" s="43"/>
      <c r="M158" s="43"/>
      <c r="N158" s="43"/>
      <c r="O158" s="43"/>
      <c r="P158" s="43"/>
      <c r="Q158" s="43"/>
      <c r="R158" s="43"/>
      <c r="S158" s="43"/>
      <c r="T158" s="43"/>
      <c r="U158" s="43"/>
      <c r="V158" s="43"/>
      <c r="W158" s="43"/>
      <c r="X158" s="43"/>
      <c r="Y158" s="43"/>
      <c r="Z158" s="43"/>
      <c r="AA158" s="43"/>
      <c r="AB158" s="43"/>
      <c r="AC158" s="43"/>
      <c r="AD158" s="43"/>
      <c r="AE158" s="43"/>
      <c r="AF158" s="43"/>
      <c r="AG158" s="43"/>
      <c r="AH158" s="43"/>
    </row>
    <row r="159" spans="1:34" ht="15" customHeight="1" x14ac:dyDescent="0.2">
      <c r="A159" s="43"/>
      <c r="B159" s="53" t="s">
        <v>445</v>
      </c>
      <c r="C159" s="43"/>
      <c r="D159" s="43"/>
      <c r="E159" s="43"/>
      <c r="F159" s="43"/>
      <c r="G159" s="43"/>
      <c r="H159" s="43"/>
      <c r="I159" s="43"/>
      <c r="J159" s="43"/>
      <c r="K159" s="43"/>
      <c r="L159" s="43"/>
      <c r="M159" s="43"/>
      <c r="N159" s="43"/>
      <c r="O159" s="43"/>
      <c r="P159" s="43"/>
      <c r="Q159" s="43"/>
      <c r="R159" s="43"/>
      <c r="S159" s="43"/>
      <c r="T159" s="43"/>
      <c r="U159" s="43"/>
      <c r="V159" s="43"/>
      <c r="W159" s="43"/>
      <c r="X159" s="43"/>
      <c r="Y159" s="43"/>
      <c r="Z159" s="43"/>
      <c r="AA159" s="43"/>
      <c r="AB159" s="43"/>
      <c r="AC159" s="43"/>
      <c r="AD159" s="43"/>
      <c r="AE159" s="43"/>
      <c r="AF159" s="43"/>
      <c r="AG159" s="43"/>
      <c r="AH159" s="43"/>
    </row>
    <row r="160" spans="1:34" ht="15" customHeight="1" x14ac:dyDescent="0.2">
      <c r="A160" s="43"/>
      <c r="B160" s="53" t="s">
        <v>556</v>
      </c>
      <c r="C160" s="43"/>
      <c r="D160" s="43"/>
      <c r="E160" s="43"/>
      <c r="F160" s="43"/>
      <c r="G160" s="43"/>
      <c r="H160" s="43"/>
      <c r="I160" s="43"/>
      <c r="J160" s="43"/>
      <c r="K160" s="43"/>
      <c r="L160" s="43"/>
      <c r="M160" s="43"/>
      <c r="N160" s="43"/>
      <c r="O160" s="43"/>
      <c r="P160" s="43"/>
      <c r="Q160" s="43"/>
      <c r="R160" s="43"/>
      <c r="S160" s="43"/>
      <c r="T160" s="43"/>
      <c r="U160" s="43"/>
      <c r="V160" s="43"/>
      <c r="W160" s="43"/>
      <c r="X160" s="43"/>
      <c r="Y160" s="43"/>
      <c r="Z160" s="43"/>
      <c r="AA160" s="43"/>
      <c r="AB160" s="43"/>
      <c r="AC160" s="43"/>
      <c r="AD160" s="43"/>
      <c r="AE160" s="43"/>
      <c r="AF160" s="43"/>
      <c r="AG160" s="43"/>
      <c r="AH160" s="43"/>
    </row>
    <row r="161" spans="2:2" ht="15" customHeight="1" x14ac:dyDescent="0.2">
      <c r="B161" s="53" t="s">
        <v>467</v>
      </c>
    </row>
    <row r="162" spans="2:2" ht="15" customHeight="1" x14ac:dyDescent="0.2">
      <c r="B162" s="53" t="s">
        <v>557</v>
      </c>
    </row>
    <row r="163" spans="2:2" ht="15" customHeight="1" x14ac:dyDescent="0.2">
      <c r="B163" s="53" t="s">
        <v>558</v>
      </c>
    </row>
    <row r="164" spans="2:2" ht="15" customHeight="1" x14ac:dyDescent="0.2">
      <c r="B164" s="53" t="s">
        <v>559</v>
      </c>
    </row>
    <row r="165" spans="2:2" ht="15" customHeight="1" x14ac:dyDescent="0.2">
      <c r="B165" s="53" t="s">
        <v>560</v>
      </c>
    </row>
    <row r="166" spans="2:2" ht="15" customHeight="1" x14ac:dyDescent="0.2">
      <c r="B166" s="53" t="s">
        <v>561</v>
      </c>
    </row>
    <row r="167" spans="2:2" ht="15" customHeight="1" x14ac:dyDescent="0.2">
      <c r="B167" s="53" t="s">
        <v>562</v>
      </c>
    </row>
  </sheetData>
  <mergeCells count="1">
    <mergeCell ref="B147:AH147"/>
  </mergeCells>
  <pageMargins left="0.75" right="0.75" top="1" bottom="1" header="0.5" footer="0.5"/>
  <pageSetup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I140"/>
  <sheetViews>
    <sheetView workbookViewId="0">
      <pane xSplit="2" ySplit="1" topLeftCell="C22" activePane="bottomRight" state="frozen"/>
      <selection activeCell="C52" sqref="C52"/>
      <selection pane="topRight" activeCell="C52" sqref="C52"/>
      <selection pane="bottomLeft" activeCell="C52" sqref="C52"/>
      <selection pane="bottomRight" activeCell="D7" sqref="D7"/>
    </sheetView>
  </sheetViews>
  <sheetFormatPr baseColWidth="10" defaultColWidth="8.83203125" defaultRowHeight="15" customHeight="1" x14ac:dyDescent="0.2"/>
  <cols>
    <col min="1" max="1" width="30.5" customWidth="1"/>
    <col min="2" max="2" width="45.6640625" customWidth="1"/>
  </cols>
  <sheetData>
    <row r="1" spans="1:35" ht="15" customHeight="1" thickBot="1" x14ac:dyDescent="0.25">
      <c r="A1" s="43"/>
      <c r="B1" s="44" t="s">
        <v>503</v>
      </c>
      <c r="C1" s="15">
        <v>2020</v>
      </c>
      <c r="D1" s="15">
        <v>2021</v>
      </c>
      <c r="E1" s="15">
        <v>2022</v>
      </c>
      <c r="F1" s="15">
        <v>2023</v>
      </c>
      <c r="G1" s="15">
        <v>2024</v>
      </c>
      <c r="H1" s="15">
        <v>2025</v>
      </c>
      <c r="I1" s="15">
        <v>2026</v>
      </c>
      <c r="J1" s="15">
        <v>2027</v>
      </c>
      <c r="K1" s="15">
        <v>2028</v>
      </c>
      <c r="L1" s="15">
        <v>2029</v>
      </c>
      <c r="M1" s="15">
        <v>2030</v>
      </c>
      <c r="N1" s="15">
        <v>2031</v>
      </c>
      <c r="O1" s="15">
        <v>2032</v>
      </c>
      <c r="P1" s="15">
        <v>2033</v>
      </c>
      <c r="Q1" s="15">
        <v>2034</v>
      </c>
      <c r="R1" s="15">
        <v>2035</v>
      </c>
      <c r="S1" s="15">
        <v>2036</v>
      </c>
      <c r="T1" s="15">
        <v>2037</v>
      </c>
      <c r="U1" s="15">
        <v>2038</v>
      </c>
      <c r="V1" s="15">
        <v>2039</v>
      </c>
      <c r="W1" s="15">
        <v>2040</v>
      </c>
      <c r="X1" s="15">
        <v>2041</v>
      </c>
      <c r="Y1" s="15">
        <v>2042</v>
      </c>
      <c r="Z1" s="15">
        <v>2043</v>
      </c>
      <c r="AA1" s="15">
        <v>2044</v>
      </c>
      <c r="AB1" s="15">
        <v>2045</v>
      </c>
      <c r="AC1" s="15">
        <v>2046</v>
      </c>
      <c r="AD1" s="15">
        <v>2047</v>
      </c>
      <c r="AE1" s="15">
        <v>2048</v>
      </c>
      <c r="AF1" s="15">
        <v>2049</v>
      </c>
      <c r="AG1" s="15">
        <v>2050</v>
      </c>
      <c r="AH1" s="43"/>
    </row>
    <row r="2" spans="1:35" ht="15" customHeight="1" thickTop="1" x14ac:dyDescent="0.2">
      <c r="A2" s="43"/>
      <c r="B2" s="43"/>
      <c r="C2" s="43"/>
      <c r="D2" s="43"/>
      <c r="E2" s="43"/>
      <c r="F2" s="43"/>
      <c r="G2" s="43"/>
      <c r="H2" s="43"/>
      <c r="I2" s="43"/>
      <c r="J2" s="43"/>
      <c r="K2" s="43"/>
      <c r="L2" s="43"/>
      <c r="M2" s="43"/>
      <c r="N2" s="43"/>
      <c r="O2" s="43"/>
      <c r="P2" s="43"/>
      <c r="Q2" s="43"/>
      <c r="R2" s="43"/>
      <c r="S2" s="43"/>
      <c r="T2" s="43"/>
      <c r="U2" s="43"/>
      <c r="V2" s="43"/>
      <c r="W2" s="43"/>
      <c r="X2" s="43"/>
      <c r="Y2" s="43"/>
      <c r="Z2" s="43"/>
      <c r="AA2" s="43"/>
      <c r="AB2" s="43"/>
      <c r="AC2" s="43"/>
      <c r="AD2" s="43"/>
      <c r="AE2" s="43"/>
      <c r="AF2" s="43"/>
      <c r="AG2" s="43"/>
      <c r="AH2" s="43"/>
    </row>
    <row r="3" spans="1:35" ht="15" customHeight="1" x14ac:dyDescent="0.2">
      <c r="A3" s="43"/>
      <c r="B3" s="43"/>
      <c r="C3" s="55" t="s">
        <v>264</v>
      </c>
      <c r="D3" s="55" t="s">
        <v>502</v>
      </c>
      <c r="E3" s="55"/>
      <c r="F3" s="55"/>
      <c r="G3" s="55"/>
      <c r="H3" s="55"/>
      <c r="I3" s="43"/>
      <c r="J3" s="43"/>
      <c r="K3" s="43"/>
      <c r="L3" s="43"/>
      <c r="M3" s="43"/>
      <c r="N3" s="43"/>
      <c r="O3" s="43"/>
      <c r="P3" s="43"/>
      <c r="Q3" s="43"/>
      <c r="R3" s="43"/>
      <c r="S3" s="43"/>
      <c r="T3" s="43"/>
      <c r="U3" s="43"/>
      <c r="V3" s="43"/>
      <c r="W3" s="43"/>
      <c r="X3" s="43"/>
      <c r="Y3" s="43"/>
      <c r="Z3" s="43"/>
      <c r="AA3" s="43"/>
      <c r="AB3" s="43"/>
      <c r="AC3" s="43"/>
      <c r="AD3" s="43"/>
      <c r="AE3" s="43"/>
      <c r="AF3" s="43"/>
      <c r="AG3" s="43"/>
      <c r="AH3" s="43"/>
    </row>
    <row r="4" spans="1:35" ht="15" customHeight="1" x14ac:dyDescent="0.2">
      <c r="A4" s="43"/>
      <c r="B4" s="43"/>
      <c r="C4" s="55" t="s">
        <v>263</v>
      </c>
      <c r="D4" s="55" t="s">
        <v>504</v>
      </c>
      <c r="E4" s="55"/>
      <c r="F4" s="55"/>
      <c r="G4" s="55" t="s">
        <v>505</v>
      </c>
      <c r="H4" s="55"/>
      <c r="I4" s="43"/>
      <c r="J4" s="43"/>
      <c r="K4" s="43"/>
      <c r="L4" s="43"/>
      <c r="M4" s="43"/>
      <c r="N4" s="43"/>
      <c r="O4" s="43"/>
      <c r="P4" s="43"/>
      <c r="Q4" s="43"/>
      <c r="R4" s="43"/>
      <c r="S4" s="43"/>
      <c r="T4" s="43"/>
      <c r="U4" s="43"/>
      <c r="V4" s="43"/>
      <c r="W4" s="43"/>
      <c r="X4" s="43"/>
      <c r="Y4" s="43"/>
      <c r="Z4" s="43"/>
      <c r="AA4" s="43"/>
      <c r="AB4" s="43"/>
      <c r="AC4" s="43"/>
      <c r="AD4" s="43"/>
      <c r="AE4" s="43"/>
      <c r="AF4" s="43"/>
      <c r="AG4" s="43"/>
      <c r="AH4" s="43"/>
    </row>
    <row r="5" spans="1:35" ht="15" customHeight="1" x14ac:dyDescent="0.2">
      <c r="A5" s="43"/>
      <c r="B5" s="43"/>
      <c r="C5" s="55" t="s">
        <v>262</v>
      </c>
      <c r="D5" s="55" t="s">
        <v>506</v>
      </c>
      <c r="E5" s="55"/>
      <c r="F5" s="55"/>
      <c r="G5" s="55"/>
      <c r="H5" s="55"/>
      <c r="I5" s="43"/>
      <c r="J5" s="43"/>
      <c r="K5" s="43"/>
      <c r="L5" s="43"/>
      <c r="M5" s="43"/>
      <c r="N5" s="43"/>
      <c r="O5" s="43"/>
      <c r="P5" s="43"/>
      <c r="Q5" s="43"/>
      <c r="R5" s="43"/>
      <c r="S5" s="43"/>
      <c r="T5" s="43"/>
      <c r="U5" s="43"/>
      <c r="V5" s="43"/>
      <c r="W5" s="43"/>
      <c r="X5" s="43"/>
      <c r="Y5" s="43"/>
      <c r="Z5" s="43"/>
      <c r="AA5" s="43"/>
      <c r="AB5" s="43"/>
      <c r="AC5" s="43"/>
      <c r="AD5" s="43"/>
      <c r="AE5" s="43"/>
      <c r="AF5" s="43"/>
      <c r="AG5" s="43"/>
      <c r="AH5" s="43"/>
    </row>
    <row r="6" spans="1:35" ht="15" customHeight="1" x14ac:dyDescent="0.2">
      <c r="A6" s="43"/>
      <c r="B6" s="43"/>
      <c r="C6" s="55" t="s">
        <v>261</v>
      </c>
      <c r="D6" s="55"/>
      <c r="E6" s="55" t="s">
        <v>507</v>
      </c>
      <c r="F6" s="55"/>
      <c r="G6" s="55"/>
      <c r="H6" s="55"/>
      <c r="I6" s="43"/>
      <c r="J6" s="43"/>
      <c r="K6" s="43"/>
      <c r="L6" s="43"/>
      <c r="M6" s="43"/>
      <c r="N6" s="43"/>
      <c r="O6" s="43"/>
      <c r="P6" s="43"/>
      <c r="Q6" s="43"/>
      <c r="R6" s="43"/>
      <c r="S6" s="43"/>
      <c r="T6" s="43"/>
      <c r="U6" s="43"/>
      <c r="V6" s="43"/>
      <c r="W6" s="43"/>
      <c r="X6" s="43"/>
      <c r="Y6" s="43"/>
      <c r="Z6" s="43"/>
      <c r="AA6" s="43"/>
      <c r="AB6" s="43"/>
      <c r="AC6" s="43"/>
      <c r="AD6" s="43"/>
      <c r="AE6" s="43"/>
      <c r="AF6" s="43"/>
      <c r="AG6" s="43"/>
      <c r="AH6" s="43"/>
    </row>
    <row r="10" spans="1:35" ht="15" customHeight="1" x14ac:dyDescent="0.2">
      <c r="A10" s="45" t="s">
        <v>339</v>
      </c>
      <c r="B10" s="46" t="s">
        <v>1</v>
      </c>
      <c r="C10" s="43"/>
      <c r="D10" s="43"/>
      <c r="E10" s="43"/>
      <c r="F10" s="43"/>
      <c r="G10" s="43"/>
      <c r="H10" s="43"/>
      <c r="I10" s="43"/>
      <c r="J10" s="43"/>
      <c r="K10" s="43"/>
      <c r="L10" s="43"/>
      <c r="M10" s="43"/>
      <c r="N10" s="43"/>
      <c r="O10" s="43"/>
      <c r="P10" s="43"/>
      <c r="Q10" s="43"/>
      <c r="R10" s="43"/>
      <c r="S10" s="43"/>
      <c r="T10" s="43"/>
      <c r="U10" s="43"/>
      <c r="V10" s="43"/>
      <c r="W10" s="43"/>
      <c r="X10" s="43"/>
      <c r="Y10" s="43"/>
      <c r="Z10" s="43"/>
      <c r="AA10" s="43"/>
      <c r="AB10" s="43"/>
      <c r="AC10" s="43"/>
      <c r="AD10" s="43"/>
      <c r="AE10" s="43"/>
      <c r="AF10" s="43"/>
      <c r="AG10" s="43"/>
      <c r="AH10" s="56" t="s">
        <v>508</v>
      </c>
    </row>
    <row r="11" spans="1:35" ht="15" customHeight="1" x14ac:dyDescent="0.2">
      <c r="A11" s="43"/>
      <c r="B11" s="44" t="s">
        <v>2</v>
      </c>
      <c r="C11" s="43"/>
      <c r="D11" s="43"/>
      <c r="E11" s="43"/>
      <c r="F11" s="43"/>
      <c r="G11" s="43"/>
      <c r="H11" s="43"/>
      <c r="I11" s="43"/>
      <c r="J11" s="43"/>
      <c r="K11" s="43"/>
      <c r="L11" s="43"/>
      <c r="M11" s="43"/>
      <c r="N11" s="43"/>
      <c r="O11" s="43"/>
      <c r="P11" s="43"/>
      <c r="Q11" s="43"/>
      <c r="R11" s="43"/>
      <c r="S11" s="43"/>
      <c r="T11" s="43"/>
      <c r="U11" s="43"/>
      <c r="V11" s="43"/>
      <c r="W11" s="43"/>
      <c r="X11" s="43"/>
      <c r="Y11" s="43"/>
      <c r="Z11" s="43"/>
      <c r="AA11" s="43"/>
      <c r="AB11" s="43"/>
      <c r="AC11" s="43"/>
      <c r="AD11" s="43"/>
      <c r="AE11" s="43"/>
      <c r="AF11" s="43"/>
      <c r="AG11" s="43"/>
      <c r="AH11" s="56" t="s">
        <v>509</v>
      </c>
    </row>
    <row r="12" spans="1:35" ht="15" customHeight="1" x14ac:dyDescent="0.2">
      <c r="A12" s="43"/>
      <c r="B12" s="44" t="s">
        <v>3</v>
      </c>
      <c r="C12" s="47" t="s">
        <v>3</v>
      </c>
      <c r="D12" s="47" t="s">
        <v>3</v>
      </c>
      <c r="E12" s="47" t="s">
        <v>3</v>
      </c>
      <c r="F12" s="47" t="s">
        <v>3</v>
      </c>
      <c r="G12" s="47" t="s">
        <v>3</v>
      </c>
      <c r="H12" s="47" t="s">
        <v>3</v>
      </c>
      <c r="I12" s="47" t="s">
        <v>3</v>
      </c>
      <c r="J12" s="47" t="s">
        <v>3</v>
      </c>
      <c r="K12" s="47" t="s">
        <v>3</v>
      </c>
      <c r="L12" s="47" t="s">
        <v>3</v>
      </c>
      <c r="M12" s="47" t="s">
        <v>3</v>
      </c>
      <c r="N12" s="47" t="s">
        <v>3</v>
      </c>
      <c r="O12" s="47" t="s">
        <v>3</v>
      </c>
      <c r="P12" s="47" t="s">
        <v>3</v>
      </c>
      <c r="Q12" s="47" t="s">
        <v>3</v>
      </c>
      <c r="R12" s="47" t="s">
        <v>3</v>
      </c>
      <c r="S12" s="47" t="s">
        <v>3</v>
      </c>
      <c r="T12" s="47" t="s">
        <v>3</v>
      </c>
      <c r="U12" s="47" t="s">
        <v>3</v>
      </c>
      <c r="V12" s="47" t="s">
        <v>3</v>
      </c>
      <c r="W12" s="47" t="s">
        <v>3</v>
      </c>
      <c r="X12" s="47" t="s">
        <v>3</v>
      </c>
      <c r="Y12" s="47" t="s">
        <v>3</v>
      </c>
      <c r="Z12" s="47" t="s">
        <v>3</v>
      </c>
      <c r="AA12" s="47" t="s">
        <v>3</v>
      </c>
      <c r="AB12" s="47" t="s">
        <v>3</v>
      </c>
      <c r="AC12" s="47" t="s">
        <v>3</v>
      </c>
      <c r="AD12" s="47" t="s">
        <v>3</v>
      </c>
      <c r="AE12" s="47" t="s">
        <v>3</v>
      </c>
      <c r="AF12" s="47" t="s">
        <v>3</v>
      </c>
      <c r="AG12" s="47" t="s">
        <v>3</v>
      </c>
      <c r="AH12" s="56" t="s">
        <v>510</v>
      </c>
      <c r="AI12" s="4" t="s">
        <v>468</v>
      </c>
    </row>
    <row r="13" spans="1:35" ht="15" customHeight="1" thickBot="1" x14ac:dyDescent="0.25">
      <c r="A13" s="43"/>
      <c r="B13" s="15" t="s">
        <v>4</v>
      </c>
      <c r="C13" s="15">
        <v>2020</v>
      </c>
      <c r="D13" s="15">
        <v>2021</v>
      </c>
      <c r="E13" s="15">
        <v>2022</v>
      </c>
      <c r="F13" s="15">
        <v>2023</v>
      </c>
      <c r="G13" s="15">
        <v>2024</v>
      </c>
      <c r="H13" s="15">
        <v>2025</v>
      </c>
      <c r="I13" s="15">
        <v>2026</v>
      </c>
      <c r="J13" s="15">
        <v>2027</v>
      </c>
      <c r="K13" s="15">
        <v>2028</v>
      </c>
      <c r="L13" s="15">
        <v>2029</v>
      </c>
      <c r="M13" s="15">
        <v>2030</v>
      </c>
      <c r="N13" s="15">
        <v>2031</v>
      </c>
      <c r="O13" s="15">
        <v>2032</v>
      </c>
      <c r="P13" s="15">
        <v>2033</v>
      </c>
      <c r="Q13" s="15">
        <v>2034</v>
      </c>
      <c r="R13" s="15">
        <v>2035</v>
      </c>
      <c r="S13" s="15">
        <v>2036</v>
      </c>
      <c r="T13" s="15">
        <v>2037</v>
      </c>
      <c r="U13" s="15">
        <v>2038</v>
      </c>
      <c r="V13" s="15">
        <v>2039</v>
      </c>
      <c r="W13" s="15">
        <v>2040</v>
      </c>
      <c r="X13" s="15">
        <v>2041</v>
      </c>
      <c r="Y13" s="15">
        <v>2042</v>
      </c>
      <c r="Z13" s="15">
        <v>2043</v>
      </c>
      <c r="AA13" s="15">
        <v>2044</v>
      </c>
      <c r="AB13" s="15">
        <v>2045</v>
      </c>
      <c r="AC13" s="15">
        <v>2046</v>
      </c>
      <c r="AD13" s="15">
        <v>2047</v>
      </c>
      <c r="AE13" s="15">
        <v>2048</v>
      </c>
      <c r="AF13" s="15">
        <v>2049</v>
      </c>
      <c r="AG13" s="15">
        <v>2050</v>
      </c>
      <c r="AH13" s="57" t="s">
        <v>511</v>
      </c>
      <c r="AI13" s="15">
        <v>2050</v>
      </c>
    </row>
    <row r="14" spans="1:35" ht="15" customHeight="1" thickTop="1" x14ac:dyDescent="0.2">
      <c r="A14" s="43"/>
      <c r="B14" s="43"/>
      <c r="C14" s="43"/>
      <c r="D14" s="43"/>
      <c r="E14" s="43"/>
      <c r="F14" s="43"/>
      <c r="G14" s="43"/>
      <c r="H14" s="43"/>
      <c r="I14" s="43"/>
      <c r="J14" s="43"/>
      <c r="K14" s="43"/>
      <c r="L14" s="43"/>
      <c r="M14" s="43"/>
      <c r="N14" s="43"/>
      <c r="O14" s="43"/>
      <c r="P14" s="43"/>
      <c r="Q14" s="43"/>
      <c r="R14" s="43"/>
      <c r="S14" s="43"/>
      <c r="T14" s="43"/>
      <c r="U14" s="43"/>
      <c r="V14" s="43"/>
      <c r="W14" s="43"/>
      <c r="X14" s="43"/>
      <c r="Y14" s="43"/>
      <c r="Z14" s="43"/>
      <c r="AA14" s="43"/>
      <c r="AB14" s="43"/>
      <c r="AC14" s="43"/>
      <c r="AD14" s="43"/>
      <c r="AE14" s="43"/>
      <c r="AF14" s="43"/>
      <c r="AG14" s="43"/>
      <c r="AH14" s="43"/>
    </row>
    <row r="15" spans="1:35" ht="15" customHeight="1" x14ac:dyDescent="0.2">
      <c r="A15" s="43"/>
      <c r="B15" s="16" t="s">
        <v>5</v>
      </c>
      <c r="C15" s="43"/>
      <c r="D15" s="43"/>
      <c r="E15" s="43"/>
      <c r="F15" s="43"/>
      <c r="G15" s="43"/>
      <c r="H15" s="43"/>
      <c r="I15" s="43"/>
      <c r="J15" s="43"/>
      <c r="K15" s="43"/>
      <c r="L15" s="43"/>
      <c r="M15" s="43"/>
      <c r="N15" s="43"/>
      <c r="O15" s="43"/>
      <c r="P15" s="43"/>
      <c r="Q15" s="43"/>
      <c r="R15" s="43"/>
      <c r="S15" s="43"/>
      <c r="T15" s="43"/>
      <c r="U15" s="43"/>
      <c r="V15" s="43"/>
      <c r="W15" s="43"/>
      <c r="X15" s="43"/>
      <c r="Y15" s="43"/>
      <c r="Z15" s="43"/>
      <c r="AA15" s="43"/>
      <c r="AB15" s="43"/>
      <c r="AC15" s="43"/>
      <c r="AD15" s="43"/>
      <c r="AE15" s="43"/>
      <c r="AF15" s="43"/>
      <c r="AG15" s="43"/>
      <c r="AH15" s="43"/>
    </row>
    <row r="17" spans="1:35" ht="15" customHeight="1" x14ac:dyDescent="0.2">
      <c r="A17" s="43"/>
      <c r="B17" s="16" t="s">
        <v>6</v>
      </c>
      <c r="C17" s="43"/>
      <c r="D17" s="43"/>
      <c r="E17" s="43"/>
      <c r="F17" s="43"/>
      <c r="G17" s="43"/>
      <c r="H17" s="43"/>
      <c r="I17" s="43"/>
      <c r="J17" s="43"/>
      <c r="K17" s="43"/>
      <c r="L17" s="43"/>
      <c r="M17" s="43"/>
      <c r="N17" s="43"/>
      <c r="O17" s="43"/>
      <c r="P17" s="43"/>
      <c r="Q17" s="43"/>
      <c r="R17" s="43"/>
      <c r="S17" s="43"/>
      <c r="T17" s="43"/>
      <c r="U17" s="43"/>
      <c r="V17" s="43"/>
      <c r="W17" s="43"/>
      <c r="X17" s="43"/>
      <c r="Y17" s="43"/>
      <c r="Z17" s="43"/>
      <c r="AA17" s="43"/>
      <c r="AB17" s="43"/>
      <c r="AC17" s="43"/>
      <c r="AD17" s="43"/>
      <c r="AE17" s="43"/>
      <c r="AF17" s="43"/>
      <c r="AG17" s="43"/>
      <c r="AH17" s="43"/>
    </row>
    <row r="18" spans="1:35" ht="15" customHeight="1" x14ac:dyDescent="0.2">
      <c r="A18" s="45" t="s">
        <v>338</v>
      </c>
      <c r="B18" s="48" t="s">
        <v>7</v>
      </c>
      <c r="C18" s="52">
        <v>91.743567999999996</v>
      </c>
      <c r="D18" s="52">
        <v>92.493767000000005</v>
      </c>
      <c r="E18" s="52">
        <v>93.412154999999998</v>
      </c>
      <c r="F18" s="52">
        <v>94.222594999999998</v>
      </c>
      <c r="G18" s="52">
        <v>95.141777000000005</v>
      </c>
      <c r="H18" s="52">
        <v>96.109459000000001</v>
      </c>
      <c r="I18" s="52">
        <v>97.087410000000006</v>
      </c>
      <c r="J18" s="52">
        <v>98.062386000000004</v>
      </c>
      <c r="K18" s="52">
        <v>99.035506999999996</v>
      </c>
      <c r="L18" s="52">
        <v>100.00515</v>
      </c>
      <c r="M18" s="52">
        <v>100.969582</v>
      </c>
      <c r="N18" s="52">
        <v>101.94394699999999</v>
      </c>
      <c r="O18" s="52">
        <v>102.94358099999999</v>
      </c>
      <c r="P18" s="52">
        <v>103.966927</v>
      </c>
      <c r="Q18" s="52">
        <v>105.008522</v>
      </c>
      <c r="R18" s="52">
        <v>106.05952499999999</v>
      </c>
      <c r="S18" s="52">
        <v>107.103279</v>
      </c>
      <c r="T18" s="52">
        <v>108.132141</v>
      </c>
      <c r="U18" s="52">
        <v>109.14135</v>
      </c>
      <c r="V18" s="52">
        <v>110.144272</v>
      </c>
      <c r="W18" s="52">
        <v>111.150932</v>
      </c>
      <c r="X18" s="52">
        <v>112.17063899999999</v>
      </c>
      <c r="Y18" s="52">
        <v>113.19899700000001</v>
      </c>
      <c r="Z18" s="52">
        <v>114.240326</v>
      </c>
      <c r="AA18" s="52">
        <v>115.29347199999999</v>
      </c>
      <c r="AB18" s="52">
        <v>116.35852800000001</v>
      </c>
      <c r="AC18" s="52">
        <v>117.43486799999999</v>
      </c>
      <c r="AD18" s="52">
        <v>118.519897</v>
      </c>
      <c r="AE18" s="52">
        <v>119.61084700000001</v>
      </c>
      <c r="AF18" s="52">
        <v>120.711861</v>
      </c>
      <c r="AG18" s="52">
        <v>121.82455400000001</v>
      </c>
      <c r="AH18" s="50">
        <v>9.4979999999999995E-3</v>
      </c>
      <c r="AI18" s="19">
        <v>9.7400000000000004E-3</v>
      </c>
    </row>
    <row r="19" spans="1:35" ht="15" customHeight="1" x14ac:dyDescent="0.2">
      <c r="A19" s="45" t="s">
        <v>337</v>
      </c>
      <c r="B19" s="48" t="s">
        <v>8</v>
      </c>
      <c r="C19" s="52">
        <v>1.838832</v>
      </c>
      <c r="D19" s="52">
        <v>2.0153750000000001</v>
      </c>
      <c r="E19" s="52">
        <v>1.91551</v>
      </c>
      <c r="F19" s="52">
        <v>2.0328469999999998</v>
      </c>
      <c r="G19" s="52">
        <v>2.0904199999999999</v>
      </c>
      <c r="H19" s="52">
        <v>2.1100729999999999</v>
      </c>
      <c r="I19" s="52">
        <v>2.1166529999999999</v>
      </c>
      <c r="J19" s="52">
        <v>2.1244860000000001</v>
      </c>
      <c r="K19" s="52">
        <v>2.130776</v>
      </c>
      <c r="L19" s="52">
        <v>2.1353810000000002</v>
      </c>
      <c r="M19" s="52">
        <v>2.155227</v>
      </c>
      <c r="N19" s="52">
        <v>2.190623</v>
      </c>
      <c r="O19" s="52">
        <v>2.2246510000000002</v>
      </c>
      <c r="P19" s="52">
        <v>2.2534610000000002</v>
      </c>
      <c r="Q19" s="52">
        <v>2.2735979999999998</v>
      </c>
      <c r="R19" s="52">
        <v>2.2771530000000002</v>
      </c>
      <c r="S19" s="52">
        <v>2.2730419999999998</v>
      </c>
      <c r="T19" s="52">
        <v>2.2640889999999998</v>
      </c>
      <c r="U19" s="52">
        <v>2.2684419999999998</v>
      </c>
      <c r="V19" s="52">
        <v>2.2828460000000002</v>
      </c>
      <c r="W19" s="52">
        <v>2.3066110000000002</v>
      </c>
      <c r="X19" s="52">
        <v>2.3260689999999999</v>
      </c>
      <c r="Y19" s="52">
        <v>2.3499490000000001</v>
      </c>
      <c r="Z19" s="52">
        <v>2.3727809999999998</v>
      </c>
      <c r="AA19" s="52">
        <v>2.3958550000000001</v>
      </c>
      <c r="AB19" s="52">
        <v>2.4184019999999999</v>
      </c>
      <c r="AC19" s="52">
        <v>2.4384700000000001</v>
      </c>
      <c r="AD19" s="52">
        <v>2.4558810000000002</v>
      </c>
      <c r="AE19" s="52">
        <v>2.477541</v>
      </c>
      <c r="AF19" s="52">
        <v>2.5009299999999999</v>
      </c>
      <c r="AG19" s="52">
        <v>2.5196499999999999</v>
      </c>
      <c r="AH19" s="50">
        <v>1.0555E-2</v>
      </c>
      <c r="AI19" s="19">
        <v>4.4900000000000001E-3</v>
      </c>
    </row>
    <row r="20" spans="1:35" ht="15" customHeight="1" x14ac:dyDescent="0.2">
      <c r="A20" s="45" t="s">
        <v>336</v>
      </c>
      <c r="B20" s="16" t="s">
        <v>9</v>
      </c>
      <c r="C20" s="58">
        <v>93.582397</v>
      </c>
      <c r="D20" s="58">
        <v>94.509140000000002</v>
      </c>
      <c r="E20" s="58">
        <v>95.327667000000005</v>
      </c>
      <c r="F20" s="58">
        <v>96.255439999999993</v>
      </c>
      <c r="G20" s="58">
        <v>97.232201000000003</v>
      </c>
      <c r="H20" s="58">
        <v>98.219536000000005</v>
      </c>
      <c r="I20" s="58">
        <v>99.204063000000005</v>
      </c>
      <c r="J20" s="58">
        <v>100.186874</v>
      </c>
      <c r="K20" s="58">
        <v>101.16628300000001</v>
      </c>
      <c r="L20" s="58">
        <v>102.140533</v>
      </c>
      <c r="M20" s="58">
        <v>103.124809</v>
      </c>
      <c r="N20" s="58">
        <v>104.134567</v>
      </c>
      <c r="O20" s="58">
        <v>105.168228</v>
      </c>
      <c r="P20" s="58">
        <v>106.22038999999999</v>
      </c>
      <c r="Q20" s="58">
        <v>107.28212000000001</v>
      </c>
      <c r="R20" s="58">
        <v>108.33667800000001</v>
      </c>
      <c r="S20" s="58">
        <v>109.37632000000001</v>
      </c>
      <c r="T20" s="58">
        <v>110.396233</v>
      </c>
      <c r="U20" s="58">
        <v>111.40979</v>
      </c>
      <c r="V20" s="58">
        <v>112.427116</v>
      </c>
      <c r="W20" s="58">
        <v>113.457542</v>
      </c>
      <c r="X20" s="58">
        <v>114.496712</v>
      </c>
      <c r="Y20" s="58">
        <v>115.54894299999999</v>
      </c>
      <c r="Z20" s="58">
        <v>116.613106</v>
      </c>
      <c r="AA20" s="58">
        <v>117.689331</v>
      </c>
      <c r="AB20" s="58">
        <v>118.776932</v>
      </c>
      <c r="AC20" s="58">
        <v>119.87333700000001</v>
      </c>
      <c r="AD20" s="58">
        <v>120.97577699999999</v>
      </c>
      <c r="AE20" s="58">
        <v>122.088387</v>
      </c>
      <c r="AF20" s="58">
        <v>123.212791</v>
      </c>
      <c r="AG20" s="58">
        <v>124.34420799999999</v>
      </c>
      <c r="AH20" s="21">
        <v>9.5189999999999997E-3</v>
      </c>
      <c r="AI20" s="21">
        <v>9.6270000000000001E-3</v>
      </c>
    </row>
    <row r="22" spans="1:35" ht="15" customHeight="1" x14ac:dyDescent="0.2">
      <c r="A22" s="43"/>
      <c r="B22" s="16" t="s">
        <v>10</v>
      </c>
      <c r="C22" s="43"/>
      <c r="D22" s="43"/>
      <c r="E22" s="43"/>
      <c r="F22" s="43"/>
      <c r="G22" s="43"/>
      <c r="H22" s="43"/>
      <c r="I22" s="43"/>
      <c r="J22" s="43"/>
      <c r="K22" s="43"/>
      <c r="L22" s="43"/>
      <c r="M22" s="43"/>
      <c r="N22" s="43"/>
      <c r="O22" s="43"/>
      <c r="P22" s="43"/>
      <c r="Q22" s="43"/>
      <c r="R22" s="43"/>
      <c r="S22" s="43"/>
      <c r="T22" s="43"/>
      <c r="U22" s="43"/>
      <c r="V22" s="43"/>
      <c r="W22" s="43"/>
      <c r="X22" s="43"/>
      <c r="Y22" s="43"/>
      <c r="Z22" s="43"/>
      <c r="AA22" s="43"/>
      <c r="AB22" s="43"/>
      <c r="AC22" s="43"/>
      <c r="AD22" s="43"/>
      <c r="AE22" s="43"/>
      <c r="AF22" s="43"/>
      <c r="AG22" s="43"/>
      <c r="AH22" s="43"/>
    </row>
    <row r="23" spans="1:35" ht="15" customHeight="1" x14ac:dyDescent="0.2">
      <c r="A23" s="43"/>
      <c r="B23" s="16" t="s">
        <v>11</v>
      </c>
      <c r="C23" s="43"/>
      <c r="D23" s="43"/>
      <c r="E23" s="43"/>
      <c r="F23" s="43"/>
      <c r="G23" s="43"/>
      <c r="H23" s="43"/>
      <c r="I23" s="43"/>
      <c r="J23" s="43"/>
      <c r="K23" s="43"/>
      <c r="L23" s="43"/>
      <c r="M23" s="43"/>
      <c r="N23" s="43"/>
      <c r="O23" s="43"/>
      <c r="P23" s="43"/>
      <c r="Q23" s="43"/>
      <c r="R23" s="43"/>
      <c r="S23" s="43"/>
      <c r="T23" s="43"/>
      <c r="U23" s="43"/>
      <c r="V23" s="43"/>
      <c r="W23" s="43"/>
      <c r="X23" s="43"/>
      <c r="Y23" s="43"/>
      <c r="Z23" s="43"/>
      <c r="AA23" s="43"/>
      <c r="AB23" s="43"/>
      <c r="AC23" s="43"/>
      <c r="AD23" s="43"/>
      <c r="AE23" s="43"/>
      <c r="AF23" s="43"/>
      <c r="AG23" s="43"/>
      <c r="AH23" s="43"/>
    </row>
    <row r="24" spans="1:35" ht="15" customHeight="1" x14ac:dyDescent="0.2">
      <c r="A24" s="45" t="s">
        <v>335</v>
      </c>
      <c r="B24" s="48" t="s">
        <v>512</v>
      </c>
      <c r="C24" s="52">
        <v>92.874618999999996</v>
      </c>
      <c r="D24" s="52">
        <v>94.309166000000005</v>
      </c>
      <c r="E24" s="52">
        <v>94.428650000000005</v>
      </c>
      <c r="F24" s="52">
        <v>95.462006000000002</v>
      </c>
      <c r="G24" s="52">
        <v>96.041015999999999</v>
      </c>
      <c r="H24" s="52">
        <v>96.558182000000002</v>
      </c>
      <c r="I24" s="52">
        <v>95.832954000000001</v>
      </c>
      <c r="J24" s="52">
        <v>95.099648000000002</v>
      </c>
      <c r="K24" s="52">
        <v>94.355903999999995</v>
      </c>
      <c r="L24" s="52">
        <v>93.624450999999993</v>
      </c>
      <c r="M24" s="52">
        <v>92.742446999999999</v>
      </c>
      <c r="N24" s="52">
        <v>92.032691999999997</v>
      </c>
      <c r="O24" s="52">
        <v>91.414551000000003</v>
      </c>
      <c r="P24" s="52">
        <v>90.798698000000002</v>
      </c>
      <c r="Q24" s="52">
        <v>90.217185999999998</v>
      </c>
      <c r="R24" s="52">
        <v>89.699554000000006</v>
      </c>
      <c r="S24" s="52">
        <v>89.250702000000004</v>
      </c>
      <c r="T24" s="52">
        <v>88.839523</v>
      </c>
      <c r="U24" s="52">
        <v>88.454802999999998</v>
      </c>
      <c r="V24" s="52">
        <v>88.091994999999997</v>
      </c>
      <c r="W24" s="52">
        <v>87.714484999999996</v>
      </c>
      <c r="X24" s="52">
        <v>87.391800000000003</v>
      </c>
      <c r="Y24" s="52">
        <v>87.088759999999994</v>
      </c>
      <c r="Z24" s="52">
        <v>86.835648000000006</v>
      </c>
      <c r="AA24" s="52">
        <v>86.608681000000004</v>
      </c>
      <c r="AB24" s="52">
        <v>86.392059000000003</v>
      </c>
      <c r="AC24" s="52">
        <v>86.200714000000005</v>
      </c>
      <c r="AD24" s="52">
        <v>86.020827999999995</v>
      </c>
      <c r="AE24" s="52">
        <v>85.858040000000003</v>
      </c>
      <c r="AF24" s="52">
        <v>85.721785999999994</v>
      </c>
      <c r="AG24" s="52">
        <v>85.617546000000004</v>
      </c>
      <c r="AH24" s="50">
        <v>-2.7079999999999999E-3</v>
      </c>
      <c r="AI24" s="19">
        <v>-4.1409999999999997E-3</v>
      </c>
    </row>
    <row r="25" spans="1:35" ht="15" customHeight="1" x14ac:dyDescent="0.2">
      <c r="A25" s="45" t="s">
        <v>334</v>
      </c>
      <c r="B25" s="48" t="s">
        <v>12</v>
      </c>
      <c r="C25" s="52">
        <v>91.926215999999997</v>
      </c>
      <c r="D25" s="52">
        <v>93.242805000000004</v>
      </c>
      <c r="E25" s="52">
        <v>93.287086000000002</v>
      </c>
      <c r="F25" s="52">
        <v>94.285110000000003</v>
      </c>
      <c r="G25" s="52">
        <v>94.830466999999999</v>
      </c>
      <c r="H25" s="52">
        <v>95.281700000000001</v>
      </c>
      <c r="I25" s="52">
        <v>94.506423999999996</v>
      </c>
      <c r="J25" s="52">
        <v>93.699173000000002</v>
      </c>
      <c r="K25" s="52">
        <v>92.9161</v>
      </c>
      <c r="L25" s="52">
        <v>92.136757000000003</v>
      </c>
      <c r="M25" s="52">
        <v>91.233147000000002</v>
      </c>
      <c r="N25" s="52">
        <v>90.476546999999997</v>
      </c>
      <c r="O25" s="52">
        <v>89.851578000000003</v>
      </c>
      <c r="P25" s="52">
        <v>89.184607999999997</v>
      </c>
      <c r="Q25" s="52">
        <v>88.586654999999993</v>
      </c>
      <c r="R25" s="52">
        <v>88.013641000000007</v>
      </c>
      <c r="S25" s="52">
        <v>87.507644999999997</v>
      </c>
      <c r="T25" s="52">
        <v>87.064789000000005</v>
      </c>
      <c r="U25" s="52">
        <v>86.646705999999995</v>
      </c>
      <c r="V25" s="52">
        <v>86.251068000000004</v>
      </c>
      <c r="W25" s="52">
        <v>85.832069000000004</v>
      </c>
      <c r="X25" s="52">
        <v>85.466842999999997</v>
      </c>
      <c r="Y25" s="52">
        <v>85.112426999999997</v>
      </c>
      <c r="Z25" s="52">
        <v>84.857169999999996</v>
      </c>
      <c r="AA25" s="52">
        <v>84.592506</v>
      </c>
      <c r="AB25" s="52">
        <v>84.346412999999998</v>
      </c>
      <c r="AC25" s="52">
        <v>84.114593999999997</v>
      </c>
      <c r="AD25" s="52">
        <v>83.893265</v>
      </c>
      <c r="AE25" s="52">
        <v>83.703911000000005</v>
      </c>
      <c r="AF25" s="52">
        <v>83.562798000000001</v>
      </c>
      <c r="AG25" s="52">
        <v>83.452659999999995</v>
      </c>
      <c r="AH25" s="50">
        <v>-3.2179999999999999E-3</v>
      </c>
      <c r="AI25" s="19">
        <v>-1.2366E-2</v>
      </c>
    </row>
    <row r="26" spans="1:35" ht="15" customHeight="1" x14ac:dyDescent="0.2">
      <c r="A26" s="8"/>
      <c r="B26" s="17"/>
      <c r="C26" s="22"/>
      <c r="D26" s="22"/>
      <c r="E26" s="22"/>
      <c r="F26" s="22"/>
      <c r="G26" s="22"/>
      <c r="H26" s="22"/>
      <c r="I26" s="22"/>
      <c r="J26" s="22"/>
      <c r="K26" s="22"/>
      <c r="L26" s="22"/>
      <c r="M26" s="22"/>
      <c r="N26" s="22"/>
      <c r="O26" s="22"/>
      <c r="P26" s="22"/>
      <c r="Q26" s="22"/>
      <c r="R26" s="22"/>
      <c r="S26" s="22"/>
      <c r="T26" s="22"/>
      <c r="U26" s="22"/>
      <c r="V26" s="22"/>
      <c r="W26" s="22"/>
      <c r="X26" s="22"/>
      <c r="Y26" s="22"/>
      <c r="Z26" s="22"/>
      <c r="AA26" s="22"/>
      <c r="AB26" s="22"/>
      <c r="AC26" s="22"/>
      <c r="AD26" s="22"/>
      <c r="AE26" s="22"/>
      <c r="AF26" s="22"/>
      <c r="AG26" s="22"/>
      <c r="AH26" s="22"/>
      <c r="AI26" s="19">
        <v>-7.9150000000000002E-3</v>
      </c>
    </row>
    <row r="27" spans="1:35" ht="15" customHeight="1" x14ac:dyDescent="0.2">
      <c r="A27" s="43"/>
      <c r="B27" s="16" t="s">
        <v>513</v>
      </c>
      <c r="C27" s="43"/>
      <c r="D27" s="43"/>
      <c r="E27" s="43"/>
      <c r="F27" s="43"/>
      <c r="G27" s="43"/>
      <c r="H27" s="43"/>
      <c r="I27" s="43"/>
      <c r="J27" s="43"/>
      <c r="K27" s="43"/>
      <c r="L27" s="43"/>
      <c r="M27" s="43"/>
      <c r="N27" s="43"/>
      <c r="O27" s="43"/>
      <c r="P27" s="43"/>
      <c r="Q27" s="43"/>
      <c r="R27" s="43"/>
      <c r="S27" s="43"/>
      <c r="T27" s="43"/>
      <c r="U27" s="43"/>
      <c r="V27" s="43"/>
      <c r="W27" s="43"/>
      <c r="X27" s="43"/>
      <c r="Y27" s="43"/>
      <c r="Z27" s="43"/>
      <c r="AA27" s="43"/>
      <c r="AB27" s="43"/>
      <c r="AC27" s="43"/>
      <c r="AD27" s="43"/>
      <c r="AE27" s="43"/>
      <c r="AF27" s="43"/>
      <c r="AG27" s="43"/>
      <c r="AH27" s="43"/>
    </row>
    <row r="28" spans="1:35" ht="15" customHeight="1" x14ac:dyDescent="0.2">
      <c r="A28" s="43"/>
      <c r="B28" s="16" t="s">
        <v>514</v>
      </c>
      <c r="C28" s="43"/>
      <c r="D28" s="43"/>
      <c r="E28" s="43"/>
      <c r="F28" s="43"/>
      <c r="G28" s="43"/>
      <c r="H28" s="43"/>
      <c r="I28" s="43"/>
      <c r="J28" s="43"/>
      <c r="K28" s="43"/>
      <c r="L28" s="43"/>
      <c r="M28" s="43"/>
      <c r="N28" s="43"/>
      <c r="O28" s="43"/>
      <c r="P28" s="43"/>
      <c r="Q28" s="43"/>
      <c r="R28" s="43"/>
      <c r="S28" s="43"/>
      <c r="T28" s="43"/>
      <c r="U28" s="43"/>
      <c r="V28" s="43"/>
      <c r="W28" s="43"/>
      <c r="X28" s="43"/>
      <c r="Y28" s="43"/>
      <c r="Z28" s="43"/>
      <c r="AA28" s="43"/>
      <c r="AB28" s="43"/>
      <c r="AC28" s="43"/>
      <c r="AD28" s="43"/>
      <c r="AE28" s="43"/>
      <c r="AF28" s="43"/>
      <c r="AG28" s="43"/>
      <c r="AH28" s="43"/>
    </row>
    <row r="29" spans="1:35" ht="15" customHeight="1" x14ac:dyDescent="0.2">
      <c r="A29" s="45" t="s">
        <v>333</v>
      </c>
      <c r="B29" s="48" t="s">
        <v>563</v>
      </c>
      <c r="C29" s="49">
        <v>0.113109</v>
      </c>
      <c r="D29" s="49">
        <v>0.115897</v>
      </c>
      <c r="E29" s="49">
        <v>0.114664</v>
      </c>
      <c r="F29" s="49">
        <v>0.113856</v>
      </c>
      <c r="G29" s="49">
        <v>0.113175</v>
      </c>
      <c r="H29" s="49">
        <v>0.11238099999999999</v>
      </c>
      <c r="I29" s="49">
        <v>0.111456</v>
      </c>
      <c r="J29" s="49">
        <v>0.110377</v>
      </c>
      <c r="K29" s="49">
        <v>0.109275</v>
      </c>
      <c r="L29" s="49">
        <v>0.108097</v>
      </c>
      <c r="M29" s="49">
        <v>0.106918</v>
      </c>
      <c r="N29" s="49">
        <v>0.10585899999999999</v>
      </c>
      <c r="O29" s="49">
        <v>0.104842</v>
      </c>
      <c r="P29" s="49">
        <v>0.10369100000000001</v>
      </c>
      <c r="Q29" s="49">
        <v>0.102529</v>
      </c>
      <c r="R29" s="49">
        <v>0.10127</v>
      </c>
      <c r="S29" s="49">
        <v>0.10004399999999999</v>
      </c>
      <c r="T29" s="49">
        <v>9.8815E-2</v>
      </c>
      <c r="U29" s="49">
        <v>9.7575999999999996E-2</v>
      </c>
      <c r="V29" s="49">
        <v>9.6311999999999995E-2</v>
      </c>
      <c r="W29" s="49">
        <v>9.5001000000000002E-2</v>
      </c>
      <c r="X29" s="49">
        <v>9.3703999999999996E-2</v>
      </c>
      <c r="Y29" s="49">
        <v>9.2344999999999997E-2</v>
      </c>
      <c r="Z29" s="49">
        <v>9.1087000000000001E-2</v>
      </c>
      <c r="AA29" s="49">
        <v>8.9807999999999999E-2</v>
      </c>
      <c r="AB29" s="49">
        <v>8.8513999999999995E-2</v>
      </c>
      <c r="AC29" s="49">
        <v>8.7248999999999993E-2</v>
      </c>
      <c r="AD29" s="49">
        <v>8.5938000000000001E-2</v>
      </c>
      <c r="AE29" s="49">
        <v>8.4598999999999994E-2</v>
      </c>
      <c r="AF29" s="49">
        <v>8.3238999999999994E-2</v>
      </c>
      <c r="AG29" s="49">
        <v>8.1924999999999998E-2</v>
      </c>
      <c r="AH29" s="50">
        <v>-1.0694E-2</v>
      </c>
    </row>
    <row r="30" spans="1:35" ht="15" customHeight="1" x14ac:dyDescent="0.2">
      <c r="A30" s="45" t="s">
        <v>332</v>
      </c>
      <c r="B30" s="48" t="s">
        <v>564</v>
      </c>
      <c r="C30" s="49">
        <v>0.53049299999999999</v>
      </c>
      <c r="D30" s="49">
        <v>0.499419</v>
      </c>
      <c r="E30" s="49">
        <v>0.54069500000000004</v>
      </c>
      <c r="F30" s="49">
        <v>0.54391400000000001</v>
      </c>
      <c r="G30" s="49">
        <v>0.54771000000000003</v>
      </c>
      <c r="H30" s="49">
        <v>0.55143600000000004</v>
      </c>
      <c r="I30" s="49">
        <v>0.55450699999999997</v>
      </c>
      <c r="J30" s="49">
        <v>0.557338</v>
      </c>
      <c r="K30" s="49">
        <v>0.56035699999999999</v>
      </c>
      <c r="L30" s="49">
        <v>0.56342300000000001</v>
      </c>
      <c r="M30" s="49">
        <v>0.56654800000000005</v>
      </c>
      <c r="N30" s="49">
        <v>0.570855</v>
      </c>
      <c r="O30" s="49">
        <v>0.57587200000000005</v>
      </c>
      <c r="P30" s="49">
        <v>0.58036799999999999</v>
      </c>
      <c r="Q30" s="49">
        <v>0.58518800000000004</v>
      </c>
      <c r="R30" s="49">
        <v>0.59017200000000003</v>
      </c>
      <c r="S30" s="49">
        <v>0.59558500000000003</v>
      </c>
      <c r="T30" s="49">
        <v>0.601356</v>
      </c>
      <c r="U30" s="49">
        <v>0.60741500000000004</v>
      </c>
      <c r="V30" s="49">
        <v>0.61355800000000005</v>
      </c>
      <c r="W30" s="49">
        <v>0.61940099999999998</v>
      </c>
      <c r="X30" s="49">
        <v>0.62552099999999999</v>
      </c>
      <c r="Y30" s="49">
        <v>0.63193600000000005</v>
      </c>
      <c r="Z30" s="49">
        <v>0.63921499999999998</v>
      </c>
      <c r="AA30" s="49">
        <v>0.64671999999999996</v>
      </c>
      <c r="AB30" s="49">
        <v>0.65421799999999997</v>
      </c>
      <c r="AC30" s="49">
        <v>0.662188</v>
      </c>
      <c r="AD30" s="49">
        <v>0.66984500000000002</v>
      </c>
      <c r="AE30" s="49">
        <v>0.67799500000000001</v>
      </c>
      <c r="AF30" s="49">
        <v>0.68664899999999995</v>
      </c>
      <c r="AG30" s="49">
        <v>0.69609399999999999</v>
      </c>
      <c r="AH30" s="50">
        <v>9.0969999999999992E-3</v>
      </c>
    </row>
    <row r="31" spans="1:35" ht="15" customHeight="1" x14ac:dyDescent="0.2">
      <c r="A31" s="45" t="s">
        <v>331</v>
      </c>
      <c r="B31" s="48" t="s">
        <v>565</v>
      </c>
      <c r="C31" s="49">
        <v>2.5259E-2</v>
      </c>
      <c r="D31" s="49">
        <v>2.4809999999999999E-2</v>
      </c>
      <c r="E31" s="49">
        <v>2.4396000000000001E-2</v>
      </c>
      <c r="F31" s="49">
        <v>2.4081000000000002E-2</v>
      </c>
      <c r="G31" s="49">
        <v>2.3821999999999999E-2</v>
      </c>
      <c r="H31" s="49">
        <v>2.3557999999999999E-2</v>
      </c>
      <c r="I31" s="49">
        <v>2.3269999999999999E-2</v>
      </c>
      <c r="J31" s="49">
        <v>2.2974999999999999E-2</v>
      </c>
      <c r="K31" s="49">
        <v>2.2689000000000001E-2</v>
      </c>
      <c r="L31" s="49">
        <v>2.2402999999999999E-2</v>
      </c>
      <c r="M31" s="49">
        <v>2.2135999999999999E-2</v>
      </c>
      <c r="N31" s="49">
        <v>2.1895000000000001E-2</v>
      </c>
      <c r="O31" s="49">
        <v>2.1679E-2</v>
      </c>
      <c r="P31" s="49">
        <v>2.1444000000000001E-2</v>
      </c>
      <c r="Q31" s="49">
        <v>2.1218000000000001E-2</v>
      </c>
      <c r="R31" s="49">
        <v>2.0996000000000001E-2</v>
      </c>
      <c r="S31" s="49">
        <v>2.0789999999999999E-2</v>
      </c>
      <c r="T31" s="49">
        <v>2.0591999999999999E-2</v>
      </c>
      <c r="U31" s="49">
        <v>2.0400999999999999E-2</v>
      </c>
      <c r="V31" s="49">
        <v>2.0209000000000001E-2</v>
      </c>
      <c r="W31" s="49">
        <v>2.0017E-2</v>
      </c>
      <c r="X31" s="49">
        <v>1.9843E-2</v>
      </c>
      <c r="Y31" s="49">
        <v>1.9665999999999999E-2</v>
      </c>
      <c r="Z31" s="49">
        <v>1.9515999999999999E-2</v>
      </c>
      <c r="AA31" s="49">
        <v>1.9362000000000001E-2</v>
      </c>
      <c r="AB31" s="49">
        <v>1.9207999999999999E-2</v>
      </c>
      <c r="AC31" s="49">
        <v>1.9061999999999999E-2</v>
      </c>
      <c r="AD31" s="49">
        <v>1.8908999999999999E-2</v>
      </c>
      <c r="AE31" s="49">
        <v>1.8762999999999998E-2</v>
      </c>
      <c r="AF31" s="49">
        <v>1.8636E-2</v>
      </c>
      <c r="AG31" s="49">
        <v>1.8518E-2</v>
      </c>
      <c r="AH31" s="50">
        <v>-1.0293999999999999E-2</v>
      </c>
      <c r="AI31" s="19">
        <v>-1.0218E-2</v>
      </c>
    </row>
    <row r="32" spans="1:35" ht="15" customHeight="1" x14ac:dyDescent="0.2">
      <c r="A32" s="45" t="s">
        <v>330</v>
      </c>
      <c r="B32" s="48" t="s">
        <v>13</v>
      </c>
      <c r="C32" s="49">
        <v>0.50583699999999998</v>
      </c>
      <c r="D32" s="49">
        <v>0.50163100000000005</v>
      </c>
      <c r="E32" s="49">
        <v>0.497641</v>
      </c>
      <c r="F32" s="49">
        <v>0.49550899999999998</v>
      </c>
      <c r="G32" s="49">
        <v>0.49448599999999998</v>
      </c>
      <c r="H32" s="49">
        <v>0.49329899999999999</v>
      </c>
      <c r="I32" s="49">
        <v>0.48369600000000001</v>
      </c>
      <c r="J32" s="49">
        <v>0.47448800000000002</v>
      </c>
      <c r="K32" s="49">
        <v>0.46604299999999999</v>
      </c>
      <c r="L32" s="49">
        <v>0.45828600000000003</v>
      </c>
      <c r="M32" s="49">
        <v>0.45086399999999999</v>
      </c>
      <c r="N32" s="49">
        <v>0.44450600000000001</v>
      </c>
      <c r="O32" s="49">
        <v>0.439141</v>
      </c>
      <c r="P32" s="49">
        <v>0.433722</v>
      </c>
      <c r="Q32" s="49">
        <v>0.42897600000000002</v>
      </c>
      <c r="R32" s="49">
        <v>0.42465000000000003</v>
      </c>
      <c r="S32" s="49">
        <v>0.42111700000000002</v>
      </c>
      <c r="T32" s="49">
        <v>0.41806500000000002</v>
      </c>
      <c r="U32" s="49">
        <v>0.415516</v>
      </c>
      <c r="V32" s="49">
        <v>0.41327799999999998</v>
      </c>
      <c r="W32" s="49">
        <v>0.410246</v>
      </c>
      <c r="X32" s="49">
        <v>0.40776800000000002</v>
      </c>
      <c r="Y32" s="49">
        <v>0.40555099999999999</v>
      </c>
      <c r="Z32" s="49">
        <v>0.40423599999999998</v>
      </c>
      <c r="AA32" s="49">
        <v>0.40317599999999998</v>
      </c>
      <c r="AB32" s="49">
        <v>0.40242099999999997</v>
      </c>
      <c r="AC32" s="49">
        <v>0.40212199999999998</v>
      </c>
      <c r="AD32" s="49">
        <v>0.40193200000000001</v>
      </c>
      <c r="AE32" s="49">
        <v>0.40201700000000001</v>
      </c>
      <c r="AF32" s="49">
        <v>0.40259400000000001</v>
      </c>
      <c r="AG32" s="49">
        <v>0.40365600000000001</v>
      </c>
      <c r="AH32" s="50">
        <v>-7.4929999999999997E-3</v>
      </c>
      <c r="AI32" s="19">
        <v>6.581E-3</v>
      </c>
    </row>
    <row r="33" spans="1:35" ht="15" customHeight="1" x14ac:dyDescent="0.2">
      <c r="A33" s="45" t="s">
        <v>329</v>
      </c>
      <c r="B33" s="48" t="s">
        <v>14</v>
      </c>
      <c r="C33" s="49">
        <v>8.4765999999999994E-2</v>
      </c>
      <c r="D33" s="49">
        <v>8.4114999999999995E-2</v>
      </c>
      <c r="E33" s="49">
        <v>8.3596000000000004E-2</v>
      </c>
      <c r="F33" s="49">
        <v>8.3351999999999996E-2</v>
      </c>
      <c r="G33" s="49">
        <v>8.3257999999999999E-2</v>
      </c>
      <c r="H33" s="49">
        <v>8.3115999999999995E-2</v>
      </c>
      <c r="I33" s="49">
        <v>8.2877999999999993E-2</v>
      </c>
      <c r="J33" s="49">
        <v>8.2587999999999995E-2</v>
      </c>
      <c r="K33" s="49">
        <v>8.2292000000000004E-2</v>
      </c>
      <c r="L33" s="49">
        <v>8.1965999999999997E-2</v>
      </c>
      <c r="M33" s="49">
        <v>8.165E-2</v>
      </c>
      <c r="N33" s="49">
        <v>8.1401000000000001E-2</v>
      </c>
      <c r="O33" s="49">
        <v>8.1207000000000001E-2</v>
      </c>
      <c r="P33" s="49">
        <v>8.0951999999999996E-2</v>
      </c>
      <c r="Q33" s="49">
        <v>8.0701999999999996E-2</v>
      </c>
      <c r="R33" s="49">
        <v>8.0427999999999999E-2</v>
      </c>
      <c r="S33" s="49">
        <v>8.0173999999999995E-2</v>
      </c>
      <c r="T33" s="49">
        <v>7.9913999999999999E-2</v>
      </c>
      <c r="U33" s="49">
        <v>7.9643000000000005E-2</v>
      </c>
      <c r="V33" s="49">
        <v>7.9356999999999997E-2</v>
      </c>
      <c r="W33" s="49">
        <v>7.9049999999999995E-2</v>
      </c>
      <c r="X33" s="49">
        <v>7.8805E-2</v>
      </c>
      <c r="Y33" s="49">
        <v>7.8542000000000001E-2</v>
      </c>
      <c r="Z33" s="49">
        <v>7.8349000000000002E-2</v>
      </c>
      <c r="AA33" s="49">
        <v>7.8139E-2</v>
      </c>
      <c r="AB33" s="49">
        <v>7.7911999999999995E-2</v>
      </c>
      <c r="AC33" s="49">
        <v>7.7687999999999993E-2</v>
      </c>
      <c r="AD33" s="49">
        <v>7.7437000000000006E-2</v>
      </c>
      <c r="AE33" s="49">
        <v>7.7189999999999995E-2</v>
      </c>
      <c r="AF33" s="49">
        <v>7.6988000000000001E-2</v>
      </c>
      <c r="AG33" s="49">
        <v>7.6801999999999995E-2</v>
      </c>
      <c r="AH33" s="50">
        <v>-3.284E-3</v>
      </c>
      <c r="AI33" s="19">
        <v>-7.7640000000000001E-3</v>
      </c>
    </row>
    <row r="34" spans="1:35" ht="15" customHeight="1" x14ac:dyDescent="0.2">
      <c r="A34" s="45" t="s">
        <v>328</v>
      </c>
      <c r="B34" s="48" t="s">
        <v>15</v>
      </c>
      <c r="C34" s="49">
        <v>0.53478400000000004</v>
      </c>
      <c r="D34" s="49">
        <v>0.51841899999999996</v>
      </c>
      <c r="E34" s="49">
        <v>0.50458400000000003</v>
      </c>
      <c r="F34" s="49">
        <v>0.49346400000000001</v>
      </c>
      <c r="G34" s="49">
        <v>0.484294</v>
      </c>
      <c r="H34" s="49">
        <v>0.47629100000000002</v>
      </c>
      <c r="I34" s="49">
        <v>0.46919899999999998</v>
      </c>
      <c r="J34" s="49">
        <v>0.46297899999999997</v>
      </c>
      <c r="K34" s="49">
        <v>0.45521699999999998</v>
      </c>
      <c r="L34" s="49">
        <v>0.44779799999999997</v>
      </c>
      <c r="M34" s="49">
        <v>0.43364000000000003</v>
      </c>
      <c r="N34" s="49">
        <v>0.42173300000000002</v>
      </c>
      <c r="O34" s="49">
        <v>0.411638</v>
      </c>
      <c r="P34" s="49">
        <v>0.40244400000000002</v>
      </c>
      <c r="Q34" s="49">
        <v>0.39458100000000002</v>
      </c>
      <c r="R34" s="49">
        <v>0.38767499999999999</v>
      </c>
      <c r="S34" s="49">
        <v>0.38203799999999999</v>
      </c>
      <c r="T34" s="49">
        <v>0.37721199999999999</v>
      </c>
      <c r="U34" s="49">
        <v>0.373116</v>
      </c>
      <c r="V34" s="49">
        <v>0.36948700000000001</v>
      </c>
      <c r="W34" s="49">
        <v>0.36407800000000001</v>
      </c>
      <c r="X34" s="49">
        <v>0.359796</v>
      </c>
      <c r="Y34" s="49">
        <v>0.35597899999999999</v>
      </c>
      <c r="Z34" s="49">
        <v>0.35292400000000002</v>
      </c>
      <c r="AA34" s="49">
        <v>0.35034599999999999</v>
      </c>
      <c r="AB34" s="49">
        <v>0.34823700000000002</v>
      </c>
      <c r="AC34" s="49">
        <v>0.346692</v>
      </c>
      <c r="AD34" s="49">
        <v>0.34542800000000001</v>
      </c>
      <c r="AE34" s="49">
        <v>0.34456799999999999</v>
      </c>
      <c r="AF34" s="49">
        <v>0.34434100000000001</v>
      </c>
      <c r="AG34" s="49">
        <v>0.34460099999999999</v>
      </c>
      <c r="AH34" s="50">
        <v>-1.4541999999999999E-2</v>
      </c>
      <c r="AI34" s="19">
        <v>-6.3179999999999998E-3</v>
      </c>
    </row>
    <row r="35" spans="1:35" ht="15" customHeight="1" x14ac:dyDescent="0.2">
      <c r="A35" s="45" t="s">
        <v>327</v>
      </c>
      <c r="B35" s="48" t="s">
        <v>16</v>
      </c>
      <c r="C35" s="49">
        <v>0.65268000000000004</v>
      </c>
      <c r="D35" s="49">
        <v>0.64821499999999999</v>
      </c>
      <c r="E35" s="49">
        <v>0.64370099999999997</v>
      </c>
      <c r="F35" s="49">
        <v>0.64150600000000002</v>
      </c>
      <c r="G35" s="49">
        <v>0.640791</v>
      </c>
      <c r="H35" s="49">
        <v>0.64064699999999997</v>
      </c>
      <c r="I35" s="49">
        <v>0.64083299999999999</v>
      </c>
      <c r="J35" s="49">
        <v>0.64137999999999995</v>
      </c>
      <c r="K35" s="49">
        <v>0.64226899999999998</v>
      </c>
      <c r="L35" s="49">
        <v>0.64336700000000002</v>
      </c>
      <c r="M35" s="49">
        <v>0.64298</v>
      </c>
      <c r="N35" s="49">
        <v>0.64383500000000005</v>
      </c>
      <c r="O35" s="49">
        <v>0.64543899999999998</v>
      </c>
      <c r="P35" s="49">
        <v>0.64709799999999995</v>
      </c>
      <c r="Q35" s="49">
        <v>0.64912000000000003</v>
      </c>
      <c r="R35" s="49">
        <v>0.65129700000000001</v>
      </c>
      <c r="S35" s="49">
        <v>0.65371599999999996</v>
      </c>
      <c r="T35" s="49">
        <v>0.65622000000000003</v>
      </c>
      <c r="U35" s="49">
        <v>0.65884200000000004</v>
      </c>
      <c r="V35" s="49">
        <v>0.66152900000000003</v>
      </c>
      <c r="W35" s="49">
        <v>0.66385300000000003</v>
      </c>
      <c r="X35" s="49">
        <v>0.66697700000000004</v>
      </c>
      <c r="Y35" s="49">
        <v>0.67018200000000006</v>
      </c>
      <c r="Z35" s="49">
        <v>0.67387900000000001</v>
      </c>
      <c r="AA35" s="49">
        <v>0.67763499999999999</v>
      </c>
      <c r="AB35" s="49">
        <v>0.68148399999999998</v>
      </c>
      <c r="AC35" s="49">
        <v>0.68550199999999994</v>
      </c>
      <c r="AD35" s="49">
        <v>0.689419</v>
      </c>
      <c r="AE35" s="49">
        <v>0.69336299999999995</v>
      </c>
      <c r="AF35" s="49">
        <v>0.69743699999999997</v>
      </c>
      <c r="AG35" s="49">
        <v>0.70159499999999997</v>
      </c>
      <c r="AH35" s="50">
        <v>2.4120000000000001E-3</v>
      </c>
      <c r="AI35" s="19">
        <v>-6.7199999999999996E-4</v>
      </c>
    </row>
    <row r="36" spans="1:35" ht="15" customHeight="1" x14ac:dyDescent="0.2">
      <c r="A36" s="45" t="s">
        <v>326</v>
      </c>
      <c r="B36" s="48" t="s">
        <v>345</v>
      </c>
      <c r="C36" s="49">
        <v>0.33016099999999998</v>
      </c>
      <c r="D36" s="49">
        <v>0.32572899999999999</v>
      </c>
      <c r="E36" s="49">
        <v>0.32187700000000002</v>
      </c>
      <c r="F36" s="49">
        <v>0.31915399999999999</v>
      </c>
      <c r="G36" s="49">
        <v>0.31738699999999997</v>
      </c>
      <c r="H36" s="49">
        <v>0.31642300000000001</v>
      </c>
      <c r="I36" s="49">
        <v>0.31579800000000002</v>
      </c>
      <c r="J36" s="49">
        <v>0.31600899999999998</v>
      </c>
      <c r="K36" s="49">
        <v>0.31712299999999999</v>
      </c>
      <c r="L36" s="49">
        <v>0.31867600000000001</v>
      </c>
      <c r="M36" s="49">
        <v>0.32026500000000002</v>
      </c>
      <c r="N36" s="49">
        <v>0.32283899999999999</v>
      </c>
      <c r="O36" s="49">
        <v>0.32599699999999998</v>
      </c>
      <c r="P36" s="49">
        <v>0.32912200000000003</v>
      </c>
      <c r="Q36" s="49">
        <v>0.33230300000000002</v>
      </c>
      <c r="R36" s="49">
        <v>0.33597100000000002</v>
      </c>
      <c r="S36" s="49">
        <v>0.33968199999999998</v>
      </c>
      <c r="T36" s="49">
        <v>0.34337800000000002</v>
      </c>
      <c r="U36" s="49">
        <v>0.34708899999999998</v>
      </c>
      <c r="V36" s="49">
        <v>0.35028500000000001</v>
      </c>
      <c r="W36" s="49">
        <v>0.353493</v>
      </c>
      <c r="X36" s="49">
        <v>0.35670800000000003</v>
      </c>
      <c r="Y36" s="49">
        <v>0.35886000000000001</v>
      </c>
      <c r="Z36" s="49">
        <v>0.36111599999999999</v>
      </c>
      <c r="AA36" s="49">
        <v>0.36227799999999999</v>
      </c>
      <c r="AB36" s="49">
        <v>0.362875</v>
      </c>
      <c r="AC36" s="49">
        <v>0.36291099999999998</v>
      </c>
      <c r="AD36" s="49">
        <v>0.362315</v>
      </c>
      <c r="AE36" s="49">
        <v>0.35999500000000001</v>
      </c>
      <c r="AF36" s="49">
        <v>0.357097</v>
      </c>
      <c r="AG36" s="49">
        <v>0.35240700000000003</v>
      </c>
      <c r="AH36" s="50">
        <v>2.176E-3</v>
      </c>
      <c r="AI36" s="19">
        <v>-1.0855E-2</v>
      </c>
    </row>
    <row r="37" spans="1:35" ht="15" customHeight="1" x14ac:dyDescent="0.2">
      <c r="A37" s="45" t="s">
        <v>325</v>
      </c>
      <c r="B37" s="48" t="s">
        <v>346</v>
      </c>
      <c r="C37" s="49">
        <v>0.435087</v>
      </c>
      <c r="D37" s="49">
        <v>0.45521200000000001</v>
      </c>
      <c r="E37" s="49">
        <v>0.47446700000000003</v>
      </c>
      <c r="F37" s="49">
        <v>0.49315399999999998</v>
      </c>
      <c r="G37" s="49">
        <v>0.51134299999999999</v>
      </c>
      <c r="H37" s="49">
        <v>0.52853000000000006</v>
      </c>
      <c r="I37" s="49">
        <v>0.54478499999999996</v>
      </c>
      <c r="J37" s="49">
        <v>0.559863</v>
      </c>
      <c r="K37" s="49">
        <v>0.57404999999999995</v>
      </c>
      <c r="L37" s="49">
        <v>0.58756399999999998</v>
      </c>
      <c r="M37" s="49">
        <v>0.60053800000000002</v>
      </c>
      <c r="N37" s="49">
        <v>0.61300900000000003</v>
      </c>
      <c r="O37" s="49">
        <v>0.62559500000000001</v>
      </c>
      <c r="P37" s="49">
        <v>0.63748700000000003</v>
      </c>
      <c r="Q37" s="49">
        <v>0.64929300000000001</v>
      </c>
      <c r="R37" s="49">
        <v>0.660856</v>
      </c>
      <c r="S37" s="49">
        <v>0.67249300000000001</v>
      </c>
      <c r="T37" s="49">
        <v>0.68383400000000005</v>
      </c>
      <c r="U37" s="49">
        <v>0.69554000000000005</v>
      </c>
      <c r="V37" s="49">
        <v>0.707372</v>
      </c>
      <c r="W37" s="49">
        <v>0.71996700000000002</v>
      </c>
      <c r="X37" s="49">
        <v>0.73302299999999998</v>
      </c>
      <c r="Y37" s="49">
        <v>0.74683299999999997</v>
      </c>
      <c r="Z37" s="49">
        <v>0.76162200000000002</v>
      </c>
      <c r="AA37" s="49">
        <v>0.77751099999999995</v>
      </c>
      <c r="AB37" s="49">
        <v>0.79453799999999997</v>
      </c>
      <c r="AC37" s="49">
        <v>0.81277200000000005</v>
      </c>
      <c r="AD37" s="49">
        <v>0.83275100000000002</v>
      </c>
      <c r="AE37" s="49">
        <v>0.85433099999999995</v>
      </c>
      <c r="AF37" s="49">
        <v>0.87766100000000002</v>
      </c>
      <c r="AG37" s="49">
        <v>0.90331899999999998</v>
      </c>
      <c r="AH37" s="50">
        <v>2.4649999999999998E-2</v>
      </c>
      <c r="AI37" s="19">
        <v>5.1149999999999998E-3</v>
      </c>
    </row>
    <row r="38" spans="1:35" ht="15" customHeight="1" x14ac:dyDescent="0.2">
      <c r="A38" s="45" t="s">
        <v>324</v>
      </c>
      <c r="B38" s="48" t="s">
        <v>19</v>
      </c>
      <c r="C38" s="49">
        <v>1.212008</v>
      </c>
      <c r="D38" s="49">
        <v>1.322937</v>
      </c>
      <c r="E38" s="49">
        <v>1.393764</v>
      </c>
      <c r="F38" s="49">
        <v>1.4632780000000001</v>
      </c>
      <c r="G38" s="49">
        <v>1.5341670000000001</v>
      </c>
      <c r="H38" s="49">
        <v>1.6051789999999999</v>
      </c>
      <c r="I38" s="49">
        <v>1.6201179999999999</v>
      </c>
      <c r="J38" s="49">
        <v>1.6366909999999999</v>
      </c>
      <c r="K38" s="49">
        <v>1.6538200000000001</v>
      </c>
      <c r="L38" s="49">
        <v>1.6713199999999999</v>
      </c>
      <c r="M38" s="49">
        <v>1.689508</v>
      </c>
      <c r="N38" s="49">
        <v>1.7085330000000001</v>
      </c>
      <c r="O38" s="49">
        <v>1.729015</v>
      </c>
      <c r="P38" s="49">
        <v>1.750059</v>
      </c>
      <c r="Q38" s="49">
        <v>1.772122</v>
      </c>
      <c r="R38" s="49">
        <v>1.7949850000000001</v>
      </c>
      <c r="S38" s="49">
        <v>1.818794</v>
      </c>
      <c r="T38" s="49">
        <v>1.843715</v>
      </c>
      <c r="U38" s="49">
        <v>1.8695809999999999</v>
      </c>
      <c r="V38" s="49">
        <v>1.896798</v>
      </c>
      <c r="W38" s="49">
        <v>1.9254340000000001</v>
      </c>
      <c r="X38" s="49">
        <v>1.95564</v>
      </c>
      <c r="Y38" s="49">
        <v>1.987241</v>
      </c>
      <c r="Z38" s="49">
        <v>2.0214059999999998</v>
      </c>
      <c r="AA38" s="49">
        <v>2.0569890000000002</v>
      </c>
      <c r="AB38" s="49">
        <v>2.0945480000000001</v>
      </c>
      <c r="AC38" s="49">
        <v>2.1341060000000001</v>
      </c>
      <c r="AD38" s="49">
        <v>2.1756009999999999</v>
      </c>
      <c r="AE38" s="49">
        <v>2.219427</v>
      </c>
      <c r="AF38" s="49">
        <v>2.2658849999999999</v>
      </c>
      <c r="AG38" s="49">
        <v>2.3150940000000002</v>
      </c>
      <c r="AH38" s="50">
        <v>2.1807E-2</v>
      </c>
      <c r="AI38" s="19">
        <v>1.7110000000000001E-3</v>
      </c>
    </row>
    <row r="39" spans="1:35" ht="15" customHeight="1" x14ac:dyDescent="0.2">
      <c r="A39" s="45" t="s">
        <v>566</v>
      </c>
      <c r="B39" s="16" t="s">
        <v>519</v>
      </c>
      <c r="C39" s="20">
        <v>4.4241840000000003</v>
      </c>
      <c r="D39" s="20">
        <v>4.4963860000000002</v>
      </c>
      <c r="E39" s="20">
        <v>4.599386</v>
      </c>
      <c r="F39" s="20">
        <v>4.6712680000000004</v>
      </c>
      <c r="G39" s="20">
        <v>4.7504340000000003</v>
      </c>
      <c r="H39" s="20">
        <v>4.8308590000000002</v>
      </c>
      <c r="I39" s="20">
        <v>4.8465389999999999</v>
      </c>
      <c r="J39" s="20">
        <v>4.8646880000000001</v>
      </c>
      <c r="K39" s="20">
        <v>4.8831350000000002</v>
      </c>
      <c r="L39" s="20">
        <v>4.902901</v>
      </c>
      <c r="M39" s="20">
        <v>4.9150460000000002</v>
      </c>
      <c r="N39" s="20">
        <v>4.9344669999999997</v>
      </c>
      <c r="O39" s="20">
        <v>4.960426</v>
      </c>
      <c r="P39" s="20">
        <v>4.9863860000000004</v>
      </c>
      <c r="Q39" s="20">
        <v>5.0160330000000002</v>
      </c>
      <c r="R39" s="20">
        <v>5.048298</v>
      </c>
      <c r="S39" s="20">
        <v>5.0844319999999996</v>
      </c>
      <c r="T39" s="20">
        <v>5.1231</v>
      </c>
      <c r="U39" s="20">
        <v>5.1647179999999997</v>
      </c>
      <c r="V39" s="20">
        <v>5.2081840000000001</v>
      </c>
      <c r="W39" s="20">
        <v>5.25054</v>
      </c>
      <c r="X39" s="20">
        <v>5.2977850000000002</v>
      </c>
      <c r="Y39" s="20">
        <v>5.3471359999999999</v>
      </c>
      <c r="Z39" s="20">
        <v>5.4033490000000004</v>
      </c>
      <c r="AA39" s="20">
        <v>5.461964</v>
      </c>
      <c r="AB39" s="20">
        <v>5.5239549999999999</v>
      </c>
      <c r="AC39" s="20">
        <v>5.5902919999999998</v>
      </c>
      <c r="AD39" s="20">
        <v>5.6595740000000001</v>
      </c>
      <c r="AE39" s="20">
        <v>5.7322480000000002</v>
      </c>
      <c r="AF39" s="20">
        <v>5.8105270000000004</v>
      </c>
      <c r="AG39" s="20">
        <v>5.8940109999999999</v>
      </c>
      <c r="AH39" s="21">
        <v>9.6080000000000002E-3</v>
      </c>
      <c r="AI39" s="19">
        <v>2.5746000000000002E-2</v>
      </c>
    </row>
    <row r="40" spans="1:35" ht="15" customHeight="1" x14ac:dyDescent="0.2">
      <c r="A40" s="45" t="s">
        <v>567</v>
      </c>
      <c r="B40" s="48" t="s">
        <v>521</v>
      </c>
      <c r="C40" s="49">
        <v>8.8754E-2</v>
      </c>
      <c r="D40" s="49">
        <v>0.10077999999999999</v>
      </c>
      <c r="E40" s="49">
        <v>0.108822</v>
      </c>
      <c r="F40" s="49">
        <v>0.113284</v>
      </c>
      <c r="G40" s="49">
        <v>0.117704</v>
      </c>
      <c r="H40" s="49">
        <v>0.12537599999999999</v>
      </c>
      <c r="I40" s="49">
        <v>0.13159799999999999</v>
      </c>
      <c r="J40" s="49">
        <v>0.14030899999999999</v>
      </c>
      <c r="K40" s="49">
        <v>0.14565900000000001</v>
      </c>
      <c r="L40" s="49">
        <v>0.15195400000000001</v>
      </c>
      <c r="M40" s="49">
        <v>0.15564500000000001</v>
      </c>
      <c r="N40" s="49">
        <v>0.162048</v>
      </c>
      <c r="O40" s="49">
        <v>0.16437399999999999</v>
      </c>
      <c r="P40" s="49">
        <v>0.17144899999999999</v>
      </c>
      <c r="Q40" s="49">
        <v>0.174927</v>
      </c>
      <c r="R40" s="49">
        <v>0.182645</v>
      </c>
      <c r="S40" s="49">
        <v>0.19064900000000001</v>
      </c>
      <c r="T40" s="49">
        <v>0.19592399999999999</v>
      </c>
      <c r="U40" s="49">
        <v>0.20144000000000001</v>
      </c>
      <c r="V40" s="49">
        <v>0.20696999999999999</v>
      </c>
      <c r="W40" s="49">
        <v>0.21357400000000001</v>
      </c>
      <c r="X40" s="49">
        <v>0.22040199999999999</v>
      </c>
      <c r="Y40" s="49">
        <v>0.22836400000000001</v>
      </c>
      <c r="Z40" s="49">
        <v>0.230716</v>
      </c>
      <c r="AA40" s="49">
        <v>0.23728299999999999</v>
      </c>
      <c r="AB40" s="49">
        <v>0.242976</v>
      </c>
      <c r="AC40" s="49">
        <v>0.25006899999999999</v>
      </c>
      <c r="AD40" s="49">
        <v>0.257384</v>
      </c>
      <c r="AE40" s="49">
        <v>0.26299400000000001</v>
      </c>
      <c r="AF40" s="49">
        <v>0.266015</v>
      </c>
      <c r="AG40" s="49">
        <v>0.26919199999999999</v>
      </c>
      <c r="AH40" s="50">
        <v>3.7678000000000003E-2</v>
      </c>
      <c r="AI40" s="19">
        <v>1.4487E-2</v>
      </c>
    </row>
    <row r="41" spans="1:35" ht="15" customHeight="1" x14ac:dyDescent="0.2">
      <c r="A41" s="45" t="s">
        <v>568</v>
      </c>
      <c r="B41" s="16" t="s">
        <v>523</v>
      </c>
      <c r="C41" s="20">
        <v>4.3354299999999997</v>
      </c>
      <c r="D41" s="20">
        <v>4.3956049999999998</v>
      </c>
      <c r="E41" s="20">
        <v>4.490564</v>
      </c>
      <c r="F41" s="20">
        <v>4.5579850000000004</v>
      </c>
      <c r="G41" s="20">
        <v>4.6327299999999996</v>
      </c>
      <c r="H41" s="20">
        <v>4.7054830000000001</v>
      </c>
      <c r="I41" s="20">
        <v>4.7149419999999997</v>
      </c>
      <c r="J41" s="20">
        <v>4.72438</v>
      </c>
      <c r="K41" s="20">
        <v>4.737476</v>
      </c>
      <c r="L41" s="20">
        <v>4.750947</v>
      </c>
      <c r="M41" s="20">
        <v>4.7594010000000004</v>
      </c>
      <c r="N41" s="20">
        <v>4.7724190000000002</v>
      </c>
      <c r="O41" s="20">
        <v>4.7960520000000004</v>
      </c>
      <c r="P41" s="20">
        <v>4.8149379999999997</v>
      </c>
      <c r="Q41" s="20">
        <v>4.8411059999999999</v>
      </c>
      <c r="R41" s="20">
        <v>4.865653</v>
      </c>
      <c r="S41" s="20">
        <v>4.893783</v>
      </c>
      <c r="T41" s="20">
        <v>4.9271760000000002</v>
      </c>
      <c r="U41" s="20">
        <v>4.9632779999999999</v>
      </c>
      <c r="V41" s="20">
        <v>5.0012150000000002</v>
      </c>
      <c r="W41" s="20">
        <v>5.0369650000000004</v>
      </c>
      <c r="X41" s="20">
        <v>5.0773830000000002</v>
      </c>
      <c r="Y41" s="20">
        <v>5.118773</v>
      </c>
      <c r="Z41" s="20">
        <v>5.1726330000000003</v>
      </c>
      <c r="AA41" s="20">
        <v>5.2246810000000004</v>
      </c>
      <c r="AB41" s="20">
        <v>5.2809790000000003</v>
      </c>
      <c r="AC41" s="20">
        <v>5.3402219999999998</v>
      </c>
      <c r="AD41" s="20">
        <v>5.40219</v>
      </c>
      <c r="AE41" s="20">
        <v>5.4692540000000003</v>
      </c>
      <c r="AF41" s="20">
        <v>5.5445120000000001</v>
      </c>
      <c r="AG41" s="20">
        <v>5.6248189999999996</v>
      </c>
      <c r="AH41" s="21">
        <v>8.7170000000000008E-3</v>
      </c>
      <c r="AI41" s="21">
        <v>8.0269999999999994E-3</v>
      </c>
    </row>
    <row r="43" spans="1:35" ht="15" customHeight="1" x14ac:dyDescent="0.2">
      <c r="A43" s="43"/>
      <c r="B43" s="16" t="s">
        <v>18</v>
      </c>
      <c r="C43" s="43"/>
      <c r="D43" s="43"/>
      <c r="E43" s="43"/>
      <c r="F43" s="43"/>
      <c r="G43" s="43"/>
      <c r="H43" s="43"/>
      <c r="I43" s="43"/>
      <c r="J43" s="43"/>
      <c r="K43" s="43"/>
      <c r="L43" s="43"/>
      <c r="M43" s="43"/>
      <c r="N43" s="43"/>
      <c r="O43" s="43"/>
      <c r="P43" s="43"/>
      <c r="Q43" s="43"/>
      <c r="R43" s="43"/>
      <c r="S43" s="43"/>
      <c r="T43" s="43"/>
      <c r="U43" s="43"/>
      <c r="V43" s="43"/>
      <c r="W43" s="43"/>
      <c r="X43" s="43"/>
      <c r="Y43" s="43"/>
      <c r="Z43" s="43"/>
      <c r="AA43" s="43"/>
      <c r="AB43" s="43"/>
      <c r="AC43" s="43"/>
      <c r="AD43" s="43"/>
      <c r="AE43" s="43"/>
      <c r="AF43" s="43"/>
      <c r="AG43" s="43"/>
      <c r="AH43" s="43"/>
    </row>
    <row r="44" spans="1:35" ht="15" customHeight="1" x14ac:dyDescent="0.2">
      <c r="A44" s="45" t="s">
        <v>323</v>
      </c>
      <c r="B44" s="48" t="s">
        <v>563</v>
      </c>
      <c r="C44" s="49">
        <v>1.772856</v>
      </c>
      <c r="D44" s="49">
        <v>1.834884</v>
      </c>
      <c r="E44" s="49">
        <v>1.825129</v>
      </c>
      <c r="F44" s="49">
        <v>1.822451</v>
      </c>
      <c r="G44" s="49">
        <v>1.8325720000000001</v>
      </c>
      <c r="H44" s="49">
        <v>1.8389489999999999</v>
      </c>
      <c r="I44" s="49">
        <v>1.83792</v>
      </c>
      <c r="J44" s="49">
        <v>1.833725</v>
      </c>
      <c r="K44" s="49">
        <v>1.8290040000000001</v>
      </c>
      <c r="L44" s="49">
        <v>1.8226070000000001</v>
      </c>
      <c r="M44" s="49">
        <v>1.8134539999999999</v>
      </c>
      <c r="N44" s="49">
        <v>1.809259</v>
      </c>
      <c r="O44" s="49">
        <v>1.8068230000000001</v>
      </c>
      <c r="P44" s="49">
        <v>1.803186</v>
      </c>
      <c r="Q44" s="49">
        <v>1.799318</v>
      </c>
      <c r="R44" s="49">
        <v>1.796489</v>
      </c>
      <c r="S44" s="49">
        <v>1.7943720000000001</v>
      </c>
      <c r="T44" s="49">
        <v>1.7916460000000001</v>
      </c>
      <c r="U44" s="49">
        <v>1.7882769999999999</v>
      </c>
      <c r="V44" s="49">
        <v>1.7843640000000001</v>
      </c>
      <c r="W44" s="49">
        <v>1.7807269999999999</v>
      </c>
      <c r="X44" s="49">
        <v>1.777355</v>
      </c>
      <c r="Y44" s="49">
        <v>1.7738210000000001</v>
      </c>
      <c r="Z44" s="49">
        <v>1.7699849999999999</v>
      </c>
      <c r="AA44" s="49">
        <v>1.766151</v>
      </c>
      <c r="AB44" s="49">
        <v>1.7612140000000001</v>
      </c>
      <c r="AC44" s="49">
        <v>1.756008</v>
      </c>
      <c r="AD44" s="49">
        <v>1.7497149999999999</v>
      </c>
      <c r="AE44" s="49">
        <v>1.7427220000000001</v>
      </c>
      <c r="AF44" s="49">
        <v>1.7347049999999999</v>
      </c>
      <c r="AG44" s="49">
        <v>1.7260869999999999</v>
      </c>
      <c r="AH44" s="50">
        <v>-8.9099999999999997E-4</v>
      </c>
      <c r="AI44" s="19">
        <v>8.5000000000000006E-5</v>
      </c>
    </row>
    <row r="45" spans="1:35" ht="15" customHeight="1" x14ac:dyDescent="0.2">
      <c r="A45" s="45" t="s">
        <v>322</v>
      </c>
      <c r="B45" s="48" t="s">
        <v>564</v>
      </c>
      <c r="C45" s="49">
        <v>2.7616000000000002E-2</v>
      </c>
      <c r="D45" s="49">
        <v>2.3945000000000001E-2</v>
      </c>
      <c r="E45" s="49">
        <v>2.6145000000000002E-2</v>
      </c>
      <c r="F45" s="49">
        <v>2.5883E-2</v>
      </c>
      <c r="G45" s="49">
        <v>2.5779E-2</v>
      </c>
      <c r="H45" s="49">
        <v>2.5635999999999999E-2</v>
      </c>
      <c r="I45" s="49">
        <v>2.5418E-2</v>
      </c>
      <c r="J45" s="49">
        <v>2.5205999999999999E-2</v>
      </c>
      <c r="K45" s="49">
        <v>2.5014000000000002E-2</v>
      </c>
      <c r="L45" s="49">
        <v>2.4797E-2</v>
      </c>
      <c r="M45" s="49">
        <v>2.4559999999999998E-2</v>
      </c>
      <c r="N45" s="49">
        <v>2.4400999999999999E-2</v>
      </c>
      <c r="O45" s="49">
        <v>2.4277E-2</v>
      </c>
      <c r="P45" s="49">
        <v>2.4150999999999999E-2</v>
      </c>
      <c r="Q45" s="49">
        <v>2.4027E-2</v>
      </c>
      <c r="R45" s="49">
        <v>2.3923E-2</v>
      </c>
      <c r="S45" s="49">
        <v>2.384E-2</v>
      </c>
      <c r="T45" s="49">
        <v>2.3765999999999999E-2</v>
      </c>
      <c r="U45" s="49">
        <v>2.3689000000000002E-2</v>
      </c>
      <c r="V45" s="49">
        <v>2.3623000000000002E-2</v>
      </c>
      <c r="W45" s="49">
        <v>2.3567000000000001E-2</v>
      </c>
      <c r="X45" s="49">
        <v>2.3519000000000002E-2</v>
      </c>
      <c r="Y45" s="49">
        <v>2.3487000000000001E-2</v>
      </c>
      <c r="Z45" s="49">
        <v>2.3453999999999999E-2</v>
      </c>
      <c r="AA45" s="49">
        <v>2.3442000000000001E-2</v>
      </c>
      <c r="AB45" s="49">
        <v>2.3428999999999998E-2</v>
      </c>
      <c r="AC45" s="49">
        <v>2.3415999999999999E-2</v>
      </c>
      <c r="AD45" s="49">
        <v>2.3396E-2</v>
      </c>
      <c r="AE45" s="49">
        <v>2.3386000000000001E-2</v>
      </c>
      <c r="AF45" s="49">
        <v>2.3363999999999999E-2</v>
      </c>
      <c r="AG45" s="49">
        <v>2.3345000000000001E-2</v>
      </c>
      <c r="AH45" s="50">
        <v>-5.5849999999999997E-3</v>
      </c>
      <c r="AI45" s="19">
        <v>-4.5209999999999998E-3</v>
      </c>
    </row>
    <row r="46" spans="1:35" ht="15" customHeight="1" x14ac:dyDescent="0.2">
      <c r="A46" s="45" t="s">
        <v>321</v>
      </c>
      <c r="B46" s="48" t="s">
        <v>565</v>
      </c>
      <c r="C46" s="49">
        <v>0.61248599999999997</v>
      </c>
      <c r="D46" s="49">
        <v>0.61219199999999996</v>
      </c>
      <c r="E46" s="49">
        <v>0.60983100000000001</v>
      </c>
      <c r="F46" s="49">
        <v>0.61156900000000003</v>
      </c>
      <c r="G46" s="49">
        <v>0.61731400000000003</v>
      </c>
      <c r="H46" s="49">
        <v>0.62202800000000003</v>
      </c>
      <c r="I46" s="49">
        <v>0.62476799999999999</v>
      </c>
      <c r="J46" s="49">
        <v>0.62686399999999998</v>
      </c>
      <c r="K46" s="49">
        <v>0.62895999999999996</v>
      </c>
      <c r="L46" s="49">
        <v>0.63073699999999999</v>
      </c>
      <c r="M46" s="49">
        <v>0.63047299999999995</v>
      </c>
      <c r="N46" s="49">
        <v>0.63224499999999995</v>
      </c>
      <c r="O46" s="49">
        <v>0.63520399999999999</v>
      </c>
      <c r="P46" s="49">
        <v>0.63844599999999996</v>
      </c>
      <c r="Q46" s="49">
        <v>0.64182099999999997</v>
      </c>
      <c r="R46" s="49">
        <v>0.64559599999999995</v>
      </c>
      <c r="S46" s="49">
        <v>0.64972300000000005</v>
      </c>
      <c r="T46" s="49">
        <v>0.65375399999999995</v>
      </c>
      <c r="U46" s="49">
        <v>0.65761599999999998</v>
      </c>
      <c r="V46" s="49">
        <v>0.66146700000000003</v>
      </c>
      <c r="W46" s="49">
        <v>0.66552500000000003</v>
      </c>
      <c r="X46" s="49">
        <v>0.66998000000000002</v>
      </c>
      <c r="Y46" s="49">
        <v>0.67452699999999999</v>
      </c>
      <c r="Z46" s="49">
        <v>0.67916799999999999</v>
      </c>
      <c r="AA46" s="49">
        <v>0.68391400000000002</v>
      </c>
      <c r="AB46" s="49">
        <v>0.68841300000000005</v>
      </c>
      <c r="AC46" s="49">
        <v>0.69291999999999998</v>
      </c>
      <c r="AD46" s="49">
        <v>0.697156</v>
      </c>
      <c r="AE46" s="49">
        <v>0.70124799999999998</v>
      </c>
      <c r="AF46" s="49">
        <v>0.70506500000000005</v>
      </c>
      <c r="AG46" s="49">
        <v>0.70868100000000001</v>
      </c>
      <c r="AH46" s="50">
        <v>4.8739999999999999E-3</v>
      </c>
      <c r="AI46" s="19">
        <v>7.6519999999999999E-3</v>
      </c>
    </row>
    <row r="47" spans="1:35" ht="15" customHeight="1" x14ac:dyDescent="0.2">
      <c r="A47" s="45" t="s">
        <v>320</v>
      </c>
      <c r="B47" s="48" t="s">
        <v>14</v>
      </c>
      <c r="C47" s="49">
        <v>0.34441100000000002</v>
      </c>
      <c r="D47" s="49">
        <v>0.34667999999999999</v>
      </c>
      <c r="E47" s="49">
        <v>0.34850500000000001</v>
      </c>
      <c r="F47" s="49">
        <v>0.35253800000000002</v>
      </c>
      <c r="G47" s="49">
        <v>0.35863800000000001</v>
      </c>
      <c r="H47" s="49">
        <v>0.36424899999999999</v>
      </c>
      <c r="I47" s="49">
        <v>0.36883500000000002</v>
      </c>
      <c r="J47" s="49">
        <v>0.37310300000000002</v>
      </c>
      <c r="K47" s="49">
        <v>0.37725999999999998</v>
      </c>
      <c r="L47" s="49">
        <v>0.38114300000000001</v>
      </c>
      <c r="M47" s="49">
        <v>0.38329600000000003</v>
      </c>
      <c r="N47" s="49">
        <v>0.38675199999999998</v>
      </c>
      <c r="O47" s="49">
        <v>0.39091999999999999</v>
      </c>
      <c r="P47" s="49">
        <v>0.39539200000000002</v>
      </c>
      <c r="Q47" s="49">
        <v>0.39987299999999998</v>
      </c>
      <c r="R47" s="49">
        <v>0.40449499999999999</v>
      </c>
      <c r="S47" s="49">
        <v>0.409167</v>
      </c>
      <c r="T47" s="49">
        <v>0.41368500000000002</v>
      </c>
      <c r="U47" s="49">
        <v>0.41799700000000001</v>
      </c>
      <c r="V47" s="49">
        <v>0.42224400000000001</v>
      </c>
      <c r="W47" s="49">
        <v>0.42657800000000001</v>
      </c>
      <c r="X47" s="49">
        <v>0.43126399999999998</v>
      </c>
      <c r="Y47" s="49">
        <v>0.43599300000000002</v>
      </c>
      <c r="Z47" s="49">
        <v>0.44074400000000002</v>
      </c>
      <c r="AA47" s="49">
        <v>0.445548</v>
      </c>
      <c r="AB47" s="49">
        <v>0.45018799999999998</v>
      </c>
      <c r="AC47" s="49">
        <v>0.45481500000000002</v>
      </c>
      <c r="AD47" s="49">
        <v>0.45925100000000002</v>
      </c>
      <c r="AE47" s="49">
        <v>0.46356000000000003</v>
      </c>
      <c r="AF47" s="49">
        <v>0.467638</v>
      </c>
      <c r="AG47" s="49">
        <v>0.47154099999999999</v>
      </c>
      <c r="AH47" s="50">
        <v>1.0527E-2</v>
      </c>
      <c r="AI47" s="19">
        <v>1.3887E-2</v>
      </c>
    </row>
    <row r="48" spans="1:35" ht="15" customHeight="1" x14ac:dyDescent="0.2">
      <c r="A48" s="45" t="s">
        <v>319</v>
      </c>
      <c r="B48" s="48" t="s">
        <v>21</v>
      </c>
      <c r="C48" s="49">
        <v>0.55567</v>
      </c>
      <c r="D48" s="49">
        <v>0.60438599999999998</v>
      </c>
      <c r="E48" s="49">
        <v>0.58391000000000004</v>
      </c>
      <c r="F48" s="49">
        <v>0.69120999999999999</v>
      </c>
      <c r="G48" s="49">
        <v>0.734958</v>
      </c>
      <c r="H48" s="49">
        <v>0.777258</v>
      </c>
      <c r="I48" s="49">
        <v>0.77777700000000005</v>
      </c>
      <c r="J48" s="49">
        <v>0.77787499999999998</v>
      </c>
      <c r="K48" s="49">
        <v>0.77773700000000001</v>
      </c>
      <c r="L48" s="49">
        <v>0.77728900000000001</v>
      </c>
      <c r="M48" s="49">
        <v>0.77638600000000002</v>
      </c>
      <c r="N48" s="49">
        <v>0.77659999999999996</v>
      </c>
      <c r="O48" s="49">
        <v>0.77723200000000003</v>
      </c>
      <c r="P48" s="49">
        <v>0.77816399999999997</v>
      </c>
      <c r="Q48" s="49">
        <v>0.77858000000000005</v>
      </c>
      <c r="R48" s="49">
        <v>0.77960700000000005</v>
      </c>
      <c r="S48" s="49">
        <v>0.78086699999999998</v>
      </c>
      <c r="T48" s="49">
        <v>0.78218799999999999</v>
      </c>
      <c r="U48" s="49">
        <v>0.78344800000000003</v>
      </c>
      <c r="V48" s="49">
        <v>0.78470899999999999</v>
      </c>
      <c r="W48" s="49">
        <v>0.78627100000000005</v>
      </c>
      <c r="X48" s="49">
        <v>0.78782600000000003</v>
      </c>
      <c r="Y48" s="49">
        <v>0.78966000000000003</v>
      </c>
      <c r="Z48" s="49">
        <v>0.79110899999999995</v>
      </c>
      <c r="AA48" s="49">
        <v>0.792937</v>
      </c>
      <c r="AB48" s="49">
        <v>0.794346</v>
      </c>
      <c r="AC48" s="49">
        <v>0.79573099999999997</v>
      </c>
      <c r="AD48" s="49">
        <v>0.79705099999999995</v>
      </c>
      <c r="AE48" s="49">
        <v>0.79804399999999998</v>
      </c>
      <c r="AF48" s="49">
        <v>0.79881199999999997</v>
      </c>
      <c r="AG48" s="49">
        <v>0.79951499999999998</v>
      </c>
      <c r="AH48" s="50">
        <v>1.2201999999999999E-2</v>
      </c>
      <c r="AI48" s="19">
        <v>8.2100000000000001E-4</v>
      </c>
    </row>
    <row r="49" spans="1:35" ht="15" customHeight="1" x14ac:dyDescent="0.2">
      <c r="A49" s="45" t="s">
        <v>318</v>
      </c>
      <c r="B49" s="16" t="s">
        <v>17</v>
      </c>
      <c r="C49" s="20">
        <v>3.3130389999999998</v>
      </c>
      <c r="D49" s="20">
        <v>3.4220869999999999</v>
      </c>
      <c r="E49" s="20">
        <v>3.3935200000000001</v>
      </c>
      <c r="F49" s="20">
        <v>3.5036510000000001</v>
      </c>
      <c r="G49" s="20">
        <v>3.569261</v>
      </c>
      <c r="H49" s="20">
        <v>3.6281210000000002</v>
      </c>
      <c r="I49" s="20">
        <v>3.6347179999999999</v>
      </c>
      <c r="J49" s="20">
        <v>3.636774</v>
      </c>
      <c r="K49" s="20">
        <v>3.637975</v>
      </c>
      <c r="L49" s="20">
        <v>3.6365729999999998</v>
      </c>
      <c r="M49" s="20">
        <v>3.6281680000000001</v>
      </c>
      <c r="N49" s="20">
        <v>3.629257</v>
      </c>
      <c r="O49" s="20">
        <v>3.6344560000000001</v>
      </c>
      <c r="P49" s="20">
        <v>3.639338</v>
      </c>
      <c r="Q49" s="20">
        <v>3.6436190000000002</v>
      </c>
      <c r="R49" s="20">
        <v>3.6501100000000002</v>
      </c>
      <c r="S49" s="20">
        <v>3.6579700000000002</v>
      </c>
      <c r="T49" s="20">
        <v>3.6650390000000002</v>
      </c>
      <c r="U49" s="20">
        <v>3.6710280000000002</v>
      </c>
      <c r="V49" s="20">
        <v>3.6764079999999999</v>
      </c>
      <c r="W49" s="20">
        <v>3.6826690000000002</v>
      </c>
      <c r="X49" s="20">
        <v>3.6899419999999998</v>
      </c>
      <c r="Y49" s="20">
        <v>3.6974879999999999</v>
      </c>
      <c r="Z49" s="20">
        <v>3.7044609999999998</v>
      </c>
      <c r="AA49" s="20">
        <v>3.711992</v>
      </c>
      <c r="AB49" s="20">
        <v>3.7175910000000001</v>
      </c>
      <c r="AC49" s="20">
        <v>3.7228889999999999</v>
      </c>
      <c r="AD49" s="20">
        <v>3.726569</v>
      </c>
      <c r="AE49" s="20">
        <v>3.728961</v>
      </c>
      <c r="AF49" s="20">
        <v>3.7295829999999999</v>
      </c>
      <c r="AG49" s="20">
        <v>3.7291690000000002</v>
      </c>
      <c r="AH49" s="21">
        <v>3.9519999999999998E-3</v>
      </c>
      <c r="AI49" s="21">
        <v>3.0980000000000001E-3</v>
      </c>
    </row>
    <row r="51" spans="1:35" ht="15" customHeight="1" x14ac:dyDescent="0.2">
      <c r="A51" s="43"/>
      <c r="B51" s="16" t="s">
        <v>20</v>
      </c>
      <c r="C51" s="43"/>
      <c r="D51" s="43"/>
      <c r="E51" s="43"/>
      <c r="F51" s="43"/>
      <c r="G51" s="43"/>
      <c r="H51" s="43"/>
      <c r="I51" s="43"/>
      <c r="J51" s="43"/>
      <c r="K51" s="43"/>
      <c r="L51" s="43"/>
      <c r="M51" s="43"/>
      <c r="N51" s="43"/>
      <c r="O51" s="43"/>
      <c r="P51" s="43"/>
      <c r="Q51" s="43"/>
      <c r="R51" s="43"/>
      <c r="S51" s="43"/>
      <c r="T51" s="43"/>
      <c r="U51" s="43"/>
      <c r="V51" s="43"/>
      <c r="W51" s="43"/>
      <c r="X51" s="43"/>
      <c r="Y51" s="43"/>
      <c r="Z51" s="43"/>
      <c r="AA51" s="43"/>
      <c r="AB51" s="43"/>
      <c r="AC51" s="43"/>
      <c r="AD51" s="43"/>
      <c r="AE51" s="43"/>
      <c r="AF51" s="43"/>
      <c r="AG51" s="43"/>
      <c r="AH51" s="43"/>
    </row>
    <row r="52" spans="1:35" ht="15" customHeight="1" x14ac:dyDescent="0.2">
      <c r="A52" s="45" t="s">
        <v>317</v>
      </c>
      <c r="B52" s="48" t="s">
        <v>563</v>
      </c>
      <c r="C52" s="49">
        <v>0.21654300000000001</v>
      </c>
      <c r="D52" s="49">
        <v>0.229018</v>
      </c>
      <c r="E52" s="49">
        <v>0.227909</v>
      </c>
      <c r="F52" s="49">
        <v>0.224496</v>
      </c>
      <c r="G52" s="49">
        <v>0.22153700000000001</v>
      </c>
      <c r="H52" s="49">
        <v>0.21942999999999999</v>
      </c>
      <c r="I52" s="49">
        <v>0.217971</v>
      </c>
      <c r="J52" s="49">
        <v>0.21610299999999999</v>
      </c>
      <c r="K52" s="49">
        <v>0.21334500000000001</v>
      </c>
      <c r="L52" s="49">
        <v>0.21069099999999999</v>
      </c>
      <c r="M52" s="49">
        <v>0.207902</v>
      </c>
      <c r="N52" s="49">
        <v>0.20555799999999999</v>
      </c>
      <c r="O52" s="49">
        <v>0.20317099999999999</v>
      </c>
      <c r="P52" s="49">
        <v>0.20099800000000001</v>
      </c>
      <c r="Q52" s="49">
        <v>0.19889899999999999</v>
      </c>
      <c r="R52" s="49">
        <v>0.196908</v>
      </c>
      <c r="S52" s="49">
        <v>0.19489200000000001</v>
      </c>
      <c r="T52" s="49">
        <v>0.19267999999999999</v>
      </c>
      <c r="U52" s="49">
        <v>0.19034400000000001</v>
      </c>
      <c r="V52" s="49">
        <v>0.18825</v>
      </c>
      <c r="W52" s="49">
        <v>0.18585299999999999</v>
      </c>
      <c r="X52" s="49">
        <v>0.18351799999999999</v>
      </c>
      <c r="Y52" s="49">
        <v>0.18127499999999999</v>
      </c>
      <c r="Z52" s="49">
        <v>0.17901</v>
      </c>
      <c r="AA52" s="49">
        <v>0.177014</v>
      </c>
      <c r="AB52" s="49">
        <v>0.17504400000000001</v>
      </c>
      <c r="AC52" s="49">
        <v>0.17291799999999999</v>
      </c>
      <c r="AD52" s="49">
        <v>0.17074600000000001</v>
      </c>
      <c r="AE52" s="49">
        <v>0.16878499999999999</v>
      </c>
      <c r="AF52" s="49">
        <v>0.16681699999999999</v>
      </c>
      <c r="AG52" s="49">
        <v>0.16491800000000001</v>
      </c>
      <c r="AH52" s="50">
        <v>-9.0369999999999999E-3</v>
      </c>
      <c r="AI52" s="19">
        <v>-9.5309999999999995E-3</v>
      </c>
    </row>
    <row r="53" spans="1:35" ht="15" customHeight="1" x14ac:dyDescent="0.2">
      <c r="A53" s="45" t="s">
        <v>316</v>
      </c>
      <c r="B53" s="48" t="s">
        <v>565</v>
      </c>
      <c r="C53" s="49">
        <v>6.5240000000000003E-3</v>
      </c>
      <c r="D53" s="49">
        <v>6.581E-3</v>
      </c>
      <c r="E53" s="49">
        <v>6.5760000000000002E-3</v>
      </c>
      <c r="F53" s="49">
        <v>6.5040000000000002E-3</v>
      </c>
      <c r="G53" s="49">
        <v>6.4539999999999997E-3</v>
      </c>
      <c r="H53" s="49">
        <v>6.43E-3</v>
      </c>
      <c r="I53" s="49">
        <v>6.4200000000000004E-3</v>
      </c>
      <c r="J53" s="49">
        <v>6.3949999999999996E-3</v>
      </c>
      <c r="K53" s="49">
        <v>6.3400000000000001E-3</v>
      </c>
      <c r="L53" s="49">
        <v>6.2859999999999999E-3</v>
      </c>
      <c r="M53" s="49">
        <v>6.2300000000000003E-3</v>
      </c>
      <c r="N53" s="49">
        <v>6.1859999999999997E-3</v>
      </c>
      <c r="O53" s="49">
        <v>6.1450000000000003E-3</v>
      </c>
      <c r="P53" s="49">
        <v>6.1120000000000002E-3</v>
      </c>
      <c r="Q53" s="49">
        <v>6.0819999999999997E-3</v>
      </c>
      <c r="R53" s="49">
        <v>6.0530000000000002E-3</v>
      </c>
      <c r="S53" s="49">
        <v>6.0219999999999996E-3</v>
      </c>
      <c r="T53" s="49">
        <v>5.9829999999999996E-3</v>
      </c>
      <c r="U53" s="49">
        <v>5.94E-3</v>
      </c>
      <c r="V53" s="49">
        <v>5.9049999999999997E-3</v>
      </c>
      <c r="W53" s="49">
        <v>5.8640000000000003E-3</v>
      </c>
      <c r="X53" s="49">
        <v>5.8259999999999996E-3</v>
      </c>
      <c r="Y53" s="49">
        <v>5.7920000000000003E-3</v>
      </c>
      <c r="Z53" s="49">
        <v>5.7530000000000003E-3</v>
      </c>
      <c r="AA53" s="49">
        <v>5.7229999999999998E-3</v>
      </c>
      <c r="AB53" s="49">
        <v>5.6930000000000001E-3</v>
      </c>
      <c r="AC53" s="49">
        <v>5.659E-3</v>
      </c>
      <c r="AD53" s="49">
        <v>5.6230000000000004E-3</v>
      </c>
      <c r="AE53" s="49">
        <v>5.594E-3</v>
      </c>
      <c r="AF53" s="49">
        <v>5.5649999999999996E-3</v>
      </c>
      <c r="AG53" s="49">
        <v>5.5380000000000004E-3</v>
      </c>
      <c r="AH53" s="50">
        <v>-5.4450000000000002E-3</v>
      </c>
      <c r="AI53" s="19">
        <v>-3.0539999999999999E-3</v>
      </c>
    </row>
    <row r="54" spans="1:35" ht="15" customHeight="1" x14ac:dyDescent="0.2">
      <c r="A54" s="45" t="s">
        <v>315</v>
      </c>
      <c r="B54" s="48" t="s">
        <v>58</v>
      </c>
      <c r="C54" s="49">
        <v>8.6303000000000005E-2</v>
      </c>
      <c r="D54" s="49">
        <v>8.5570999999999994E-2</v>
      </c>
      <c r="E54" s="49">
        <v>9.7911999999999999E-2</v>
      </c>
      <c r="F54" s="49">
        <v>9.9707000000000004E-2</v>
      </c>
      <c r="G54" s="49">
        <v>0.10168000000000001</v>
      </c>
      <c r="H54" s="49">
        <v>0.10408100000000001</v>
      </c>
      <c r="I54" s="49">
        <v>0.104908</v>
      </c>
      <c r="J54" s="49">
        <v>0.10539</v>
      </c>
      <c r="K54" s="49">
        <v>0.10527</v>
      </c>
      <c r="L54" s="49">
        <v>0.105174</v>
      </c>
      <c r="M54" s="49">
        <v>0.104559</v>
      </c>
      <c r="N54" s="49">
        <v>0.104231</v>
      </c>
      <c r="O54" s="49">
        <v>0.10403</v>
      </c>
      <c r="P54" s="49">
        <v>0.104133</v>
      </c>
      <c r="Q54" s="49">
        <v>0.10432</v>
      </c>
      <c r="R54" s="49">
        <v>0.104584</v>
      </c>
      <c r="S54" s="49">
        <v>0.104855</v>
      </c>
      <c r="T54" s="49">
        <v>0.10502599999999999</v>
      </c>
      <c r="U54" s="49">
        <v>0.10513699999999999</v>
      </c>
      <c r="V54" s="49">
        <v>0.105388</v>
      </c>
      <c r="W54" s="49">
        <v>0.105488</v>
      </c>
      <c r="X54" s="49">
        <v>0.105563</v>
      </c>
      <c r="Y54" s="49">
        <v>0.105699</v>
      </c>
      <c r="Z54" s="49">
        <v>0.10584</v>
      </c>
      <c r="AA54" s="49">
        <v>0.10613400000000001</v>
      </c>
      <c r="AB54" s="49">
        <v>0.106436</v>
      </c>
      <c r="AC54" s="49">
        <v>0.106653</v>
      </c>
      <c r="AD54" s="49">
        <v>0.10684</v>
      </c>
      <c r="AE54" s="49">
        <v>0.107166</v>
      </c>
      <c r="AF54" s="49">
        <v>0.107497</v>
      </c>
      <c r="AG54" s="49">
        <v>0.10788499999999999</v>
      </c>
      <c r="AH54" s="50">
        <v>7.4679999999999998E-3</v>
      </c>
      <c r="AI54" s="19">
        <v>4.6290000000000003E-3</v>
      </c>
    </row>
    <row r="55" spans="1:35" ht="15" customHeight="1" x14ac:dyDescent="0.2">
      <c r="A55" s="45" t="s">
        <v>314</v>
      </c>
      <c r="B55" s="16" t="s">
        <v>17</v>
      </c>
      <c r="C55" s="20">
        <v>0.30936999999999998</v>
      </c>
      <c r="D55" s="20">
        <v>0.32117000000000001</v>
      </c>
      <c r="E55" s="20">
        <v>0.33239600000000002</v>
      </c>
      <c r="F55" s="20">
        <v>0.33070699999999997</v>
      </c>
      <c r="G55" s="20">
        <v>0.32967099999999999</v>
      </c>
      <c r="H55" s="20">
        <v>0.32994099999999998</v>
      </c>
      <c r="I55" s="20">
        <v>0.32929900000000001</v>
      </c>
      <c r="J55" s="20">
        <v>0.32788800000000001</v>
      </c>
      <c r="K55" s="20">
        <v>0.32495400000000002</v>
      </c>
      <c r="L55" s="20">
        <v>0.32215100000000002</v>
      </c>
      <c r="M55" s="20">
        <v>0.31869199999999998</v>
      </c>
      <c r="N55" s="20">
        <v>0.31597500000000001</v>
      </c>
      <c r="O55" s="20">
        <v>0.31334600000000001</v>
      </c>
      <c r="P55" s="20">
        <v>0.31124299999999999</v>
      </c>
      <c r="Q55" s="20">
        <v>0.30930200000000002</v>
      </c>
      <c r="R55" s="20">
        <v>0.30754599999999999</v>
      </c>
      <c r="S55" s="20">
        <v>0.30576900000000001</v>
      </c>
      <c r="T55" s="20">
        <v>0.30368899999999999</v>
      </c>
      <c r="U55" s="20">
        <v>0.30142000000000002</v>
      </c>
      <c r="V55" s="20">
        <v>0.299543</v>
      </c>
      <c r="W55" s="20">
        <v>0.297205</v>
      </c>
      <c r="X55" s="20">
        <v>0.29490699999999997</v>
      </c>
      <c r="Y55" s="20">
        <v>0.29276600000000003</v>
      </c>
      <c r="Z55" s="20">
        <v>0.290603</v>
      </c>
      <c r="AA55" s="20">
        <v>0.28887099999999999</v>
      </c>
      <c r="AB55" s="20">
        <v>0.28717300000000001</v>
      </c>
      <c r="AC55" s="20">
        <v>0.28522999999999998</v>
      </c>
      <c r="AD55" s="20">
        <v>0.28320800000000002</v>
      </c>
      <c r="AE55" s="20">
        <v>0.28154400000000002</v>
      </c>
      <c r="AF55" s="20">
        <v>0.27987899999999999</v>
      </c>
      <c r="AG55" s="20">
        <v>0.27834199999999998</v>
      </c>
      <c r="AH55" s="21">
        <v>-3.5170000000000002E-3</v>
      </c>
      <c r="AI55" s="21">
        <v>-4.3689999999999996E-3</v>
      </c>
    </row>
    <row r="57" spans="1:35" ht="15" customHeight="1" x14ac:dyDescent="0.2">
      <c r="A57" s="45" t="s">
        <v>313</v>
      </c>
      <c r="B57" s="48" t="s">
        <v>22</v>
      </c>
      <c r="C57" s="49">
        <v>0.131216</v>
      </c>
      <c r="D57" s="49">
        <v>0.131216</v>
      </c>
      <c r="E57" s="49">
        <v>0.131216</v>
      </c>
      <c r="F57" s="49">
        <v>0.131216</v>
      </c>
      <c r="G57" s="49">
        <v>0.131216</v>
      </c>
      <c r="H57" s="49">
        <v>0.131216</v>
      </c>
      <c r="I57" s="49">
        <v>0.131216</v>
      </c>
      <c r="J57" s="49">
        <v>0.131216</v>
      </c>
      <c r="K57" s="49">
        <v>0.131216</v>
      </c>
      <c r="L57" s="49">
        <v>0.131216</v>
      </c>
      <c r="M57" s="49">
        <v>0.131216</v>
      </c>
      <c r="N57" s="49">
        <v>0.131216</v>
      </c>
      <c r="O57" s="49">
        <v>0.131216</v>
      </c>
      <c r="P57" s="49">
        <v>0.131216</v>
      </c>
      <c r="Q57" s="49">
        <v>0.131216</v>
      </c>
      <c r="R57" s="49">
        <v>0.131216</v>
      </c>
      <c r="S57" s="49">
        <v>0.131216</v>
      </c>
      <c r="T57" s="49">
        <v>0.131216</v>
      </c>
      <c r="U57" s="49">
        <v>0.131216</v>
      </c>
      <c r="V57" s="49">
        <v>0.131216</v>
      </c>
      <c r="W57" s="49">
        <v>0.131216</v>
      </c>
      <c r="X57" s="49">
        <v>0.131216</v>
      </c>
      <c r="Y57" s="49">
        <v>0.131216</v>
      </c>
      <c r="Z57" s="49">
        <v>0.131216</v>
      </c>
      <c r="AA57" s="49">
        <v>0.131216</v>
      </c>
      <c r="AB57" s="49">
        <v>0.131216</v>
      </c>
      <c r="AC57" s="49">
        <v>0.131216</v>
      </c>
      <c r="AD57" s="49">
        <v>0.131216</v>
      </c>
      <c r="AE57" s="49">
        <v>0.131216</v>
      </c>
      <c r="AF57" s="49">
        <v>0.131216</v>
      </c>
      <c r="AG57" s="49">
        <v>0.131216</v>
      </c>
      <c r="AH57" s="50">
        <v>0</v>
      </c>
      <c r="AI57" s="19">
        <v>0</v>
      </c>
    </row>
    <row r="58" spans="1:35" ht="15" customHeight="1" x14ac:dyDescent="0.2">
      <c r="A58" s="45" t="s">
        <v>312</v>
      </c>
      <c r="B58" s="48" t="s">
        <v>569</v>
      </c>
      <c r="C58" s="49">
        <v>0.51362099999999999</v>
      </c>
      <c r="D58" s="49">
        <v>0.54222000000000004</v>
      </c>
      <c r="E58" s="49">
        <v>0.54514399999999996</v>
      </c>
      <c r="F58" s="49">
        <v>0.55189699999999997</v>
      </c>
      <c r="G58" s="49">
        <v>0.55769800000000003</v>
      </c>
      <c r="H58" s="49">
        <v>0.56376300000000001</v>
      </c>
      <c r="I58" s="49">
        <v>0.56524600000000003</v>
      </c>
      <c r="J58" s="49">
        <v>0.56716999999999995</v>
      </c>
      <c r="K58" s="49">
        <v>0.56835599999999997</v>
      </c>
      <c r="L58" s="49">
        <v>0.57001000000000002</v>
      </c>
      <c r="M58" s="49">
        <v>0.57092500000000002</v>
      </c>
      <c r="N58" s="49">
        <v>0.57286899999999996</v>
      </c>
      <c r="O58" s="49">
        <v>0.57446200000000003</v>
      </c>
      <c r="P58" s="49">
        <v>0.57648900000000003</v>
      </c>
      <c r="Q58" s="49">
        <v>0.57852000000000003</v>
      </c>
      <c r="R58" s="49">
        <v>0.58058100000000001</v>
      </c>
      <c r="S58" s="49">
        <v>0.58252700000000002</v>
      </c>
      <c r="T58" s="49">
        <v>0.58450400000000002</v>
      </c>
      <c r="U58" s="49">
        <v>0.58634900000000001</v>
      </c>
      <c r="V58" s="49">
        <v>0.58857700000000002</v>
      </c>
      <c r="W58" s="49">
        <v>0.59023999999999999</v>
      </c>
      <c r="X58" s="49">
        <v>0.59222399999999997</v>
      </c>
      <c r="Y58" s="49">
        <v>0.59440899999999997</v>
      </c>
      <c r="Z58" s="49">
        <v>0.59654499999999999</v>
      </c>
      <c r="AA58" s="49">
        <v>0.59887500000000005</v>
      </c>
      <c r="AB58" s="49">
        <v>0.60145000000000004</v>
      </c>
      <c r="AC58" s="49">
        <v>0.60354099999999999</v>
      </c>
      <c r="AD58" s="49">
        <v>0.60586799999999996</v>
      </c>
      <c r="AE58" s="49">
        <v>0.60830099999999998</v>
      </c>
      <c r="AF58" s="49">
        <v>0.61081399999999997</v>
      </c>
      <c r="AG58" s="49">
        <v>0.61330899999999999</v>
      </c>
      <c r="AH58" s="50">
        <v>5.9300000000000004E-3</v>
      </c>
      <c r="AI58" s="19">
        <v>4.0870000000000004E-3</v>
      </c>
    </row>
    <row r="60" spans="1:35" ht="15" customHeight="1" x14ac:dyDescent="0.2">
      <c r="A60" s="43"/>
      <c r="B60" s="16" t="s">
        <v>527</v>
      </c>
      <c r="C60" s="43"/>
      <c r="D60" s="43"/>
      <c r="E60" s="43"/>
      <c r="F60" s="43"/>
      <c r="G60" s="43"/>
      <c r="H60" s="43"/>
      <c r="I60" s="43"/>
      <c r="J60" s="43"/>
      <c r="K60" s="43"/>
      <c r="L60" s="43"/>
      <c r="M60" s="43"/>
      <c r="N60" s="43"/>
      <c r="O60" s="43"/>
      <c r="P60" s="43"/>
      <c r="Q60" s="43"/>
      <c r="R60" s="43"/>
      <c r="S60" s="43"/>
      <c r="T60" s="43"/>
      <c r="U60" s="43"/>
      <c r="V60" s="43"/>
      <c r="W60" s="43"/>
      <c r="X60" s="43"/>
      <c r="Y60" s="43"/>
      <c r="Z60" s="43"/>
      <c r="AA60" s="43"/>
      <c r="AB60" s="43"/>
      <c r="AC60" s="43"/>
      <c r="AD60" s="43"/>
      <c r="AE60" s="43"/>
      <c r="AF60" s="43"/>
      <c r="AG60" s="43"/>
      <c r="AH60" s="43"/>
    </row>
    <row r="61" spans="1:35" ht="15" customHeight="1" x14ac:dyDescent="0.2">
      <c r="A61" s="45" t="s">
        <v>311</v>
      </c>
      <c r="B61" s="48" t="s">
        <v>563</v>
      </c>
      <c r="C61" s="49">
        <v>2.1025079999999998</v>
      </c>
      <c r="D61" s="49">
        <v>2.1797979999999999</v>
      </c>
      <c r="E61" s="49">
        <v>2.1677019999999998</v>
      </c>
      <c r="F61" s="49">
        <v>2.160803</v>
      </c>
      <c r="G61" s="49">
        <v>2.1672850000000001</v>
      </c>
      <c r="H61" s="49">
        <v>2.1707589999999999</v>
      </c>
      <c r="I61" s="49">
        <v>2.1673460000000002</v>
      </c>
      <c r="J61" s="49">
        <v>2.1602060000000001</v>
      </c>
      <c r="K61" s="49">
        <v>2.1516229999999998</v>
      </c>
      <c r="L61" s="49">
        <v>2.1413950000000002</v>
      </c>
      <c r="M61" s="49">
        <v>2.1282740000000002</v>
      </c>
      <c r="N61" s="49">
        <v>2.120676</v>
      </c>
      <c r="O61" s="49">
        <v>2.1148359999999999</v>
      </c>
      <c r="P61" s="49">
        <v>2.1078749999999999</v>
      </c>
      <c r="Q61" s="49">
        <v>2.1007470000000001</v>
      </c>
      <c r="R61" s="49">
        <v>2.0946669999999998</v>
      </c>
      <c r="S61" s="49">
        <v>2.0893079999999999</v>
      </c>
      <c r="T61" s="49">
        <v>2.0831409999999999</v>
      </c>
      <c r="U61" s="49">
        <v>2.0761980000000002</v>
      </c>
      <c r="V61" s="49">
        <v>2.0689259999999998</v>
      </c>
      <c r="W61" s="49">
        <v>2.0615809999999999</v>
      </c>
      <c r="X61" s="49">
        <v>2.054576</v>
      </c>
      <c r="Y61" s="49">
        <v>2.0474410000000001</v>
      </c>
      <c r="Z61" s="49">
        <v>2.040082</v>
      </c>
      <c r="AA61" s="49">
        <v>2.0329730000000001</v>
      </c>
      <c r="AB61" s="49">
        <v>2.0247730000000002</v>
      </c>
      <c r="AC61" s="49">
        <v>2.0161750000000001</v>
      </c>
      <c r="AD61" s="49">
        <v>2.0063979999999999</v>
      </c>
      <c r="AE61" s="49">
        <v>1.9961059999999999</v>
      </c>
      <c r="AF61" s="49">
        <v>1.984761</v>
      </c>
      <c r="AG61" s="49">
        <v>1.9729289999999999</v>
      </c>
      <c r="AH61" s="50">
        <v>-2.1180000000000001E-3</v>
      </c>
      <c r="AI61" s="19">
        <v>-1.2819999999999999E-3</v>
      </c>
    </row>
    <row r="62" spans="1:35" ht="15" customHeight="1" x14ac:dyDescent="0.2">
      <c r="A62" s="45" t="s">
        <v>310</v>
      </c>
      <c r="B62" s="48" t="s">
        <v>564</v>
      </c>
      <c r="C62" s="49">
        <v>0.55810899999999997</v>
      </c>
      <c r="D62" s="49">
        <v>0.52336400000000005</v>
      </c>
      <c r="E62" s="49">
        <v>0.56684000000000001</v>
      </c>
      <c r="F62" s="49">
        <v>0.569797</v>
      </c>
      <c r="G62" s="49">
        <v>0.57349000000000006</v>
      </c>
      <c r="H62" s="49">
        <v>0.57707200000000003</v>
      </c>
      <c r="I62" s="49">
        <v>0.57992600000000005</v>
      </c>
      <c r="J62" s="49">
        <v>0.58254300000000003</v>
      </c>
      <c r="K62" s="49">
        <v>0.58536999999999995</v>
      </c>
      <c r="L62" s="49">
        <v>0.58821900000000005</v>
      </c>
      <c r="M62" s="49">
        <v>0.59110799999999997</v>
      </c>
      <c r="N62" s="49">
        <v>0.59525600000000001</v>
      </c>
      <c r="O62" s="49">
        <v>0.60014900000000004</v>
      </c>
      <c r="P62" s="49">
        <v>0.60451900000000003</v>
      </c>
      <c r="Q62" s="49">
        <v>0.60921400000000003</v>
      </c>
      <c r="R62" s="49">
        <v>0.61409499999999995</v>
      </c>
      <c r="S62" s="49">
        <v>0.619425</v>
      </c>
      <c r="T62" s="49">
        <v>0.62512100000000004</v>
      </c>
      <c r="U62" s="49">
        <v>0.63110299999999997</v>
      </c>
      <c r="V62" s="49">
        <v>0.637181</v>
      </c>
      <c r="W62" s="49">
        <v>0.64296799999999998</v>
      </c>
      <c r="X62" s="49">
        <v>0.64903999999999995</v>
      </c>
      <c r="Y62" s="49">
        <v>0.65542299999999998</v>
      </c>
      <c r="Z62" s="49">
        <v>0.66266899999999995</v>
      </c>
      <c r="AA62" s="49">
        <v>0.67016200000000004</v>
      </c>
      <c r="AB62" s="49">
        <v>0.677647</v>
      </c>
      <c r="AC62" s="49">
        <v>0.68560299999999996</v>
      </c>
      <c r="AD62" s="49">
        <v>0.693241</v>
      </c>
      <c r="AE62" s="49">
        <v>0.70138100000000003</v>
      </c>
      <c r="AF62" s="49">
        <v>0.71001300000000001</v>
      </c>
      <c r="AG62" s="49">
        <v>0.71943900000000005</v>
      </c>
      <c r="AH62" s="50">
        <v>8.5000000000000006E-3</v>
      </c>
      <c r="AI62" s="19">
        <v>6.1079999999999997E-3</v>
      </c>
    </row>
    <row r="63" spans="1:35" ht="15" customHeight="1" x14ac:dyDescent="0.2">
      <c r="A63" s="45" t="s">
        <v>309</v>
      </c>
      <c r="B63" s="48" t="s">
        <v>565</v>
      </c>
      <c r="C63" s="49">
        <v>0.64426899999999998</v>
      </c>
      <c r="D63" s="49">
        <v>0.64358300000000002</v>
      </c>
      <c r="E63" s="49">
        <v>0.64080300000000001</v>
      </c>
      <c r="F63" s="49">
        <v>0.64215299999999997</v>
      </c>
      <c r="G63" s="49">
        <v>0.64759</v>
      </c>
      <c r="H63" s="49">
        <v>0.65201600000000004</v>
      </c>
      <c r="I63" s="49">
        <v>0.65445900000000001</v>
      </c>
      <c r="J63" s="49">
        <v>0.65623399999999998</v>
      </c>
      <c r="K63" s="49">
        <v>0.65798900000000005</v>
      </c>
      <c r="L63" s="49">
        <v>0.65942599999999996</v>
      </c>
      <c r="M63" s="49">
        <v>0.65883800000000003</v>
      </c>
      <c r="N63" s="49">
        <v>0.660327</v>
      </c>
      <c r="O63" s="49">
        <v>0.66302799999999995</v>
      </c>
      <c r="P63" s="49">
        <v>0.66600199999999998</v>
      </c>
      <c r="Q63" s="49">
        <v>0.66912199999999999</v>
      </c>
      <c r="R63" s="49">
        <v>0.67264500000000005</v>
      </c>
      <c r="S63" s="49">
        <v>0.67653399999999997</v>
      </c>
      <c r="T63" s="49">
        <v>0.68032899999999996</v>
      </c>
      <c r="U63" s="49">
        <v>0.68395700000000004</v>
      </c>
      <c r="V63" s="49">
        <v>0.687581</v>
      </c>
      <c r="W63" s="49">
        <v>0.69140699999999999</v>
      </c>
      <c r="X63" s="49">
        <v>0.69564899999999996</v>
      </c>
      <c r="Y63" s="49">
        <v>0.69998400000000005</v>
      </c>
      <c r="Z63" s="49">
        <v>0.70443699999999998</v>
      </c>
      <c r="AA63" s="49">
        <v>0.70899900000000005</v>
      </c>
      <c r="AB63" s="49">
        <v>0.713314</v>
      </c>
      <c r="AC63" s="49">
        <v>0.71763999999999994</v>
      </c>
      <c r="AD63" s="49">
        <v>0.72168900000000002</v>
      </c>
      <c r="AE63" s="49">
        <v>0.72560500000000006</v>
      </c>
      <c r="AF63" s="49">
        <v>0.72926500000000005</v>
      </c>
      <c r="AG63" s="49">
        <v>0.732738</v>
      </c>
      <c r="AH63" s="50">
        <v>4.2979999999999997E-3</v>
      </c>
      <c r="AI63" s="19">
        <v>7.0590000000000002E-3</v>
      </c>
    </row>
    <row r="64" spans="1:35" ht="15" customHeight="1" x14ac:dyDescent="0.2">
      <c r="A64" s="45" t="s">
        <v>308</v>
      </c>
      <c r="B64" s="48" t="s">
        <v>13</v>
      </c>
      <c r="C64" s="49">
        <v>0.50583699999999998</v>
      </c>
      <c r="D64" s="49">
        <v>0.50163100000000005</v>
      </c>
      <c r="E64" s="49">
        <v>0.497641</v>
      </c>
      <c r="F64" s="49">
        <v>0.49550899999999998</v>
      </c>
      <c r="G64" s="49">
        <v>0.49448599999999998</v>
      </c>
      <c r="H64" s="49">
        <v>0.49329899999999999</v>
      </c>
      <c r="I64" s="49">
        <v>0.48369600000000001</v>
      </c>
      <c r="J64" s="49">
        <v>0.47448800000000002</v>
      </c>
      <c r="K64" s="49">
        <v>0.46604299999999999</v>
      </c>
      <c r="L64" s="49">
        <v>0.45828600000000003</v>
      </c>
      <c r="M64" s="49">
        <v>0.45086399999999999</v>
      </c>
      <c r="N64" s="49">
        <v>0.44450600000000001</v>
      </c>
      <c r="O64" s="49">
        <v>0.439141</v>
      </c>
      <c r="P64" s="49">
        <v>0.433722</v>
      </c>
      <c r="Q64" s="49">
        <v>0.42897600000000002</v>
      </c>
      <c r="R64" s="49">
        <v>0.42465000000000003</v>
      </c>
      <c r="S64" s="49">
        <v>0.42111700000000002</v>
      </c>
      <c r="T64" s="49">
        <v>0.41806500000000002</v>
      </c>
      <c r="U64" s="49">
        <v>0.415516</v>
      </c>
      <c r="V64" s="49">
        <v>0.41327799999999998</v>
      </c>
      <c r="W64" s="49">
        <v>0.410246</v>
      </c>
      <c r="X64" s="49">
        <v>0.40776800000000002</v>
      </c>
      <c r="Y64" s="49">
        <v>0.40555099999999999</v>
      </c>
      <c r="Z64" s="49">
        <v>0.40423599999999998</v>
      </c>
      <c r="AA64" s="49">
        <v>0.40317599999999998</v>
      </c>
      <c r="AB64" s="49">
        <v>0.40242099999999997</v>
      </c>
      <c r="AC64" s="49">
        <v>0.40212199999999998</v>
      </c>
      <c r="AD64" s="49">
        <v>0.40193200000000001</v>
      </c>
      <c r="AE64" s="49">
        <v>0.40201700000000001</v>
      </c>
      <c r="AF64" s="49">
        <v>0.40259400000000001</v>
      </c>
      <c r="AG64" s="49">
        <v>0.40365600000000001</v>
      </c>
      <c r="AH64" s="50">
        <v>-7.4929999999999997E-3</v>
      </c>
      <c r="AI64" s="19">
        <v>-6.3179999999999998E-3</v>
      </c>
    </row>
    <row r="65" spans="1:35" ht="15" customHeight="1" x14ac:dyDescent="0.2">
      <c r="A65" s="45" t="s">
        <v>307</v>
      </c>
      <c r="B65" s="48" t="s">
        <v>14</v>
      </c>
      <c r="C65" s="49">
        <v>0.42917699999999998</v>
      </c>
      <c r="D65" s="49">
        <v>0.43079499999999998</v>
      </c>
      <c r="E65" s="49">
        <v>0.43210100000000001</v>
      </c>
      <c r="F65" s="49">
        <v>0.43589099999999997</v>
      </c>
      <c r="G65" s="49">
        <v>0.44189600000000001</v>
      </c>
      <c r="H65" s="49">
        <v>0.44736599999999999</v>
      </c>
      <c r="I65" s="49">
        <v>0.45171299999999998</v>
      </c>
      <c r="J65" s="49">
        <v>0.45569100000000001</v>
      </c>
      <c r="K65" s="49">
        <v>0.45955200000000002</v>
      </c>
      <c r="L65" s="49">
        <v>0.46310899999999999</v>
      </c>
      <c r="M65" s="49">
        <v>0.46494600000000003</v>
      </c>
      <c r="N65" s="49">
        <v>0.46815299999999999</v>
      </c>
      <c r="O65" s="49">
        <v>0.47212700000000002</v>
      </c>
      <c r="P65" s="49">
        <v>0.47634300000000002</v>
      </c>
      <c r="Q65" s="49">
        <v>0.48057499999999997</v>
      </c>
      <c r="R65" s="49">
        <v>0.48492200000000002</v>
      </c>
      <c r="S65" s="49">
        <v>0.48934100000000003</v>
      </c>
      <c r="T65" s="49">
        <v>0.49359900000000001</v>
      </c>
      <c r="U65" s="49">
        <v>0.497641</v>
      </c>
      <c r="V65" s="49">
        <v>0.50160099999999996</v>
      </c>
      <c r="W65" s="49">
        <v>0.50562799999999997</v>
      </c>
      <c r="X65" s="49">
        <v>0.51006899999999999</v>
      </c>
      <c r="Y65" s="49">
        <v>0.51453400000000005</v>
      </c>
      <c r="Z65" s="49">
        <v>0.51909300000000003</v>
      </c>
      <c r="AA65" s="49">
        <v>0.52368700000000001</v>
      </c>
      <c r="AB65" s="49">
        <v>0.52810000000000001</v>
      </c>
      <c r="AC65" s="49">
        <v>0.53250299999999995</v>
      </c>
      <c r="AD65" s="49">
        <v>0.53668800000000005</v>
      </c>
      <c r="AE65" s="49">
        <v>0.54074999999999995</v>
      </c>
      <c r="AF65" s="49">
        <v>0.54462600000000005</v>
      </c>
      <c r="AG65" s="49">
        <v>0.54834300000000002</v>
      </c>
      <c r="AH65" s="50">
        <v>8.201E-3</v>
      </c>
      <c r="AI65" s="19">
        <v>1.1423000000000001E-2</v>
      </c>
    </row>
    <row r="66" spans="1:35" ht="15" customHeight="1" x14ac:dyDescent="0.2">
      <c r="A66" s="45" t="s">
        <v>306</v>
      </c>
      <c r="B66" s="48" t="s">
        <v>15</v>
      </c>
      <c r="C66" s="49">
        <v>0.53478400000000004</v>
      </c>
      <c r="D66" s="49">
        <v>0.51841899999999996</v>
      </c>
      <c r="E66" s="49">
        <v>0.50458400000000003</v>
      </c>
      <c r="F66" s="49">
        <v>0.49346400000000001</v>
      </c>
      <c r="G66" s="49">
        <v>0.484294</v>
      </c>
      <c r="H66" s="49">
        <v>0.47629100000000002</v>
      </c>
      <c r="I66" s="49">
        <v>0.46919899999999998</v>
      </c>
      <c r="J66" s="49">
        <v>0.46297899999999997</v>
      </c>
      <c r="K66" s="49">
        <v>0.45521699999999998</v>
      </c>
      <c r="L66" s="49">
        <v>0.44779799999999997</v>
      </c>
      <c r="M66" s="49">
        <v>0.43364000000000003</v>
      </c>
      <c r="N66" s="49">
        <v>0.42173300000000002</v>
      </c>
      <c r="O66" s="49">
        <v>0.411638</v>
      </c>
      <c r="P66" s="49">
        <v>0.40244400000000002</v>
      </c>
      <c r="Q66" s="49">
        <v>0.39458100000000002</v>
      </c>
      <c r="R66" s="49">
        <v>0.38767499999999999</v>
      </c>
      <c r="S66" s="49">
        <v>0.38203799999999999</v>
      </c>
      <c r="T66" s="49">
        <v>0.37721199999999999</v>
      </c>
      <c r="U66" s="49">
        <v>0.373116</v>
      </c>
      <c r="V66" s="49">
        <v>0.36948700000000001</v>
      </c>
      <c r="W66" s="49">
        <v>0.36407800000000001</v>
      </c>
      <c r="X66" s="49">
        <v>0.359796</v>
      </c>
      <c r="Y66" s="49">
        <v>0.35597899999999999</v>
      </c>
      <c r="Z66" s="49">
        <v>0.35292400000000002</v>
      </c>
      <c r="AA66" s="49">
        <v>0.35034599999999999</v>
      </c>
      <c r="AB66" s="49">
        <v>0.34823700000000002</v>
      </c>
      <c r="AC66" s="49">
        <v>0.346692</v>
      </c>
      <c r="AD66" s="49">
        <v>0.34542800000000001</v>
      </c>
      <c r="AE66" s="49">
        <v>0.34456799999999999</v>
      </c>
      <c r="AF66" s="49">
        <v>0.34434100000000001</v>
      </c>
      <c r="AG66" s="49">
        <v>0.34460099999999999</v>
      </c>
      <c r="AH66" s="50">
        <v>-1.4541999999999999E-2</v>
      </c>
      <c r="AI66" s="19">
        <v>-1.0855E-2</v>
      </c>
    </row>
    <row r="67" spans="1:35" ht="15" customHeight="1" x14ac:dyDescent="0.2">
      <c r="A67" s="45" t="s">
        <v>305</v>
      </c>
      <c r="B67" s="48" t="s">
        <v>16</v>
      </c>
      <c r="C67" s="49">
        <v>0.65268000000000004</v>
      </c>
      <c r="D67" s="49">
        <v>0.64821499999999999</v>
      </c>
      <c r="E67" s="49">
        <v>0.64370099999999997</v>
      </c>
      <c r="F67" s="49">
        <v>0.64150600000000002</v>
      </c>
      <c r="G67" s="49">
        <v>0.640791</v>
      </c>
      <c r="H67" s="49">
        <v>0.64064699999999997</v>
      </c>
      <c r="I67" s="49">
        <v>0.64083299999999999</v>
      </c>
      <c r="J67" s="49">
        <v>0.64137999999999995</v>
      </c>
      <c r="K67" s="49">
        <v>0.64226899999999998</v>
      </c>
      <c r="L67" s="49">
        <v>0.64336700000000002</v>
      </c>
      <c r="M67" s="49">
        <v>0.64298</v>
      </c>
      <c r="N67" s="49">
        <v>0.64383500000000005</v>
      </c>
      <c r="O67" s="49">
        <v>0.64543899999999998</v>
      </c>
      <c r="P67" s="49">
        <v>0.64709799999999995</v>
      </c>
      <c r="Q67" s="49">
        <v>0.64912000000000003</v>
      </c>
      <c r="R67" s="49">
        <v>0.65129700000000001</v>
      </c>
      <c r="S67" s="49">
        <v>0.65371599999999996</v>
      </c>
      <c r="T67" s="49">
        <v>0.65622000000000003</v>
      </c>
      <c r="U67" s="49">
        <v>0.65884200000000004</v>
      </c>
      <c r="V67" s="49">
        <v>0.66152900000000003</v>
      </c>
      <c r="W67" s="49">
        <v>0.66385300000000003</v>
      </c>
      <c r="X67" s="49">
        <v>0.66697700000000004</v>
      </c>
      <c r="Y67" s="49">
        <v>0.67018200000000006</v>
      </c>
      <c r="Z67" s="49">
        <v>0.67387900000000001</v>
      </c>
      <c r="AA67" s="49">
        <v>0.67763499999999999</v>
      </c>
      <c r="AB67" s="49">
        <v>0.68148399999999998</v>
      </c>
      <c r="AC67" s="49">
        <v>0.68550199999999994</v>
      </c>
      <c r="AD67" s="49">
        <v>0.689419</v>
      </c>
      <c r="AE67" s="49">
        <v>0.69336299999999995</v>
      </c>
      <c r="AF67" s="49">
        <v>0.69743699999999997</v>
      </c>
      <c r="AG67" s="49">
        <v>0.70159499999999997</v>
      </c>
      <c r="AH67" s="50">
        <v>2.4120000000000001E-3</v>
      </c>
      <c r="AI67" s="19">
        <v>5.1149999999999998E-3</v>
      </c>
    </row>
    <row r="68" spans="1:35" ht="15" customHeight="1" x14ac:dyDescent="0.2">
      <c r="A68" s="45" t="s">
        <v>304</v>
      </c>
      <c r="B68" s="48" t="s">
        <v>345</v>
      </c>
      <c r="C68" s="49">
        <v>0.33016099999999998</v>
      </c>
      <c r="D68" s="49">
        <v>0.32572899999999999</v>
      </c>
      <c r="E68" s="49">
        <v>0.32187700000000002</v>
      </c>
      <c r="F68" s="49">
        <v>0.31915399999999999</v>
      </c>
      <c r="G68" s="49">
        <v>0.31738699999999997</v>
      </c>
      <c r="H68" s="49">
        <v>0.31642300000000001</v>
      </c>
      <c r="I68" s="49">
        <v>0.31579800000000002</v>
      </c>
      <c r="J68" s="49">
        <v>0.31600899999999998</v>
      </c>
      <c r="K68" s="49">
        <v>0.31712299999999999</v>
      </c>
      <c r="L68" s="49">
        <v>0.31867600000000001</v>
      </c>
      <c r="M68" s="49">
        <v>0.32026500000000002</v>
      </c>
      <c r="N68" s="49">
        <v>0.32283899999999999</v>
      </c>
      <c r="O68" s="49">
        <v>0.32599699999999998</v>
      </c>
      <c r="P68" s="49">
        <v>0.32912200000000003</v>
      </c>
      <c r="Q68" s="49">
        <v>0.33230300000000002</v>
      </c>
      <c r="R68" s="49">
        <v>0.33597100000000002</v>
      </c>
      <c r="S68" s="49">
        <v>0.33968199999999998</v>
      </c>
      <c r="T68" s="49">
        <v>0.34337800000000002</v>
      </c>
      <c r="U68" s="49">
        <v>0.34708899999999998</v>
      </c>
      <c r="V68" s="49">
        <v>0.35028500000000001</v>
      </c>
      <c r="W68" s="49">
        <v>0.353493</v>
      </c>
      <c r="X68" s="49">
        <v>0.35670800000000003</v>
      </c>
      <c r="Y68" s="49">
        <v>0.35886000000000001</v>
      </c>
      <c r="Z68" s="49">
        <v>0.36111599999999999</v>
      </c>
      <c r="AA68" s="49">
        <v>0.36227799999999999</v>
      </c>
      <c r="AB68" s="49">
        <v>0.362875</v>
      </c>
      <c r="AC68" s="49">
        <v>0.36291099999999998</v>
      </c>
      <c r="AD68" s="49">
        <v>0.362315</v>
      </c>
      <c r="AE68" s="49">
        <v>0.35999500000000001</v>
      </c>
      <c r="AF68" s="49">
        <v>0.357097</v>
      </c>
      <c r="AG68" s="49">
        <v>0.35240700000000003</v>
      </c>
      <c r="AH68" s="50">
        <v>2.176E-3</v>
      </c>
      <c r="AI68" s="19">
        <v>1.7110000000000001E-3</v>
      </c>
    </row>
    <row r="69" spans="1:35" ht="15" customHeight="1" x14ac:dyDescent="0.2">
      <c r="A69" s="45" t="s">
        <v>303</v>
      </c>
      <c r="B69" s="48" t="s">
        <v>346</v>
      </c>
      <c r="C69" s="49">
        <v>0.435087</v>
      </c>
      <c r="D69" s="49">
        <v>0.45521200000000001</v>
      </c>
      <c r="E69" s="49">
        <v>0.47446700000000003</v>
      </c>
      <c r="F69" s="49">
        <v>0.49315399999999998</v>
      </c>
      <c r="G69" s="49">
        <v>0.51134299999999999</v>
      </c>
      <c r="H69" s="49">
        <v>0.52853000000000006</v>
      </c>
      <c r="I69" s="49">
        <v>0.54478499999999996</v>
      </c>
      <c r="J69" s="49">
        <v>0.559863</v>
      </c>
      <c r="K69" s="49">
        <v>0.57404999999999995</v>
      </c>
      <c r="L69" s="49">
        <v>0.58756399999999998</v>
      </c>
      <c r="M69" s="49">
        <v>0.60053800000000002</v>
      </c>
      <c r="N69" s="49">
        <v>0.61300900000000003</v>
      </c>
      <c r="O69" s="49">
        <v>0.62559500000000001</v>
      </c>
      <c r="P69" s="49">
        <v>0.63748700000000003</v>
      </c>
      <c r="Q69" s="49">
        <v>0.64929300000000001</v>
      </c>
      <c r="R69" s="49">
        <v>0.660856</v>
      </c>
      <c r="S69" s="49">
        <v>0.67249300000000001</v>
      </c>
      <c r="T69" s="49">
        <v>0.68383400000000005</v>
      </c>
      <c r="U69" s="49">
        <v>0.69554000000000005</v>
      </c>
      <c r="V69" s="49">
        <v>0.707372</v>
      </c>
      <c r="W69" s="49">
        <v>0.71996700000000002</v>
      </c>
      <c r="X69" s="49">
        <v>0.73302299999999998</v>
      </c>
      <c r="Y69" s="49">
        <v>0.74683299999999997</v>
      </c>
      <c r="Z69" s="49">
        <v>0.76162200000000002</v>
      </c>
      <c r="AA69" s="49">
        <v>0.77751099999999995</v>
      </c>
      <c r="AB69" s="49">
        <v>0.79453799999999997</v>
      </c>
      <c r="AC69" s="49">
        <v>0.81277200000000005</v>
      </c>
      <c r="AD69" s="49">
        <v>0.83275100000000002</v>
      </c>
      <c r="AE69" s="49">
        <v>0.85433099999999995</v>
      </c>
      <c r="AF69" s="49">
        <v>0.87766100000000002</v>
      </c>
      <c r="AG69" s="49">
        <v>0.90331899999999998</v>
      </c>
      <c r="AH69" s="50">
        <v>2.4649999999999998E-2</v>
      </c>
      <c r="AI69" s="19">
        <v>2.5746000000000002E-2</v>
      </c>
    </row>
    <row r="70" spans="1:35" ht="15" customHeight="1" x14ac:dyDescent="0.2">
      <c r="A70" s="45" t="s">
        <v>302</v>
      </c>
      <c r="B70" s="48" t="s">
        <v>444</v>
      </c>
      <c r="C70" s="49">
        <v>2.498818</v>
      </c>
      <c r="D70" s="49">
        <v>2.686331</v>
      </c>
      <c r="E70" s="49">
        <v>2.7519459999999998</v>
      </c>
      <c r="F70" s="49">
        <v>2.9373079999999998</v>
      </c>
      <c r="G70" s="49">
        <v>3.0597189999999999</v>
      </c>
      <c r="H70" s="49">
        <v>3.1814969999999998</v>
      </c>
      <c r="I70" s="49">
        <v>3.199265</v>
      </c>
      <c r="J70" s="49">
        <v>3.218343</v>
      </c>
      <c r="K70" s="49">
        <v>3.2363979999999999</v>
      </c>
      <c r="L70" s="49">
        <v>3.25501</v>
      </c>
      <c r="M70" s="49">
        <v>3.2725949999999999</v>
      </c>
      <c r="N70" s="49">
        <v>3.29345</v>
      </c>
      <c r="O70" s="49">
        <v>3.3159559999999999</v>
      </c>
      <c r="P70" s="49">
        <v>3.3400609999999999</v>
      </c>
      <c r="Q70" s="49">
        <v>3.36476</v>
      </c>
      <c r="R70" s="49">
        <v>3.3909720000000001</v>
      </c>
      <c r="S70" s="49">
        <v>3.4182589999999999</v>
      </c>
      <c r="T70" s="49">
        <v>3.4466489999999999</v>
      </c>
      <c r="U70" s="49">
        <v>3.4757310000000001</v>
      </c>
      <c r="V70" s="49">
        <v>3.5066890000000002</v>
      </c>
      <c r="W70" s="49">
        <v>3.5386479999999998</v>
      </c>
      <c r="X70" s="49">
        <v>3.5724680000000002</v>
      </c>
      <c r="Y70" s="49">
        <v>3.6082260000000002</v>
      </c>
      <c r="Z70" s="49">
        <v>3.6461169999999998</v>
      </c>
      <c r="AA70" s="49">
        <v>3.6861510000000002</v>
      </c>
      <c r="AB70" s="49">
        <v>3.7279960000000001</v>
      </c>
      <c r="AC70" s="49">
        <v>3.7712469999999998</v>
      </c>
      <c r="AD70" s="49">
        <v>3.8165749999999998</v>
      </c>
      <c r="AE70" s="49">
        <v>3.8641540000000001</v>
      </c>
      <c r="AF70" s="49">
        <v>3.9142239999999999</v>
      </c>
      <c r="AG70" s="49">
        <v>3.9670190000000001</v>
      </c>
      <c r="AH70" s="50">
        <v>1.5526E-2</v>
      </c>
      <c r="AI70" s="19">
        <v>8.7749999999999998E-3</v>
      </c>
    </row>
    <row r="71" spans="1:35" ht="15" customHeight="1" x14ac:dyDescent="0.2">
      <c r="A71" s="45" t="s">
        <v>570</v>
      </c>
      <c r="B71" s="16" t="s">
        <v>571</v>
      </c>
      <c r="C71" s="20">
        <v>8.6914289999999994</v>
      </c>
      <c r="D71" s="20">
        <v>8.9130780000000005</v>
      </c>
      <c r="E71" s="20">
        <v>9.0016630000000006</v>
      </c>
      <c r="F71" s="20">
        <v>9.1887380000000007</v>
      </c>
      <c r="G71" s="20">
        <v>9.3382799999999992</v>
      </c>
      <c r="H71" s="20">
        <v>9.4839000000000002</v>
      </c>
      <c r="I71" s="20">
        <v>9.5070180000000004</v>
      </c>
      <c r="J71" s="20">
        <v>9.5277370000000001</v>
      </c>
      <c r="K71" s="20">
        <v>9.545636</v>
      </c>
      <c r="L71" s="20">
        <v>9.5628510000000002</v>
      </c>
      <c r="M71" s="20">
        <v>9.5640470000000004</v>
      </c>
      <c r="N71" s="20">
        <v>9.5837850000000007</v>
      </c>
      <c r="O71" s="20">
        <v>9.6139060000000001</v>
      </c>
      <c r="P71" s="20">
        <v>9.6446729999999992</v>
      </c>
      <c r="Q71" s="20">
        <v>9.6786910000000006</v>
      </c>
      <c r="R71" s="20">
        <v>9.7177520000000008</v>
      </c>
      <c r="S71" s="20">
        <v>9.7619129999999998</v>
      </c>
      <c r="T71" s="20">
        <v>9.8075489999999999</v>
      </c>
      <c r="U71" s="20">
        <v>9.8547320000000003</v>
      </c>
      <c r="V71" s="20">
        <v>9.9039289999999998</v>
      </c>
      <c r="W71" s="20">
        <v>9.9518699999999995</v>
      </c>
      <c r="X71" s="20">
        <v>10.006074</v>
      </c>
      <c r="Y71" s="20">
        <v>10.063015</v>
      </c>
      <c r="Z71" s="20">
        <v>10.126174000000001</v>
      </c>
      <c r="AA71" s="20">
        <v>10.192918000000001</v>
      </c>
      <c r="AB71" s="20">
        <v>10.261384</v>
      </c>
      <c r="AC71" s="20">
        <v>10.333167</v>
      </c>
      <c r="AD71" s="20">
        <v>10.406435999999999</v>
      </c>
      <c r="AE71" s="20">
        <v>10.482269000000001</v>
      </c>
      <c r="AF71" s="20">
        <v>10.56202</v>
      </c>
      <c r="AG71" s="20">
        <v>10.646046999999999</v>
      </c>
      <c r="AH71" s="21">
        <v>6.7850000000000002E-3</v>
      </c>
      <c r="AI71" s="21">
        <v>5.4460000000000003E-3</v>
      </c>
    </row>
    <row r="72" spans="1:35" ht="15" customHeight="1" x14ac:dyDescent="0.2">
      <c r="A72" s="45" t="s">
        <v>572</v>
      </c>
      <c r="B72" s="48" t="s">
        <v>536</v>
      </c>
      <c r="C72" s="49">
        <v>8.8754E-2</v>
      </c>
      <c r="D72" s="49">
        <v>0.10077999999999999</v>
      </c>
      <c r="E72" s="49">
        <v>0.108822</v>
      </c>
      <c r="F72" s="49">
        <v>0.113284</v>
      </c>
      <c r="G72" s="49">
        <v>0.117704</v>
      </c>
      <c r="H72" s="49">
        <v>0.12537599999999999</v>
      </c>
      <c r="I72" s="49">
        <v>0.13159799999999999</v>
      </c>
      <c r="J72" s="49">
        <v>0.14030899999999999</v>
      </c>
      <c r="K72" s="49">
        <v>0.14565900000000001</v>
      </c>
      <c r="L72" s="49">
        <v>0.15195400000000001</v>
      </c>
      <c r="M72" s="49">
        <v>0.15564500000000001</v>
      </c>
      <c r="N72" s="49">
        <v>0.162048</v>
      </c>
      <c r="O72" s="49">
        <v>0.16437399999999999</v>
      </c>
      <c r="P72" s="49">
        <v>0.17144899999999999</v>
      </c>
      <c r="Q72" s="49">
        <v>0.174927</v>
      </c>
      <c r="R72" s="49">
        <v>0.182645</v>
      </c>
      <c r="S72" s="49">
        <v>0.19064900000000001</v>
      </c>
      <c r="T72" s="49">
        <v>0.19592399999999999</v>
      </c>
      <c r="U72" s="49">
        <v>0.20144000000000001</v>
      </c>
      <c r="V72" s="49">
        <v>0.20696999999999999</v>
      </c>
      <c r="W72" s="49">
        <v>0.21357400000000001</v>
      </c>
      <c r="X72" s="49">
        <v>0.22040199999999999</v>
      </c>
      <c r="Y72" s="49">
        <v>0.22836400000000001</v>
      </c>
      <c r="Z72" s="49">
        <v>0.230716</v>
      </c>
      <c r="AA72" s="49">
        <v>0.23728299999999999</v>
      </c>
      <c r="AB72" s="49">
        <v>0.242976</v>
      </c>
      <c r="AC72" s="49">
        <v>0.25006899999999999</v>
      </c>
      <c r="AD72" s="49">
        <v>0.257384</v>
      </c>
      <c r="AE72" s="49">
        <v>0.26299400000000001</v>
      </c>
      <c r="AF72" s="49">
        <v>0.266015</v>
      </c>
      <c r="AG72" s="49">
        <v>0.26919199999999999</v>
      </c>
      <c r="AH72" s="50">
        <v>3.7678000000000003E-2</v>
      </c>
    </row>
    <row r="73" spans="1:35" ht="15" customHeight="1" x14ac:dyDescent="0.2">
      <c r="A73" s="45" t="s">
        <v>301</v>
      </c>
      <c r="B73" s="16" t="s">
        <v>17</v>
      </c>
      <c r="C73" s="20">
        <v>8.6026749999999996</v>
      </c>
      <c r="D73" s="20">
        <v>8.8122980000000002</v>
      </c>
      <c r="E73" s="20">
        <v>8.8928399999999996</v>
      </c>
      <c r="F73" s="20">
        <v>9.0754549999999998</v>
      </c>
      <c r="G73" s="20">
        <v>9.2205750000000002</v>
      </c>
      <c r="H73" s="20">
        <v>9.3585239999999992</v>
      </c>
      <c r="I73" s="20">
        <v>9.3754209999999993</v>
      </c>
      <c r="J73" s="20">
        <v>9.3874270000000006</v>
      </c>
      <c r="K73" s="20">
        <v>9.3999769999999998</v>
      </c>
      <c r="L73" s="20">
        <v>9.4108970000000003</v>
      </c>
      <c r="M73" s="20">
        <v>9.4084009999999996</v>
      </c>
      <c r="N73" s="20">
        <v>9.4217370000000003</v>
      </c>
      <c r="O73" s="20">
        <v>9.4495319999999996</v>
      </c>
      <c r="P73" s="20">
        <v>9.4732249999999993</v>
      </c>
      <c r="Q73" s="20">
        <v>9.5037640000000003</v>
      </c>
      <c r="R73" s="20">
        <v>9.5351060000000007</v>
      </c>
      <c r="S73" s="20">
        <v>9.5712639999999993</v>
      </c>
      <c r="T73" s="20">
        <v>9.6116250000000001</v>
      </c>
      <c r="U73" s="20">
        <v>9.6532920000000004</v>
      </c>
      <c r="V73" s="20">
        <v>9.6969589999999997</v>
      </c>
      <c r="W73" s="20">
        <v>9.7382960000000001</v>
      </c>
      <c r="X73" s="20">
        <v>9.7856719999999999</v>
      </c>
      <c r="Y73" s="20">
        <v>9.8346509999999991</v>
      </c>
      <c r="Z73" s="20">
        <v>9.8954579999999996</v>
      </c>
      <c r="AA73" s="20">
        <v>9.9556349999999991</v>
      </c>
      <c r="AB73" s="20">
        <v>10.018408000000001</v>
      </c>
      <c r="AC73" s="20">
        <v>10.083097</v>
      </c>
      <c r="AD73" s="20">
        <v>10.149053</v>
      </c>
      <c r="AE73" s="20">
        <v>10.219275</v>
      </c>
      <c r="AF73" s="20">
        <v>10.296004999999999</v>
      </c>
      <c r="AG73" s="20">
        <v>10.376855000000001</v>
      </c>
      <c r="AH73" s="21">
        <v>6.2700000000000004E-3</v>
      </c>
      <c r="AI73" s="21">
        <v>-2.8579999999999999E-3</v>
      </c>
    </row>
    <row r="75" spans="1:35" ht="15" customHeight="1" x14ac:dyDescent="0.2">
      <c r="A75" s="45" t="s">
        <v>300</v>
      </c>
      <c r="B75" s="16" t="s">
        <v>24</v>
      </c>
      <c r="C75" s="20">
        <v>8.0809519999999999</v>
      </c>
      <c r="D75" s="20">
        <v>8.1845909999999993</v>
      </c>
      <c r="E75" s="20">
        <v>8.3998279999999994</v>
      </c>
      <c r="F75" s="20">
        <v>8.3566669999999998</v>
      </c>
      <c r="G75" s="20">
        <v>8.3247060000000008</v>
      </c>
      <c r="H75" s="20">
        <v>8.2172800000000006</v>
      </c>
      <c r="I75" s="20">
        <v>8.009226</v>
      </c>
      <c r="J75" s="20">
        <v>7.9336469999999997</v>
      </c>
      <c r="K75" s="20">
        <v>7.911225</v>
      </c>
      <c r="L75" s="20">
        <v>7.9042279999999998</v>
      </c>
      <c r="M75" s="20">
        <v>7.9013109999999998</v>
      </c>
      <c r="N75" s="20">
        <v>7.9039489999999999</v>
      </c>
      <c r="O75" s="20">
        <v>7.8967400000000003</v>
      </c>
      <c r="P75" s="20">
        <v>7.8973040000000001</v>
      </c>
      <c r="Q75" s="20">
        <v>7.8990650000000002</v>
      </c>
      <c r="R75" s="20">
        <v>7.9164570000000003</v>
      </c>
      <c r="S75" s="20">
        <v>7.9342370000000004</v>
      </c>
      <c r="T75" s="20">
        <v>7.9624300000000003</v>
      </c>
      <c r="U75" s="20">
        <v>7.9764920000000004</v>
      </c>
      <c r="V75" s="20">
        <v>7.9954520000000002</v>
      </c>
      <c r="W75" s="20">
        <v>8.0155829999999995</v>
      </c>
      <c r="X75" s="20">
        <v>8.0541889999999992</v>
      </c>
      <c r="Y75" s="20">
        <v>8.0948619999999991</v>
      </c>
      <c r="Z75" s="20">
        <v>8.1479429999999997</v>
      </c>
      <c r="AA75" s="20">
        <v>8.1954750000000001</v>
      </c>
      <c r="AB75" s="20">
        <v>8.2483559999999994</v>
      </c>
      <c r="AC75" s="20">
        <v>8.3115620000000003</v>
      </c>
      <c r="AD75" s="20">
        <v>8.3830039999999997</v>
      </c>
      <c r="AE75" s="20">
        <v>8.472766</v>
      </c>
      <c r="AF75" s="20">
        <v>8.5654170000000001</v>
      </c>
      <c r="AG75" s="20">
        <v>8.6537319999999998</v>
      </c>
      <c r="AH75" s="21">
        <v>2.2850000000000001E-3</v>
      </c>
    </row>
    <row r="76" spans="1:35" ht="15" customHeight="1" x14ac:dyDescent="0.2">
      <c r="A76" s="8"/>
      <c r="B76" s="17"/>
      <c r="C76" s="18"/>
      <c r="D76" s="18"/>
      <c r="E76" s="18"/>
      <c r="F76" s="18"/>
      <c r="G76" s="18"/>
      <c r="H76" s="18"/>
      <c r="I76" s="18"/>
      <c r="J76" s="18"/>
      <c r="K76" s="18"/>
      <c r="L76" s="18"/>
      <c r="M76" s="18"/>
      <c r="N76" s="18"/>
      <c r="O76" s="18"/>
      <c r="P76" s="18"/>
      <c r="Q76" s="18"/>
      <c r="R76" s="18"/>
      <c r="S76" s="18"/>
      <c r="T76" s="18"/>
      <c r="U76" s="18"/>
      <c r="V76" s="18"/>
      <c r="W76" s="18"/>
      <c r="X76" s="18"/>
      <c r="Y76" s="18"/>
      <c r="Z76" s="18"/>
      <c r="AA76" s="18"/>
      <c r="AB76" s="18"/>
      <c r="AC76" s="18"/>
      <c r="AD76" s="18"/>
      <c r="AE76" s="18"/>
      <c r="AF76" s="18"/>
      <c r="AG76" s="18"/>
      <c r="AH76" s="18"/>
      <c r="AI76" s="19">
        <v>-2.735E-3</v>
      </c>
    </row>
    <row r="77" spans="1:35" ht="15" customHeight="1" x14ac:dyDescent="0.2">
      <c r="A77" s="43"/>
      <c r="B77" s="16" t="s">
        <v>25</v>
      </c>
      <c r="C77" s="43"/>
      <c r="D77" s="43"/>
      <c r="E77" s="43"/>
      <c r="F77" s="43"/>
      <c r="G77" s="43"/>
      <c r="H77" s="43"/>
      <c r="I77" s="43"/>
      <c r="J77" s="43"/>
      <c r="K77" s="43"/>
      <c r="L77" s="43"/>
      <c r="M77" s="43"/>
      <c r="N77" s="43"/>
      <c r="O77" s="43"/>
      <c r="P77" s="43"/>
      <c r="Q77" s="43"/>
      <c r="R77" s="43"/>
      <c r="S77" s="43"/>
      <c r="T77" s="43"/>
      <c r="U77" s="43"/>
      <c r="V77" s="43"/>
      <c r="W77" s="43"/>
      <c r="X77" s="43"/>
      <c r="Y77" s="43"/>
      <c r="Z77" s="43"/>
      <c r="AA77" s="43"/>
      <c r="AB77" s="43"/>
      <c r="AC77" s="43"/>
      <c r="AD77" s="43"/>
      <c r="AE77" s="43"/>
      <c r="AF77" s="43"/>
      <c r="AG77" s="43"/>
      <c r="AH77" s="43"/>
      <c r="AI77" s="19">
        <v>-2.2499999999999999E-4</v>
      </c>
    </row>
    <row r="78" spans="1:35" ht="15" customHeight="1" x14ac:dyDescent="0.2">
      <c r="A78" s="45" t="s">
        <v>299</v>
      </c>
      <c r="B78" s="48" t="s">
        <v>563</v>
      </c>
      <c r="C78" s="49">
        <v>2.3091059999999999</v>
      </c>
      <c r="D78" s="49">
        <v>2.3907609999999999</v>
      </c>
      <c r="E78" s="49">
        <v>2.3771110000000002</v>
      </c>
      <c r="F78" s="49">
        <v>2.364487</v>
      </c>
      <c r="G78" s="49">
        <v>2.3656139999999999</v>
      </c>
      <c r="H78" s="49">
        <v>2.3619180000000002</v>
      </c>
      <c r="I78" s="49">
        <v>2.3515350000000002</v>
      </c>
      <c r="J78" s="49">
        <v>2.3402159999999999</v>
      </c>
      <c r="K78" s="49">
        <v>2.3286600000000002</v>
      </c>
      <c r="L78" s="49">
        <v>2.3156639999999999</v>
      </c>
      <c r="M78" s="49">
        <v>2.3001529999999999</v>
      </c>
      <c r="N78" s="49">
        <v>2.2902399999999998</v>
      </c>
      <c r="O78" s="49">
        <v>2.281739</v>
      </c>
      <c r="P78" s="49">
        <v>2.2720980000000002</v>
      </c>
      <c r="Q78" s="49">
        <v>2.2622059999999999</v>
      </c>
      <c r="R78" s="49">
        <v>2.2534719999999999</v>
      </c>
      <c r="S78" s="49">
        <v>2.245425</v>
      </c>
      <c r="T78" s="49">
        <v>2.2367219999999999</v>
      </c>
      <c r="U78" s="49">
        <v>2.2268970000000001</v>
      </c>
      <c r="V78" s="49">
        <v>2.2167810000000001</v>
      </c>
      <c r="W78" s="49">
        <v>2.20661</v>
      </c>
      <c r="X78" s="49">
        <v>2.1970339999999999</v>
      </c>
      <c r="Y78" s="49">
        <v>2.1872400000000001</v>
      </c>
      <c r="Z78" s="49">
        <v>2.177435</v>
      </c>
      <c r="AA78" s="49">
        <v>2.1677270000000002</v>
      </c>
      <c r="AB78" s="49">
        <v>2.1569419999999999</v>
      </c>
      <c r="AC78" s="49">
        <v>2.145896</v>
      </c>
      <c r="AD78" s="49">
        <v>2.1336900000000001</v>
      </c>
      <c r="AE78" s="49">
        <v>2.1211509999999998</v>
      </c>
      <c r="AF78" s="49">
        <v>2.1074660000000001</v>
      </c>
      <c r="AG78" s="49">
        <v>2.093213</v>
      </c>
      <c r="AH78" s="50">
        <v>-3.2669999999999999E-3</v>
      </c>
      <c r="AI78" s="19">
        <v>5.7600000000000004E-3</v>
      </c>
    </row>
    <row r="79" spans="1:35" ht="15" customHeight="1" x14ac:dyDescent="0.2">
      <c r="A79" s="45" t="s">
        <v>298</v>
      </c>
      <c r="B79" s="48" t="s">
        <v>564</v>
      </c>
      <c r="C79" s="49">
        <v>1.5270760000000001</v>
      </c>
      <c r="D79" s="49">
        <v>1.432436</v>
      </c>
      <c r="E79" s="49">
        <v>1.554308</v>
      </c>
      <c r="F79" s="49">
        <v>1.542832</v>
      </c>
      <c r="G79" s="49">
        <v>1.5333030000000001</v>
      </c>
      <c r="H79" s="49">
        <v>1.515063</v>
      </c>
      <c r="I79" s="49">
        <v>1.496286</v>
      </c>
      <c r="J79" s="49">
        <v>1.4914860000000001</v>
      </c>
      <c r="K79" s="49">
        <v>1.4932110000000001</v>
      </c>
      <c r="L79" s="49">
        <v>1.496543</v>
      </c>
      <c r="M79" s="49">
        <v>1.501878</v>
      </c>
      <c r="N79" s="49">
        <v>1.5096419999999999</v>
      </c>
      <c r="O79" s="49">
        <v>1.516907</v>
      </c>
      <c r="P79" s="49">
        <v>1.52369</v>
      </c>
      <c r="Q79" s="49">
        <v>1.5307470000000001</v>
      </c>
      <c r="R79" s="49">
        <v>1.539569</v>
      </c>
      <c r="S79" s="49">
        <v>1.548834</v>
      </c>
      <c r="T79" s="49">
        <v>1.559761</v>
      </c>
      <c r="U79" s="49">
        <v>1.569207</v>
      </c>
      <c r="V79" s="49">
        <v>1.579097</v>
      </c>
      <c r="W79" s="49">
        <v>1.5885590000000001</v>
      </c>
      <c r="X79" s="49">
        <v>1.6000160000000001</v>
      </c>
      <c r="Y79" s="49">
        <v>1.61209</v>
      </c>
      <c r="Z79" s="49">
        <v>1.626568</v>
      </c>
      <c r="AA79" s="49">
        <v>1.640541</v>
      </c>
      <c r="AB79" s="49">
        <v>1.654523</v>
      </c>
      <c r="AC79" s="49">
        <v>1.670134</v>
      </c>
      <c r="AD79" s="49">
        <v>1.6854199999999999</v>
      </c>
      <c r="AE79" s="49">
        <v>1.7035169999999999</v>
      </c>
      <c r="AF79" s="49">
        <v>1.722216</v>
      </c>
      <c r="AG79" s="49">
        <v>1.7414620000000001</v>
      </c>
      <c r="AH79" s="50">
        <v>4.3889999999999997E-3</v>
      </c>
      <c r="AI79" s="19">
        <v>-1.2966E-2</v>
      </c>
    </row>
    <row r="80" spans="1:35" ht="15" customHeight="1" x14ac:dyDescent="0.2">
      <c r="A80" s="45" t="s">
        <v>297</v>
      </c>
      <c r="B80" s="48" t="s">
        <v>565</v>
      </c>
      <c r="C80" s="49">
        <v>0.69040500000000005</v>
      </c>
      <c r="D80" s="49">
        <v>0.68874500000000005</v>
      </c>
      <c r="E80" s="49">
        <v>0.68535699999999999</v>
      </c>
      <c r="F80" s="49">
        <v>0.68523199999999995</v>
      </c>
      <c r="G80" s="49">
        <v>0.68933599999999995</v>
      </c>
      <c r="H80" s="49">
        <v>0.69208800000000004</v>
      </c>
      <c r="I80" s="49">
        <v>0.69291400000000003</v>
      </c>
      <c r="J80" s="49">
        <v>0.69370399999999999</v>
      </c>
      <c r="K80" s="49">
        <v>0.694747</v>
      </c>
      <c r="L80" s="49">
        <v>0.69554400000000005</v>
      </c>
      <c r="M80" s="49">
        <v>0.69442300000000001</v>
      </c>
      <c r="N80" s="49">
        <v>0.69539899999999999</v>
      </c>
      <c r="O80" s="49">
        <v>0.69754000000000005</v>
      </c>
      <c r="P80" s="49">
        <v>0.69996499999999995</v>
      </c>
      <c r="Q80" s="49">
        <v>0.70253500000000002</v>
      </c>
      <c r="R80" s="49">
        <v>0.70557000000000003</v>
      </c>
      <c r="S80" s="49">
        <v>0.70897600000000005</v>
      </c>
      <c r="T80" s="49">
        <v>0.71233299999999999</v>
      </c>
      <c r="U80" s="49">
        <v>0.71546500000000002</v>
      </c>
      <c r="V80" s="49">
        <v>0.71860500000000005</v>
      </c>
      <c r="W80" s="49">
        <v>0.721966</v>
      </c>
      <c r="X80" s="49">
        <v>0.72581600000000002</v>
      </c>
      <c r="Y80" s="49">
        <v>0.72975599999999996</v>
      </c>
      <c r="Z80" s="49">
        <v>0.73386600000000002</v>
      </c>
      <c r="AA80" s="49">
        <v>0.73804999999999998</v>
      </c>
      <c r="AB80" s="49">
        <v>0.74199599999999999</v>
      </c>
      <c r="AC80" s="49">
        <v>0.74598100000000001</v>
      </c>
      <c r="AD80" s="49">
        <v>0.74969699999999995</v>
      </c>
      <c r="AE80" s="49">
        <v>0.75333799999999995</v>
      </c>
      <c r="AF80" s="49">
        <v>0.75673599999999996</v>
      </c>
      <c r="AG80" s="49">
        <v>0.75992700000000002</v>
      </c>
      <c r="AH80" s="50">
        <v>3.2030000000000001E-3</v>
      </c>
      <c r="AI80" s="19">
        <v>6.4609999999999997E-3</v>
      </c>
    </row>
    <row r="81" spans="1:35" ht="15" customHeight="1" x14ac:dyDescent="0.2">
      <c r="A81" s="45" t="s">
        <v>296</v>
      </c>
      <c r="B81" s="48" t="s">
        <v>13</v>
      </c>
      <c r="C81" s="49">
        <v>1.42977</v>
      </c>
      <c r="D81" s="49">
        <v>1.4147289999999999</v>
      </c>
      <c r="E81" s="49">
        <v>1.4064810000000001</v>
      </c>
      <c r="F81" s="49">
        <v>1.3819509999999999</v>
      </c>
      <c r="G81" s="49">
        <v>1.361027</v>
      </c>
      <c r="H81" s="49">
        <v>1.3323990000000001</v>
      </c>
      <c r="I81" s="49">
        <v>1.2830349999999999</v>
      </c>
      <c r="J81" s="49">
        <v>1.2483139999999999</v>
      </c>
      <c r="K81" s="49">
        <v>1.221085</v>
      </c>
      <c r="L81" s="49">
        <v>1.1971130000000001</v>
      </c>
      <c r="M81" s="49">
        <v>1.175662</v>
      </c>
      <c r="N81" s="49">
        <v>1.156507</v>
      </c>
      <c r="O81" s="49">
        <v>1.1382300000000001</v>
      </c>
      <c r="P81" s="49">
        <v>1.120638</v>
      </c>
      <c r="Q81" s="49">
        <v>1.1045119999999999</v>
      </c>
      <c r="R81" s="49">
        <v>1.090562</v>
      </c>
      <c r="S81" s="49">
        <v>1.078268</v>
      </c>
      <c r="T81" s="49">
        <v>1.0678289999999999</v>
      </c>
      <c r="U81" s="49">
        <v>1.0572459999999999</v>
      </c>
      <c r="V81" s="49">
        <v>1.0477300000000001</v>
      </c>
      <c r="W81" s="49">
        <v>1.036535</v>
      </c>
      <c r="X81" s="49">
        <v>1.0276959999999999</v>
      </c>
      <c r="Y81" s="49">
        <v>1.019501</v>
      </c>
      <c r="Z81" s="49">
        <v>1.0138</v>
      </c>
      <c r="AA81" s="49">
        <v>1.0081260000000001</v>
      </c>
      <c r="AB81" s="49">
        <v>1.003314</v>
      </c>
      <c r="AC81" s="49">
        <v>0.99999099999999996</v>
      </c>
      <c r="AD81" s="49">
        <v>0.99727699999999997</v>
      </c>
      <c r="AE81" s="49">
        <v>0.99623200000000001</v>
      </c>
      <c r="AF81" s="49">
        <v>0.99606700000000004</v>
      </c>
      <c r="AG81" s="49">
        <v>0.99631499999999995</v>
      </c>
      <c r="AH81" s="50">
        <v>-1.1967999999999999E-2</v>
      </c>
      <c r="AI81" s="19">
        <v>-1.7472000000000001E-2</v>
      </c>
    </row>
    <row r="82" spans="1:35" ht="15" customHeight="1" x14ac:dyDescent="0.2">
      <c r="A82" s="45" t="s">
        <v>295</v>
      </c>
      <c r="B82" s="48" t="s">
        <v>14</v>
      </c>
      <c r="C82" s="49">
        <v>0.58400600000000003</v>
      </c>
      <c r="D82" s="49">
        <v>0.58390699999999995</v>
      </c>
      <c r="E82" s="49">
        <v>0.58477299999999999</v>
      </c>
      <c r="F82" s="49">
        <v>0.58500399999999997</v>
      </c>
      <c r="G82" s="49">
        <v>0.58779800000000004</v>
      </c>
      <c r="H82" s="49">
        <v>0.58874599999999999</v>
      </c>
      <c r="I82" s="49">
        <v>0.58867400000000003</v>
      </c>
      <c r="J82" s="49">
        <v>0.59038100000000004</v>
      </c>
      <c r="K82" s="49">
        <v>0.59287500000000004</v>
      </c>
      <c r="L82" s="49">
        <v>0.59525099999999997</v>
      </c>
      <c r="M82" s="49">
        <v>0.59620300000000004</v>
      </c>
      <c r="N82" s="49">
        <v>0.59853999999999996</v>
      </c>
      <c r="O82" s="49">
        <v>0.60140400000000005</v>
      </c>
      <c r="P82" s="49">
        <v>0.60455199999999998</v>
      </c>
      <c r="Q82" s="49">
        <v>0.60766200000000004</v>
      </c>
      <c r="R82" s="49">
        <v>0.61104499999999995</v>
      </c>
      <c r="S82" s="49">
        <v>0.61445300000000003</v>
      </c>
      <c r="T82" s="49">
        <v>0.61780199999999996</v>
      </c>
      <c r="U82" s="49">
        <v>0.62064299999999994</v>
      </c>
      <c r="V82" s="49">
        <v>0.62342799999999998</v>
      </c>
      <c r="W82" s="49">
        <v>0.62630600000000003</v>
      </c>
      <c r="X82" s="49">
        <v>0.62987599999999999</v>
      </c>
      <c r="Y82" s="49">
        <v>0.633436</v>
      </c>
      <c r="Z82" s="49">
        <v>0.637239</v>
      </c>
      <c r="AA82" s="49">
        <v>0.64093100000000003</v>
      </c>
      <c r="AB82" s="49">
        <v>0.64443799999999996</v>
      </c>
      <c r="AC82" s="49">
        <v>0.64800899999999995</v>
      </c>
      <c r="AD82" s="49">
        <v>0.65138799999999997</v>
      </c>
      <c r="AE82" s="49">
        <v>0.65484399999999998</v>
      </c>
      <c r="AF82" s="49">
        <v>0.65811500000000001</v>
      </c>
      <c r="AG82" s="49">
        <v>0.66110500000000005</v>
      </c>
      <c r="AH82" s="50">
        <v>4.1419999999999998E-3</v>
      </c>
      <c r="AI82" s="19">
        <v>-1.609E-3</v>
      </c>
    </row>
    <row r="83" spans="1:35" ht="15" customHeight="1" x14ac:dyDescent="0.2">
      <c r="A83" s="45" t="s">
        <v>294</v>
      </c>
      <c r="B83" s="48" t="s">
        <v>15</v>
      </c>
      <c r="C83" s="49">
        <v>1.5115879999999999</v>
      </c>
      <c r="D83" s="49">
        <v>1.4620770000000001</v>
      </c>
      <c r="E83" s="49">
        <v>1.426102</v>
      </c>
      <c r="F83" s="49">
        <v>1.376247</v>
      </c>
      <c r="G83" s="49">
        <v>1.3329740000000001</v>
      </c>
      <c r="H83" s="49">
        <v>1.2864610000000001</v>
      </c>
      <c r="I83" s="49">
        <v>1.24458</v>
      </c>
      <c r="J83" s="49">
        <v>1.2180340000000001</v>
      </c>
      <c r="K83" s="49">
        <v>1.19272</v>
      </c>
      <c r="L83" s="49">
        <v>1.1697169999999999</v>
      </c>
      <c r="M83" s="49">
        <v>1.1307499999999999</v>
      </c>
      <c r="N83" s="49">
        <v>1.097259</v>
      </c>
      <c r="O83" s="49">
        <v>1.066945</v>
      </c>
      <c r="P83" s="49">
        <v>1.0398240000000001</v>
      </c>
      <c r="Q83" s="49">
        <v>1.015952</v>
      </c>
      <c r="R83" s="49">
        <v>0.99560499999999996</v>
      </c>
      <c r="S83" s="49">
        <v>0.97820600000000002</v>
      </c>
      <c r="T83" s="49">
        <v>0.96348400000000001</v>
      </c>
      <c r="U83" s="49">
        <v>0.94936299999999996</v>
      </c>
      <c r="V83" s="49">
        <v>0.93671199999999999</v>
      </c>
      <c r="W83" s="49">
        <v>0.91988599999999998</v>
      </c>
      <c r="X83" s="49">
        <v>0.90678999999999998</v>
      </c>
      <c r="Y83" s="49">
        <v>0.89488599999999996</v>
      </c>
      <c r="Z83" s="49">
        <v>0.88511300000000004</v>
      </c>
      <c r="AA83" s="49">
        <v>0.87602599999999997</v>
      </c>
      <c r="AB83" s="49">
        <v>0.868224</v>
      </c>
      <c r="AC83" s="49">
        <v>0.86214800000000003</v>
      </c>
      <c r="AD83" s="49">
        <v>0.85707900000000004</v>
      </c>
      <c r="AE83" s="49">
        <v>0.85387100000000005</v>
      </c>
      <c r="AF83" s="49">
        <v>0.85194099999999995</v>
      </c>
      <c r="AG83" s="49">
        <v>0.850553</v>
      </c>
      <c r="AH83" s="50">
        <v>-1.8984999999999998E-2</v>
      </c>
      <c r="AI83" s="19">
        <v>-4.9899999999999996E-3</v>
      </c>
    </row>
    <row r="84" spans="1:35" ht="15" customHeight="1" x14ac:dyDescent="0.2">
      <c r="A84" s="45" t="s">
        <v>293</v>
      </c>
      <c r="B84" s="48" t="s">
        <v>16</v>
      </c>
      <c r="C84" s="49">
        <v>1.8448260000000001</v>
      </c>
      <c r="D84" s="49">
        <v>1.828136</v>
      </c>
      <c r="E84" s="49">
        <v>1.8192889999999999</v>
      </c>
      <c r="F84" s="49">
        <v>1.789129</v>
      </c>
      <c r="G84" s="49">
        <v>1.76372</v>
      </c>
      <c r="H84" s="49">
        <v>1.730386</v>
      </c>
      <c r="I84" s="49">
        <v>1.699851</v>
      </c>
      <c r="J84" s="49">
        <v>1.6873830000000001</v>
      </c>
      <c r="K84" s="49">
        <v>1.6828179999999999</v>
      </c>
      <c r="L84" s="49">
        <v>1.6805730000000001</v>
      </c>
      <c r="M84" s="49">
        <v>1.67662</v>
      </c>
      <c r="N84" s="49">
        <v>1.6751199999999999</v>
      </c>
      <c r="O84" s="49">
        <v>1.6729449999999999</v>
      </c>
      <c r="P84" s="49">
        <v>1.6719539999999999</v>
      </c>
      <c r="Q84" s="49">
        <v>1.67133</v>
      </c>
      <c r="R84" s="49">
        <v>1.672625</v>
      </c>
      <c r="S84" s="49">
        <v>1.6738379999999999</v>
      </c>
      <c r="T84" s="49">
        <v>1.6761299999999999</v>
      </c>
      <c r="U84" s="49">
        <v>1.6763710000000001</v>
      </c>
      <c r="V84" s="49">
        <v>1.67709</v>
      </c>
      <c r="W84" s="49">
        <v>1.677306</v>
      </c>
      <c r="X84" s="49">
        <v>1.6809769999999999</v>
      </c>
      <c r="Y84" s="49">
        <v>1.6847510000000001</v>
      </c>
      <c r="Z84" s="49">
        <v>1.6900489999999999</v>
      </c>
      <c r="AA84" s="49">
        <v>1.694401</v>
      </c>
      <c r="AB84" s="49">
        <v>1.699074</v>
      </c>
      <c r="AC84" s="49">
        <v>1.7046950000000001</v>
      </c>
      <c r="AD84" s="49">
        <v>1.7105919999999999</v>
      </c>
      <c r="AE84" s="49">
        <v>1.7182139999999999</v>
      </c>
      <c r="AF84" s="49">
        <v>1.725543</v>
      </c>
      <c r="AG84" s="49">
        <v>1.7316940000000001</v>
      </c>
      <c r="AH84" s="50">
        <v>-2.1069999999999999E-3</v>
      </c>
      <c r="AI84" s="19">
        <v>1.8884000000000001E-2</v>
      </c>
    </row>
    <row r="85" spans="1:35" ht="15" customHeight="1" x14ac:dyDescent="0.2">
      <c r="A85" s="45" t="s">
        <v>292</v>
      </c>
      <c r="B85" s="48" t="s">
        <v>345</v>
      </c>
      <c r="C85" s="49">
        <v>0.93321299999999996</v>
      </c>
      <c r="D85" s="49">
        <v>0.91864100000000004</v>
      </c>
      <c r="E85" s="49">
        <v>0.90971999999999997</v>
      </c>
      <c r="F85" s="49">
        <v>0.89010500000000004</v>
      </c>
      <c r="G85" s="49">
        <v>0.87357799999999997</v>
      </c>
      <c r="H85" s="49">
        <v>0.854657</v>
      </c>
      <c r="I85" s="49">
        <v>0.83767400000000003</v>
      </c>
      <c r="J85" s="49">
        <v>0.83137700000000003</v>
      </c>
      <c r="K85" s="49">
        <v>0.83089800000000003</v>
      </c>
      <c r="L85" s="49">
        <v>0.83243199999999995</v>
      </c>
      <c r="M85" s="49">
        <v>0.83511400000000002</v>
      </c>
      <c r="N85" s="49">
        <v>0.83995799999999998</v>
      </c>
      <c r="O85" s="49">
        <v>0.84496800000000005</v>
      </c>
      <c r="P85" s="49">
        <v>0.85037799999999997</v>
      </c>
      <c r="Q85" s="49">
        <v>0.855603</v>
      </c>
      <c r="R85" s="49">
        <v>0.86282199999999998</v>
      </c>
      <c r="S85" s="49">
        <v>0.86975499999999994</v>
      </c>
      <c r="T85" s="49">
        <v>0.87706200000000001</v>
      </c>
      <c r="U85" s="49">
        <v>0.88313900000000001</v>
      </c>
      <c r="V85" s="49">
        <v>0.88803299999999996</v>
      </c>
      <c r="W85" s="49">
        <v>0.89314400000000005</v>
      </c>
      <c r="X85" s="49">
        <v>0.89900899999999995</v>
      </c>
      <c r="Y85" s="49">
        <v>0.90212800000000004</v>
      </c>
      <c r="Z85" s="49">
        <v>0.90565799999999996</v>
      </c>
      <c r="AA85" s="49">
        <v>0.905864</v>
      </c>
      <c r="AB85" s="49">
        <v>0.90471900000000005</v>
      </c>
      <c r="AC85" s="49">
        <v>0.90248200000000001</v>
      </c>
      <c r="AD85" s="49">
        <v>0.89897800000000005</v>
      </c>
      <c r="AE85" s="49">
        <v>0.89209799999999995</v>
      </c>
      <c r="AF85" s="49">
        <v>0.88350200000000001</v>
      </c>
      <c r="AG85" s="49">
        <v>0.86982000000000004</v>
      </c>
      <c r="AH85" s="50">
        <v>-2.3419999999999999E-3</v>
      </c>
      <c r="AI85" s="19">
        <v>6.3379999999999999E-3</v>
      </c>
    </row>
    <row r="86" spans="1:35" ht="15" customHeight="1" x14ac:dyDescent="0.2">
      <c r="A86" s="45" t="s">
        <v>291</v>
      </c>
      <c r="B86" s="48" t="s">
        <v>346</v>
      </c>
      <c r="C86" s="49">
        <v>1.2297910000000001</v>
      </c>
      <c r="D86" s="49">
        <v>1.283817</v>
      </c>
      <c r="E86" s="49">
        <v>1.340983</v>
      </c>
      <c r="F86" s="49">
        <v>1.375381</v>
      </c>
      <c r="G86" s="49">
        <v>1.4074260000000001</v>
      </c>
      <c r="H86" s="49">
        <v>1.4275580000000001</v>
      </c>
      <c r="I86" s="49">
        <v>1.4450780000000001</v>
      </c>
      <c r="J86" s="49">
        <v>1.4729239999999999</v>
      </c>
      <c r="K86" s="49">
        <v>1.504076</v>
      </c>
      <c r="L86" s="49">
        <v>1.534808</v>
      </c>
      <c r="M86" s="49">
        <v>1.5659479999999999</v>
      </c>
      <c r="N86" s="49">
        <v>1.5949169999999999</v>
      </c>
      <c r="O86" s="49">
        <v>1.6215109999999999</v>
      </c>
      <c r="P86" s="49">
        <v>1.6471210000000001</v>
      </c>
      <c r="Q86" s="49">
        <v>1.6717759999999999</v>
      </c>
      <c r="R86" s="49">
        <v>1.697173</v>
      </c>
      <c r="S86" s="49">
        <v>1.7219150000000001</v>
      </c>
      <c r="T86" s="49">
        <v>1.7466630000000001</v>
      </c>
      <c r="U86" s="49">
        <v>1.7697449999999999</v>
      </c>
      <c r="V86" s="49">
        <v>1.7933079999999999</v>
      </c>
      <c r="W86" s="49">
        <v>1.8190850000000001</v>
      </c>
      <c r="X86" s="49">
        <v>1.847434</v>
      </c>
      <c r="Y86" s="49">
        <v>1.8774409999999999</v>
      </c>
      <c r="Z86" s="49">
        <v>1.9101049999999999</v>
      </c>
      <c r="AA86" s="49">
        <v>1.9441390000000001</v>
      </c>
      <c r="AB86" s="49">
        <v>1.980939</v>
      </c>
      <c r="AC86" s="49">
        <v>2.0211899999999998</v>
      </c>
      <c r="AD86" s="49">
        <v>2.066227</v>
      </c>
      <c r="AE86" s="49">
        <v>2.117108</v>
      </c>
      <c r="AF86" s="49">
        <v>2.1714389999999999</v>
      </c>
      <c r="AG86" s="49">
        <v>2.2295940000000001</v>
      </c>
      <c r="AH86" s="50">
        <v>2.0029999999999999E-2</v>
      </c>
      <c r="AI86" s="21">
        <v>1.6360000000000001E-3</v>
      </c>
    </row>
    <row r="87" spans="1:35" ht="15" customHeight="1" x14ac:dyDescent="0.2">
      <c r="A87" s="45" t="s">
        <v>290</v>
      </c>
      <c r="B87" s="48" t="s">
        <v>444</v>
      </c>
      <c r="C87" s="49">
        <v>4.712599</v>
      </c>
      <c r="D87" s="49">
        <v>5.0944209999999996</v>
      </c>
      <c r="E87" s="49">
        <v>5.2973679999999996</v>
      </c>
      <c r="F87" s="49">
        <v>5.5550379999999997</v>
      </c>
      <c r="G87" s="49">
        <v>5.7482090000000001</v>
      </c>
      <c r="H87" s="49">
        <v>5.9119020000000004</v>
      </c>
      <c r="I87" s="49">
        <v>5.8766160000000003</v>
      </c>
      <c r="J87" s="49">
        <v>5.8875640000000002</v>
      </c>
      <c r="K87" s="49">
        <v>5.9157710000000003</v>
      </c>
      <c r="L87" s="49">
        <v>5.949433</v>
      </c>
      <c r="M87" s="49">
        <v>5.9886080000000002</v>
      </c>
      <c r="N87" s="49">
        <v>6.030151</v>
      </c>
      <c r="O87" s="49">
        <v>6.0684570000000004</v>
      </c>
      <c r="P87" s="49">
        <v>6.1117569999999999</v>
      </c>
      <c r="Q87" s="49">
        <v>6.1554330000000004</v>
      </c>
      <c r="R87" s="49">
        <v>6.2057659999999997</v>
      </c>
      <c r="S87" s="49">
        <v>6.2564789999999997</v>
      </c>
      <c r="T87" s="49">
        <v>6.312189</v>
      </c>
      <c r="U87" s="49">
        <v>6.3631500000000001</v>
      </c>
      <c r="V87" s="49">
        <v>6.4185970000000001</v>
      </c>
      <c r="W87" s="49">
        <v>6.4780550000000003</v>
      </c>
      <c r="X87" s="49">
        <v>6.5456149999999997</v>
      </c>
      <c r="Y87" s="49">
        <v>6.6166470000000004</v>
      </c>
      <c r="Z87" s="49">
        <v>6.6942830000000004</v>
      </c>
      <c r="AA87" s="49">
        <v>6.7725879999999998</v>
      </c>
      <c r="AB87" s="49">
        <v>6.8555710000000003</v>
      </c>
      <c r="AC87" s="49">
        <v>6.944204</v>
      </c>
      <c r="AD87" s="49">
        <v>7.0390920000000001</v>
      </c>
      <c r="AE87" s="49">
        <v>7.1446620000000003</v>
      </c>
      <c r="AF87" s="49">
        <v>7.2544120000000003</v>
      </c>
      <c r="AG87" s="49">
        <v>7.3660959999999998</v>
      </c>
      <c r="AH87" s="50">
        <v>1.4999999999999999E-2</v>
      </c>
    </row>
    <row r="88" spans="1:35" ht="15" customHeight="1" x14ac:dyDescent="0.2">
      <c r="A88" s="45" t="s">
        <v>289</v>
      </c>
      <c r="B88" s="16" t="s">
        <v>573</v>
      </c>
      <c r="C88" s="20">
        <v>16.772380999999999</v>
      </c>
      <c r="D88" s="20">
        <v>17.097670000000001</v>
      </c>
      <c r="E88" s="20">
        <v>17.401491</v>
      </c>
      <c r="F88" s="20">
        <v>17.545404000000001</v>
      </c>
      <c r="G88" s="20">
        <v>17.662987000000001</v>
      </c>
      <c r="H88" s="20">
        <v>17.701180000000001</v>
      </c>
      <c r="I88" s="20">
        <v>17.516242999999999</v>
      </c>
      <c r="J88" s="20">
        <v>17.461383999999999</v>
      </c>
      <c r="K88" s="20">
        <v>17.456861</v>
      </c>
      <c r="L88" s="20">
        <v>17.467078999999998</v>
      </c>
      <c r="M88" s="20">
        <v>17.465358999999999</v>
      </c>
      <c r="N88" s="20">
        <v>17.487734</v>
      </c>
      <c r="O88" s="20">
        <v>17.510646999999999</v>
      </c>
      <c r="P88" s="20">
        <v>17.541976999999999</v>
      </c>
      <c r="Q88" s="20">
        <v>17.577755</v>
      </c>
      <c r="R88" s="20">
        <v>17.634208999999998</v>
      </c>
      <c r="S88" s="20">
        <v>17.696149999999999</v>
      </c>
      <c r="T88" s="20">
        <v>17.769977999999998</v>
      </c>
      <c r="U88" s="20">
        <v>17.831223999999999</v>
      </c>
      <c r="V88" s="20">
        <v>17.899380000000001</v>
      </c>
      <c r="W88" s="20">
        <v>17.967452999999999</v>
      </c>
      <c r="X88" s="20">
        <v>18.060262999999999</v>
      </c>
      <c r="Y88" s="20">
        <v>18.157876999999999</v>
      </c>
      <c r="Z88" s="20">
        <v>18.274117</v>
      </c>
      <c r="AA88" s="20">
        <v>18.388393000000001</v>
      </c>
      <c r="AB88" s="20">
        <v>18.509739</v>
      </c>
      <c r="AC88" s="20">
        <v>18.644729999999999</v>
      </c>
      <c r="AD88" s="20">
        <v>18.789439999999999</v>
      </c>
      <c r="AE88" s="20">
        <v>18.955036</v>
      </c>
      <c r="AF88" s="20">
        <v>19.127438000000001</v>
      </c>
      <c r="AG88" s="20">
        <v>19.299778</v>
      </c>
      <c r="AH88" s="21">
        <v>4.6899999999999997E-3</v>
      </c>
    </row>
    <row r="89" spans="1:35" ht="15" customHeight="1" x14ac:dyDescent="0.2">
      <c r="A89" s="45" t="s">
        <v>574</v>
      </c>
      <c r="B89" s="48" t="s">
        <v>536</v>
      </c>
      <c r="C89" s="49">
        <v>8.8754E-2</v>
      </c>
      <c r="D89" s="49">
        <v>0.10077999999999999</v>
      </c>
      <c r="E89" s="49">
        <v>0.108822</v>
      </c>
      <c r="F89" s="49">
        <v>0.113284</v>
      </c>
      <c r="G89" s="49">
        <v>0.117704</v>
      </c>
      <c r="H89" s="49">
        <v>0.12537599999999999</v>
      </c>
      <c r="I89" s="49">
        <v>0.13159799999999999</v>
      </c>
      <c r="J89" s="49">
        <v>0.14030899999999999</v>
      </c>
      <c r="K89" s="49">
        <v>0.14565900000000001</v>
      </c>
      <c r="L89" s="49">
        <v>0.15195400000000001</v>
      </c>
      <c r="M89" s="49">
        <v>0.15564500000000001</v>
      </c>
      <c r="N89" s="49">
        <v>0.162048</v>
      </c>
      <c r="O89" s="49">
        <v>0.16437399999999999</v>
      </c>
      <c r="P89" s="49">
        <v>0.17144899999999999</v>
      </c>
      <c r="Q89" s="49">
        <v>0.174927</v>
      </c>
      <c r="R89" s="49">
        <v>0.182645</v>
      </c>
      <c r="S89" s="49">
        <v>0.19064900000000001</v>
      </c>
      <c r="T89" s="49">
        <v>0.19592399999999999</v>
      </c>
      <c r="U89" s="49">
        <v>0.20144000000000001</v>
      </c>
      <c r="V89" s="49">
        <v>0.20696999999999999</v>
      </c>
      <c r="W89" s="49">
        <v>0.21357400000000001</v>
      </c>
      <c r="X89" s="49">
        <v>0.22040199999999999</v>
      </c>
      <c r="Y89" s="49">
        <v>0.22836400000000001</v>
      </c>
      <c r="Z89" s="49">
        <v>0.230716</v>
      </c>
      <c r="AA89" s="49">
        <v>0.23728299999999999</v>
      </c>
      <c r="AB89" s="49">
        <v>0.242976</v>
      </c>
      <c r="AC89" s="49">
        <v>0.25006899999999999</v>
      </c>
      <c r="AD89" s="49">
        <v>0.257384</v>
      </c>
      <c r="AE89" s="49">
        <v>0.26299400000000001</v>
      </c>
      <c r="AF89" s="49">
        <v>0.266015</v>
      </c>
      <c r="AG89" s="49">
        <v>0.26919199999999999</v>
      </c>
      <c r="AH89" s="50">
        <v>3.7678000000000003E-2</v>
      </c>
      <c r="AI89" s="19">
        <v>-3.1849999999999999E-3</v>
      </c>
    </row>
    <row r="90" spans="1:35" ht="15" customHeight="1" x14ac:dyDescent="0.2">
      <c r="A90" s="45" t="s">
        <v>575</v>
      </c>
      <c r="B90" s="16" t="s">
        <v>543</v>
      </c>
      <c r="C90" s="20">
        <v>16.683627999999999</v>
      </c>
      <c r="D90" s="20">
        <v>16.996888999999999</v>
      </c>
      <c r="E90" s="20">
        <v>17.292667000000002</v>
      </c>
      <c r="F90" s="20">
        <v>17.432120999999999</v>
      </c>
      <c r="G90" s="20">
        <v>17.545280000000002</v>
      </c>
      <c r="H90" s="20">
        <v>17.575806</v>
      </c>
      <c r="I90" s="20">
        <v>17.384647000000001</v>
      </c>
      <c r="J90" s="20">
        <v>17.321075</v>
      </c>
      <c r="K90" s="20">
        <v>17.311202999999999</v>
      </c>
      <c r="L90" s="20">
        <v>17.315124999999998</v>
      </c>
      <c r="M90" s="20">
        <v>17.309711</v>
      </c>
      <c r="N90" s="20">
        <v>17.325686000000001</v>
      </c>
      <c r="O90" s="20">
        <v>17.346271999999999</v>
      </c>
      <c r="P90" s="20">
        <v>17.370529000000001</v>
      </c>
      <c r="Q90" s="20">
        <v>17.402828</v>
      </c>
      <c r="R90" s="20">
        <v>17.451563</v>
      </c>
      <c r="S90" s="20">
        <v>17.505500999999999</v>
      </c>
      <c r="T90" s="20">
        <v>17.574055000000001</v>
      </c>
      <c r="U90" s="20">
        <v>17.629784000000001</v>
      </c>
      <c r="V90" s="20">
        <v>17.692409999999999</v>
      </c>
      <c r="W90" s="20">
        <v>17.753879999999999</v>
      </c>
      <c r="X90" s="20">
        <v>17.839860999999999</v>
      </c>
      <c r="Y90" s="20">
        <v>17.929511999999999</v>
      </c>
      <c r="Z90" s="20">
        <v>18.043399999999998</v>
      </c>
      <c r="AA90" s="20">
        <v>18.151109999999999</v>
      </c>
      <c r="AB90" s="20">
        <v>18.266763999999998</v>
      </c>
      <c r="AC90" s="20">
        <v>18.394659000000001</v>
      </c>
      <c r="AD90" s="20">
        <v>18.532056999999998</v>
      </c>
      <c r="AE90" s="20">
        <v>18.692041</v>
      </c>
      <c r="AF90" s="20">
        <v>18.861422999999998</v>
      </c>
      <c r="AG90" s="20">
        <v>19.030586</v>
      </c>
      <c r="AH90" s="21">
        <v>4.3969999999999999E-3</v>
      </c>
      <c r="AI90" s="19">
        <v>2.9172E-2</v>
      </c>
    </row>
    <row r="91" spans="1:35" ht="15" customHeight="1" x14ac:dyDescent="0.2">
      <c r="A91" s="8"/>
      <c r="B91" s="17"/>
      <c r="C91" s="18"/>
      <c r="D91" s="18"/>
      <c r="E91" s="18"/>
      <c r="F91" s="18"/>
      <c r="G91" s="18"/>
      <c r="H91" s="18"/>
      <c r="I91" s="18"/>
      <c r="J91" s="18"/>
      <c r="K91" s="18"/>
      <c r="L91" s="18"/>
      <c r="M91" s="18"/>
      <c r="N91" s="18"/>
      <c r="O91" s="18"/>
      <c r="P91" s="18"/>
      <c r="Q91" s="18"/>
      <c r="R91" s="18"/>
      <c r="S91" s="18"/>
      <c r="T91" s="18"/>
      <c r="U91" s="18"/>
      <c r="V91" s="18"/>
      <c r="W91" s="18"/>
      <c r="X91" s="18"/>
      <c r="Y91" s="18"/>
      <c r="Z91" s="18"/>
      <c r="AA91" s="18"/>
      <c r="AB91" s="18"/>
      <c r="AC91" s="18"/>
      <c r="AD91" s="18"/>
      <c r="AE91" s="18"/>
      <c r="AF91" s="18"/>
      <c r="AG91" s="18"/>
      <c r="AH91" s="18"/>
      <c r="AI91" s="19">
        <v>-3.839E-3</v>
      </c>
    </row>
    <row r="92" spans="1:35" ht="15" customHeight="1" x14ac:dyDescent="0.2">
      <c r="A92" s="43"/>
      <c r="B92" s="16" t="s">
        <v>576</v>
      </c>
      <c r="C92" s="43"/>
      <c r="D92" s="43"/>
      <c r="E92" s="43"/>
      <c r="F92" s="43"/>
      <c r="G92" s="43"/>
      <c r="H92" s="43"/>
      <c r="I92" s="43"/>
      <c r="J92" s="43"/>
      <c r="K92" s="43"/>
      <c r="L92" s="43"/>
      <c r="M92" s="43"/>
      <c r="N92" s="43"/>
      <c r="O92" s="43"/>
      <c r="P92" s="43"/>
      <c r="Q92" s="43"/>
      <c r="R92" s="43"/>
      <c r="S92" s="43"/>
      <c r="T92" s="43"/>
      <c r="U92" s="43"/>
      <c r="V92" s="43"/>
      <c r="W92" s="43"/>
      <c r="X92" s="43"/>
      <c r="Y92" s="43"/>
      <c r="Z92" s="43"/>
      <c r="AA92" s="43"/>
      <c r="AB92" s="43"/>
      <c r="AC92" s="43"/>
      <c r="AD92" s="43"/>
      <c r="AE92" s="43"/>
      <c r="AF92" s="43"/>
      <c r="AG92" s="43"/>
      <c r="AH92" s="43"/>
      <c r="AI92" s="21">
        <v>2.1298000000000001E-2</v>
      </c>
    </row>
    <row r="93" spans="1:35" ht="15" customHeight="1" x14ac:dyDescent="0.2">
      <c r="A93" s="45" t="s">
        <v>288</v>
      </c>
      <c r="B93" s="48" t="s">
        <v>26</v>
      </c>
      <c r="C93" s="49">
        <v>7.3691999999999994E-2</v>
      </c>
      <c r="D93" s="49">
        <v>7.4771000000000004E-2</v>
      </c>
      <c r="E93" s="49">
        <v>7.4763999999999997E-2</v>
      </c>
      <c r="F93" s="49">
        <v>7.3534000000000002E-2</v>
      </c>
      <c r="G93" s="49">
        <v>7.3245000000000005E-2</v>
      </c>
      <c r="H93" s="49">
        <v>7.1374999999999994E-2</v>
      </c>
      <c r="I93" s="49">
        <v>7.0848999999999995E-2</v>
      </c>
      <c r="J93" s="49">
        <v>7.0451E-2</v>
      </c>
      <c r="K93" s="49">
        <v>7.0455000000000004E-2</v>
      </c>
      <c r="L93" s="49">
        <v>7.0278999999999994E-2</v>
      </c>
      <c r="M93" s="49">
        <v>7.0495000000000002E-2</v>
      </c>
      <c r="N93" s="49">
        <v>7.0365999999999998E-2</v>
      </c>
      <c r="O93" s="49">
        <v>7.0212999999999998E-2</v>
      </c>
      <c r="P93" s="49">
        <v>7.0060999999999998E-2</v>
      </c>
      <c r="Q93" s="49">
        <v>6.9983000000000004E-2</v>
      </c>
      <c r="R93" s="49">
        <v>6.9874000000000006E-2</v>
      </c>
      <c r="S93" s="49">
        <v>6.9837999999999997E-2</v>
      </c>
      <c r="T93" s="49">
        <v>6.9871000000000003E-2</v>
      </c>
      <c r="U93" s="49">
        <v>6.9458000000000006E-2</v>
      </c>
      <c r="V93" s="49">
        <v>6.9417999999999994E-2</v>
      </c>
      <c r="W93" s="49">
        <v>6.9345000000000004E-2</v>
      </c>
      <c r="X93" s="49">
        <v>6.9290000000000004E-2</v>
      </c>
      <c r="Y93" s="49">
        <v>6.9236000000000006E-2</v>
      </c>
      <c r="Z93" s="49">
        <v>6.9093000000000002E-2</v>
      </c>
      <c r="AA93" s="49">
        <v>6.8950999999999998E-2</v>
      </c>
      <c r="AB93" s="49">
        <v>6.8748000000000004E-2</v>
      </c>
      <c r="AC93" s="49">
        <v>6.8580000000000002E-2</v>
      </c>
      <c r="AD93" s="49">
        <v>6.8497000000000002E-2</v>
      </c>
      <c r="AE93" s="49">
        <v>6.8274000000000001E-2</v>
      </c>
      <c r="AF93" s="49">
        <v>6.7988999999999994E-2</v>
      </c>
      <c r="AG93" s="49">
        <v>6.7805000000000004E-2</v>
      </c>
      <c r="AH93" s="50">
        <v>-2.771E-3</v>
      </c>
    </row>
    <row r="94" spans="1:35" ht="15" customHeight="1" x14ac:dyDescent="0.2">
      <c r="A94" s="45" t="s">
        <v>287</v>
      </c>
      <c r="B94" s="48" t="s">
        <v>27</v>
      </c>
      <c r="C94" s="49">
        <v>0.16556000000000001</v>
      </c>
      <c r="D94" s="49">
        <v>0.19445999999999999</v>
      </c>
      <c r="E94" s="49">
        <v>0.213751</v>
      </c>
      <c r="F94" s="49">
        <v>0.22212799999999999</v>
      </c>
      <c r="G94" s="49">
        <v>0.23104</v>
      </c>
      <c r="H94" s="49">
        <v>0.245749</v>
      </c>
      <c r="I94" s="49">
        <v>0.25803100000000001</v>
      </c>
      <c r="J94" s="49">
        <v>0.27777200000000002</v>
      </c>
      <c r="K94" s="49">
        <v>0.28991299999999998</v>
      </c>
      <c r="L94" s="49">
        <v>0.30431799999999998</v>
      </c>
      <c r="M94" s="49">
        <v>0.31456000000000001</v>
      </c>
      <c r="N94" s="49">
        <v>0.32959300000000002</v>
      </c>
      <c r="O94" s="49">
        <v>0.33458599999999999</v>
      </c>
      <c r="P94" s="49">
        <v>0.34983999999999998</v>
      </c>
      <c r="Q94" s="49">
        <v>0.357211</v>
      </c>
      <c r="R94" s="49">
        <v>0.37506</v>
      </c>
      <c r="S94" s="49">
        <v>0.39375300000000002</v>
      </c>
      <c r="T94" s="49">
        <v>0.40736</v>
      </c>
      <c r="U94" s="49">
        <v>0.418628</v>
      </c>
      <c r="V94" s="49">
        <v>0.43176100000000001</v>
      </c>
      <c r="W94" s="49">
        <v>0.44695200000000002</v>
      </c>
      <c r="X94" s="49">
        <v>0.462283</v>
      </c>
      <c r="Y94" s="49">
        <v>0.480161</v>
      </c>
      <c r="Z94" s="49">
        <v>0.48518499999999998</v>
      </c>
      <c r="AA94" s="49">
        <v>0.49939099999999997</v>
      </c>
      <c r="AB94" s="49">
        <v>0.51058000000000003</v>
      </c>
      <c r="AC94" s="49">
        <v>0.52541599999999999</v>
      </c>
      <c r="AD94" s="49">
        <v>0.54133100000000001</v>
      </c>
      <c r="AE94" s="49">
        <v>0.55223299999999997</v>
      </c>
      <c r="AF94" s="49">
        <v>0.55629600000000001</v>
      </c>
      <c r="AG94" s="49">
        <v>0.56219200000000003</v>
      </c>
      <c r="AH94" s="50">
        <v>4.1591999999999997E-2</v>
      </c>
    </row>
    <row r="95" spans="1:35" ht="15" customHeight="1" x14ac:dyDescent="0.2">
      <c r="A95" s="45" t="s">
        <v>286</v>
      </c>
      <c r="B95" s="48" t="s">
        <v>28</v>
      </c>
      <c r="C95" s="49">
        <v>6.8910000000000004E-3</v>
      </c>
      <c r="D95" s="49">
        <v>6.9810000000000002E-3</v>
      </c>
      <c r="E95" s="49">
        <v>6.9670000000000001E-3</v>
      </c>
      <c r="F95" s="49">
        <v>6.8739999999999999E-3</v>
      </c>
      <c r="G95" s="49">
        <v>6.868E-3</v>
      </c>
      <c r="H95" s="49">
        <v>6.7089999999999997E-3</v>
      </c>
      <c r="I95" s="49">
        <v>6.6639999999999998E-3</v>
      </c>
      <c r="J95" s="49">
        <v>6.6550000000000003E-3</v>
      </c>
      <c r="K95" s="49">
        <v>6.6519999999999999E-3</v>
      </c>
      <c r="L95" s="49">
        <v>6.6410000000000002E-3</v>
      </c>
      <c r="M95" s="49">
        <v>6.6400000000000001E-3</v>
      </c>
      <c r="N95" s="49">
        <v>6.6299999999999996E-3</v>
      </c>
      <c r="O95" s="49">
        <v>6.6150000000000002E-3</v>
      </c>
      <c r="P95" s="49">
        <v>6.6360000000000004E-3</v>
      </c>
      <c r="Q95" s="49">
        <v>6.6280000000000002E-3</v>
      </c>
      <c r="R95" s="49">
        <v>6.62E-3</v>
      </c>
      <c r="S95" s="49">
        <v>6.613E-3</v>
      </c>
      <c r="T95" s="49">
        <v>6.607E-3</v>
      </c>
      <c r="U95" s="49">
        <v>6.5849999999999997E-3</v>
      </c>
      <c r="V95" s="49">
        <v>6.5789999999999998E-3</v>
      </c>
      <c r="W95" s="49">
        <v>6.5729999999999998E-3</v>
      </c>
      <c r="X95" s="49">
        <v>6.5649999999999997E-3</v>
      </c>
      <c r="Y95" s="49">
        <v>6.574E-3</v>
      </c>
      <c r="Z95" s="49">
        <v>6.5599999999999999E-3</v>
      </c>
      <c r="AA95" s="49">
        <v>6.5570000000000003E-3</v>
      </c>
      <c r="AB95" s="49">
        <v>6.5360000000000001E-3</v>
      </c>
      <c r="AC95" s="49">
        <v>6.522E-3</v>
      </c>
      <c r="AD95" s="49">
        <v>6.515E-3</v>
      </c>
      <c r="AE95" s="49">
        <v>6.5110000000000003E-3</v>
      </c>
      <c r="AF95" s="49">
        <v>6.4989999999999996E-3</v>
      </c>
      <c r="AG95" s="49">
        <v>6.489E-3</v>
      </c>
      <c r="AH95" s="50">
        <v>-1.9980000000000002E-3</v>
      </c>
      <c r="AI95" s="19">
        <v>-4.1180000000000001E-3</v>
      </c>
    </row>
    <row r="96" spans="1:35" ht="15" customHeight="1" x14ac:dyDescent="0.2">
      <c r="A96" s="45" t="s">
        <v>285</v>
      </c>
      <c r="B96" s="16" t="s">
        <v>29</v>
      </c>
      <c r="C96" s="20">
        <v>0.246143</v>
      </c>
      <c r="D96" s="20">
        <v>0.27621200000000001</v>
      </c>
      <c r="E96" s="20">
        <v>0.29548200000000002</v>
      </c>
      <c r="F96" s="20">
        <v>0.302537</v>
      </c>
      <c r="G96" s="20">
        <v>0.31115300000000001</v>
      </c>
      <c r="H96" s="20">
        <v>0.32383299999999998</v>
      </c>
      <c r="I96" s="20">
        <v>0.33554400000000001</v>
      </c>
      <c r="J96" s="20">
        <v>0.35487800000000003</v>
      </c>
      <c r="K96" s="20">
        <v>0.36702000000000001</v>
      </c>
      <c r="L96" s="20">
        <v>0.38123800000000002</v>
      </c>
      <c r="M96" s="20">
        <v>0.39169500000000002</v>
      </c>
      <c r="N96" s="20">
        <v>0.40658899999999998</v>
      </c>
      <c r="O96" s="20">
        <v>0.411414</v>
      </c>
      <c r="P96" s="20">
        <v>0.426537</v>
      </c>
      <c r="Q96" s="20">
        <v>0.43382199999999999</v>
      </c>
      <c r="R96" s="20">
        <v>0.45155400000000001</v>
      </c>
      <c r="S96" s="20">
        <v>0.47020299999999998</v>
      </c>
      <c r="T96" s="20">
        <v>0.48383900000000002</v>
      </c>
      <c r="U96" s="20">
        <v>0.49467</v>
      </c>
      <c r="V96" s="20">
        <v>0.50775899999999996</v>
      </c>
      <c r="W96" s="20">
        <v>0.52286999999999995</v>
      </c>
      <c r="X96" s="20">
        <v>0.53813800000000001</v>
      </c>
      <c r="Y96" s="20">
        <v>0.55597099999999999</v>
      </c>
      <c r="Z96" s="20">
        <v>0.56083799999999995</v>
      </c>
      <c r="AA96" s="20">
        <v>0.57489800000000002</v>
      </c>
      <c r="AB96" s="20">
        <v>0.58586400000000005</v>
      </c>
      <c r="AC96" s="20">
        <v>0.600518</v>
      </c>
      <c r="AD96" s="20">
        <v>0.61634199999999995</v>
      </c>
      <c r="AE96" s="20">
        <v>0.62701799999999996</v>
      </c>
      <c r="AF96" s="20">
        <v>0.63078400000000001</v>
      </c>
      <c r="AG96" s="20">
        <v>0.63648700000000002</v>
      </c>
      <c r="AH96" s="21">
        <v>3.2175000000000002E-2</v>
      </c>
      <c r="AI96" s="19">
        <v>-3.313E-3</v>
      </c>
    </row>
    <row r="97" spans="1:35" ht="15" customHeight="1" x14ac:dyDescent="0.2">
      <c r="A97" s="8"/>
      <c r="B97" s="17"/>
      <c r="C97" s="23"/>
      <c r="D97" s="23"/>
      <c r="E97" s="23"/>
      <c r="F97" s="23"/>
      <c r="G97" s="23"/>
      <c r="H97" s="23"/>
      <c r="I97" s="23"/>
      <c r="J97" s="23"/>
      <c r="K97" s="23"/>
      <c r="L97" s="23"/>
      <c r="M97" s="23"/>
      <c r="N97" s="23"/>
      <c r="O97" s="23"/>
      <c r="P97" s="23"/>
      <c r="Q97" s="23"/>
      <c r="R97" s="23"/>
      <c r="S97" s="23"/>
      <c r="T97" s="23"/>
      <c r="U97" s="23"/>
      <c r="V97" s="23"/>
      <c r="W97" s="23"/>
      <c r="X97" s="23"/>
      <c r="Y97" s="23"/>
      <c r="Z97" s="23"/>
      <c r="AA97" s="23"/>
      <c r="AB97" s="23"/>
      <c r="AC97" s="23"/>
      <c r="AD97" s="23"/>
      <c r="AE97" s="23"/>
      <c r="AF97" s="23"/>
      <c r="AG97" s="23"/>
      <c r="AH97" s="23"/>
      <c r="AI97" s="19">
        <v>-3.1150000000000001E-3</v>
      </c>
    </row>
    <row r="98" spans="1:35" ht="15" customHeight="1" x14ac:dyDescent="0.2">
      <c r="A98" s="43"/>
      <c r="B98" s="16" t="s">
        <v>30</v>
      </c>
      <c r="C98" s="43"/>
      <c r="D98" s="43"/>
      <c r="E98" s="43"/>
      <c r="F98" s="43"/>
      <c r="G98" s="43"/>
      <c r="H98" s="43"/>
      <c r="I98" s="43"/>
      <c r="J98" s="43"/>
      <c r="K98" s="43"/>
      <c r="L98" s="43"/>
      <c r="M98" s="43"/>
      <c r="N98" s="43"/>
      <c r="O98" s="43"/>
      <c r="P98" s="43"/>
      <c r="Q98" s="43"/>
      <c r="R98" s="43"/>
      <c r="S98" s="43"/>
      <c r="T98" s="43"/>
      <c r="U98" s="43"/>
      <c r="V98" s="43"/>
      <c r="W98" s="43"/>
      <c r="X98" s="43"/>
      <c r="Y98" s="43"/>
      <c r="Z98" s="43"/>
      <c r="AA98" s="43"/>
      <c r="AB98" s="43"/>
      <c r="AC98" s="43"/>
      <c r="AD98" s="43"/>
      <c r="AE98" s="43"/>
      <c r="AF98" s="43"/>
      <c r="AG98" s="43"/>
      <c r="AH98" s="43"/>
      <c r="AI98" s="19">
        <v>-4.3499999999999997E-3</v>
      </c>
    </row>
    <row r="99" spans="1:35" ht="15" customHeight="1" x14ac:dyDescent="0.2">
      <c r="A99" s="45" t="s">
        <v>284</v>
      </c>
      <c r="B99" s="48" t="s">
        <v>31</v>
      </c>
      <c r="C99" s="51">
        <v>5958</v>
      </c>
      <c r="D99" s="51">
        <v>6244</v>
      </c>
      <c r="E99" s="51">
        <v>6198</v>
      </c>
      <c r="F99" s="51">
        <v>6187</v>
      </c>
      <c r="G99" s="51">
        <v>6176</v>
      </c>
      <c r="H99" s="51">
        <v>6165</v>
      </c>
      <c r="I99" s="51">
        <v>6153</v>
      </c>
      <c r="J99" s="51">
        <v>6142</v>
      </c>
      <c r="K99" s="51">
        <v>6130</v>
      </c>
      <c r="L99" s="51">
        <v>6118</v>
      </c>
      <c r="M99" s="51">
        <v>6107</v>
      </c>
      <c r="N99" s="51">
        <v>6095</v>
      </c>
      <c r="O99" s="51">
        <v>6083</v>
      </c>
      <c r="P99" s="51">
        <v>6071</v>
      </c>
      <c r="Q99" s="51">
        <v>6059</v>
      </c>
      <c r="R99" s="51">
        <v>6048</v>
      </c>
      <c r="S99" s="51">
        <v>6036</v>
      </c>
      <c r="T99" s="51">
        <v>6024</v>
      </c>
      <c r="U99" s="51">
        <v>6012</v>
      </c>
      <c r="V99" s="51">
        <v>6000</v>
      </c>
      <c r="W99" s="51">
        <v>5988</v>
      </c>
      <c r="X99" s="51">
        <v>5976</v>
      </c>
      <c r="Y99" s="51">
        <v>5964</v>
      </c>
      <c r="Z99" s="51">
        <v>5952</v>
      </c>
      <c r="AA99" s="51">
        <v>5940</v>
      </c>
      <c r="AB99" s="51">
        <v>5929</v>
      </c>
      <c r="AC99" s="51">
        <v>5917</v>
      </c>
      <c r="AD99" s="51">
        <v>5905</v>
      </c>
      <c r="AE99" s="51">
        <v>5893</v>
      </c>
      <c r="AF99" s="51">
        <v>5881</v>
      </c>
      <c r="AG99" s="51">
        <v>5869</v>
      </c>
      <c r="AH99" s="50">
        <v>-5.0199999999999995E-4</v>
      </c>
      <c r="AI99" s="19">
        <v>-1.6280000000000001E-3</v>
      </c>
    </row>
    <row r="100" spans="1:35" ht="15" customHeight="1" x14ac:dyDescent="0.2">
      <c r="A100" s="45" t="s">
        <v>283</v>
      </c>
      <c r="B100" s="48" t="s">
        <v>32</v>
      </c>
      <c r="C100" s="51">
        <v>5371</v>
      </c>
      <c r="D100" s="51">
        <v>5595</v>
      </c>
      <c r="E100" s="51">
        <v>5569</v>
      </c>
      <c r="F100" s="51">
        <v>5558</v>
      </c>
      <c r="G100" s="51">
        <v>5548</v>
      </c>
      <c r="H100" s="51">
        <v>5538</v>
      </c>
      <c r="I100" s="51">
        <v>5528</v>
      </c>
      <c r="J100" s="51">
        <v>5517</v>
      </c>
      <c r="K100" s="51">
        <v>5507</v>
      </c>
      <c r="L100" s="51">
        <v>5497</v>
      </c>
      <c r="M100" s="51">
        <v>5487</v>
      </c>
      <c r="N100" s="51">
        <v>5477</v>
      </c>
      <c r="O100" s="51">
        <v>5467</v>
      </c>
      <c r="P100" s="51">
        <v>5457</v>
      </c>
      <c r="Q100" s="51">
        <v>5446</v>
      </c>
      <c r="R100" s="51">
        <v>5436</v>
      </c>
      <c r="S100" s="51">
        <v>5426</v>
      </c>
      <c r="T100" s="51">
        <v>5416</v>
      </c>
      <c r="U100" s="51">
        <v>5406</v>
      </c>
      <c r="V100" s="51">
        <v>5396</v>
      </c>
      <c r="W100" s="51">
        <v>5386</v>
      </c>
      <c r="X100" s="51">
        <v>5376</v>
      </c>
      <c r="Y100" s="51">
        <v>5366</v>
      </c>
      <c r="Z100" s="51">
        <v>5355</v>
      </c>
      <c r="AA100" s="51">
        <v>5345</v>
      </c>
      <c r="AB100" s="51">
        <v>5335</v>
      </c>
      <c r="AC100" s="51">
        <v>5325</v>
      </c>
      <c r="AD100" s="51">
        <v>5315</v>
      </c>
      <c r="AE100" s="51">
        <v>5305</v>
      </c>
      <c r="AF100" s="51">
        <v>5295</v>
      </c>
      <c r="AG100" s="51">
        <v>5285</v>
      </c>
      <c r="AH100" s="50">
        <v>-5.3799999999999996E-4</v>
      </c>
      <c r="AI100" s="19">
        <v>-5.5500000000000005E-4</v>
      </c>
    </row>
    <row r="101" spans="1:35" ht="15" customHeight="1" x14ac:dyDescent="0.2">
      <c r="A101" s="45" t="s">
        <v>282</v>
      </c>
      <c r="B101" s="48" t="s">
        <v>33</v>
      </c>
      <c r="C101" s="51">
        <v>6000</v>
      </c>
      <c r="D101" s="51">
        <v>6217</v>
      </c>
      <c r="E101" s="51">
        <v>6172</v>
      </c>
      <c r="F101" s="51">
        <v>6167</v>
      </c>
      <c r="G101" s="51">
        <v>6163</v>
      </c>
      <c r="H101" s="51">
        <v>6159</v>
      </c>
      <c r="I101" s="51">
        <v>6155</v>
      </c>
      <c r="J101" s="51">
        <v>6151</v>
      </c>
      <c r="K101" s="51">
        <v>6147</v>
      </c>
      <c r="L101" s="51">
        <v>6143</v>
      </c>
      <c r="M101" s="51">
        <v>6138</v>
      </c>
      <c r="N101" s="51">
        <v>6134</v>
      </c>
      <c r="O101" s="51">
        <v>6130</v>
      </c>
      <c r="P101" s="51">
        <v>6126</v>
      </c>
      <c r="Q101" s="51">
        <v>6122</v>
      </c>
      <c r="R101" s="51">
        <v>6118</v>
      </c>
      <c r="S101" s="51">
        <v>6114</v>
      </c>
      <c r="T101" s="51">
        <v>6109</v>
      </c>
      <c r="U101" s="51">
        <v>6105</v>
      </c>
      <c r="V101" s="51">
        <v>6101</v>
      </c>
      <c r="W101" s="51">
        <v>6097</v>
      </c>
      <c r="X101" s="51">
        <v>6093</v>
      </c>
      <c r="Y101" s="51">
        <v>6089</v>
      </c>
      <c r="Z101" s="51">
        <v>6084</v>
      </c>
      <c r="AA101" s="51">
        <v>6080</v>
      </c>
      <c r="AB101" s="51">
        <v>6076</v>
      </c>
      <c r="AC101" s="51">
        <v>6072</v>
      </c>
      <c r="AD101" s="51">
        <v>6068</v>
      </c>
      <c r="AE101" s="51">
        <v>6064</v>
      </c>
      <c r="AF101" s="51">
        <v>6059</v>
      </c>
      <c r="AG101" s="51">
        <v>6055</v>
      </c>
      <c r="AH101" s="50">
        <v>3.0400000000000002E-4</v>
      </c>
      <c r="AI101" s="19">
        <v>-5.5830000000000003E-3</v>
      </c>
    </row>
    <row r="102" spans="1:35" ht="15" customHeight="1" x14ac:dyDescent="0.2">
      <c r="A102" s="45" t="s">
        <v>281</v>
      </c>
      <c r="B102" s="48" t="s">
        <v>34</v>
      </c>
      <c r="C102" s="51">
        <v>6410</v>
      </c>
      <c r="D102" s="51">
        <v>6529</v>
      </c>
      <c r="E102" s="51">
        <v>6490</v>
      </c>
      <c r="F102" s="51">
        <v>6489</v>
      </c>
      <c r="G102" s="51">
        <v>6487</v>
      </c>
      <c r="H102" s="51">
        <v>6485</v>
      </c>
      <c r="I102" s="51">
        <v>6483</v>
      </c>
      <c r="J102" s="51">
        <v>6481</v>
      </c>
      <c r="K102" s="51">
        <v>6479</v>
      </c>
      <c r="L102" s="51">
        <v>6477</v>
      </c>
      <c r="M102" s="51">
        <v>6474</v>
      </c>
      <c r="N102" s="51">
        <v>6472</v>
      </c>
      <c r="O102" s="51">
        <v>6470</v>
      </c>
      <c r="P102" s="51">
        <v>6467</v>
      </c>
      <c r="Q102" s="51">
        <v>6465</v>
      </c>
      <c r="R102" s="51">
        <v>6462</v>
      </c>
      <c r="S102" s="51">
        <v>6459</v>
      </c>
      <c r="T102" s="51">
        <v>6457</v>
      </c>
      <c r="U102" s="51">
        <v>6454</v>
      </c>
      <c r="V102" s="51">
        <v>6451</v>
      </c>
      <c r="W102" s="51">
        <v>6449</v>
      </c>
      <c r="X102" s="51">
        <v>6446</v>
      </c>
      <c r="Y102" s="51">
        <v>6443</v>
      </c>
      <c r="Z102" s="51">
        <v>6440</v>
      </c>
      <c r="AA102" s="51">
        <v>6437</v>
      </c>
      <c r="AB102" s="51">
        <v>6434</v>
      </c>
      <c r="AC102" s="51">
        <v>6431</v>
      </c>
      <c r="AD102" s="51">
        <v>6428</v>
      </c>
      <c r="AE102" s="51">
        <v>6426</v>
      </c>
      <c r="AF102" s="51">
        <v>6423</v>
      </c>
      <c r="AG102" s="51">
        <v>6420</v>
      </c>
      <c r="AH102" s="50">
        <v>5.1999999999999997E-5</v>
      </c>
      <c r="AI102" s="19">
        <v>-6.0060000000000001E-3</v>
      </c>
    </row>
    <row r="103" spans="1:35" ht="15" customHeight="1" x14ac:dyDescent="0.2">
      <c r="A103" s="45" t="s">
        <v>280</v>
      </c>
      <c r="B103" s="48" t="s">
        <v>35</v>
      </c>
      <c r="C103" s="51">
        <v>2335</v>
      </c>
      <c r="D103" s="51">
        <v>2486</v>
      </c>
      <c r="E103" s="51">
        <v>2520</v>
      </c>
      <c r="F103" s="51">
        <v>2511</v>
      </c>
      <c r="G103" s="51">
        <v>2503</v>
      </c>
      <c r="H103" s="51">
        <v>2495</v>
      </c>
      <c r="I103" s="51">
        <v>2487</v>
      </c>
      <c r="J103" s="51">
        <v>2479</v>
      </c>
      <c r="K103" s="51">
        <v>2471</v>
      </c>
      <c r="L103" s="51">
        <v>2463</v>
      </c>
      <c r="M103" s="51">
        <v>2455</v>
      </c>
      <c r="N103" s="51">
        <v>2448</v>
      </c>
      <c r="O103" s="51">
        <v>2440</v>
      </c>
      <c r="P103" s="51">
        <v>2432</v>
      </c>
      <c r="Q103" s="51">
        <v>2424</v>
      </c>
      <c r="R103" s="51">
        <v>2417</v>
      </c>
      <c r="S103" s="51">
        <v>2409</v>
      </c>
      <c r="T103" s="51">
        <v>2401</v>
      </c>
      <c r="U103" s="51">
        <v>2393</v>
      </c>
      <c r="V103" s="51">
        <v>2385</v>
      </c>
      <c r="W103" s="51">
        <v>2378</v>
      </c>
      <c r="X103" s="51">
        <v>2370</v>
      </c>
      <c r="Y103" s="51">
        <v>2362</v>
      </c>
      <c r="Z103" s="51">
        <v>2355</v>
      </c>
      <c r="AA103" s="51">
        <v>2347</v>
      </c>
      <c r="AB103" s="51">
        <v>2339</v>
      </c>
      <c r="AC103" s="51">
        <v>2332</v>
      </c>
      <c r="AD103" s="51">
        <v>2324</v>
      </c>
      <c r="AE103" s="51">
        <v>2316</v>
      </c>
      <c r="AF103" s="51">
        <v>2309</v>
      </c>
      <c r="AG103" s="51">
        <v>2301</v>
      </c>
      <c r="AH103" s="50">
        <v>-4.8899999999999996E-4</v>
      </c>
      <c r="AI103" s="19">
        <v>-6.9709999999999998E-3</v>
      </c>
    </row>
    <row r="104" spans="1:35" ht="15" customHeight="1" x14ac:dyDescent="0.2">
      <c r="A104" s="45" t="s">
        <v>279</v>
      </c>
      <c r="B104" s="48" t="s">
        <v>36</v>
      </c>
      <c r="C104" s="51">
        <v>3119</v>
      </c>
      <c r="D104" s="51">
        <v>3304</v>
      </c>
      <c r="E104" s="51">
        <v>3319</v>
      </c>
      <c r="F104" s="51">
        <v>3314</v>
      </c>
      <c r="G104" s="51">
        <v>3310</v>
      </c>
      <c r="H104" s="51">
        <v>3306</v>
      </c>
      <c r="I104" s="51">
        <v>3302</v>
      </c>
      <c r="J104" s="51">
        <v>3297</v>
      </c>
      <c r="K104" s="51">
        <v>3293</v>
      </c>
      <c r="L104" s="51">
        <v>3288</v>
      </c>
      <c r="M104" s="51">
        <v>3284</v>
      </c>
      <c r="N104" s="51">
        <v>3280</v>
      </c>
      <c r="O104" s="51">
        <v>3275</v>
      </c>
      <c r="P104" s="51">
        <v>3271</v>
      </c>
      <c r="Q104" s="51">
        <v>3266</v>
      </c>
      <c r="R104" s="51">
        <v>3262</v>
      </c>
      <c r="S104" s="51">
        <v>3257</v>
      </c>
      <c r="T104" s="51">
        <v>3252</v>
      </c>
      <c r="U104" s="51">
        <v>3248</v>
      </c>
      <c r="V104" s="51">
        <v>3243</v>
      </c>
      <c r="W104" s="51">
        <v>3238</v>
      </c>
      <c r="X104" s="51">
        <v>3234</v>
      </c>
      <c r="Y104" s="51">
        <v>3229</v>
      </c>
      <c r="Z104" s="51">
        <v>3224</v>
      </c>
      <c r="AA104" s="51">
        <v>3220</v>
      </c>
      <c r="AB104" s="51">
        <v>3215</v>
      </c>
      <c r="AC104" s="51">
        <v>3210</v>
      </c>
      <c r="AD104" s="51">
        <v>3206</v>
      </c>
      <c r="AE104" s="51">
        <v>3201</v>
      </c>
      <c r="AF104" s="51">
        <v>3196</v>
      </c>
      <c r="AG104" s="51">
        <v>3191</v>
      </c>
      <c r="AH104" s="50">
        <v>7.6099999999999996E-4</v>
      </c>
      <c r="AI104" s="21">
        <v>-5.2379999999999996E-3</v>
      </c>
    </row>
    <row r="105" spans="1:35" ht="15" customHeight="1" x14ac:dyDescent="0.2">
      <c r="A105" s="45" t="s">
        <v>278</v>
      </c>
      <c r="B105" s="48" t="s">
        <v>37</v>
      </c>
      <c r="C105" s="51">
        <v>1829</v>
      </c>
      <c r="D105" s="51">
        <v>1910</v>
      </c>
      <c r="E105" s="51">
        <v>2015</v>
      </c>
      <c r="F105" s="51">
        <v>2009</v>
      </c>
      <c r="G105" s="51">
        <v>2004</v>
      </c>
      <c r="H105" s="51">
        <v>1999</v>
      </c>
      <c r="I105" s="51">
        <v>1994</v>
      </c>
      <c r="J105" s="51">
        <v>1988</v>
      </c>
      <c r="K105" s="51">
        <v>1983</v>
      </c>
      <c r="L105" s="51">
        <v>1978</v>
      </c>
      <c r="M105" s="51">
        <v>1973</v>
      </c>
      <c r="N105" s="51">
        <v>1967</v>
      </c>
      <c r="O105" s="51">
        <v>1962</v>
      </c>
      <c r="P105" s="51">
        <v>1957</v>
      </c>
      <c r="Q105" s="51">
        <v>1952</v>
      </c>
      <c r="R105" s="51">
        <v>1947</v>
      </c>
      <c r="S105" s="51">
        <v>1942</v>
      </c>
      <c r="T105" s="51">
        <v>1937</v>
      </c>
      <c r="U105" s="51">
        <v>1932</v>
      </c>
      <c r="V105" s="51">
        <v>1927</v>
      </c>
      <c r="W105" s="51">
        <v>1922</v>
      </c>
      <c r="X105" s="51">
        <v>1917</v>
      </c>
      <c r="Y105" s="51">
        <v>1912</v>
      </c>
      <c r="Z105" s="51">
        <v>1907</v>
      </c>
      <c r="AA105" s="51">
        <v>1902</v>
      </c>
      <c r="AB105" s="51">
        <v>1897</v>
      </c>
      <c r="AC105" s="51">
        <v>1892</v>
      </c>
      <c r="AD105" s="51">
        <v>1887</v>
      </c>
      <c r="AE105" s="51">
        <v>1882</v>
      </c>
      <c r="AF105" s="51">
        <v>1877</v>
      </c>
      <c r="AG105" s="51">
        <v>1873</v>
      </c>
      <c r="AH105" s="50">
        <v>7.9299999999999998E-4</v>
      </c>
    </row>
    <row r="106" spans="1:35" ht="15" customHeight="1" x14ac:dyDescent="0.2">
      <c r="A106" s="45" t="s">
        <v>277</v>
      </c>
      <c r="B106" s="48" t="s">
        <v>38</v>
      </c>
      <c r="C106" s="51">
        <v>4810</v>
      </c>
      <c r="D106" s="51">
        <v>4802</v>
      </c>
      <c r="E106" s="51">
        <v>4793</v>
      </c>
      <c r="F106" s="51">
        <v>4780</v>
      </c>
      <c r="G106" s="51">
        <v>4768</v>
      </c>
      <c r="H106" s="51">
        <v>4755</v>
      </c>
      <c r="I106" s="51">
        <v>4742</v>
      </c>
      <c r="J106" s="51">
        <v>4730</v>
      </c>
      <c r="K106" s="51">
        <v>4717</v>
      </c>
      <c r="L106" s="51">
        <v>4704</v>
      </c>
      <c r="M106" s="51">
        <v>4691</v>
      </c>
      <c r="N106" s="51">
        <v>4678</v>
      </c>
      <c r="O106" s="51">
        <v>4664</v>
      </c>
      <c r="P106" s="51">
        <v>4651</v>
      </c>
      <c r="Q106" s="51">
        <v>4638</v>
      </c>
      <c r="R106" s="51">
        <v>4624</v>
      </c>
      <c r="S106" s="51">
        <v>4611</v>
      </c>
      <c r="T106" s="51">
        <v>4597</v>
      </c>
      <c r="U106" s="51">
        <v>4584</v>
      </c>
      <c r="V106" s="51">
        <v>4570</v>
      </c>
      <c r="W106" s="51">
        <v>4557</v>
      </c>
      <c r="X106" s="51">
        <v>4543</v>
      </c>
      <c r="Y106" s="51">
        <v>4530</v>
      </c>
      <c r="Z106" s="51">
        <v>4517</v>
      </c>
      <c r="AA106" s="51">
        <v>4503</v>
      </c>
      <c r="AB106" s="51">
        <v>4490</v>
      </c>
      <c r="AC106" s="51">
        <v>4476</v>
      </c>
      <c r="AD106" s="51">
        <v>4463</v>
      </c>
      <c r="AE106" s="51">
        <v>4450</v>
      </c>
      <c r="AF106" s="51">
        <v>4436</v>
      </c>
      <c r="AG106" s="51">
        <v>4423</v>
      </c>
      <c r="AH106" s="50">
        <v>-2.7920000000000002E-3</v>
      </c>
    </row>
    <row r="107" spans="1:35" ht="15" customHeight="1" x14ac:dyDescent="0.2">
      <c r="A107" s="45" t="s">
        <v>276</v>
      </c>
      <c r="B107" s="48" t="s">
        <v>39</v>
      </c>
      <c r="C107" s="51">
        <v>3335</v>
      </c>
      <c r="D107" s="51">
        <v>3363</v>
      </c>
      <c r="E107" s="51">
        <v>3253</v>
      </c>
      <c r="F107" s="51">
        <v>3243</v>
      </c>
      <c r="G107" s="51">
        <v>3232</v>
      </c>
      <c r="H107" s="51">
        <v>3222</v>
      </c>
      <c r="I107" s="51">
        <v>3212</v>
      </c>
      <c r="J107" s="51">
        <v>3201</v>
      </c>
      <c r="K107" s="51">
        <v>3191</v>
      </c>
      <c r="L107" s="51">
        <v>3180</v>
      </c>
      <c r="M107" s="51">
        <v>3169</v>
      </c>
      <c r="N107" s="51">
        <v>3159</v>
      </c>
      <c r="O107" s="51">
        <v>3148</v>
      </c>
      <c r="P107" s="51">
        <v>3137</v>
      </c>
      <c r="Q107" s="51">
        <v>3126</v>
      </c>
      <c r="R107" s="51">
        <v>3116</v>
      </c>
      <c r="S107" s="51">
        <v>3105</v>
      </c>
      <c r="T107" s="51">
        <v>3094</v>
      </c>
      <c r="U107" s="51">
        <v>3083</v>
      </c>
      <c r="V107" s="51">
        <v>3072</v>
      </c>
      <c r="W107" s="51">
        <v>3061</v>
      </c>
      <c r="X107" s="51">
        <v>3050</v>
      </c>
      <c r="Y107" s="51">
        <v>3039</v>
      </c>
      <c r="Z107" s="51">
        <v>3028</v>
      </c>
      <c r="AA107" s="51">
        <v>3017</v>
      </c>
      <c r="AB107" s="51">
        <v>3005</v>
      </c>
      <c r="AC107" s="51">
        <v>2994</v>
      </c>
      <c r="AD107" s="51">
        <v>2983</v>
      </c>
      <c r="AE107" s="51">
        <v>2972</v>
      </c>
      <c r="AF107" s="51">
        <v>2961</v>
      </c>
      <c r="AG107" s="51">
        <v>2950</v>
      </c>
      <c r="AH107" s="50">
        <v>-4.0810000000000004E-3</v>
      </c>
      <c r="AI107" s="19">
        <v>1.1242E-2</v>
      </c>
    </row>
    <row r="108" spans="1:35" ht="15" customHeight="1" x14ac:dyDescent="0.2">
      <c r="A108" s="45" t="s">
        <v>275</v>
      </c>
      <c r="B108" s="16" t="s">
        <v>40</v>
      </c>
      <c r="C108" s="54">
        <v>3994.5471189999998</v>
      </c>
      <c r="D108" s="54">
        <v>4123.486328</v>
      </c>
      <c r="E108" s="54">
        <v>4106.1538090000004</v>
      </c>
      <c r="F108" s="54">
        <v>4092.9008789999998</v>
      </c>
      <c r="G108" s="54">
        <v>4080.1918949999999</v>
      </c>
      <c r="H108" s="54">
        <v>4067.608154</v>
      </c>
      <c r="I108" s="54">
        <v>4055.0151369999999</v>
      </c>
      <c r="J108" s="54">
        <v>4042.108643</v>
      </c>
      <c r="K108" s="54">
        <v>4029.5825199999999</v>
      </c>
      <c r="L108" s="54">
        <v>4016.8515619999998</v>
      </c>
      <c r="M108" s="54">
        <v>4004.033203</v>
      </c>
      <c r="N108" s="54">
        <v>3991.616211</v>
      </c>
      <c r="O108" s="54">
        <v>3978.8229980000001</v>
      </c>
      <c r="P108" s="54">
        <v>3966.1135250000002</v>
      </c>
      <c r="Q108" s="54">
        <v>3953.3046880000002</v>
      </c>
      <c r="R108" s="54">
        <v>3940.9418949999999</v>
      </c>
      <c r="S108" s="54">
        <v>3928.1752929999998</v>
      </c>
      <c r="T108" s="54">
        <v>3915.2416990000002</v>
      </c>
      <c r="U108" s="54">
        <v>3902.5</v>
      </c>
      <c r="V108" s="54">
        <v>3889.59375</v>
      </c>
      <c r="W108" s="54">
        <v>3877.0180660000001</v>
      </c>
      <c r="X108" s="54">
        <v>3864.1130370000001</v>
      </c>
      <c r="Y108" s="54">
        <v>3851.210693</v>
      </c>
      <c r="Z108" s="54">
        <v>3838.2595209999999</v>
      </c>
      <c r="AA108" s="54">
        <v>3825.2751459999999</v>
      </c>
      <c r="AB108" s="54">
        <v>3812.1760250000002</v>
      </c>
      <c r="AC108" s="54">
        <v>3799.3579100000002</v>
      </c>
      <c r="AD108" s="54">
        <v>3786.5341800000001</v>
      </c>
      <c r="AE108" s="54">
        <v>3773.8266600000002</v>
      </c>
      <c r="AF108" s="54">
        <v>3761.2253420000002</v>
      </c>
      <c r="AG108" s="54">
        <v>3748.8479000000002</v>
      </c>
      <c r="AH108" s="21">
        <v>-2.114E-3</v>
      </c>
      <c r="AI108" s="19">
        <v>9.6939999999999995E-3</v>
      </c>
    </row>
    <row r="109" spans="1:35" ht="15" customHeight="1" x14ac:dyDescent="0.2">
      <c r="A109" s="8"/>
      <c r="B109" s="17"/>
      <c r="C109" s="23"/>
      <c r="D109" s="23"/>
      <c r="E109" s="23"/>
      <c r="F109" s="23"/>
      <c r="G109" s="23"/>
      <c r="H109" s="23"/>
      <c r="I109" s="23"/>
      <c r="J109" s="23"/>
      <c r="K109" s="23"/>
      <c r="L109" s="23"/>
      <c r="M109" s="23"/>
      <c r="N109" s="23"/>
      <c r="O109" s="23"/>
      <c r="P109" s="23"/>
      <c r="Q109" s="23"/>
      <c r="R109" s="23"/>
      <c r="S109" s="23"/>
      <c r="T109" s="23"/>
      <c r="U109" s="23"/>
      <c r="V109" s="23"/>
      <c r="W109" s="23"/>
      <c r="X109" s="23"/>
      <c r="Y109" s="23"/>
      <c r="Z109" s="23"/>
      <c r="AA109" s="23"/>
      <c r="AB109" s="23"/>
      <c r="AC109" s="23"/>
      <c r="AD109" s="23"/>
      <c r="AE109" s="23"/>
      <c r="AF109" s="23"/>
      <c r="AG109" s="23"/>
      <c r="AH109" s="23"/>
      <c r="AI109" s="19">
        <v>7.489E-3</v>
      </c>
    </row>
    <row r="110" spans="1:35" ht="15" customHeight="1" x14ac:dyDescent="0.2">
      <c r="A110" s="43"/>
      <c r="B110" s="16" t="s">
        <v>41</v>
      </c>
      <c r="C110" s="43"/>
      <c r="D110" s="43"/>
      <c r="E110" s="43"/>
      <c r="F110" s="43"/>
      <c r="G110" s="43"/>
      <c r="H110" s="43"/>
      <c r="I110" s="43"/>
      <c r="J110" s="43"/>
      <c r="K110" s="43"/>
      <c r="L110" s="43"/>
      <c r="M110" s="43"/>
      <c r="N110" s="43"/>
      <c r="O110" s="43"/>
      <c r="P110" s="43"/>
      <c r="Q110" s="43"/>
      <c r="R110" s="43"/>
      <c r="S110" s="43"/>
      <c r="T110" s="43"/>
      <c r="U110" s="43"/>
      <c r="V110" s="43"/>
      <c r="W110" s="43"/>
      <c r="X110" s="43"/>
      <c r="Y110" s="43"/>
      <c r="Z110" s="43"/>
      <c r="AA110" s="43"/>
      <c r="AB110" s="43"/>
      <c r="AC110" s="43"/>
      <c r="AD110" s="43"/>
      <c r="AE110" s="43"/>
      <c r="AF110" s="43"/>
      <c r="AG110" s="43"/>
      <c r="AH110" s="43"/>
      <c r="AI110" s="19">
        <v>7.8600000000000007E-3</v>
      </c>
    </row>
    <row r="111" spans="1:35" ht="15" customHeight="1" x14ac:dyDescent="0.2">
      <c r="A111" s="45" t="s">
        <v>274</v>
      </c>
      <c r="B111" s="48" t="s">
        <v>31</v>
      </c>
      <c r="C111" s="51">
        <v>652</v>
      </c>
      <c r="D111" s="51">
        <v>505</v>
      </c>
      <c r="E111" s="51">
        <v>579</v>
      </c>
      <c r="F111" s="51">
        <v>584</v>
      </c>
      <c r="G111" s="51">
        <v>590</v>
      </c>
      <c r="H111" s="51">
        <v>596</v>
      </c>
      <c r="I111" s="51">
        <v>602</v>
      </c>
      <c r="J111" s="51">
        <v>608</v>
      </c>
      <c r="K111" s="51">
        <v>614</v>
      </c>
      <c r="L111" s="51">
        <v>620</v>
      </c>
      <c r="M111" s="51">
        <v>626</v>
      </c>
      <c r="N111" s="51">
        <v>632</v>
      </c>
      <c r="O111" s="51">
        <v>638</v>
      </c>
      <c r="P111" s="51">
        <v>644</v>
      </c>
      <c r="Q111" s="51">
        <v>650</v>
      </c>
      <c r="R111" s="51">
        <v>656</v>
      </c>
      <c r="S111" s="51">
        <v>662</v>
      </c>
      <c r="T111" s="51">
        <v>668</v>
      </c>
      <c r="U111" s="51">
        <v>674</v>
      </c>
      <c r="V111" s="51">
        <v>680</v>
      </c>
      <c r="W111" s="51">
        <v>686</v>
      </c>
      <c r="X111" s="51">
        <v>692</v>
      </c>
      <c r="Y111" s="51">
        <v>698</v>
      </c>
      <c r="Z111" s="51">
        <v>704</v>
      </c>
      <c r="AA111" s="51">
        <v>710</v>
      </c>
      <c r="AB111" s="51">
        <v>716</v>
      </c>
      <c r="AC111" s="51">
        <v>723</v>
      </c>
      <c r="AD111" s="51">
        <v>729</v>
      </c>
      <c r="AE111" s="51">
        <v>735</v>
      </c>
      <c r="AF111" s="51">
        <v>741</v>
      </c>
      <c r="AG111" s="51">
        <v>747</v>
      </c>
      <c r="AH111" s="50">
        <v>4.5440000000000003E-3</v>
      </c>
      <c r="AI111" s="19">
        <v>3.0799999999999998E-3</v>
      </c>
    </row>
    <row r="112" spans="1:35" ht="15" customHeight="1" x14ac:dyDescent="0.2">
      <c r="A112" s="45" t="s">
        <v>273</v>
      </c>
      <c r="B112" s="48" t="s">
        <v>32</v>
      </c>
      <c r="C112" s="51">
        <v>840</v>
      </c>
      <c r="D112" s="51">
        <v>706</v>
      </c>
      <c r="E112" s="51">
        <v>826</v>
      </c>
      <c r="F112" s="51">
        <v>834</v>
      </c>
      <c r="G112" s="51">
        <v>842</v>
      </c>
      <c r="H112" s="51">
        <v>850</v>
      </c>
      <c r="I112" s="51">
        <v>858</v>
      </c>
      <c r="J112" s="51">
        <v>867</v>
      </c>
      <c r="K112" s="51">
        <v>875</v>
      </c>
      <c r="L112" s="51">
        <v>883</v>
      </c>
      <c r="M112" s="51">
        <v>891</v>
      </c>
      <c r="N112" s="51">
        <v>899</v>
      </c>
      <c r="O112" s="51">
        <v>907</v>
      </c>
      <c r="P112" s="51">
        <v>916</v>
      </c>
      <c r="Q112" s="51">
        <v>924</v>
      </c>
      <c r="R112" s="51">
        <v>932</v>
      </c>
      <c r="S112" s="51">
        <v>940</v>
      </c>
      <c r="T112" s="51">
        <v>948</v>
      </c>
      <c r="U112" s="51">
        <v>956</v>
      </c>
      <c r="V112" s="51">
        <v>965</v>
      </c>
      <c r="W112" s="51">
        <v>973</v>
      </c>
      <c r="X112" s="51">
        <v>981</v>
      </c>
      <c r="Y112" s="51">
        <v>989</v>
      </c>
      <c r="Z112" s="51">
        <v>997</v>
      </c>
      <c r="AA112" s="51">
        <v>1005</v>
      </c>
      <c r="AB112" s="51">
        <v>1014</v>
      </c>
      <c r="AC112" s="51">
        <v>1022</v>
      </c>
      <c r="AD112" s="51">
        <v>1030</v>
      </c>
      <c r="AE112" s="51">
        <v>1038</v>
      </c>
      <c r="AF112" s="51">
        <v>1046</v>
      </c>
      <c r="AG112" s="51">
        <v>1054</v>
      </c>
      <c r="AH112" s="50">
        <v>7.5940000000000001E-3</v>
      </c>
      <c r="AI112" s="19">
        <v>3.8960000000000002E-3</v>
      </c>
    </row>
    <row r="113" spans="1:35" ht="15" customHeight="1" x14ac:dyDescent="0.2">
      <c r="A113" s="45" t="s">
        <v>272</v>
      </c>
      <c r="B113" s="48" t="s">
        <v>33</v>
      </c>
      <c r="C113" s="51">
        <v>831</v>
      </c>
      <c r="D113" s="51">
        <v>767</v>
      </c>
      <c r="E113" s="51">
        <v>857</v>
      </c>
      <c r="F113" s="51">
        <v>864</v>
      </c>
      <c r="G113" s="51">
        <v>870</v>
      </c>
      <c r="H113" s="51">
        <v>876</v>
      </c>
      <c r="I113" s="51">
        <v>882</v>
      </c>
      <c r="J113" s="51">
        <v>889</v>
      </c>
      <c r="K113" s="51">
        <v>895</v>
      </c>
      <c r="L113" s="51">
        <v>901</v>
      </c>
      <c r="M113" s="51">
        <v>907</v>
      </c>
      <c r="N113" s="51">
        <v>914</v>
      </c>
      <c r="O113" s="51">
        <v>920</v>
      </c>
      <c r="P113" s="51">
        <v>926</v>
      </c>
      <c r="Q113" s="51">
        <v>932</v>
      </c>
      <c r="R113" s="51">
        <v>939</v>
      </c>
      <c r="S113" s="51">
        <v>945</v>
      </c>
      <c r="T113" s="51">
        <v>951</v>
      </c>
      <c r="U113" s="51">
        <v>958</v>
      </c>
      <c r="V113" s="51">
        <v>964</v>
      </c>
      <c r="W113" s="51">
        <v>970</v>
      </c>
      <c r="X113" s="51">
        <v>976</v>
      </c>
      <c r="Y113" s="51">
        <v>983</v>
      </c>
      <c r="Z113" s="51">
        <v>989</v>
      </c>
      <c r="AA113" s="51">
        <v>995</v>
      </c>
      <c r="AB113" s="51">
        <v>1002</v>
      </c>
      <c r="AC113" s="51">
        <v>1008</v>
      </c>
      <c r="AD113" s="51">
        <v>1014</v>
      </c>
      <c r="AE113" s="51">
        <v>1021</v>
      </c>
      <c r="AF113" s="51">
        <v>1027</v>
      </c>
      <c r="AG113" s="51">
        <v>1033</v>
      </c>
      <c r="AH113" s="50">
        <v>7.28E-3</v>
      </c>
      <c r="AI113" s="19">
        <v>5.6709999999999998E-3</v>
      </c>
    </row>
    <row r="114" spans="1:35" ht="15" customHeight="1" x14ac:dyDescent="0.2">
      <c r="A114" s="45" t="s">
        <v>271</v>
      </c>
      <c r="B114" s="48" t="s">
        <v>34</v>
      </c>
      <c r="C114" s="51">
        <v>975</v>
      </c>
      <c r="D114" s="51">
        <v>956</v>
      </c>
      <c r="E114" s="51">
        <v>1035</v>
      </c>
      <c r="F114" s="51">
        <v>1040</v>
      </c>
      <c r="G114" s="51">
        <v>1046</v>
      </c>
      <c r="H114" s="51">
        <v>1051</v>
      </c>
      <c r="I114" s="51">
        <v>1057</v>
      </c>
      <c r="J114" s="51">
        <v>1062</v>
      </c>
      <c r="K114" s="51">
        <v>1068</v>
      </c>
      <c r="L114" s="51">
        <v>1074</v>
      </c>
      <c r="M114" s="51">
        <v>1079</v>
      </c>
      <c r="N114" s="51">
        <v>1085</v>
      </c>
      <c r="O114" s="51">
        <v>1091</v>
      </c>
      <c r="P114" s="51">
        <v>1096</v>
      </c>
      <c r="Q114" s="51">
        <v>1102</v>
      </c>
      <c r="R114" s="51">
        <v>1108</v>
      </c>
      <c r="S114" s="51">
        <v>1114</v>
      </c>
      <c r="T114" s="51">
        <v>1119</v>
      </c>
      <c r="U114" s="51">
        <v>1125</v>
      </c>
      <c r="V114" s="51">
        <v>1131</v>
      </c>
      <c r="W114" s="51">
        <v>1137</v>
      </c>
      <c r="X114" s="51">
        <v>1142</v>
      </c>
      <c r="Y114" s="51">
        <v>1148</v>
      </c>
      <c r="Z114" s="51">
        <v>1154</v>
      </c>
      <c r="AA114" s="51">
        <v>1160</v>
      </c>
      <c r="AB114" s="51">
        <v>1166</v>
      </c>
      <c r="AC114" s="51">
        <v>1171</v>
      </c>
      <c r="AD114" s="51">
        <v>1177</v>
      </c>
      <c r="AE114" s="51">
        <v>1183</v>
      </c>
      <c r="AF114" s="51">
        <v>1189</v>
      </c>
      <c r="AG114" s="51">
        <v>1195</v>
      </c>
      <c r="AH114" s="50">
        <v>6.8050000000000003E-3</v>
      </c>
      <c r="AI114" s="19">
        <v>8.5380000000000005E-3</v>
      </c>
    </row>
    <row r="115" spans="1:35" ht="15" customHeight="1" x14ac:dyDescent="0.2">
      <c r="A115" s="45" t="s">
        <v>270</v>
      </c>
      <c r="B115" s="48" t="s">
        <v>35</v>
      </c>
      <c r="C115" s="51">
        <v>2274</v>
      </c>
      <c r="D115" s="51">
        <v>2219</v>
      </c>
      <c r="E115" s="51">
        <v>2359</v>
      </c>
      <c r="F115" s="51">
        <v>2373</v>
      </c>
      <c r="G115" s="51">
        <v>2388</v>
      </c>
      <c r="H115" s="51">
        <v>2402</v>
      </c>
      <c r="I115" s="51">
        <v>2417</v>
      </c>
      <c r="J115" s="51">
        <v>2431</v>
      </c>
      <c r="K115" s="51">
        <v>2445</v>
      </c>
      <c r="L115" s="51">
        <v>2460</v>
      </c>
      <c r="M115" s="51">
        <v>2474</v>
      </c>
      <c r="N115" s="51">
        <v>2488</v>
      </c>
      <c r="O115" s="51">
        <v>2503</v>
      </c>
      <c r="P115" s="51">
        <v>2517</v>
      </c>
      <c r="Q115" s="51">
        <v>2531</v>
      </c>
      <c r="R115" s="51">
        <v>2546</v>
      </c>
      <c r="S115" s="51">
        <v>2560</v>
      </c>
      <c r="T115" s="51">
        <v>2575</v>
      </c>
      <c r="U115" s="51">
        <v>2589</v>
      </c>
      <c r="V115" s="51">
        <v>2603</v>
      </c>
      <c r="W115" s="51">
        <v>2618</v>
      </c>
      <c r="X115" s="51">
        <v>2632</v>
      </c>
      <c r="Y115" s="51">
        <v>2647</v>
      </c>
      <c r="Z115" s="51">
        <v>2661</v>
      </c>
      <c r="AA115" s="51">
        <v>2676</v>
      </c>
      <c r="AB115" s="51">
        <v>2690</v>
      </c>
      <c r="AC115" s="51">
        <v>2705</v>
      </c>
      <c r="AD115" s="51">
        <v>2719</v>
      </c>
      <c r="AE115" s="51">
        <v>2734</v>
      </c>
      <c r="AF115" s="51">
        <v>2748</v>
      </c>
      <c r="AG115" s="51">
        <v>2763</v>
      </c>
      <c r="AH115" s="50">
        <v>6.5139999999999998E-3</v>
      </c>
      <c r="AI115" s="19">
        <v>1.1802999999999999E-2</v>
      </c>
    </row>
    <row r="116" spans="1:35" ht="15" customHeight="1" x14ac:dyDescent="0.2">
      <c r="A116" s="45" t="s">
        <v>269</v>
      </c>
      <c r="B116" s="48" t="s">
        <v>36</v>
      </c>
      <c r="C116" s="51">
        <v>1623</v>
      </c>
      <c r="D116" s="51">
        <v>1710</v>
      </c>
      <c r="E116" s="51">
        <v>1808</v>
      </c>
      <c r="F116" s="51">
        <v>1818</v>
      </c>
      <c r="G116" s="51">
        <v>1828</v>
      </c>
      <c r="H116" s="51">
        <v>1838</v>
      </c>
      <c r="I116" s="51">
        <v>1848</v>
      </c>
      <c r="J116" s="51">
        <v>1858</v>
      </c>
      <c r="K116" s="51">
        <v>1868</v>
      </c>
      <c r="L116" s="51">
        <v>1878</v>
      </c>
      <c r="M116" s="51">
        <v>1888</v>
      </c>
      <c r="N116" s="51">
        <v>1898</v>
      </c>
      <c r="O116" s="51">
        <v>1909</v>
      </c>
      <c r="P116" s="51">
        <v>1919</v>
      </c>
      <c r="Q116" s="51">
        <v>1929</v>
      </c>
      <c r="R116" s="51">
        <v>1939</v>
      </c>
      <c r="S116" s="51">
        <v>1949</v>
      </c>
      <c r="T116" s="51">
        <v>1959</v>
      </c>
      <c r="U116" s="51">
        <v>1969</v>
      </c>
      <c r="V116" s="51">
        <v>1980</v>
      </c>
      <c r="W116" s="51">
        <v>1990</v>
      </c>
      <c r="X116" s="51">
        <v>2000</v>
      </c>
      <c r="Y116" s="51">
        <v>2010</v>
      </c>
      <c r="Z116" s="51">
        <v>2020</v>
      </c>
      <c r="AA116" s="51">
        <v>2031</v>
      </c>
      <c r="AB116" s="51">
        <v>2041</v>
      </c>
      <c r="AC116" s="51">
        <v>2051</v>
      </c>
      <c r="AD116" s="51">
        <v>2061</v>
      </c>
      <c r="AE116" s="51">
        <v>2071</v>
      </c>
      <c r="AF116" s="51">
        <v>2082</v>
      </c>
      <c r="AG116" s="51">
        <v>2092</v>
      </c>
      <c r="AH116" s="50">
        <v>8.4969999999999993E-3</v>
      </c>
      <c r="AI116" s="21">
        <v>7.5849999999999997E-3</v>
      </c>
    </row>
    <row r="117" spans="1:35" ht="15" customHeight="1" thickBot="1" x14ac:dyDescent="0.25">
      <c r="A117" s="45" t="s">
        <v>268</v>
      </c>
      <c r="B117" s="48" t="s">
        <v>37</v>
      </c>
      <c r="C117" s="51">
        <v>2730</v>
      </c>
      <c r="D117" s="51">
        <v>2770</v>
      </c>
      <c r="E117" s="51">
        <v>2861</v>
      </c>
      <c r="F117" s="51">
        <v>2875</v>
      </c>
      <c r="G117" s="51">
        <v>2889</v>
      </c>
      <c r="H117" s="51">
        <v>2904</v>
      </c>
      <c r="I117" s="51">
        <v>2918</v>
      </c>
      <c r="J117" s="51">
        <v>2932</v>
      </c>
      <c r="K117" s="51">
        <v>2947</v>
      </c>
      <c r="L117" s="51">
        <v>2961</v>
      </c>
      <c r="M117" s="51">
        <v>2976</v>
      </c>
      <c r="N117" s="51">
        <v>2990</v>
      </c>
      <c r="O117" s="51">
        <v>3004</v>
      </c>
      <c r="P117" s="51">
        <v>3018</v>
      </c>
      <c r="Q117" s="51">
        <v>3033</v>
      </c>
      <c r="R117" s="51">
        <v>3047</v>
      </c>
      <c r="S117" s="51">
        <v>3061</v>
      </c>
      <c r="T117" s="51">
        <v>3076</v>
      </c>
      <c r="U117" s="51">
        <v>3090</v>
      </c>
      <c r="V117" s="51">
        <v>3104</v>
      </c>
      <c r="W117" s="51">
        <v>3119</v>
      </c>
      <c r="X117" s="51">
        <v>3133</v>
      </c>
      <c r="Y117" s="51">
        <v>3147</v>
      </c>
      <c r="Z117" s="51">
        <v>3161</v>
      </c>
      <c r="AA117" s="51">
        <v>3176</v>
      </c>
      <c r="AB117" s="51">
        <v>3190</v>
      </c>
      <c r="AC117" s="51">
        <v>3204</v>
      </c>
      <c r="AD117" s="51">
        <v>3218</v>
      </c>
      <c r="AE117" s="51">
        <v>3233</v>
      </c>
      <c r="AF117" s="51">
        <v>3247</v>
      </c>
      <c r="AG117" s="51">
        <v>3261</v>
      </c>
      <c r="AH117" s="50">
        <v>5.9420000000000002E-3</v>
      </c>
    </row>
    <row r="118" spans="1:35" ht="15" customHeight="1" x14ac:dyDescent="0.2">
      <c r="A118" s="45" t="s">
        <v>267</v>
      </c>
      <c r="B118" s="48" t="s">
        <v>38</v>
      </c>
      <c r="C118" s="51">
        <v>1639</v>
      </c>
      <c r="D118" s="51">
        <v>1471</v>
      </c>
      <c r="E118" s="51">
        <v>1560</v>
      </c>
      <c r="F118" s="51">
        <v>1568</v>
      </c>
      <c r="G118" s="51">
        <v>1577</v>
      </c>
      <c r="H118" s="51">
        <v>1586</v>
      </c>
      <c r="I118" s="51">
        <v>1595</v>
      </c>
      <c r="J118" s="51">
        <v>1604</v>
      </c>
      <c r="K118" s="51">
        <v>1613</v>
      </c>
      <c r="L118" s="51">
        <v>1622</v>
      </c>
      <c r="M118" s="51">
        <v>1631</v>
      </c>
      <c r="N118" s="51">
        <v>1641</v>
      </c>
      <c r="O118" s="51">
        <v>1650</v>
      </c>
      <c r="P118" s="51">
        <v>1659</v>
      </c>
      <c r="Q118" s="51">
        <v>1668</v>
      </c>
      <c r="R118" s="51">
        <v>1678</v>
      </c>
      <c r="S118" s="51">
        <v>1687</v>
      </c>
      <c r="T118" s="51">
        <v>1697</v>
      </c>
      <c r="U118" s="51">
        <v>1706</v>
      </c>
      <c r="V118" s="51">
        <v>1715</v>
      </c>
      <c r="W118" s="51">
        <v>1725</v>
      </c>
      <c r="X118" s="51">
        <v>1734</v>
      </c>
      <c r="Y118" s="51">
        <v>1744</v>
      </c>
      <c r="Z118" s="51">
        <v>1753</v>
      </c>
      <c r="AA118" s="51">
        <v>1763</v>
      </c>
      <c r="AB118" s="51">
        <v>1772</v>
      </c>
      <c r="AC118" s="51">
        <v>1782</v>
      </c>
      <c r="AD118" s="51">
        <v>1791</v>
      </c>
      <c r="AE118" s="51">
        <v>1801</v>
      </c>
      <c r="AF118" s="51">
        <v>1810</v>
      </c>
      <c r="AG118" s="51">
        <v>1820</v>
      </c>
      <c r="AH118" s="50">
        <v>3.4979999999999998E-3</v>
      </c>
      <c r="AI118" s="42"/>
    </row>
    <row r="119" spans="1:35" ht="15" customHeight="1" x14ac:dyDescent="0.2">
      <c r="A119" s="45" t="s">
        <v>266</v>
      </c>
      <c r="B119" s="48" t="s">
        <v>39</v>
      </c>
      <c r="C119" s="51">
        <v>1012</v>
      </c>
      <c r="D119" s="51">
        <v>840</v>
      </c>
      <c r="E119" s="51">
        <v>963</v>
      </c>
      <c r="F119" s="51">
        <v>969</v>
      </c>
      <c r="G119" s="51">
        <v>975</v>
      </c>
      <c r="H119" s="51">
        <v>982</v>
      </c>
      <c r="I119" s="51">
        <v>988</v>
      </c>
      <c r="J119" s="51">
        <v>994</v>
      </c>
      <c r="K119" s="51">
        <v>1001</v>
      </c>
      <c r="L119" s="51">
        <v>1007</v>
      </c>
      <c r="M119" s="51">
        <v>1013</v>
      </c>
      <c r="N119" s="51">
        <v>1020</v>
      </c>
      <c r="O119" s="51">
        <v>1026</v>
      </c>
      <c r="P119" s="51">
        <v>1032</v>
      </c>
      <c r="Q119" s="51">
        <v>1039</v>
      </c>
      <c r="R119" s="51">
        <v>1045</v>
      </c>
      <c r="S119" s="51">
        <v>1052</v>
      </c>
      <c r="T119" s="51">
        <v>1058</v>
      </c>
      <c r="U119" s="51">
        <v>1065</v>
      </c>
      <c r="V119" s="51">
        <v>1071</v>
      </c>
      <c r="W119" s="51">
        <v>1078</v>
      </c>
      <c r="X119" s="51">
        <v>1084</v>
      </c>
      <c r="Y119" s="51">
        <v>1091</v>
      </c>
      <c r="Z119" s="51">
        <v>1097</v>
      </c>
      <c r="AA119" s="51">
        <v>1104</v>
      </c>
      <c r="AB119" s="51">
        <v>1110</v>
      </c>
      <c r="AC119" s="51">
        <v>1117</v>
      </c>
      <c r="AD119" s="51">
        <v>1123</v>
      </c>
      <c r="AE119" s="51">
        <v>1130</v>
      </c>
      <c r="AF119" s="51">
        <v>1136</v>
      </c>
      <c r="AG119" s="51">
        <v>1143</v>
      </c>
      <c r="AH119" s="50">
        <v>4.0660000000000002E-3</v>
      </c>
    </row>
    <row r="120" spans="1:35" ht="15" customHeight="1" x14ac:dyDescent="0.2">
      <c r="A120" s="45" t="s">
        <v>265</v>
      </c>
      <c r="B120" s="16" t="s">
        <v>40</v>
      </c>
      <c r="C120" s="54">
        <v>1496.4417719999999</v>
      </c>
      <c r="D120" s="54">
        <v>1423.084351</v>
      </c>
      <c r="E120" s="54">
        <v>1533.780518</v>
      </c>
      <c r="F120" s="54">
        <v>1545.432861</v>
      </c>
      <c r="G120" s="54">
        <v>1557.3450929999999</v>
      </c>
      <c r="H120" s="54">
        <v>1569.296509</v>
      </c>
      <c r="I120" s="54">
        <v>1581.2326660000001</v>
      </c>
      <c r="J120" s="54">
        <v>1593.1649170000001</v>
      </c>
      <c r="K120" s="54">
        <v>1605.2078859999999</v>
      </c>
      <c r="L120" s="54">
        <v>1617.1710210000001</v>
      </c>
      <c r="M120" s="54">
        <v>1629.009888</v>
      </c>
      <c r="N120" s="54">
        <v>1641.1838379999999</v>
      </c>
      <c r="O120" s="54">
        <v>1653.26001</v>
      </c>
      <c r="P120" s="54">
        <v>1665.1435550000001</v>
      </c>
      <c r="Q120" s="54">
        <v>1677.2926030000001</v>
      </c>
      <c r="R120" s="54">
        <v>1689.587524</v>
      </c>
      <c r="S120" s="54">
        <v>1701.6491699999999</v>
      </c>
      <c r="T120" s="54">
        <v>1713.928101</v>
      </c>
      <c r="U120" s="54">
        <v>1726.156616</v>
      </c>
      <c r="V120" s="54">
        <v>1738.2735600000001</v>
      </c>
      <c r="W120" s="54">
        <v>1750.842529</v>
      </c>
      <c r="X120" s="54">
        <v>1762.7661129999999</v>
      </c>
      <c r="Y120" s="54">
        <v>1775.36499</v>
      </c>
      <c r="Z120" s="54">
        <v>1787.387939</v>
      </c>
      <c r="AA120" s="54">
        <v>1800.091797</v>
      </c>
      <c r="AB120" s="54">
        <v>1812.380737</v>
      </c>
      <c r="AC120" s="54">
        <v>1824.8900149999999</v>
      </c>
      <c r="AD120" s="54">
        <v>1836.9436040000001</v>
      </c>
      <c r="AE120" s="54">
        <v>1849.7070309999999</v>
      </c>
      <c r="AF120" s="54">
        <v>1861.689087</v>
      </c>
      <c r="AG120" s="54">
        <v>1874.0201420000001</v>
      </c>
      <c r="AH120" s="21">
        <v>7.528E-3</v>
      </c>
    </row>
    <row r="121" spans="1:35" ht="15" customHeight="1" thickBot="1" x14ac:dyDescent="0.25">
      <c r="A121" s="43"/>
      <c r="B121" s="43"/>
      <c r="C121" s="43"/>
      <c r="D121" s="43"/>
      <c r="E121" s="43"/>
      <c r="F121" s="43"/>
      <c r="G121" s="43"/>
      <c r="H121" s="43"/>
      <c r="I121" s="43"/>
      <c r="J121" s="43"/>
      <c r="K121" s="43"/>
      <c r="L121" s="43"/>
      <c r="M121" s="43"/>
      <c r="N121" s="43"/>
      <c r="O121" s="43"/>
      <c r="P121" s="43"/>
      <c r="Q121" s="43"/>
      <c r="R121" s="43"/>
      <c r="S121" s="43"/>
      <c r="T121" s="43"/>
      <c r="U121" s="43"/>
      <c r="V121" s="43"/>
      <c r="W121" s="43"/>
      <c r="X121" s="43"/>
      <c r="Y121" s="43"/>
      <c r="Z121" s="43"/>
      <c r="AA121" s="43"/>
      <c r="AB121" s="43"/>
      <c r="AC121" s="43"/>
      <c r="AD121" s="43"/>
      <c r="AE121" s="43"/>
      <c r="AF121" s="43"/>
      <c r="AG121" s="43"/>
      <c r="AH121" s="43"/>
    </row>
    <row r="122" spans="1:35" ht="15" customHeight="1" x14ac:dyDescent="0.2">
      <c r="A122" s="43"/>
      <c r="B122" s="85" t="s">
        <v>545</v>
      </c>
      <c r="C122" s="85"/>
      <c r="D122" s="85"/>
      <c r="E122" s="85"/>
      <c r="F122" s="85"/>
      <c r="G122" s="85"/>
      <c r="H122" s="85"/>
      <c r="I122" s="85"/>
      <c r="J122" s="85"/>
      <c r="K122" s="85"/>
      <c r="L122" s="85"/>
      <c r="M122" s="85"/>
      <c r="N122" s="85"/>
      <c r="O122" s="85"/>
      <c r="P122" s="85"/>
      <c r="Q122" s="85"/>
      <c r="R122" s="85"/>
      <c r="S122" s="85"/>
      <c r="T122" s="85"/>
      <c r="U122" s="85"/>
      <c r="V122" s="85"/>
      <c r="W122" s="85"/>
      <c r="X122" s="85"/>
      <c r="Y122" s="85"/>
      <c r="Z122" s="85"/>
      <c r="AA122" s="85"/>
      <c r="AB122" s="85"/>
      <c r="AC122" s="85"/>
      <c r="AD122" s="85"/>
      <c r="AE122" s="85"/>
      <c r="AF122" s="85"/>
      <c r="AG122" s="85"/>
      <c r="AH122" s="85"/>
    </row>
    <row r="123" spans="1:35" ht="15" customHeight="1" x14ac:dyDescent="0.2">
      <c r="A123" s="43"/>
      <c r="B123" s="53" t="s">
        <v>546</v>
      </c>
      <c r="C123" s="43"/>
      <c r="D123" s="43"/>
      <c r="E123" s="43"/>
      <c r="F123" s="43"/>
      <c r="G123" s="43"/>
      <c r="H123" s="43"/>
      <c r="I123" s="43"/>
      <c r="J123" s="43"/>
      <c r="K123" s="43"/>
      <c r="L123" s="43"/>
      <c r="M123" s="43"/>
      <c r="N123" s="43"/>
      <c r="O123" s="43"/>
      <c r="P123" s="43"/>
      <c r="Q123" s="43"/>
      <c r="R123" s="43"/>
      <c r="S123" s="43"/>
      <c r="T123" s="43"/>
      <c r="U123" s="43"/>
      <c r="V123" s="43"/>
      <c r="W123" s="43"/>
      <c r="X123" s="43"/>
      <c r="Y123" s="43"/>
      <c r="Z123" s="43"/>
      <c r="AA123" s="43"/>
      <c r="AB123" s="43"/>
      <c r="AC123" s="43"/>
      <c r="AD123" s="43"/>
      <c r="AE123" s="43"/>
      <c r="AF123" s="43"/>
      <c r="AG123" s="43"/>
      <c r="AH123" s="43"/>
    </row>
    <row r="124" spans="1:35" ht="15" customHeight="1" x14ac:dyDescent="0.2">
      <c r="A124" s="43"/>
      <c r="B124" s="53" t="s">
        <v>577</v>
      </c>
      <c r="C124" s="43"/>
      <c r="D124" s="43"/>
      <c r="E124" s="43"/>
      <c r="F124" s="43"/>
      <c r="G124" s="43"/>
      <c r="H124" s="43"/>
      <c r="I124" s="43"/>
      <c r="J124" s="43"/>
      <c r="K124" s="43"/>
      <c r="L124" s="43"/>
      <c r="M124" s="43"/>
      <c r="N124" s="43"/>
      <c r="O124" s="43"/>
      <c r="P124" s="43"/>
      <c r="Q124" s="43"/>
      <c r="R124" s="43"/>
      <c r="S124" s="43"/>
      <c r="T124" s="43"/>
      <c r="U124" s="43"/>
      <c r="V124" s="43"/>
      <c r="W124" s="43"/>
      <c r="X124" s="43"/>
      <c r="Y124" s="43"/>
      <c r="Z124" s="43"/>
      <c r="AA124" s="43"/>
      <c r="AB124" s="43"/>
      <c r="AC124" s="43"/>
      <c r="AD124" s="43"/>
      <c r="AE124" s="43"/>
      <c r="AF124" s="43"/>
      <c r="AG124" s="43"/>
      <c r="AH124" s="43"/>
    </row>
    <row r="125" spans="1:35" ht="15" customHeight="1" x14ac:dyDescent="0.2">
      <c r="A125" s="43"/>
      <c r="B125" s="53" t="s">
        <v>578</v>
      </c>
      <c r="C125" s="43"/>
      <c r="D125" s="43"/>
      <c r="E125" s="43"/>
      <c r="F125" s="43"/>
      <c r="G125" s="43"/>
      <c r="H125" s="43"/>
      <c r="I125" s="43"/>
      <c r="J125" s="43"/>
      <c r="K125" s="43"/>
      <c r="L125" s="43"/>
      <c r="M125" s="43"/>
      <c r="N125" s="43"/>
      <c r="O125" s="43"/>
      <c r="P125" s="43"/>
      <c r="Q125" s="43"/>
      <c r="R125" s="43"/>
      <c r="S125" s="43"/>
      <c r="T125" s="43"/>
      <c r="U125" s="43"/>
      <c r="V125" s="43"/>
      <c r="W125" s="43"/>
      <c r="X125" s="43"/>
      <c r="Y125" s="43"/>
      <c r="Z125" s="43"/>
      <c r="AA125" s="43"/>
      <c r="AB125" s="43"/>
      <c r="AC125" s="43"/>
      <c r="AD125" s="43"/>
      <c r="AE125" s="43"/>
      <c r="AF125" s="43"/>
      <c r="AG125" s="43"/>
      <c r="AH125" s="43"/>
    </row>
    <row r="126" spans="1:35" ht="15" customHeight="1" x14ac:dyDescent="0.2">
      <c r="A126" s="43"/>
      <c r="B126" s="53" t="s">
        <v>42</v>
      </c>
      <c r="C126" s="43"/>
      <c r="D126" s="43"/>
      <c r="E126" s="43"/>
      <c r="F126" s="43"/>
      <c r="G126" s="43"/>
      <c r="H126" s="43"/>
      <c r="I126" s="43"/>
      <c r="J126" s="43"/>
      <c r="K126" s="43"/>
      <c r="L126" s="43"/>
      <c r="M126" s="43"/>
      <c r="N126" s="43"/>
      <c r="O126" s="43"/>
      <c r="P126" s="43"/>
      <c r="Q126" s="43"/>
      <c r="R126" s="43"/>
      <c r="S126" s="43"/>
      <c r="T126" s="43"/>
      <c r="U126" s="43"/>
      <c r="V126" s="43"/>
      <c r="W126" s="43"/>
      <c r="X126" s="43"/>
      <c r="Y126" s="43"/>
      <c r="Z126" s="43"/>
      <c r="AA126" s="43"/>
      <c r="AB126" s="43"/>
      <c r="AC126" s="43"/>
      <c r="AD126" s="43"/>
      <c r="AE126" s="43"/>
      <c r="AF126" s="43"/>
      <c r="AG126" s="43"/>
      <c r="AH126" s="43"/>
    </row>
    <row r="127" spans="1:35" ht="15" customHeight="1" x14ac:dyDescent="0.2">
      <c r="A127" s="43"/>
      <c r="B127" s="53" t="s">
        <v>579</v>
      </c>
      <c r="C127" s="43"/>
      <c r="D127" s="43"/>
      <c r="E127" s="43"/>
      <c r="F127" s="43"/>
      <c r="G127" s="43"/>
      <c r="H127" s="43"/>
      <c r="I127" s="43"/>
      <c r="J127" s="43"/>
      <c r="K127" s="43"/>
      <c r="L127" s="43"/>
      <c r="M127" s="43"/>
      <c r="N127" s="43"/>
      <c r="O127" s="43"/>
      <c r="P127" s="43"/>
      <c r="Q127" s="43"/>
      <c r="R127" s="43"/>
      <c r="S127" s="43"/>
      <c r="T127" s="43"/>
      <c r="U127" s="43"/>
      <c r="V127" s="43"/>
      <c r="W127" s="43"/>
      <c r="X127" s="43"/>
      <c r="Y127" s="43"/>
      <c r="Z127" s="43"/>
      <c r="AA127" s="43"/>
      <c r="AB127" s="43"/>
      <c r="AC127" s="43"/>
      <c r="AD127" s="43"/>
      <c r="AE127" s="43"/>
      <c r="AF127" s="43"/>
      <c r="AG127" s="43"/>
      <c r="AH127" s="43"/>
    </row>
    <row r="128" spans="1:35" ht="15" customHeight="1" x14ac:dyDescent="0.2">
      <c r="A128" s="43"/>
      <c r="B128" s="53" t="s">
        <v>43</v>
      </c>
      <c r="C128" s="43"/>
      <c r="D128" s="43"/>
      <c r="E128" s="43"/>
      <c r="F128" s="43"/>
      <c r="G128" s="43"/>
      <c r="H128" s="43"/>
      <c r="I128" s="43"/>
      <c r="J128" s="43"/>
      <c r="K128" s="43"/>
      <c r="L128" s="43"/>
      <c r="M128" s="43"/>
      <c r="N128" s="43"/>
      <c r="O128" s="43"/>
      <c r="P128" s="43"/>
      <c r="Q128" s="43"/>
      <c r="R128" s="43"/>
      <c r="S128" s="43"/>
      <c r="T128" s="43"/>
      <c r="U128" s="43"/>
      <c r="V128" s="43"/>
      <c r="W128" s="43"/>
      <c r="X128" s="43"/>
      <c r="Y128" s="43"/>
      <c r="Z128" s="43"/>
      <c r="AA128" s="43"/>
      <c r="AB128" s="43"/>
      <c r="AC128" s="43"/>
      <c r="AD128" s="43"/>
      <c r="AE128" s="43"/>
      <c r="AF128" s="43"/>
      <c r="AG128" s="43"/>
      <c r="AH128" s="43"/>
    </row>
    <row r="129" spans="2:2" ht="15" customHeight="1" x14ac:dyDescent="0.2">
      <c r="B129" s="53" t="s">
        <v>580</v>
      </c>
    </row>
    <row r="130" spans="2:2" ht="15" customHeight="1" x14ac:dyDescent="0.2">
      <c r="B130" s="53" t="s">
        <v>581</v>
      </c>
    </row>
    <row r="131" spans="2:2" ht="15" customHeight="1" x14ac:dyDescent="0.2">
      <c r="B131" s="53" t="s">
        <v>582</v>
      </c>
    </row>
    <row r="132" spans="2:2" ht="15" customHeight="1" x14ac:dyDescent="0.2">
      <c r="B132" s="53" t="s">
        <v>121</v>
      </c>
    </row>
    <row r="133" spans="2:2" ht="15" customHeight="1" x14ac:dyDescent="0.2">
      <c r="B133" s="53" t="s">
        <v>469</v>
      </c>
    </row>
    <row r="134" spans="2:2" ht="15" customHeight="1" x14ac:dyDescent="0.2">
      <c r="B134" s="53" t="s">
        <v>470</v>
      </c>
    </row>
    <row r="135" spans="2:2" ht="15" customHeight="1" x14ac:dyDescent="0.2">
      <c r="B135" s="53" t="s">
        <v>583</v>
      </c>
    </row>
    <row r="136" spans="2:2" ht="15" customHeight="1" x14ac:dyDescent="0.2">
      <c r="B136" s="53" t="s">
        <v>558</v>
      </c>
    </row>
    <row r="137" spans="2:2" ht="15" customHeight="1" x14ac:dyDescent="0.2">
      <c r="B137" s="53" t="s">
        <v>559</v>
      </c>
    </row>
    <row r="138" spans="2:2" ht="15" customHeight="1" x14ac:dyDescent="0.2">
      <c r="B138" s="53" t="s">
        <v>560</v>
      </c>
    </row>
    <row r="139" spans="2:2" ht="15" customHeight="1" x14ac:dyDescent="0.2">
      <c r="B139" s="53" t="s">
        <v>561</v>
      </c>
    </row>
    <row r="140" spans="2:2" ht="15" customHeight="1" x14ac:dyDescent="0.2">
      <c r="B140" s="53" t="s">
        <v>562</v>
      </c>
    </row>
  </sheetData>
  <mergeCells count="1">
    <mergeCell ref="B122:AH122"/>
  </mergeCells>
  <pageMargins left="0.75" right="0.75" top="1" bottom="1" header="0.5" footer="0.5"/>
  <pageSetup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I9"/>
  <sheetViews>
    <sheetView workbookViewId="0"/>
  </sheetViews>
  <sheetFormatPr baseColWidth="10" defaultColWidth="8.83203125" defaultRowHeight="15" x14ac:dyDescent="0.2"/>
  <cols>
    <col min="1" max="1" width="26" customWidth="1"/>
    <col min="2" max="2" width="10.1640625" bestFit="1" customWidth="1"/>
    <col min="3" max="3" width="12.1640625" bestFit="1" customWidth="1"/>
    <col min="4" max="35" width="9.5" bestFit="1" customWidth="1"/>
  </cols>
  <sheetData>
    <row r="1" spans="1:35" x14ac:dyDescent="0.2">
      <c r="A1" t="s">
        <v>92</v>
      </c>
      <c r="B1">
        <v>354871</v>
      </c>
      <c r="C1" t="s">
        <v>93</v>
      </c>
    </row>
    <row r="2" spans="1:35" x14ac:dyDescent="0.2">
      <c r="A2" t="s">
        <v>94</v>
      </c>
      <c r="B2" s="6">
        <v>947817120</v>
      </c>
      <c r="C2" t="s">
        <v>95</v>
      </c>
    </row>
    <row r="3" spans="1:35" x14ac:dyDescent="0.2">
      <c r="A3" t="s">
        <v>92</v>
      </c>
      <c r="B3" s="6">
        <f>B1*B2</f>
        <v>336352809191520</v>
      </c>
      <c r="C3" t="s">
        <v>96</v>
      </c>
    </row>
    <row r="5" spans="1:35" x14ac:dyDescent="0.2">
      <c r="A5" t="s">
        <v>343</v>
      </c>
    </row>
    <row r="6" spans="1:35" x14ac:dyDescent="0.2">
      <c r="A6" t="s">
        <v>344</v>
      </c>
    </row>
    <row r="8" spans="1:35" x14ac:dyDescent="0.2">
      <c r="B8">
        <v>2017</v>
      </c>
      <c r="C8">
        <v>2018</v>
      </c>
      <c r="D8">
        <v>2019</v>
      </c>
      <c r="E8">
        <v>2020</v>
      </c>
      <c r="F8">
        <v>2021</v>
      </c>
      <c r="G8">
        <v>2022</v>
      </c>
      <c r="H8">
        <v>2023</v>
      </c>
      <c r="I8">
        <v>2024</v>
      </c>
      <c r="J8">
        <v>2025</v>
      </c>
      <c r="K8">
        <v>2026</v>
      </c>
      <c r="L8">
        <v>2027</v>
      </c>
      <c r="M8">
        <v>2028</v>
      </c>
      <c r="N8">
        <v>2029</v>
      </c>
      <c r="O8">
        <v>2030</v>
      </c>
      <c r="P8">
        <v>2031</v>
      </c>
      <c r="Q8">
        <v>2032</v>
      </c>
      <c r="R8">
        <v>2033</v>
      </c>
      <c r="S8">
        <v>2034</v>
      </c>
      <c r="T8">
        <v>2035</v>
      </c>
      <c r="U8">
        <v>2036</v>
      </c>
      <c r="V8">
        <v>2037</v>
      </c>
      <c r="W8">
        <v>2038</v>
      </c>
      <c r="X8">
        <v>2039</v>
      </c>
      <c r="Y8">
        <v>2040</v>
      </c>
      <c r="Z8">
        <v>2041</v>
      </c>
      <c r="AA8">
        <v>2042</v>
      </c>
      <c r="AB8">
        <v>2043</v>
      </c>
      <c r="AC8">
        <v>2044</v>
      </c>
      <c r="AD8">
        <v>2045</v>
      </c>
      <c r="AE8">
        <v>2046</v>
      </c>
      <c r="AF8">
        <v>2047</v>
      </c>
      <c r="AG8">
        <v>2048</v>
      </c>
      <c r="AH8">
        <v>2049</v>
      </c>
      <c r="AI8">
        <v>2050</v>
      </c>
    </row>
    <row r="9" spans="1:35" x14ac:dyDescent="0.2">
      <c r="A9" t="s">
        <v>97</v>
      </c>
      <c r="B9" s="7">
        <f>B3</f>
        <v>336352809191520</v>
      </c>
      <c r="C9" s="7">
        <f>$B$3*('AEO Table 5'!D61/'AEO Table 5'!$C61)</f>
        <v>348717427362966.94</v>
      </c>
      <c r="D9" s="7">
        <f>$B$3*('AEO Table 5'!E61/'AEO Table 5'!$C61)</f>
        <v>346782346221786.69</v>
      </c>
      <c r="E9" s="7">
        <f>$B$3*('AEO Table 5'!F61/'AEO Table 5'!$C61)</f>
        <v>345678665269984.31</v>
      </c>
      <c r="F9" s="7">
        <f>$B$3*('AEO Table 5'!G61/'AEO Table 5'!$C61)</f>
        <v>346715635835223.19</v>
      </c>
      <c r="G9" s="7">
        <f>$B$3*('AEO Table 5'!H61/'AEO Table 5'!$C61)</f>
        <v>347271395746306.25</v>
      </c>
      <c r="H9" s="7">
        <f>$B$3*('AEO Table 5'!I61/'AEO Table 5'!$C61)</f>
        <v>346725394428941.19</v>
      </c>
      <c r="I9" s="7">
        <f>$B$3*('AEO Table 5'!J61/'AEO Table 5'!$C61)</f>
        <v>345583159033105.56</v>
      </c>
      <c r="J9" s="7">
        <f>$B$3*('AEO Table 5'!K61/'AEO Table 5'!$C61)</f>
        <v>344210076903909.94</v>
      </c>
      <c r="K9" s="7">
        <f>$B$3*('AEO Table 5'!L61/'AEO Table 5'!$C61)</f>
        <v>342573832698222.81</v>
      </c>
      <c r="L9" s="7">
        <f>$B$3*('AEO Table 5'!M61/'AEO Table 5'!$C61)</f>
        <v>340474775187192.19</v>
      </c>
      <c r="M9" s="7">
        <f>$B$3*('AEO Table 5'!N61/'AEO Table 5'!$C61)</f>
        <v>339259270349999.12</v>
      </c>
      <c r="N9" s="7">
        <f>$B$3*('AEO Table 5'!O61/'AEO Table 5'!$C61)</f>
        <v>338325004984217.62</v>
      </c>
      <c r="O9" s="7">
        <f>$B$3*('AEO Table 5'!P61/'AEO Table 5'!$C61)</f>
        <v>337211405461751.06</v>
      </c>
      <c r="P9" s="7">
        <f>$B$3*('AEO Table 5'!Q61/'AEO Table 5'!$C61)</f>
        <v>336071089789269.88</v>
      </c>
      <c r="Q9" s="7">
        <f>$B$3*('AEO Table 5'!R61/'AEO Table 5'!$C61)</f>
        <v>335098429956401.44</v>
      </c>
      <c r="R9" s="7">
        <f>$B$3*('AEO Table 5'!S61/'AEO Table 5'!$C61)</f>
        <v>334241113501740</v>
      </c>
      <c r="S9" s="7">
        <f>$B$3*('AEO Table 5'!T61/'AEO Table 5'!$C61)</f>
        <v>333254535674552.56</v>
      </c>
      <c r="T9" s="7">
        <f>$B$3*('AEO Table 5'!U61/'AEO Table 5'!$C61)</f>
        <v>332143815737117.56</v>
      </c>
      <c r="U9" s="7">
        <f>$B$3*('AEO Table 5'!V61/'AEO Table 5'!$C61)</f>
        <v>330980463384384.12</v>
      </c>
      <c r="V9" s="7">
        <f>$B$3*('AEO Table 5'!W61/'AEO Table 5'!$C61)</f>
        <v>329805432714578.5</v>
      </c>
      <c r="W9" s="7">
        <f>$B$3*('AEO Table 5'!X61/'AEO Table 5'!$C61)</f>
        <v>328684794206479.31</v>
      </c>
      <c r="X9" s="7">
        <f>$B$3*('AEO Table 5'!Y61/'AEO Table 5'!$C61)</f>
        <v>327543358695374.75</v>
      </c>
      <c r="Y9" s="7">
        <f>$B$3*('AEO Table 5'!Z61/'AEO Table 5'!$C61)</f>
        <v>326366088348322.38</v>
      </c>
      <c r="Z9" s="7">
        <f>$B$3*('AEO Table 5'!AA61/'AEO Table 5'!$C61)</f>
        <v>325228812237818.88</v>
      </c>
      <c r="AA9" s="7">
        <f>$B$3*('AEO Table 5'!AB61/'AEO Table 5'!$C61)</f>
        <v>323917001279016.12</v>
      </c>
      <c r="AB9" s="7">
        <f>$B$3*('AEO Table 5'!AC61/'AEO Table 5'!$C61)</f>
        <v>322541519495627.56</v>
      </c>
      <c r="AC9" s="7">
        <f>$B$3*('AEO Table 5'!AD61/'AEO Table 5'!$C61)</f>
        <v>320977424892674.56</v>
      </c>
      <c r="AD9" s="7">
        <f>$B$3*('AEO Table 5'!AE61/'AEO Table 5'!$C61)</f>
        <v>319330942162430.88</v>
      </c>
      <c r="AE9" s="7">
        <f>$B$3*('AEO Table 5'!AF61/'AEO Table 5'!$C61)</f>
        <v>317516003707843.44</v>
      </c>
      <c r="AF9" s="7">
        <f>$B$3*('AEO Table 5'!AG61/'AEO Table 5'!$C61)</f>
        <v>315623156480458.75</v>
      </c>
      <c r="AG9" s="7">
        <f>$B$3*('AEO Table 5'!AH61/'AEO Table 5'!$C61)</f>
        <v>-338831172041.9801</v>
      </c>
      <c r="AH9" s="7">
        <f>$B$3*('AEO Table 5'!AI61/'AEO Table 5'!$C61)</f>
        <v>-205090445022.57715</v>
      </c>
      <c r="AI9" s="7">
        <f>$B$3*('AEO Table 5'!AJ61/'AEO Table 5'!$C61)</f>
        <v>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0CD567-229D-48F3-87E1-721D8243BD63}">
  <dimension ref="A1:G225"/>
  <sheetViews>
    <sheetView workbookViewId="0">
      <selection activeCell="K17" sqref="K17"/>
    </sheetView>
  </sheetViews>
  <sheetFormatPr baseColWidth="10" defaultColWidth="8.83203125" defaultRowHeight="15" x14ac:dyDescent="0.2"/>
  <cols>
    <col min="1" max="1" width="31.6640625" customWidth="1"/>
    <col min="2" max="7" width="10.83203125" customWidth="1"/>
    <col min="257" max="257" width="31.6640625" customWidth="1"/>
    <col min="258" max="263" width="10.83203125" customWidth="1"/>
    <col min="513" max="513" width="31.6640625" customWidth="1"/>
    <col min="514" max="519" width="10.83203125" customWidth="1"/>
    <col min="769" max="769" width="31.6640625" customWidth="1"/>
    <col min="770" max="775" width="10.83203125" customWidth="1"/>
    <col min="1025" max="1025" width="31.6640625" customWidth="1"/>
    <col min="1026" max="1031" width="10.83203125" customWidth="1"/>
    <col min="1281" max="1281" width="31.6640625" customWidth="1"/>
    <col min="1282" max="1287" width="10.83203125" customWidth="1"/>
    <col min="1537" max="1537" width="31.6640625" customWidth="1"/>
    <col min="1538" max="1543" width="10.83203125" customWidth="1"/>
    <col min="1793" max="1793" width="31.6640625" customWidth="1"/>
    <col min="1794" max="1799" width="10.83203125" customWidth="1"/>
    <col min="2049" max="2049" width="31.6640625" customWidth="1"/>
    <col min="2050" max="2055" width="10.83203125" customWidth="1"/>
    <col min="2305" max="2305" width="31.6640625" customWidth="1"/>
    <col min="2306" max="2311" width="10.83203125" customWidth="1"/>
    <col min="2561" max="2561" width="31.6640625" customWidth="1"/>
    <col min="2562" max="2567" width="10.83203125" customWidth="1"/>
    <col min="2817" max="2817" width="31.6640625" customWidth="1"/>
    <col min="2818" max="2823" width="10.83203125" customWidth="1"/>
    <col min="3073" max="3073" width="31.6640625" customWidth="1"/>
    <col min="3074" max="3079" width="10.83203125" customWidth="1"/>
    <col min="3329" max="3329" width="31.6640625" customWidth="1"/>
    <col min="3330" max="3335" width="10.83203125" customWidth="1"/>
    <col min="3585" max="3585" width="31.6640625" customWidth="1"/>
    <col min="3586" max="3591" width="10.83203125" customWidth="1"/>
    <col min="3841" max="3841" width="31.6640625" customWidth="1"/>
    <col min="3842" max="3847" width="10.83203125" customWidth="1"/>
    <col min="4097" max="4097" width="31.6640625" customWidth="1"/>
    <col min="4098" max="4103" width="10.83203125" customWidth="1"/>
    <col min="4353" max="4353" width="31.6640625" customWidth="1"/>
    <col min="4354" max="4359" width="10.83203125" customWidth="1"/>
    <col min="4609" max="4609" width="31.6640625" customWidth="1"/>
    <col min="4610" max="4615" width="10.83203125" customWidth="1"/>
    <col min="4865" max="4865" width="31.6640625" customWidth="1"/>
    <col min="4866" max="4871" width="10.83203125" customWidth="1"/>
    <col min="5121" max="5121" width="31.6640625" customWidth="1"/>
    <col min="5122" max="5127" width="10.83203125" customWidth="1"/>
    <col min="5377" max="5377" width="31.6640625" customWidth="1"/>
    <col min="5378" max="5383" width="10.83203125" customWidth="1"/>
    <col min="5633" max="5633" width="31.6640625" customWidth="1"/>
    <col min="5634" max="5639" width="10.83203125" customWidth="1"/>
    <col min="5889" max="5889" width="31.6640625" customWidth="1"/>
    <col min="5890" max="5895" width="10.83203125" customWidth="1"/>
    <col min="6145" max="6145" width="31.6640625" customWidth="1"/>
    <col min="6146" max="6151" width="10.83203125" customWidth="1"/>
    <col min="6401" max="6401" width="31.6640625" customWidth="1"/>
    <col min="6402" max="6407" width="10.83203125" customWidth="1"/>
    <col min="6657" max="6657" width="31.6640625" customWidth="1"/>
    <col min="6658" max="6663" width="10.83203125" customWidth="1"/>
    <col min="6913" max="6913" width="31.6640625" customWidth="1"/>
    <col min="6914" max="6919" width="10.83203125" customWidth="1"/>
    <col min="7169" max="7169" width="31.6640625" customWidth="1"/>
    <col min="7170" max="7175" width="10.83203125" customWidth="1"/>
    <col min="7425" max="7425" width="31.6640625" customWidth="1"/>
    <col min="7426" max="7431" width="10.83203125" customWidth="1"/>
    <col min="7681" max="7681" width="31.6640625" customWidth="1"/>
    <col min="7682" max="7687" width="10.83203125" customWidth="1"/>
    <col min="7937" max="7937" width="31.6640625" customWidth="1"/>
    <col min="7938" max="7943" width="10.83203125" customWidth="1"/>
    <col min="8193" max="8193" width="31.6640625" customWidth="1"/>
    <col min="8194" max="8199" width="10.83203125" customWidth="1"/>
    <col min="8449" max="8449" width="31.6640625" customWidth="1"/>
    <col min="8450" max="8455" width="10.83203125" customWidth="1"/>
    <col min="8705" max="8705" width="31.6640625" customWidth="1"/>
    <col min="8706" max="8711" width="10.83203125" customWidth="1"/>
    <col min="8961" max="8961" width="31.6640625" customWidth="1"/>
    <col min="8962" max="8967" width="10.83203125" customWidth="1"/>
    <col min="9217" max="9217" width="31.6640625" customWidth="1"/>
    <col min="9218" max="9223" width="10.83203125" customWidth="1"/>
    <col min="9473" max="9473" width="31.6640625" customWidth="1"/>
    <col min="9474" max="9479" width="10.83203125" customWidth="1"/>
    <col min="9729" max="9729" width="31.6640625" customWidth="1"/>
    <col min="9730" max="9735" width="10.83203125" customWidth="1"/>
    <col min="9985" max="9985" width="31.6640625" customWidth="1"/>
    <col min="9986" max="9991" width="10.83203125" customWidth="1"/>
    <col min="10241" max="10241" width="31.6640625" customWidth="1"/>
    <col min="10242" max="10247" width="10.83203125" customWidth="1"/>
    <col min="10497" max="10497" width="31.6640625" customWidth="1"/>
    <col min="10498" max="10503" width="10.83203125" customWidth="1"/>
    <col min="10753" max="10753" width="31.6640625" customWidth="1"/>
    <col min="10754" max="10759" width="10.83203125" customWidth="1"/>
    <col min="11009" max="11009" width="31.6640625" customWidth="1"/>
    <col min="11010" max="11015" width="10.83203125" customWidth="1"/>
    <col min="11265" max="11265" width="31.6640625" customWidth="1"/>
    <col min="11266" max="11271" width="10.83203125" customWidth="1"/>
    <col min="11521" max="11521" width="31.6640625" customWidth="1"/>
    <col min="11522" max="11527" width="10.83203125" customWidth="1"/>
    <col min="11777" max="11777" width="31.6640625" customWidth="1"/>
    <col min="11778" max="11783" width="10.83203125" customWidth="1"/>
    <col min="12033" max="12033" width="31.6640625" customWidth="1"/>
    <col min="12034" max="12039" width="10.83203125" customWidth="1"/>
    <col min="12289" max="12289" width="31.6640625" customWidth="1"/>
    <col min="12290" max="12295" width="10.83203125" customWidth="1"/>
    <col min="12545" max="12545" width="31.6640625" customWidth="1"/>
    <col min="12546" max="12551" width="10.83203125" customWidth="1"/>
    <col min="12801" max="12801" width="31.6640625" customWidth="1"/>
    <col min="12802" max="12807" width="10.83203125" customWidth="1"/>
    <col min="13057" max="13057" width="31.6640625" customWidth="1"/>
    <col min="13058" max="13063" width="10.83203125" customWidth="1"/>
    <col min="13313" max="13313" width="31.6640625" customWidth="1"/>
    <col min="13314" max="13319" width="10.83203125" customWidth="1"/>
    <col min="13569" max="13569" width="31.6640625" customWidth="1"/>
    <col min="13570" max="13575" width="10.83203125" customWidth="1"/>
    <col min="13825" max="13825" width="31.6640625" customWidth="1"/>
    <col min="13826" max="13831" width="10.83203125" customWidth="1"/>
    <col min="14081" max="14081" width="31.6640625" customWidth="1"/>
    <col min="14082" max="14087" width="10.83203125" customWidth="1"/>
    <col min="14337" max="14337" width="31.6640625" customWidth="1"/>
    <col min="14338" max="14343" width="10.83203125" customWidth="1"/>
    <col min="14593" max="14593" width="31.6640625" customWidth="1"/>
    <col min="14594" max="14599" width="10.83203125" customWidth="1"/>
    <col min="14849" max="14849" width="31.6640625" customWidth="1"/>
    <col min="14850" max="14855" width="10.83203125" customWidth="1"/>
    <col min="15105" max="15105" width="31.6640625" customWidth="1"/>
    <col min="15106" max="15111" width="10.83203125" customWidth="1"/>
    <col min="15361" max="15361" width="31.6640625" customWidth="1"/>
    <col min="15362" max="15367" width="10.83203125" customWidth="1"/>
    <col min="15617" max="15617" width="31.6640625" customWidth="1"/>
    <col min="15618" max="15623" width="10.83203125" customWidth="1"/>
    <col min="15873" max="15873" width="31.6640625" customWidth="1"/>
    <col min="15874" max="15879" width="10.83203125" customWidth="1"/>
    <col min="16129" max="16129" width="31.6640625" customWidth="1"/>
    <col min="16130" max="16135" width="10.83203125" customWidth="1"/>
  </cols>
  <sheetData>
    <row r="1" spans="1:7" x14ac:dyDescent="0.2">
      <c r="A1" s="86" t="s">
        <v>499</v>
      </c>
      <c r="B1" s="86"/>
    </row>
    <row r="2" spans="1:7" ht="24" customHeight="1" x14ac:dyDescent="0.2">
      <c r="A2" s="87" t="s">
        <v>498</v>
      </c>
      <c r="B2" s="88"/>
      <c r="C2" s="88"/>
      <c r="D2" s="88"/>
      <c r="E2" s="88"/>
      <c r="F2" s="88"/>
      <c r="G2" s="88"/>
    </row>
    <row r="3" spans="1:7" ht="24" customHeight="1" thickBot="1" x14ac:dyDescent="0.25">
      <c r="A3" s="41"/>
      <c r="B3" s="89" t="s">
        <v>347</v>
      </c>
      <c r="C3" s="89"/>
      <c r="D3" s="89"/>
      <c r="E3" s="89"/>
      <c r="F3" s="89"/>
      <c r="G3" s="90"/>
    </row>
    <row r="4" spans="1:7" ht="23.25" customHeight="1" thickTop="1" x14ac:dyDescent="0.2">
      <c r="A4" s="41"/>
      <c r="B4" s="40"/>
      <c r="C4" s="91" t="s">
        <v>348</v>
      </c>
      <c r="D4" s="91"/>
      <c r="E4" s="91"/>
      <c r="F4" s="91"/>
      <c r="G4" s="91"/>
    </row>
    <row r="5" spans="1:7" ht="46.5" customHeight="1" thickBot="1" x14ac:dyDescent="0.25">
      <c r="A5" s="39"/>
      <c r="B5" s="38" t="s">
        <v>497</v>
      </c>
      <c r="C5" s="38" t="s">
        <v>349</v>
      </c>
      <c r="D5" s="38" t="s">
        <v>350</v>
      </c>
      <c r="E5" s="38" t="s">
        <v>496</v>
      </c>
      <c r="F5" s="38" t="s">
        <v>495</v>
      </c>
      <c r="G5" s="38" t="s">
        <v>351</v>
      </c>
    </row>
    <row r="6" spans="1:7" ht="24" customHeight="1" thickTop="1" x14ac:dyDescent="0.2">
      <c r="A6" s="37" t="s">
        <v>352</v>
      </c>
      <c r="B6" s="36">
        <v>123.53</v>
      </c>
      <c r="C6" s="36">
        <v>77.069999999999993</v>
      </c>
      <c r="D6" s="36">
        <v>7.45</v>
      </c>
      <c r="E6" s="36">
        <v>9.34</v>
      </c>
      <c r="F6" s="36">
        <v>22.84</v>
      </c>
      <c r="G6" s="36">
        <v>6.83</v>
      </c>
    </row>
    <row r="7" spans="1:7" ht="24" customHeight="1" x14ac:dyDescent="0.2">
      <c r="A7" s="31" t="s">
        <v>353</v>
      </c>
      <c r="B7" s="29" t="s">
        <v>3</v>
      </c>
      <c r="C7" s="29" t="s">
        <v>3</v>
      </c>
      <c r="D7" s="29" t="s">
        <v>3</v>
      </c>
      <c r="E7" s="29" t="s">
        <v>3</v>
      </c>
      <c r="F7" s="29" t="s">
        <v>3</v>
      </c>
      <c r="G7" s="29" t="s">
        <v>3</v>
      </c>
    </row>
    <row r="8" spans="1:7" ht="15" customHeight="1" x14ac:dyDescent="0.2">
      <c r="A8" s="28" t="s">
        <v>122</v>
      </c>
      <c r="B8" s="25">
        <v>21.92</v>
      </c>
      <c r="C8" s="25">
        <v>11.23</v>
      </c>
      <c r="D8" s="25">
        <v>1.95</v>
      </c>
      <c r="E8" s="25">
        <v>3.15</v>
      </c>
      <c r="F8" s="25">
        <v>5.0999999999999996</v>
      </c>
      <c r="G8" s="25">
        <v>0.5</v>
      </c>
    </row>
    <row r="9" spans="1:7" x14ac:dyDescent="0.2">
      <c r="A9" s="26" t="s">
        <v>123</v>
      </c>
      <c r="B9" s="25">
        <v>5.88</v>
      </c>
      <c r="C9" s="25">
        <v>3.34</v>
      </c>
      <c r="D9" s="25">
        <v>0.3</v>
      </c>
      <c r="E9" s="25">
        <v>0.99</v>
      </c>
      <c r="F9" s="25">
        <v>1.1000000000000001</v>
      </c>
      <c r="G9" s="25">
        <v>0.14000000000000001</v>
      </c>
    </row>
    <row r="10" spans="1:7" x14ac:dyDescent="0.2">
      <c r="A10" s="26" t="s">
        <v>124</v>
      </c>
      <c r="B10" s="25">
        <v>16.04</v>
      </c>
      <c r="C10" s="25">
        <v>7.89</v>
      </c>
      <c r="D10" s="25">
        <v>1.65</v>
      </c>
      <c r="E10" s="25">
        <v>2.15</v>
      </c>
      <c r="F10" s="25">
        <v>3.99</v>
      </c>
      <c r="G10" s="25">
        <v>0.36</v>
      </c>
    </row>
    <row r="11" spans="1:7" x14ac:dyDescent="0.2">
      <c r="A11" s="28" t="s">
        <v>125</v>
      </c>
      <c r="B11" s="25">
        <v>27.04</v>
      </c>
      <c r="C11" s="25">
        <v>18.579999999999998</v>
      </c>
      <c r="D11" s="25">
        <v>1.33</v>
      </c>
      <c r="E11" s="25">
        <v>1.95</v>
      </c>
      <c r="F11" s="25">
        <v>4.2</v>
      </c>
      <c r="G11" s="25">
        <v>0.97</v>
      </c>
    </row>
    <row r="12" spans="1:7" x14ac:dyDescent="0.2">
      <c r="A12" s="26" t="s">
        <v>126</v>
      </c>
      <c r="B12" s="25">
        <v>18.55</v>
      </c>
      <c r="C12" s="25">
        <v>12.59</v>
      </c>
      <c r="D12" s="25">
        <v>0.91</v>
      </c>
      <c r="E12" s="25">
        <v>1.49</v>
      </c>
      <c r="F12" s="25">
        <v>2.94</v>
      </c>
      <c r="G12" s="25">
        <v>0.63</v>
      </c>
    </row>
    <row r="13" spans="1:7" ht="15" customHeight="1" x14ac:dyDescent="0.2">
      <c r="A13" s="26" t="s">
        <v>127</v>
      </c>
      <c r="B13" s="25">
        <v>8.5</v>
      </c>
      <c r="C13" s="25">
        <v>5.99</v>
      </c>
      <c r="D13" s="25">
        <v>0.43</v>
      </c>
      <c r="E13" s="25">
        <v>0.47</v>
      </c>
      <c r="F13" s="25">
        <v>1.26</v>
      </c>
      <c r="G13" s="25">
        <v>0.35</v>
      </c>
    </row>
    <row r="14" spans="1:7" x14ac:dyDescent="0.2">
      <c r="A14" s="28" t="s">
        <v>128</v>
      </c>
      <c r="B14" s="25">
        <v>46.84</v>
      </c>
      <c r="C14" s="25">
        <v>30.29</v>
      </c>
      <c r="D14" s="25">
        <v>2.48</v>
      </c>
      <c r="E14" s="25">
        <v>2.36</v>
      </c>
      <c r="F14" s="25">
        <v>7.83</v>
      </c>
      <c r="G14" s="25">
        <v>3.89</v>
      </c>
    </row>
    <row r="15" spans="1:7" x14ac:dyDescent="0.2">
      <c r="A15" s="26" t="s">
        <v>129</v>
      </c>
      <c r="B15" s="25">
        <v>24.84</v>
      </c>
      <c r="C15" s="25">
        <v>15.25</v>
      </c>
      <c r="D15" s="25">
        <v>1.92</v>
      </c>
      <c r="E15" s="25">
        <v>1.17</v>
      </c>
      <c r="F15" s="25">
        <v>4.51</v>
      </c>
      <c r="G15" s="25">
        <v>2</v>
      </c>
    </row>
    <row r="16" spans="1:7" x14ac:dyDescent="0.2">
      <c r="A16" s="26" t="s">
        <v>130</v>
      </c>
      <c r="B16" s="25">
        <v>7.38</v>
      </c>
      <c r="C16" s="25">
        <v>5.17</v>
      </c>
      <c r="D16" s="25">
        <v>0.19</v>
      </c>
      <c r="E16" s="25">
        <v>0.41</v>
      </c>
      <c r="F16" s="25">
        <v>0.84</v>
      </c>
      <c r="G16" s="25">
        <v>0.77</v>
      </c>
    </row>
    <row r="17" spans="1:7" ht="15" customHeight="1" x14ac:dyDescent="0.2">
      <c r="A17" s="26" t="s">
        <v>131</v>
      </c>
      <c r="B17" s="25">
        <v>14.62</v>
      </c>
      <c r="C17" s="25">
        <v>9.8699999999999992</v>
      </c>
      <c r="D17" s="25">
        <v>0.36</v>
      </c>
      <c r="E17" s="25">
        <v>0.78</v>
      </c>
      <c r="F17" s="25">
        <v>2.48</v>
      </c>
      <c r="G17" s="25">
        <v>1.1200000000000001</v>
      </c>
    </row>
    <row r="18" spans="1:7" x14ac:dyDescent="0.2">
      <c r="A18" s="28" t="s">
        <v>132</v>
      </c>
      <c r="B18" s="25">
        <v>27.72</v>
      </c>
      <c r="C18" s="25">
        <v>16.97</v>
      </c>
      <c r="D18" s="25">
        <v>1.69</v>
      </c>
      <c r="E18" s="25">
        <v>1.89</v>
      </c>
      <c r="F18" s="25">
        <v>5.7</v>
      </c>
      <c r="G18" s="25">
        <v>1.47</v>
      </c>
    </row>
    <row r="19" spans="1:7" x14ac:dyDescent="0.2">
      <c r="A19" s="26" t="s">
        <v>133</v>
      </c>
      <c r="B19" s="25">
        <v>9.2200000000000006</v>
      </c>
      <c r="C19" s="25">
        <v>6.06</v>
      </c>
      <c r="D19" s="25">
        <v>0.5</v>
      </c>
      <c r="E19" s="25">
        <v>0.52</v>
      </c>
      <c r="F19" s="25">
        <v>1.47</v>
      </c>
      <c r="G19" s="25">
        <v>0.67</v>
      </c>
    </row>
    <row r="20" spans="1:7" x14ac:dyDescent="0.2">
      <c r="A20" s="32" t="s">
        <v>134</v>
      </c>
      <c r="B20" s="25">
        <v>4.62</v>
      </c>
      <c r="C20" s="25">
        <v>3.1</v>
      </c>
      <c r="D20" s="25">
        <v>0.28999999999999998</v>
      </c>
      <c r="E20" s="25">
        <v>0.26</v>
      </c>
      <c r="F20" s="25">
        <v>0.73</v>
      </c>
      <c r="G20" s="25">
        <v>0.24</v>
      </c>
    </row>
    <row r="21" spans="1:7" x14ac:dyDescent="0.2">
      <c r="A21" s="32" t="s">
        <v>135</v>
      </c>
      <c r="B21" s="25">
        <v>4.5999999999999996</v>
      </c>
      <c r="C21" s="25">
        <v>2.96</v>
      </c>
      <c r="D21" s="25">
        <v>0.21</v>
      </c>
      <c r="E21" s="25">
        <v>0.26</v>
      </c>
      <c r="F21" s="25">
        <v>0.74</v>
      </c>
      <c r="G21" s="25">
        <v>0.43</v>
      </c>
    </row>
    <row r="22" spans="1:7" x14ac:dyDescent="0.2">
      <c r="A22" s="26" t="s">
        <v>136</v>
      </c>
      <c r="B22" s="25">
        <v>18.510000000000002</v>
      </c>
      <c r="C22" s="25">
        <v>10.91</v>
      </c>
      <c r="D22" s="25">
        <v>1.19</v>
      </c>
      <c r="E22" s="25">
        <v>1.36</v>
      </c>
      <c r="F22" s="25">
        <v>4.24</v>
      </c>
      <c r="G22" s="25">
        <v>0.8</v>
      </c>
    </row>
    <row r="23" spans="1:7" ht="24" customHeight="1" x14ac:dyDescent="0.2">
      <c r="A23" s="31" t="s">
        <v>494</v>
      </c>
      <c r="B23" s="29" t="s">
        <v>3</v>
      </c>
      <c r="C23" s="29" t="s">
        <v>3</v>
      </c>
      <c r="D23" s="29" t="s">
        <v>3</v>
      </c>
      <c r="E23" s="29" t="s">
        <v>3</v>
      </c>
      <c r="F23" s="29" t="s">
        <v>3</v>
      </c>
      <c r="G23" s="29" t="s">
        <v>3</v>
      </c>
    </row>
    <row r="24" spans="1:7" x14ac:dyDescent="0.2">
      <c r="A24" s="28" t="s">
        <v>137</v>
      </c>
      <c r="B24" s="25">
        <v>100.44</v>
      </c>
      <c r="C24" s="25">
        <v>58.8</v>
      </c>
      <c r="D24" s="25">
        <v>7.04</v>
      </c>
      <c r="E24" s="25">
        <v>9.02</v>
      </c>
      <c r="F24" s="25">
        <v>22.27</v>
      </c>
      <c r="G24" s="25">
        <v>3.31</v>
      </c>
    </row>
    <row r="25" spans="1:7" s="24" customFormat="1" x14ac:dyDescent="0.2">
      <c r="A25" s="26" t="s">
        <v>354</v>
      </c>
      <c r="B25" s="25">
        <v>89.24</v>
      </c>
      <c r="C25" s="25">
        <v>50.99</v>
      </c>
      <c r="D25" s="25">
        <v>6.57</v>
      </c>
      <c r="E25" s="25">
        <v>7.95</v>
      </c>
      <c r="F25" s="25">
        <v>21.2</v>
      </c>
      <c r="G25" s="25">
        <v>2.5299999999999998</v>
      </c>
    </row>
    <row r="26" spans="1:7" s="24" customFormat="1" x14ac:dyDescent="0.2">
      <c r="A26" s="26" t="s">
        <v>355</v>
      </c>
      <c r="B26" s="25">
        <v>11.2</v>
      </c>
      <c r="C26" s="25">
        <v>7.82</v>
      </c>
      <c r="D26" s="25">
        <v>0.47</v>
      </c>
      <c r="E26" s="25">
        <v>1.07</v>
      </c>
      <c r="F26" s="25">
        <v>1.07</v>
      </c>
      <c r="G26" s="25">
        <v>0.77</v>
      </c>
    </row>
    <row r="27" spans="1:7" x14ac:dyDescent="0.2">
      <c r="A27" s="28" t="s">
        <v>138</v>
      </c>
      <c r="B27" s="25">
        <v>23.09</v>
      </c>
      <c r="C27" s="25">
        <v>18.27</v>
      </c>
      <c r="D27" s="25">
        <v>0.41</v>
      </c>
      <c r="E27" s="25">
        <v>0.32</v>
      </c>
      <c r="F27" s="25">
        <v>0.56999999999999995</v>
      </c>
      <c r="G27" s="25">
        <v>3.52</v>
      </c>
    </row>
    <row r="28" spans="1:7" ht="34" customHeight="1" x14ac:dyDescent="0.2">
      <c r="A28" s="31" t="s">
        <v>493</v>
      </c>
      <c r="B28" s="29" t="s">
        <v>3</v>
      </c>
      <c r="C28" s="29" t="s">
        <v>3</v>
      </c>
      <c r="D28" s="29" t="s">
        <v>3</v>
      </c>
      <c r="E28" s="29" t="s">
        <v>3</v>
      </c>
      <c r="F28" s="29" t="s">
        <v>3</v>
      </c>
      <c r="G28" s="29" t="s">
        <v>3</v>
      </c>
    </row>
    <row r="29" spans="1:7" x14ac:dyDescent="0.2">
      <c r="A29" s="28" t="s">
        <v>356</v>
      </c>
      <c r="B29" s="25">
        <v>42.5</v>
      </c>
      <c r="C29" s="25">
        <v>28.04</v>
      </c>
      <c r="D29" s="25">
        <v>2.4300000000000002</v>
      </c>
      <c r="E29" s="25">
        <v>3.78</v>
      </c>
      <c r="F29" s="25">
        <v>6.74</v>
      </c>
      <c r="G29" s="25">
        <v>1.52</v>
      </c>
    </row>
    <row r="30" spans="1:7" x14ac:dyDescent="0.2">
      <c r="A30" s="28" t="s">
        <v>357</v>
      </c>
      <c r="B30" s="25">
        <v>36.79</v>
      </c>
      <c r="C30" s="25">
        <v>21.89</v>
      </c>
      <c r="D30" s="25">
        <v>2.8</v>
      </c>
      <c r="E30" s="25">
        <v>2.72</v>
      </c>
      <c r="F30" s="25">
        <v>7.03</v>
      </c>
      <c r="G30" s="25">
        <v>2.35</v>
      </c>
    </row>
    <row r="31" spans="1:7" x14ac:dyDescent="0.2">
      <c r="A31" s="28" t="s">
        <v>358</v>
      </c>
      <c r="B31" s="25">
        <v>15.06</v>
      </c>
      <c r="C31" s="25">
        <v>9.07</v>
      </c>
      <c r="D31" s="25">
        <v>0.9</v>
      </c>
      <c r="E31" s="25">
        <v>1.1200000000000001</v>
      </c>
      <c r="F31" s="25">
        <v>3.12</v>
      </c>
      <c r="G31" s="25">
        <v>0.83</v>
      </c>
    </row>
    <row r="32" spans="1:7" ht="24" customHeight="1" x14ac:dyDescent="0.2">
      <c r="A32" s="28" t="s">
        <v>359</v>
      </c>
      <c r="B32" s="25">
        <v>22.31</v>
      </c>
      <c r="C32" s="25">
        <v>13.98</v>
      </c>
      <c r="D32" s="25">
        <v>0.92</v>
      </c>
      <c r="E32" s="25">
        <v>1.25</v>
      </c>
      <c r="F32" s="25">
        <v>4.37</v>
      </c>
      <c r="G32" s="25">
        <v>1.8</v>
      </c>
    </row>
    <row r="33" spans="1:7" x14ac:dyDescent="0.2">
      <c r="A33" s="28" t="s">
        <v>139</v>
      </c>
      <c r="B33" s="25">
        <v>6.87</v>
      </c>
      <c r="C33" s="25">
        <v>4.09</v>
      </c>
      <c r="D33" s="25">
        <v>0.4</v>
      </c>
      <c r="E33" s="25">
        <v>0.48</v>
      </c>
      <c r="F33" s="25">
        <v>1.57</v>
      </c>
      <c r="G33" s="25">
        <v>0.34</v>
      </c>
    </row>
    <row r="34" spans="1:7" x14ac:dyDescent="0.2">
      <c r="A34" s="31" t="s">
        <v>360</v>
      </c>
      <c r="B34" s="29" t="s">
        <v>3</v>
      </c>
      <c r="C34" s="29" t="s">
        <v>3</v>
      </c>
      <c r="D34" s="29" t="s">
        <v>3</v>
      </c>
      <c r="E34" s="29" t="s">
        <v>3</v>
      </c>
      <c r="F34" s="29" t="s">
        <v>3</v>
      </c>
      <c r="G34" s="29" t="s">
        <v>3</v>
      </c>
    </row>
    <row r="35" spans="1:7" x14ac:dyDescent="0.2">
      <c r="A35" s="28" t="s">
        <v>361</v>
      </c>
      <c r="B35" s="25">
        <v>20.260000000000002</v>
      </c>
      <c r="C35" s="25">
        <v>13.58</v>
      </c>
      <c r="D35" s="25">
        <v>1.1399999999999999</v>
      </c>
      <c r="E35" s="25">
        <v>2.36</v>
      </c>
      <c r="F35" s="25">
        <v>3.08</v>
      </c>
      <c r="G35" s="25">
        <v>0.09</v>
      </c>
    </row>
    <row r="36" spans="1:7" x14ac:dyDescent="0.2">
      <c r="A36" s="28" t="s">
        <v>141</v>
      </c>
      <c r="B36" s="25">
        <v>12.48</v>
      </c>
      <c r="C36" s="25">
        <v>9.9</v>
      </c>
      <c r="D36" s="25">
        <v>0.4</v>
      </c>
      <c r="E36" s="25">
        <v>0.77</v>
      </c>
      <c r="F36" s="25">
        <v>1.25</v>
      </c>
      <c r="G36" s="25">
        <v>0.16</v>
      </c>
    </row>
    <row r="37" spans="1:7" x14ac:dyDescent="0.2">
      <c r="A37" s="28" t="s">
        <v>142</v>
      </c>
      <c r="B37" s="25">
        <v>12.76</v>
      </c>
      <c r="C37" s="25">
        <v>8.23</v>
      </c>
      <c r="D37" s="25">
        <v>0.63</v>
      </c>
      <c r="E37" s="25">
        <v>1.1200000000000001</v>
      </c>
      <c r="F37" s="25">
        <v>2.41</v>
      </c>
      <c r="G37" s="25">
        <v>0.37</v>
      </c>
    </row>
    <row r="38" spans="1:7" ht="24" customHeight="1" x14ac:dyDescent="0.2">
      <c r="A38" s="28" t="s">
        <v>143</v>
      </c>
      <c r="B38" s="25">
        <v>18.34</v>
      </c>
      <c r="C38" s="25">
        <v>10.46</v>
      </c>
      <c r="D38" s="25">
        <v>0.97</v>
      </c>
      <c r="E38" s="25">
        <v>1.56</v>
      </c>
      <c r="F38" s="25">
        <v>4.01</v>
      </c>
      <c r="G38" s="25">
        <v>1.34</v>
      </c>
    </row>
    <row r="39" spans="1:7" x14ac:dyDescent="0.2">
      <c r="A39" s="28" t="s">
        <v>144</v>
      </c>
      <c r="B39" s="25">
        <v>16.3</v>
      </c>
      <c r="C39" s="25">
        <v>8.67</v>
      </c>
      <c r="D39" s="25">
        <v>1.26</v>
      </c>
      <c r="E39" s="25">
        <v>1.43</v>
      </c>
      <c r="F39" s="25">
        <v>3.6</v>
      </c>
      <c r="G39" s="25">
        <v>1.33</v>
      </c>
    </row>
    <row r="40" spans="1:7" x14ac:dyDescent="0.2">
      <c r="A40" s="28" t="s">
        <v>145</v>
      </c>
      <c r="B40" s="25">
        <v>17.16</v>
      </c>
      <c r="C40" s="25">
        <v>10.65</v>
      </c>
      <c r="D40" s="25">
        <v>1.08</v>
      </c>
      <c r="E40" s="25">
        <v>0.95</v>
      </c>
      <c r="F40" s="25">
        <v>2.5499999999999998</v>
      </c>
      <c r="G40" s="25">
        <v>1.92</v>
      </c>
    </row>
    <row r="41" spans="1:7" x14ac:dyDescent="0.2">
      <c r="A41" s="28" t="s">
        <v>146</v>
      </c>
      <c r="B41" s="25">
        <v>16.16</v>
      </c>
      <c r="C41" s="25">
        <v>9.98</v>
      </c>
      <c r="D41" s="25">
        <v>1.31</v>
      </c>
      <c r="E41" s="25">
        <v>0.72</v>
      </c>
      <c r="F41" s="25">
        <v>3.17</v>
      </c>
      <c r="G41" s="25">
        <v>0.98</v>
      </c>
    </row>
    <row r="42" spans="1:7" x14ac:dyDescent="0.2">
      <c r="A42" s="28" t="s">
        <v>362</v>
      </c>
      <c r="B42" s="25">
        <v>5.53</v>
      </c>
      <c r="C42" s="25">
        <v>3.05</v>
      </c>
      <c r="D42" s="25">
        <v>0.37</v>
      </c>
      <c r="E42" s="25">
        <v>0.26</v>
      </c>
      <c r="F42" s="25">
        <v>1.52</v>
      </c>
      <c r="G42" s="25">
        <v>0.32</v>
      </c>
    </row>
    <row r="43" spans="1:7" x14ac:dyDescent="0.2">
      <c r="A43" s="28" t="s">
        <v>492</v>
      </c>
      <c r="B43" s="25">
        <v>4.5599999999999996</v>
      </c>
      <c r="C43" s="25">
        <v>2.5299999999999998</v>
      </c>
      <c r="D43" s="25">
        <v>0.28999999999999998</v>
      </c>
      <c r="E43" s="25">
        <v>0.18</v>
      </c>
      <c r="F43" s="25">
        <v>1.26</v>
      </c>
      <c r="G43" s="25">
        <v>0.31</v>
      </c>
    </row>
    <row r="44" spans="1:7" x14ac:dyDescent="0.2">
      <c r="A44" s="31" t="s">
        <v>363</v>
      </c>
      <c r="B44" s="29" t="s">
        <v>3</v>
      </c>
      <c r="C44" s="29" t="s">
        <v>3</v>
      </c>
      <c r="D44" s="29" t="s">
        <v>3</v>
      </c>
      <c r="E44" s="29" t="s">
        <v>3</v>
      </c>
      <c r="F44" s="29" t="s">
        <v>3</v>
      </c>
      <c r="G44" s="29" t="s">
        <v>3</v>
      </c>
    </row>
    <row r="45" spans="1:7" x14ac:dyDescent="0.2">
      <c r="A45" s="28" t="s">
        <v>491</v>
      </c>
      <c r="B45" s="25">
        <v>47.15</v>
      </c>
      <c r="C45" s="25">
        <v>44.59</v>
      </c>
      <c r="D45" s="25">
        <v>2.57</v>
      </c>
      <c r="E45" s="25" t="s">
        <v>147</v>
      </c>
      <c r="F45" s="25" t="s">
        <v>147</v>
      </c>
      <c r="G45" s="25" t="s">
        <v>147</v>
      </c>
    </row>
    <row r="46" spans="1:7" x14ac:dyDescent="0.2">
      <c r="A46" s="28" t="s">
        <v>490</v>
      </c>
      <c r="B46" s="25">
        <v>32.47</v>
      </c>
      <c r="C46" s="25">
        <v>28.53</v>
      </c>
      <c r="D46" s="25">
        <v>3.94</v>
      </c>
      <c r="E46" s="25" t="s">
        <v>147</v>
      </c>
      <c r="F46" s="25" t="s">
        <v>147</v>
      </c>
      <c r="G46" s="25" t="s">
        <v>147</v>
      </c>
    </row>
    <row r="47" spans="1:7" ht="24" customHeight="1" x14ac:dyDescent="0.2">
      <c r="A47" s="28" t="s">
        <v>489</v>
      </c>
      <c r="B47" s="25">
        <v>2.61</v>
      </c>
      <c r="C47" s="25">
        <v>1.76</v>
      </c>
      <c r="D47" s="25">
        <v>0.85</v>
      </c>
      <c r="E47" s="25" t="s">
        <v>147</v>
      </c>
      <c r="F47" s="25" t="s">
        <v>147</v>
      </c>
      <c r="G47" s="25" t="s">
        <v>147</v>
      </c>
    </row>
    <row r="48" spans="1:7" x14ac:dyDescent="0.2">
      <c r="A48" s="28" t="s">
        <v>488</v>
      </c>
      <c r="B48" s="25">
        <v>2.2799999999999998</v>
      </c>
      <c r="C48" s="25">
        <v>2.19</v>
      </c>
      <c r="D48" s="25">
        <v>0.09</v>
      </c>
      <c r="E48" s="25" t="s">
        <v>147</v>
      </c>
      <c r="F48" s="25" t="s">
        <v>147</v>
      </c>
      <c r="G48" s="25" t="s">
        <v>147</v>
      </c>
    </row>
    <row r="49" spans="1:7" x14ac:dyDescent="0.2">
      <c r="A49" s="28" t="s">
        <v>364</v>
      </c>
      <c r="B49" s="25">
        <v>39.01</v>
      </c>
      <c r="C49" s="25" t="s">
        <v>147</v>
      </c>
      <c r="D49" s="25" t="s">
        <v>147</v>
      </c>
      <c r="E49" s="25">
        <v>9.34</v>
      </c>
      <c r="F49" s="25">
        <v>22.84</v>
      </c>
      <c r="G49" s="25">
        <v>6.83</v>
      </c>
    </row>
    <row r="50" spans="1:7" x14ac:dyDescent="0.2">
      <c r="A50" s="31" t="s">
        <v>365</v>
      </c>
      <c r="B50" s="29" t="s">
        <v>3</v>
      </c>
      <c r="C50" s="29" t="s">
        <v>3</v>
      </c>
      <c r="D50" s="29" t="s">
        <v>3</v>
      </c>
      <c r="E50" s="29" t="s">
        <v>3</v>
      </c>
      <c r="F50" s="29" t="s">
        <v>3</v>
      </c>
      <c r="G50" s="29" t="s">
        <v>3</v>
      </c>
    </row>
    <row r="51" spans="1:7" ht="30" x14ac:dyDescent="0.2">
      <c r="A51" s="28" t="s">
        <v>487</v>
      </c>
      <c r="B51" s="25">
        <v>45.44</v>
      </c>
      <c r="C51" s="25">
        <v>31.14</v>
      </c>
      <c r="D51" s="25">
        <v>2.83</v>
      </c>
      <c r="E51" s="25">
        <v>2.23</v>
      </c>
      <c r="F51" s="25">
        <v>3.79</v>
      </c>
      <c r="G51" s="25">
        <v>5.45</v>
      </c>
    </row>
    <row r="52" spans="1:7" x14ac:dyDescent="0.2">
      <c r="A52" s="28" t="s">
        <v>148</v>
      </c>
      <c r="B52" s="25">
        <v>33.369999999999997</v>
      </c>
      <c r="C52" s="25">
        <v>17.52</v>
      </c>
      <c r="D52" s="25">
        <v>2.0099999999999998</v>
      </c>
      <c r="E52" s="25">
        <v>3.79</v>
      </c>
      <c r="F52" s="25">
        <v>9.8000000000000007</v>
      </c>
      <c r="G52" s="25">
        <v>0.24</v>
      </c>
    </row>
    <row r="53" spans="1:7" ht="24" customHeight="1" x14ac:dyDescent="0.2">
      <c r="A53" s="28" t="s">
        <v>149</v>
      </c>
      <c r="B53" s="25">
        <v>18.8</v>
      </c>
      <c r="C53" s="25">
        <v>12.63</v>
      </c>
      <c r="D53" s="25">
        <v>0.92</v>
      </c>
      <c r="E53" s="25">
        <v>1.55</v>
      </c>
      <c r="F53" s="25">
        <v>2.86</v>
      </c>
      <c r="G53" s="25">
        <v>0.84</v>
      </c>
    </row>
    <row r="54" spans="1:7" ht="15" customHeight="1" x14ac:dyDescent="0.2">
      <c r="A54" s="28" t="s">
        <v>150</v>
      </c>
      <c r="B54" s="25">
        <v>15.65</v>
      </c>
      <c r="C54" s="25">
        <v>10.54</v>
      </c>
      <c r="D54" s="25">
        <v>1.07</v>
      </c>
      <c r="E54" s="25">
        <v>0.89</v>
      </c>
      <c r="F54" s="25">
        <v>3.08</v>
      </c>
      <c r="G54" s="25">
        <v>0.08</v>
      </c>
    </row>
    <row r="55" spans="1:7" x14ac:dyDescent="0.2">
      <c r="A55" s="28" t="s">
        <v>486</v>
      </c>
      <c r="B55" s="25">
        <v>6.42</v>
      </c>
      <c r="C55" s="25">
        <v>2.89</v>
      </c>
      <c r="D55" s="25">
        <v>0.41</v>
      </c>
      <c r="E55" s="25">
        <v>0.5</v>
      </c>
      <c r="F55" s="25">
        <v>2.56</v>
      </c>
      <c r="G55" s="25" t="s">
        <v>140</v>
      </c>
    </row>
    <row r="56" spans="1:7" x14ac:dyDescent="0.2">
      <c r="A56" s="28" t="s">
        <v>485</v>
      </c>
      <c r="B56" s="25">
        <v>1.89</v>
      </c>
      <c r="C56" s="25">
        <v>1.1599999999999999</v>
      </c>
      <c r="D56" s="25">
        <v>0.11</v>
      </c>
      <c r="E56" s="25">
        <v>0.21</v>
      </c>
      <c r="F56" s="25">
        <v>0.3</v>
      </c>
      <c r="G56" s="25">
        <v>0.11</v>
      </c>
    </row>
    <row r="57" spans="1:7" x14ac:dyDescent="0.2">
      <c r="A57" s="28" t="s">
        <v>151</v>
      </c>
      <c r="B57" s="25">
        <v>1.46</v>
      </c>
      <c r="C57" s="25">
        <v>0.94</v>
      </c>
      <c r="D57" s="25">
        <v>0.08</v>
      </c>
      <c r="E57" s="25">
        <v>0.14000000000000001</v>
      </c>
      <c r="F57" s="25">
        <v>0.31</v>
      </c>
      <c r="G57" s="25" t="s">
        <v>147</v>
      </c>
    </row>
    <row r="58" spans="1:7" x14ac:dyDescent="0.2">
      <c r="A58" s="28" t="s">
        <v>366</v>
      </c>
      <c r="B58" s="25">
        <v>0.5</v>
      </c>
      <c r="C58" s="25">
        <v>0.26</v>
      </c>
      <c r="D58" s="25" t="s">
        <v>140</v>
      </c>
      <c r="E58" s="25" t="s">
        <v>140</v>
      </c>
      <c r="F58" s="25">
        <v>0.14000000000000001</v>
      </c>
      <c r="G58" s="25" t="s">
        <v>140</v>
      </c>
    </row>
    <row r="59" spans="1:7" x14ac:dyDescent="0.2">
      <c r="A59" s="31" t="s">
        <v>367</v>
      </c>
      <c r="B59" s="29" t="s">
        <v>3</v>
      </c>
      <c r="C59" s="29" t="s">
        <v>3</v>
      </c>
      <c r="D59" s="29" t="s">
        <v>3</v>
      </c>
      <c r="E59" s="29" t="s">
        <v>3</v>
      </c>
      <c r="F59" s="29" t="s">
        <v>3</v>
      </c>
      <c r="G59" s="29" t="s">
        <v>3</v>
      </c>
    </row>
    <row r="60" spans="1:7" x14ac:dyDescent="0.2">
      <c r="A60" s="28" t="s">
        <v>368</v>
      </c>
      <c r="B60" s="25">
        <v>76.03</v>
      </c>
      <c r="C60" s="25">
        <v>61.56</v>
      </c>
      <c r="D60" s="25">
        <v>5.49</v>
      </c>
      <c r="E60" s="25">
        <v>5.89</v>
      </c>
      <c r="F60" s="25" t="s">
        <v>147</v>
      </c>
      <c r="G60" s="25">
        <v>3.09</v>
      </c>
    </row>
    <row r="61" spans="1:7" x14ac:dyDescent="0.2">
      <c r="A61" s="28" t="s">
        <v>152</v>
      </c>
      <c r="B61" s="25">
        <v>9.69</v>
      </c>
      <c r="C61" s="25">
        <v>5.87</v>
      </c>
      <c r="D61" s="25">
        <v>0.28000000000000003</v>
      </c>
      <c r="E61" s="25">
        <v>0.46</v>
      </c>
      <c r="F61" s="25" t="s">
        <v>147</v>
      </c>
      <c r="G61" s="25">
        <v>3.08</v>
      </c>
    </row>
    <row r="62" spans="1:7" ht="24" customHeight="1" x14ac:dyDescent="0.2">
      <c r="A62" s="28" t="s">
        <v>369</v>
      </c>
      <c r="B62" s="25">
        <v>5.19</v>
      </c>
      <c r="C62" s="25">
        <v>3.06</v>
      </c>
      <c r="D62" s="25">
        <v>0.55000000000000004</v>
      </c>
      <c r="E62" s="25">
        <v>1.23</v>
      </c>
      <c r="F62" s="25" t="s">
        <v>147</v>
      </c>
      <c r="G62" s="25">
        <v>0.35</v>
      </c>
    </row>
    <row r="63" spans="1:7" x14ac:dyDescent="0.2">
      <c r="A63" s="28" t="s">
        <v>370</v>
      </c>
      <c r="B63" s="25">
        <v>4.8899999999999997</v>
      </c>
      <c r="C63" s="25">
        <v>3.6</v>
      </c>
      <c r="D63" s="25">
        <v>0.59</v>
      </c>
      <c r="E63" s="25">
        <v>0.66</v>
      </c>
      <c r="F63" s="25" t="s">
        <v>147</v>
      </c>
      <c r="G63" s="25" t="s">
        <v>140</v>
      </c>
    </row>
    <row r="64" spans="1:7" x14ac:dyDescent="0.2">
      <c r="A64" s="28" t="s">
        <v>371</v>
      </c>
      <c r="B64" s="25">
        <v>2.14</v>
      </c>
      <c r="C64" s="25">
        <v>1.58</v>
      </c>
      <c r="D64" s="25">
        <v>0.11</v>
      </c>
      <c r="E64" s="25">
        <v>0.43</v>
      </c>
      <c r="F64" s="25" t="s">
        <v>147</v>
      </c>
      <c r="G64" s="25" t="s">
        <v>140</v>
      </c>
    </row>
    <row r="65" spans="1:7" x14ac:dyDescent="0.2">
      <c r="A65" s="28" t="s">
        <v>372</v>
      </c>
      <c r="B65" s="25">
        <v>1.49</v>
      </c>
      <c r="C65" s="25">
        <v>0.73</v>
      </c>
      <c r="D65" s="25">
        <v>0.18</v>
      </c>
      <c r="E65" s="25">
        <v>0.51</v>
      </c>
      <c r="F65" s="25" t="s">
        <v>147</v>
      </c>
      <c r="G65" s="25">
        <v>0.08</v>
      </c>
    </row>
    <row r="66" spans="1:7" x14ac:dyDescent="0.2">
      <c r="A66" s="28" t="s">
        <v>366</v>
      </c>
      <c r="B66" s="25">
        <v>1.26</v>
      </c>
      <c r="C66" s="25">
        <v>0.67</v>
      </c>
      <c r="D66" s="25">
        <v>0.27</v>
      </c>
      <c r="E66" s="25">
        <v>0.15</v>
      </c>
      <c r="F66" s="25" t="s">
        <v>147</v>
      </c>
      <c r="G66" s="25">
        <v>0.18</v>
      </c>
    </row>
    <row r="67" spans="1:7" ht="30" x14ac:dyDescent="0.2">
      <c r="A67" s="28" t="s">
        <v>373</v>
      </c>
      <c r="B67" s="25">
        <v>22.84</v>
      </c>
      <c r="C67" s="25" t="s">
        <v>147</v>
      </c>
      <c r="D67" s="25" t="s">
        <v>147</v>
      </c>
      <c r="E67" s="25" t="s">
        <v>147</v>
      </c>
      <c r="F67" s="25">
        <v>22.84</v>
      </c>
      <c r="G67" s="25" t="s">
        <v>147</v>
      </c>
    </row>
    <row r="68" spans="1:7" ht="30" x14ac:dyDescent="0.2">
      <c r="A68" s="31" t="s">
        <v>374</v>
      </c>
      <c r="B68" s="29" t="s">
        <v>3</v>
      </c>
      <c r="C68" s="29" t="s">
        <v>3</v>
      </c>
      <c r="D68" s="29" t="s">
        <v>3</v>
      </c>
      <c r="E68" s="29" t="s">
        <v>3</v>
      </c>
      <c r="F68" s="29" t="s">
        <v>3</v>
      </c>
      <c r="G68" s="29" t="s">
        <v>3</v>
      </c>
    </row>
    <row r="69" spans="1:7" x14ac:dyDescent="0.2">
      <c r="A69" s="33" t="s">
        <v>154</v>
      </c>
      <c r="B69" s="25">
        <v>4.59</v>
      </c>
      <c r="C69" s="25">
        <v>0.09</v>
      </c>
      <c r="D69" s="25">
        <v>0.05</v>
      </c>
      <c r="E69" s="25">
        <v>0.77</v>
      </c>
      <c r="F69" s="25">
        <v>3.56</v>
      </c>
      <c r="G69" s="25">
        <v>0.11</v>
      </c>
    </row>
    <row r="70" spans="1:7" x14ac:dyDescent="0.2">
      <c r="A70" s="33">
        <v>3</v>
      </c>
      <c r="B70" s="25">
        <v>8.73</v>
      </c>
      <c r="C70" s="25">
        <v>0.65</v>
      </c>
      <c r="D70" s="25">
        <v>0.3</v>
      </c>
      <c r="E70" s="25">
        <v>1.71</v>
      </c>
      <c r="F70" s="25">
        <v>5.86</v>
      </c>
      <c r="G70" s="25">
        <v>0.21</v>
      </c>
    </row>
    <row r="71" spans="1:7" ht="34" customHeight="1" x14ac:dyDescent="0.2">
      <c r="A71" s="33">
        <v>4</v>
      </c>
      <c r="B71" s="25">
        <v>15.95</v>
      </c>
      <c r="C71" s="25">
        <v>3.3</v>
      </c>
      <c r="D71" s="25">
        <v>1.46</v>
      </c>
      <c r="E71" s="25">
        <v>3.04</v>
      </c>
      <c r="F71" s="25">
        <v>6.98</v>
      </c>
      <c r="G71" s="25">
        <v>1.17</v>
      </c>
    </row>
    <row r="72" spans="1:7" x14ac:dyDescent="0.2">
      <c r="A72" s="33">
        <v>5</v>
      </c>
      <c r="B72" s="25">
        <v>19.54</v>
      </c>
      <c r="C72" s="25">
        <v>9.77</v>
      </c>
      <c r="D72" s="25">
        <v>1.81</v>
      </c>
      <c r="E72" s="25">
        <v>2.17</v>
      </c>
      <c r="F72" s="25">
        <v>4.13</v>
      </c>
      <c r="G72" s="25">
        <v>1.65</v>
      </c>
    </row>
    <row r="73" spans="1:7" x14ac:dyDescent="0.2">
      <c r="A73" s="33">
        <v>6</v>
      </c>
      <c r="B73" s="25">
        <v>22.1</v>
      </c>
      <c r="C73" s="25">
        <v>15.86</v>
      </c>
      <c r="D73" s="25">
        <v>1.66</v>
      </c>
      <c r="E73" s="25">
        <v>0.97</v>
      </c>
      <c r="F73" s="25">
        <v>1.68</v>
      </c>
      <c r="G73" s="25">
        <v>1.94</v>
      </c>
    </row>
    <row r="74" spans="1:7" x14ac:dyDescent="0.2">
      <c r="A74" s="33">
        <v>7</v>
      </c>
      <c r="B74" s="25">
        <v>18.86</v>
      </c>
      <c r="C74" s="25">
        <v>16.23</v>
      </c>
      <c r="D74" s="25">
        <v>1.1000000000000001</v>
      </c>
      <c r="E74" s="25">
        <v>0.27</v>
      </c>
      <c r="F74" s="25">
        <v>0.38</v>
      </c>
      <c r="G74" s="25">
        <v>0.87</v>
      </c>
    </row>
    <row r="75" spans="1:7" x14ac:dyDescent="0.2">
      <c r="A75" s="33">
        <v>8</v>
      </c>
      <c r="B75" s="25">
        <v>13.87</v>
      </c>
      <c r="C75" s="25">
        <v>12.42</v>
      </c>
      <c r="D75" s="25">
        <v>0.56000000000000005</v>
      </c>
      <c r="E75" s="25">
        <v>0.16</v>
      </c>
      <c r="F75" s="25">
        <v>0.15</v>
      </c>
      <c r="G75" s="25">
        <v>0.57999999999999996</v>
      </c>
    </row>
    <row r="76" spans="1:7" x14ac:dyDescent="0.2">
      <c r="A76" s="33" t="s">
        <v>375</v>
      </c>
      <c r="B76" s="25">
        <v>19.899999999999999</v>
      </c>
      <c r="C76" s="25">
        <v>18.73</v>
      </c>
      <c r="D76" s="25">
        <v>0.51</v>
      </c>
      <c r="E76" s="25">
        <v>0.25</v>
      </c>
      <c r="F76" s="25">
        <v>0.11</v>
      </c>
      <c r="G76" s="25">
        <v>0.3</v>
      </c>
    </row>
    <row r="77" spans="1:7" x14ac:dyDescent="0.2">
      <c r="A77" s="31" t="s">
        <v>376</v>
      </c>
      <c r="B77" s="25" t="s">
        <v>3</v>
      </c>
      <c r="C77" s="25" t="s">
        <v>3</v>
      </c>
      <c r="D77" s="25" t="s">
        <v>3</v>
      </c>
      <c r="E77" s="25" t="s">
        <v>3</v>
      </c>
      <c r="F77" s="25" t="s">
        <v>3</v>
      </c>
      <c r="G77" s="25" t="s">
        <v>3</v>
      </c>
    </row>
    <row r="78" spans="1:7" x14ac:dyDescent="0.2">
      <c r="A78" s="33">
        <v>0</v>
      </c>
      <c r="B78" s="25">
        <v>1.82</v>
      </c>
      <c r="C78" s="25">
        <v>0.1</v>
      </c>
      <c r="D78" s="25" t="s">
        <v>140</v>
      </c>
      <c r="E78" s="25">
        <v>0.32</v>
      </c>
      <c r="F78" s="25">
        <v>1.36</v>
      </c>
      <c r="G78" s="25" t="s">
        <v>140</v>
      </c>
    </row>
    <row r="79" spans="1:7" x14ac:dyDescent="0.2">
      <c r="A79" s="33">
        <v>1</v>
      </c>
      <c r="B79" s="25">
        <v>14.52</v>
      </c>
      <c r="C79" s="25">
        <v>1.25</v>
      </c>
      <c r="D79" s="25">
        <v>0.49</v>
      </c>
      <c r="E79" s="25">
        <v>2.61</v>
      </c>
      <c r="F79" s="25">
        <v>9.7799999999999994</v>
      </c>
      <c r="G79" s="25">
        <v>0.4</v>
      </c>
    </row>
    <row r="80" spans="1:7" ht="24" customHeight="1" x14ac:dyDescent="0.2">
      <c r="A80" s="33">
        <v>2</v>
      </c>
      <c r="B80" s="25">
        <v>30.67</v>
      </c>
      <c r="C80" s="25">
        <v>10.56</v>
      </c>
      <c r="D80" s="25">
        <v>3.19</v>
      </c>
      <c r="E80" s="25">
        <v>4.57</v>
      </c>
      <c r="F80" s="25">
        <v>9.99</v>
      </c>
      <c r="G80" s="25">
        <v>2.36</v>
      </c>
    </row>
    <row r="81" spans="1:7" x14ac:dyDescent="0.2">
      <c r="A81" s="33">
        <v>3</v>
      </c>
      <c r="B81" s="25">
        <v>48.27</v>
      </c>
      <c r="C81" s="25">
        <v>38.869999999999997</v>
      </c>
      <c r="D81" s="25">
        <v>2.94</v>
      </c>
      <c r="E81" s="25">
        <v>1.48</v>
      </c>
      <c r="F81" s="25">
        <v>1.51</v>
      </c>
      <c r="G81" s="25">
        <v>3.49</v>
      </c>
    </row>
    <row r="82" spans="1:7" x14ac:dyDescent="0.2">
      <c r="A82" s="33">
        <v>4</v>
      </c>
      <c r="B82" s="25">
        <v>22.08</v>
      </c>
      <c r="C82" s="25">
        <v>20.61</v>
      </c>
      <c r="D82" s="25">
        <v>0.57999999999999996</v>
      </c>
      <c r="E82" s="25">
        <v>0.23</v>
      </c>
      <c r="F82" s="25">
        <v>0.15</v>
      </c>
      <c r="G82" s="25">
        <v>0.51</v>
      </c>
    </row>
    <row r="83" spans="1:7" x14ac:dyDescent="0.2">
      <c r="A83" s="33" t="s">
        <v>377</v>
      </c>
      <c r="B83" s="25">
        <v>6.16</v>
      </c>
      <c r="C83" s="25">
        <v>5.69</v>
      </c>
      <c r="D83" s="25">
        <v>0.21</v>
      </c>
      <c r="E83" s="25">
        <v>0.13</v>
      </c>
      <c r="F83" s="25" t="s">
        <v>140</v>
      </c>
      <c r="G83" s="25">
        <v>7.0000000000000007E-2</v>
      </c>
    </row>
    <row r="84" spans="1:7" ht="30" x14ac:dyDescent="0.2">
      <c r="A84" s="31" t="s">
        <v>378</v>
      </c>
      <c r="B84" s="29" t="s">
        <v>3</v>
      </c>
      <c r="C84" s="29" t="s">
        <v>3</v>
      </c>
      <c r="D84" s="29" t="s">
        <v>3</v>
      </c>
      <c r="E84" s="29" t="s">
        <v>3</v>
      </c>
      <c r="F84" s="29" t="s">
        <v>3</v>
      </c>
      <c r="G84" s="29" t="s">
        <v>3</v>
      </c>
    </row>
    <row r="85" spans="1:7" x14ac:dyDescent="0.2">
      <c r="A85" s="33">
        <v>1</v>
      </c>
      <c r="B85" s="25">
        <v>8.41</v>
      </c>
      <c r="C85" s="25">
        <v>1.43</v>
      </c>
      <c r="D85" s="25">
        <v>0.31</v>
      </c>
      <c r="E85" s="25">
        <v>1.55</v>
      </c>
      <c r="F85" s="25">
        <v>4.84</v>
      </c>
      <c r="G85" s="25">
        <v>0.28000000000000003</v>
      </c>
    </row>
    <row r="86" spans="1:7" x14ac:dyDescent="0.2">
      <c r="A86" s="33">
        <v>2</v>
      </c>
      <c r="B86" s="25">
        <v>27.88</v>
      </c>
      <c r="C86" s="25">
        <v>9.65</v>
      </c>
      <c r="D86" s="25">
        <v>2.13</v>
      </c>
      <c r="E86" s="25">
        <v>3.9</v>
      </c>
      <c r="F86" s="25">
        <v>10.07</v>
      </c>
      <c r="G86" s="25">
        <v>2.13</v>
      </c>
    </row>
    <row r="87" spans="1:7" ht="34" customHeight="1" x14ac:dyDescent="0.2">
      <c r="A87" s="33">
        <v>3</v>
      </c>
      <c r="B87" s="25">
        <v>32.82</v>
      </c>
      <c r="C87" s="25">
        <v>19.91</v>
      </c>
      <c r="D87" s="25">
        <v>2.39</v>
      </c>
      <c r="E87" s="25">
        <v>2.5499999999999998</v>
      </c>
      <c r="F87" s="25">
        <v>5.6</v>
      </c>
      <c r="G87" s="25">
        <v>2.36</v>
      </c>
    </row>
    <row r="88" spans="1:7" x14ac:dyDescent="0.2">
      <c r="A88" s="33">
        <v>4</v>
      </c>
      <c r="B88" s="25">
        <v>26.77</v>
      </c>
      <c r="C88" s="25">
        <v>21.33</v>
      </c>
      <c r="D88" s="25">
        <v>1.5</v>
      </c>
      <c r="E88" s="25">
        <v>0.82</v>
      </c>
      <c r="F88" s="25">
        <v>1.86</v>
      </c>
      <c r="G88" s="25">
        <v>1.26</v>
      </c>
    </row>
    <row r="89" spans="1:7" x14ac:dyDescent="0.2">
      <c r="A89" s="33" t="s">
        <v>377</v>
      </c>
      <c r="B89" s="25">
        <v>27.64</v>
      </c>
      <c r="C89" s="25">
        <v>24.75</v>
      </c>
      <c r="D89" s="25">
        <v>1.1100000000000001</v>
      </c>
      <c r="E89" s="25">
        <v>0.51</v>
      </c>
      <c r="F89" s="25">
        <v>0.47</v>
      </c>
      <c r="G89" s="25">
        <v>0.79</v>
      </c>
    </row>
    <row r="90" spans="1:7" x14ac:dyDescent="0.2">
      <c r="A90" s="31" t="s">
        <v>379</v>
      </c>
      <c r="B90" s="29" t="s">
        <v>3</v>
      </c>
      <c r="C90" s="29" t="s">
        <v>3</v>
      </c>
      <c r="D90" s="29" t="s">
        <v>3</v>
      </c>
      <c r="E90" s="29" t="s">
        <v>3</v>
      </c>
      <c r="F90" s="29" t="s">
        <v>3</v>
      </c>
      <c r="G90" s="29" t="s">
        <v>3</v>
      </c>
    </row>
    <row r="91" spans="1:7" x14ac:dyDescent="0.2">
      <c r="A91" s="33">
        <v>0</v>
      </c>
      <c r="B91" s="25">
        <v>0.15</v>
      </c>
      <c r="C91" s="25">
        <v>7.0000000000000007E-2</v>
      </c>
      <c r="D91" s="25" t="s">
        <v>140</v>
      </c>
      <c r="E91" s="25" t="s">
        <v>140</v>
      </c>
      <c r="F91" s="25" t="s">
        <v>140</v>
      </c>
      <c r="G91" s="25" t="s">
        <v>140</v>
      </c>
    </row>
    <row r="92" spans="1:7" x14ac:dyDescent="0.2">
      <c r="A92" s="33">
        <v>1</v>
      </c>
      <c r="B92" s="25">
        <v>50.32</v>
      </c>
      <c r="C92" s="25">
        <v>21.7</v>
      </c>
      <c r="D92" s="25">
        <v>3.03</v>
      </c>
      <c r="E92" s="25">
        <v>7.24</v>
      </c>
      <c r="F92" s="25">
        <v>16.260000000000002</v>
      </c>
      <c r="G92" s="25">
        <v>2.1</v>
      </c>
    </row>
    <row r="93" spans="1:7" ht="24" customHeight="1" x14ac:dyDescent="0.2">
      <c r="A93" s="33">
        <v>2</v>
      </c>
      <c r="B93" s="25">
        <v>56.85</v>
      </c>
      <c r="C93" s="25">
        <v>40.42</v>
      </c>
      <c r="D93" s="25">
        <v>3.7</v>
      </c>
      <c r="E93" s="25">
        <v>1.86</v>
      </c>
      <c r="F93" s="25">
        <v>6.36</v>
      </c>
      <c r="G93" s="25">
        <v>4.51</v>
      </c>
    </row>
    <row r="94" spans="1:7" x14ac:dyDescent="0.2">
      <c r="A94" s="33" t="s">
        <v>380</v>
      </c>
      <c r="B94" s="25">
        <v>16.21</v>
      </c>
      <c r="C94" s="25">
        <v>14.89</v>
      </c>
      <c r="D94" s="25">
        <v>0.72</v>
      </c>
      <c r="E94" s="25">
        <v>0.23</v>
      </c>
      <c r="F94" s="25">
        <v>0.15</v>
      </c>
      <c r="G94" s="25">
        <v>0.22</v>
      </c>
    </row>
    <row r="95" spans="1:7" x14ac:dyDescent="0.2">
      <c r="A95" s="31" t="s">
        <v>381</v>
      </c>
      <c r="B95" s="29" t="s">
        <v>3</v>
      </c>
      <c r="C95" s="29" t="s">
        <v>3</v>
      </c>
      <c r="D95" s="29" t="s">
        <v>3</v>
      </c>
      <c r="E95" s="29" t="s">
        <v>3</v>
      </c>
      <c r="F95" s="29" t="s">
        <v>3</v>
      </c>
      <c r="G95" s="29" t="s">
        <v>3</v>
      </c>
    </row>
    <row r="96" spans="1:7" x14ac:dyDescent="0.2">
      <c r="A96" s="33">
        <v>0</v>
      </c>
      <c r="B96" s="25">
        <v>86.83</v>
      </c>
      <c r="C96" s="25">
        <v>47.8</v>
      </c>
      <c r="D96" s="25">
        <v>4.0599999999999996</v>
      </c>
      <c r="E96" s="25">
        <v>8.2100000000000009</v>
      </c>
      <c r="F96" s="25">
        <v>20.77</v>
      </c>
      <c r="G96" s="25">
        <v>5.98</v>
      </c>
    </row>
    <row r="97" spans="1:7" x14ac:dyDescent="0.2">
      <c r="A97" s="33">
        <v>1</v>
      </c>
      <c r="B97" s="25">
        <v>33.79</v>
      </c>
      <c r="C97" s="25">
        <v>26.87</v>
      </c>
      <c r="D97" s="25">
        <v>3.21</v>
      </c>
      <c r="E97" s="25">
        <v>1.03</v>
      </c>
      <c r="F97" s="25">
        <v>1.94</v>
      </c>
      <c r="G97" s="25">
        <v>0.75</v>
      </c>
    </row>
    <row r="98" spans="1:7" ht="24" customHeight="1" x14ac:dyDescent="0.2">
      <c r="A98" s="33" t="s">
        <v>382</v>
      </c>
      <c r="B98" s="25">
        <v>2.91</v>
      </c>
      <c r="C98" s="25">
        <v>2.39</v>
      </c>
      <c r="D98" s="25">
        <v>0.18</v>
      </c>
      <c r="E98" s="25">
        <v>0.11</v>
      </c>
      <c r="F98" s="25">
        <v>0.13</v>
      </c>
      <c r="G98" s="25">
        <v>0.1</v>
      </c>
    </row>
    <row r="99" spans="1:7" x14ac:dyDescent="0.2">
      <c r="A99" s="31" t="s">
        <v>153</v>
      </c>
      <c r="B99" s="29" t="s">
        <v>3</v>
      </c>
      <c r="C99" s="29" t="s">
        <v>3</v>
      </c>
      <c r="D99" s="29" t="s">
        <v>3</v>
      </c>
      <c r="E99" s="29" t="s">
        <v>3</v>
      </c>
      <c r="F99" s="29" t="s">
        <v>3</v>
      </c>
      <c r="G99" s="29" t="s">
        <v>3</v>
      </c>
    </row>
    <row r="100" spans="1:7" x14ac:dyDescent="0.2">
      <c r="A100" s="28" t="s">
        <v>155</v>
      </c>
      <c r="B100" s="25">
        <v>36.83</v>
      </c>
      <c r="C100" s="25">
        <v>33.86</v>
      </c>
      <c r="D100" s="25">
        <v>2.98</v>
      </c>
      <c r="E100" s="25" t="s">
        <v>147</v>
      </c>
      <c r="F100" s="25" t="s">
        <v>147</v>
      </c>
      <c r="G100" s="25" t="s">
        <v>147</v>
      </c>
    </row>
    <row r="101" spans="1:7" x14ac:dyDescent="0.2">
      <c r="A101" s="26" t="s">
        <v>383</v>
      </c>
      <c r="B101" s="25">
        <v>21.71</v>
      </c>
      <c r="C101" s="25">
        <v>19.850000000000001</v>
      </c>
      <c r="D101" s="25">
        <v>1.87</v>
      </c>
      <c r="E101" s="25" t="s">
        <v>147</v>
      </c>
      <c r="F101" s="25" t="s">
        <v>147</v>
      </c>
      <c r="G101" s="25" t="s">
        <v>147</v>
      </c>
    </row>
    <row r="102" spans="1:7" ht="24" customHeight="1" x14ac:dyDescent="0.2">
      <c r="A102" s="26" t="s">
        <v>384</v>
      </c>
      <c r="B102" s="25">
        <v>15.12</v>
      </c>
      <c r="C102" s="25">
        <v>14.01</v>
      </c>
      <c r="D102" s="25">
        <v>1.1100000000000001</v>
      </c>
      <c r="E102" s="25" t="s">
        <v>147</v>
      </c>
      <c r="F102" s="25" t="s">
        <v>147</v>
      </c>
      <c r="G102" s="25" t="s">
        <v>147</v>
      </c>
    </row>
    <row r="103" spans="1:7" x14ac:dyDescent="0.2">
      <c r="A103" s="33" t="s">
        <v>156</v>
      </c>
      <c r="B103" s="25">
        <v>47.68</v>
      </c>
      <c r="C103" s="25">
        <v>43.21</v>
      </c>
      <c r="D103" s="25">
        <v>4.47</v>
      </c>
      <c r="E103" s="25" t="s">
        <v>147</v>
      </c>
      <c r="F103" s="25" t="s">
        <v>147</v>
      </c>
      <c r="G103" s="25" t="s">
        <v>147</v>
      </c>
    </row>
    <row r="104" spans="1:7" x14ac:dyDescent="0.2">
      <c r="A104" s="33" t="s">
        <v>364</v>
      </c>
      <c r="B104" s="25">
        <v>39.01</v>
      </c>
      <c r="C104" s="25" t="s">
        <v>147</v>
      </c>
      <c r="D104" s="25" t="s">
        <v>147</v>
      </c>
      <c r="E104" s="25">
        <v>9.34</v>
      </c>
      <c r="F104" s="25">
        <v>22.84</v>
      </c>
      <c r="G104" s="25">
        <v>6.83</v>
      </c>
    </row>
    <row r="105" spans="1:7" x14ac:dyDescent="0.2">
      <c r="A105" s="31" t="s">
        <v>385</v>
      </c>
      <c r="B105" s="29" t="s">
        <v>3</v>
      </c>
      <c r="C105" s="29" t="s">
        <v>3</v>
      </c>
      <c r="D105" s="29" t="s">
        <v>3</v>
      </c>
      <c r="E105" s="29" t="s">
        <v>3</v>
      </c>
      <c r="F105" s="29" t="s">
        <v>3</v>
      </c>
      <c r="G105" s="29" t="s">
        <v>3</v>
      </c>
    </row>
    <row r="106" spans="1:7" x14ac:dyDescent="0.2">
      <c r="A106" s="28" t="s">
        <v>155</v>
      </c>
      <c r="B106" s="25">
        <v>56.5</v>
      </c>
      <c r="C106" s="25">
        <v>52.99</v>
      </c>
      <c r="D106" s="25">
        <v>3.52</v>
      </c>
      <c r="E106" s="25" t="s">
        <v>147</v>
      </c>
      <c r="F106" s="25" t="s">
        <v>147</v>
      </c>
      <c r="G106" s="25" t="s">
        <v>147</v>
      </c>
    </row>
    <row r="107" spans="1:7" x14ac:dyDescent="0.2">
      <c r="A107" s="26" t="s">
        <v>386</v>
      </c>
      <c r="B107" s="25">
        <v>7.68</v>
      </c>
      <c r="C107" s="25">
        <v>7.1</v>
      </c>
      <c r="D107" s="25">
        <v>0.56999999999999995</v>
      </c>
      <c r="E107" s="25" t="s">
        <v>147</v>
      </c>
      <c r="F107" s="25" t="s">
        <v>147</v>
      </c>
      <c r="G107" s="25" t="s">
        <v>147</v>
      </c>
    </row>
    <row r="108" spans="1:7" ht="24" customHeight="1" x14ac:dyDescent="0.2">
      <c r="A108" s="26" t="s">
        <v>387</v>
      </c>
      <c r="B108" s="25">
        <v>48.83</v>
      </c>
      <c r="C108" s="25">
        <v>45.88</v>
      </c>
      <c r="D108" s="25">
        <v>2.94</v>
      </c>
      <c r="E108" s="25" t="s">
        <v>147</v>
      </c>
      <c r="F108" s="25" t="s">
        <v>147</v>
      </c>
      <c r="G108" s="25" t="s">
        <v>147</v>
      </c>
    </row>
    <row r="109" spans="1:7" x14ac:dyDescent="0.2">
      <c r="A109" s="28" t="s">
        <v>156</v>
      </c>
      <c r="B109" s="25">
        <v>28.01</v>
      </c>
      <c r="C109" s="25">
        <v>24.08</v>
      </c>
      <c r="D109" s="25">
        <v>3.94</v>
      </c>
      <c r="E109" s="25" t="s">
        <v>147</v>
      </c>
      <c r="F109" s="25" t="s">
        <v>147</v>
      </c>
      <c r="G109" s="25" t="s">
        <v>147</v>
      </c>
    </row>
    <row r="110" spans="1:7" x14ac:dyDescent="0.2">
      <c r="A110" s="33" t="s">
        <v>364</v>
      </c>
      <c r="B110" s="25">
        <v>39.01</v>
      </c>
      <c r="C110" s="25" t="s">
        <v>147</v>
      </c>
      <c r="D110" s="25" t="s">
        <v>147</v>
      </c>
      <c r="E110" s="25">
        <v>9.34</v>
      </c>
      <c r="F110" s="25">
        <v>22.84</v>
      </c>
      <c r="G110" s="25">
        <v>6.83</v>
      </c>
    </row>
    <row r="111" spans="1:7" x14ac:dyDescent="0.2">
      <c r="A111" s="31" t="s">
        <v>388</v>
      </c>
      <c r="B111" s="29" t="s">
        <v>3</v>
      </c>
      <c r="C111" s="29" t="s">
        <v>3</v>
      </c>
      <c r="D111" s="29" t="s">
        <v>3</v>
      </c>
      <c r="E111" s="29" t="s">
        <v>3</v>
      </c>
      <c r="F111" s="29" t="s">
        <v>3</v>
      </c>
      <c r="G111" s="29" t="s">
        <v>3</v>
      </c>
    </row>
    <row r="112" spans="1:7" x14ac:dyDescent="0.2">
      <c r="A112" s="28" t="s">
        <v>155</v>
      </c>
      <c r="B112" s="25">
        <v>51.79</v>
      </c>
      <c r="C112" s="25">
        <v>48.19</v>
      </c>
      <c r="D112" s="25">
        <v>3.6</v>
      </c>
      <c r="E112" s="25" t="s">
        <v>147</v>
      </c>
      <c r="F112" s="25" t="s">
        <v>147</v>
      </c>
      <c r="G112" s="25" t="s">
        <v>147</v>
      </c>
    </row>
    <row r="113" spans="1:7" x14ac:dyDescent="0.2">
      <c r="A113" s="26" t="s">
        <v>389</v>
      </c>
      <c r="B113" s="25">
        <v>11.27</v>
      </c>
      <c r="C113" s="25">
        <v>9.64</v>
      </c>
      <c r="D113" s="25">
        <v>1.64</v>
      </c>
      <c r="E113" s="25" t="s">
        <v>147</v>
      </c>
      <c r="F113" s="25" t="s">
        <v>147</v>
      </c>
      <c r="G113" s="25" t="s">
        <v>147</v>
      </c>
    </row>
    <row r="114" spans="1:7" ht="24" customHeight="1" x14ac:dyDescent="0.2">
      <c r="A114" s="26" t="s">
        <v>390</v>
      </c>
      <c r="B114" s="25">
        <v>34.18</v>
      </c>
      <c r="C114" s="25">
        <v>32.270000000000003</v>
      </c>
      <c r="D114" s="25">
        <v>1.91</v>
      </c>
      <c r="E114" s="25" t="s">
        <v>147</v>
      </c>
      <c r="F114" s="25" t="s">
        <v>147</v>
      </c>
      <c r="G114" s="25" t="s">
        <v>147</v>
      </c>
    </row>
    <row r="115" spans="1:7" ht="24" customHeight="1" x14ac:dyDescent="0.2">
      <c r="A115" s="26" t="s">
        <v>391</v>
      </c>
      <c r="B115" s="25">
        <v>6.34</v>
      </c>
      <c r="C115" s="25">
        <v>6.28</v>
      </c>
      <c r="D115" s="25">
        <v>0.06</v>
      </c>
      <c r="E115" s="25" t="s">
        <v>147</v>
      </c>
      <c r="F115" s="25" t="s">
        <v>147</v>
      </c>
      <c r="G115" s="25" t="s">
        <v>147</v>
      </c>
    </row>
    <row r="116" spans="1:7" x14ac:dyDescent="0.2">
      <c r="A116" s="28" t="s">
        <v>156</v>
      </c>
      <c r="B116" s="25">
        <v>32.72</v>
      </c>
      <c r="C116" s="25">
        <v>28.88</v>
      </c>
      <c r="D116" s="25">
        <v>3.85</v>
      </c>
      <c r="E116" s="25" t="s">
        <v>147</v>
      </c>
      <c r="F116" s="25" t="s">
        <v>147</v>
      </c>
      <c r="G116" s="25" t="s">
        <v>147</v>
      </c>
    </row>
    <row r="117" spans="1:7" x14ac:dyDescent="0.2">
      <c r="A117" s="33" t="s">
        <v>364</v>
      </c>
      <c r="B117" s="25">
        <v>39.01</v>
      </c>
      <c r="C117" s="25" t="s">
        <v>147</v>
      </c>
      <c r="D117" s="25" t="s">
        <v>147</v>
      </c>
      <c r="E117" s="25">
        <v>9.34</v>
      </c>
      <c r="F117" s="25">
        <v>22.84</v>
      </c>
      <c r="G117" s="25">
        <v>6.83</v>
      </c>
    </row>
    <row r="118" spans="1:7" x14ac:dyDescent="0.2">
      <c r="A118" s="31" t="s">
        <v>392</v>
      </c>
      <c r="B118" s="29" t="s">
        <v>3</v>
      </c>
      <c r="C118" s="29" t="s">
        <v>3</v>
      </c>
      <c r="D118" s="29" t="s">
        <v>3</v>
      </c>
      <c r="E118" s="29" t="s">
        <v>3</v>
      </c>
      <c r="F118" s="29" t="s">
        <v>3</v>
      </c>
      <c r="G118" s="29" t="s">
        <v>3</v>
      </c>
    </row>
    <row r="119" spans="1:7" x14ac:dyDescent="0.2">
      <c r="A119" s="28" t="s">
        <v>393</v>
      </c>
      <c r="B119" s="25">
        <v>34.340000000000003</v>
      </c>
      <c r="C119" s="25">
        <v>24.33</v>
      </c>
      <c r="D119" s="25">
        <v>1.8</v>
      </c>
      <c r="E119" s="25">
        <v>1.59</v>
      </c>
      <c r="F119" s="25">
        <v>5.22</v>
      </c>
      <c r="G119" s="25">
        <v>1.39</v>
      </c>
    </row>
    <row r="120" spans="1:7" x14ac:dyDescent="0.2">
      <c r="A120" s="28" t="s">
        <v>394</v>
      </c>
      <c r="B120" s="25">
        <v>64.27</v>
      </c>
      <c r="C120" s="25">
        <v>40.369999999999997</v>
      </c>
      <c r="D120" s="25">
        <v>3.98</v>
      </c>
      <c r="E120" s="25">
        <v>4.41</v>
      </c>
      <c r="F120" s="25">
        <v>12.22</v>
      </c>
      <c r="G120" s="25">
        <v>3.28</v>
      </c>
    </row>
    <row r="121" spans="1:7" ht="24" customHeight="1" x14ac:dyDescent="0.2">
      <c r="A121" s="28" t="s">
        <v>395</v>
      </c>
      <c r="B121" s="25">
        <v>21.29</v>
      </c>
      <c r="C121" s="25">
        <v>11.11</v>
      </c>
      <c r="D121" s="25">
        <v>1.45</v>
      </c>
      <c r="E121" s="25">
        <v>2.7</v>
      </c>
      <c r="F121" s="25">
        <v>4.1500000000000004</v>
      </c>
      <c r="G121" s="25">
        <v>1.87</v>
      </c>
    </row>
    <row r="122" spans="1:7" x14ac:dyDescent="0.2">
      <c r="A122" s="28" t="s">
        <v>484</v>
      </c>
      <c r="B122" s="25">
        <v>3.63</v>
      </c>
      <c r="C122" s="25">
        <v>1.25</v>
      </c>
      <c r="D122" s="25">
        <v>0.21</v>
      </c>
      <c r="E122" s="25">
        <v>0.64</v>
      </c>
      <c r="F122" s="25">
        <v>1.24</v>
      </c>
      <c r="G122" s="25">
        <v>0.28999999999999998</v>
      </c>
    </row>
    <row r="123" spans="1:7" x14ac:dyDescent="0.2">
      <c r="A123" s="31" t="s">
        <v>396</v>
      </c>
      <c r="B123" s="29" t="s">
        <v>3</v>
      </c>
      <c r="C123" s="29" t="s">
        <v>3</v>
      </c>
      <c r="D123" s="29" t="s">
        <v>3</v>
      </c>
      <c r="E123" s="29" t="s">
        <v>3</v>
      </c>
      <c r="F123" s="29" t="s">
        <v>3</v>
      </c>
      <c r="G123" s="29" t="s">
        <v>3</v>
      </c>
    </row>
    <row r="124" spans="1:7" x14ac:dyDescent="0.2">
      <c r="A124" s="28" t="s">
        <v>157</v>
      </c>
      <c r="B124" s="25">
        <v>55.37</v>
      </c>
      <c r="C124" s="25">
        <v>37.020000000000003</v>
      </c>
      <c r="D124" s="25">
        <v>2.91</v>
      </c>
      <c r="E124" s="25">
        <v>2.9</v>
      </c>
      <c r="F124" s="25">
        <v>10.130000000000001</v>
      </c>
      <c r="G124" s="25">
        <v>2.41</v>
      </c>
    </row>
    <row r="125" spans="1:7" x14ac:dyDescent="0.2">
      <c r="A125" s="28" t="s">
        <v>397</v>
      </c>
      <c r="B125" s="25">
        <v>52.63</v>
      </c>
      <c r="C125" s="25">
        <v>32.53</v>
      </c>
      <c r="D125" s="25">
        <v>3.35</v>
      </c>
      <c r="E125" s="25">
        <v>4.22</v>
      </c>
      <c r="F125" s="25">
        <v>9.35</v>
      </c>
      <c r="G125" s="25">
        <v>3.19</v>
      </c>
    </row>
    <row r="126" spans="1:7" s="24" customFormat="1" ht="24" customHeight="1" x14ac:dyDescent="0.2">
      <c r="A126" s="28" t="s">
        <v>398</v>
      </c>
      <c r="B126" s="25">
        <v>10.39</v>
      </c>
      <c r="C126" s="25">
        <v>5.3</v>
      </c>
      <c r="D126" s="25">
        <v>0.76</v>
      </c>
      <c r="E126" s="25">
        <v>1.43</v>
      </c>
      <c r="F126" s="25">
        <v>2.15</v>
      </c>
      <c r="G126" s="25">
        <v>0.75</v>
      </c>
    </row>
    <row r="127" spans="1:7" s="24" customFormat="1" x14ac:dyDescent="0.2">
      <c r="A127" s="28" t="s">
        <v>399</v>
      </c>
      <c r="B127" s="25">
        <v>5.14</v>
      </c>
      <c r="C127" s="25">
        <v>2.2200000000000002</v>
      </c>
      <c r="D127" s="25">
        <v>0.44</v>
      </c>
      <c r="E127" s="25">
        <v>0.8</v>
      </c>
      <c r="F127" s="25">
        <v>1.2</v>
      </c>
      <c r="G127" s="25">
        <v>0.48</v>
      </c>
    </row>
    <row r="128" spans="1:7" s="24" customFormat="1" x14ac:dyDescent="0.2">
      <c r="A128" s="31" t="s">
        <v>483</v>
      </c>
      <c r="B128" s="29" t="s">
        <v>3</v>
      </c>
      <c r="C128" s="29" t="s">
        <v>3</v>
      </c>
      <c r="D128" s="29" t="s">
        <v>3</v>
      </c>
      <c r="E128" s="29" t="s">
        <v>3</v>
      </c>
      <c r="F128" s="29" t="s">
        <v>3</v>
      </c>
      <c r="G128" s="29" t="s">
        <v>3</v>
      </c>
    </row>
    <row r="129" spans="1:7" x14ac:dyDescent="0.2">
      <c r="A129" s="28" t="s">
        <v>155</v>
      </c>
      <c r="B129" s="25">
        <v>55.18</v>
      </c>
      <c r="C129" s="25">
        <v>39.22</v>
      </c>
      <c r="D129" s="25">
        <v>3.72</v>
      </c>
      <c r="E129" s="25">
        <v>3.49</v>
      </c>
      <c r="F129" s="25">
        <v>8.75</v>
      </c>
      <c r="G129" s="25" t="s">
        <v>147</v>
      </c>
    </row>
    <row r="130" spans="1:7" x14ac:dyDescent="0.2">
      <c r="A130" s="28" t="s">
        <v>156</v>
      </c>
      <c r="B130" s="25">
        <v>61.52</v>
      </c>
      <c r="C130" s="25">
        <v>37.85</v>
      </c>
      <c r="D130" s="25">
        <v>3.73</v>
      </c>
      <c r="E130" s="25">
        <v>5.85</v>
      </c>
      <c r="F130" s="25">
        <v>14.08</v>
      </c>
      <c r="G130" s="25" t="s">
        <v>147</v>
      </c>
    </row>
    <row r="131" spans="1:7" ht="24" customHeight="1" x14ac:dyDescent="0.2">
      <c r="A131" s="33" t="s">
        <v>400</v>
      </c>
      <c r="B131" s="25">
        <v>6.83</v>
      </c>
      <c r="C131" s="25" t="s">
        <v>147</v>
      </c>
      <c r="D131" s="25" t="s">
        <v>147</v>
      </c>
      <c r="E131" s="25" t="s">
        <v>147</v>
      </c>
      <c r="F131" s="25" t="s">
        <v>147</v>
      </c>
      <c r="G131" s="25">
        <v>6.83</v>
      </c>
    </row>
    <row r="132" spans="1:7" x14ac:dyDescent="0.2">
      <c r="A132" s="31" t="s">
        <v>401</v>
      </c>
      <c r="B132" s="29" t="s">
        <v>3</v>
      </c>
      <c r="C132" s="29" t="s">
        <v>3</v>
      </c>
      <c r="D132" s="29" t="s">
        <v>3</v>
      </c>
      <c r="E132" s="29" t="s">
        <v>3</v>
      </c>
      <c r="F132" s="29" t="s">
        <v>3</v>
      </c>
      <c r="G132" s="29" t="s">
        <v>3</v>
      </c>
    </row>
    <row r="133" spans="1:7" x14ac:dyDescent="0.2">
      <c r="A133" s="28" t="s">
        <v>402</v>
      </c>
      <c r="B133" s="25">
        <v>6.95</v>
      </c>
      <c r="C133" s="25">
        <v>0.1</v>
      </c>
      <c r="D133" s="25">
        <v>0.22</v>
      </c>
      <c r="E133" s="25">
        <v>0.77</v>
      </c>
      <c r="F133" s="25">
        <v>5.85</v>
      </c>
      <c r="G133" s="25" t="s">
        <v>140</v>
      </c>
    </row>
    <row r="134" spans="1:7" x14ac:dyDescent="0.2">
      <c r="A134" s="28" t="s">
        <v>403</v>
      </c>
      <c r="B134" s="25">
        <v>18.149999999999999</v>
      </c>
      <c r="C134" s="25">
        <v>1.72</v>
      </c>
      <c r="D134" s="25">
        <v>1.79</v>
      </c>
      <c r="E134" s="25">
        <v>3.81</v>
      </c>
      <c r="F134" s="25">
        <v>10.54</v>
      </c>
      <c r="G134" s="25">
        <v>0.28999999999999998</v>
      </c>
    </row>
    <row r="135" spans="1:7" ht="24" customHeight="1" x14ac:dyDescent="0.2">
      <c r="A135" s="28" t="s">
        <v>404</v>
      </c>
      <c r="B135" s="25">
        <v>29.35</v>
      </c>
      <c r="C135" s="25">
        <v>16.16</v>
      </c>
      <c r="D135" s="25">
        <v>2.6</v>
      </c>
      <c r="E135" s="25">
        <v>2.86</v>
      </c>
      <c r="F135" s="25">
        <v>5.09</v>
      </c>
      <c r="G135" s="25">
        <v>2.66</v>
      </c>
    </row>
    <row r="136" spans="1:7" x14ac:dyDescent="0.2">
      <c r="A136" s="35" t="s">
        <v>405</v>
      </c>
      <c r="B136" s="25">
        <v>38.42</v>
      </c>
      <c r="C136" s="25">
        <v>30.76</v>
      </c>
      <c r="D136" s="25">
        <v>1.97</v>
      </c>
      <c r="E136" s="25">
        <v>1.42</v>
      </c>
      <c r="F136" s="25">
        <v>1.04</v>
      </c>
      <c r="G136" s="25">
        <v>3.23</v>
      </c>
    </row>
    <row r="137" spans="1:7" x14ac:dyDescent="0.2">
      <c r="A137" s="35" t="s">
        <v>406</v>
      </c>
      <c r="B137" s="25">
        <v>13.61</v>
      </c>
      <c r="C137" s="25">
        <v>12.28</v>
      </c>
      <c r="D137" s="25">
        <v>0.43</v>
      </c>
      <c r="E137" s="25">
        <v>0.25</v>
      </c>
      <c r="F137" s="25">
        <v>0.14000000000000001</v>
      </c>
      <c r="G137" s="25">
        <v>0.51</v>
      </c>
    </row>
    <row r="138" spans="1:7" x14ac:dyDescent="0.2">
      <c r="A138" s="35" t="s">
        <v>407</v>
      </c>
      <c r="B138" s="25">
        <v>12.43</v>
      </c>
      <c r="C138" s="25">
        <v>11.7</v>
      </c>
      <c r="D138" s="25">
        <v>0.35</v>
      </c>
      <c r="E138" s="25">
        <v>0.14000000000000001</v>
      </c>
      <c r="F138" s="25" t="s">
        <v>140</v>
      </c>
      <c r="G138" s="25">
        <v>0.13</v>
      </c>
    </row>
    <row r="139" spans="1:7" x14ac:dyDescent="0.2">
      <c r="A139" s="35" t="s">
        <v>408</v>
      </c>
      <c r="B139" s="25">
        <v>4.62</v>
      </c>
      <c r="C139" s="25">
        <v>4.3499999999999996</v>
      </c>
      <c r="D139" s="25">
        <v>0.1</v>
      </c>
      <c r="E139" s="25">
        <v>0.09</v>
      </c>
      <c r="F139" s="25" t="s">
        <v>140</v>
      </c>
      <c r="G139" s="25" t="s">
        <v>140</v>
      </c>
    </row>
    <row r="140" spans="1:7" x14ac:dyDescent="0.2">
      <c r="A140" s="31" t="s">
        <v>409</v>
      </c>
      <c r="B140" s="29" t="s">
        <v>3</v>
      </c>
      <c r="C140" s="29" t="s">
        <v>3</v>
      </c>
      <c r="D140" s="29" t="s">
        <v>3</v>
      </c>
      <c r="E140" s="29" t="s">
        <v>3</v>
      </c>
      <c r="F140" s="29" t="s">
        <v>3</v>
      </c>
      <c r="G140" s="29" t="s">
        <v>3</v>
      </c>
    </row>
    <row r="141" spans="1:7" x14ac:dyDescent="0.2">
      <c r="A141" s="28" t="s">
        <v>410</v>
      </c>
      <c r="B141" s="25">
        <v>43.51</v>
      </c>
      <c r="C141" s="25">
        <v>21.45</v>
      </c>
      <c r="D141" s="25">
        <v>2.81</v>
      </c>
      <c r="E141" s="25">
        <v>4.9400000000000004</v>
      </c>
      <c r="F141" s="25">
        <v>10.84</v>
      </c>
      <c r="G141" s="25">
        <v>3.46</v>
      </c>
    </row>
    <row r="142" spans="1:7" x14ac:dyDescent="0.2">
      <c r="A142" s="28" t="s">
        <v>411</v>
      </c>
      <c r="B142" s="25">
        <v>77.95</v>
      </c>
      <c r="C142" s="25">
        <v>54.09</v>
      </c>
      <c r="D142" s="25">
        <v>4.5199999999999996</v>
      </c>
      <c r="E142" s="25">
        <v>4.33</v>
      </c>
      <c r="F142" s="25">
        <v>11.72</v>
      </c>
      <c r="G142" s="25">
        <v>3.29</v>
      </c>
    </row>
    <row r="143" spans="1:7" ht="24" customHeight="1" x14ac:dyDescent="0.2">
      <c r="A143" s="28" t="s">
        <v>412</v>
      </c>
      <c r="B143" s="25">
        <v>2.0699999999999998</v>
      </c>
      <c r="C143" s="25">
        <v>1.53</v>
      </c>
      <c r="D143" s="25">
        <v>0.12</v>
      </c>
      <c r="E143" s="25">
        <v>7.0000000000000007E-2</v>
      </c>
      <c r="F143" s="25">
        <v>0.27</v>
      </c>
      <c r="G143" s="25" t="s">
        <v>140</v>
      </c>
    </row>
    <row r="144" spans="1:7" x14ac:dyDescent="0.2">
      <c r="A144" s="31" t="s">
        <v>413</v>
      </c>
      <c r="B144" s="29" t="s">
        <v>3</v>
      </c>
      <c r="C144" s="29" t="s">
        <v>3</v>
      </c>
      <c r="D144" s="29" t="s">
        <v>3</v>
      </c>
      <c r="E144" s="29" t="s">
        <v>3</v>
      </c>
      <c r="F144" s="29" t="s">
        <v>3</v>
      </c>
      <c r="G144" s="29" t="s">
        <v>3</v>
      </c>
    </row>
    <row r="145" spans="1:7" x14ac:dyDescent="0.2">
      <c r="A145" s="28" t="s">
        <v>414</v>
      </c>
      <c r="B145" s="25">
        <v>47.4</v>
      </c>
      <c r="C145" s="25">
        <v>23.3</v>
      </c>
      <c r="D145" s="25">
        <v>2.89</v>
      </c>
      <c r="E145" s="25">
        <v>4.2300000000000004</v>
      </c>
      <c r="F145" s="25">
        <v>13.02</v>
      </c>
      <c r="G145" s="25">
        <v>3.94</v>
      </c>
    </row>
    <row r="146" spans="1:7" x14ac:dyDescent="0.2">
      <c r="A146" s="28" t="s">
        <v>149</v>
      </c>
      <c r="B146" s="25">
        <v>40.31</v>
      </c>
      <c r="C146" s="25">
        <v>27.87</v>
      </c>
      <c r="D146" s="25">
        <v>2.2599999999999998</v>
      </c>
      <c r="E146" s="25">
        <v>3.23</v>
      </c>
      <c r="F146" s="25">
        <v>5.52</v>
      </c>
      <c r="G146" s="25">
        <v>1.43</v>
      </c>
    </row>
    <row r="147" spans="1:7" ht="24" customHeight="1" x14ac:dyDescent="0.2">
      <c r="A147" s="28" t="s">
        <v>415</v>
      </c>
      <c r="B147" s="25">
        <v>31.85</v>
      </c>
      <c r="C147" s="25">
        <v>23.39</v>
      </c>
      <c r="D147" s="25">
        <v>1.95</v>
      </c>
      <c r="E147" s="25">
        <v>1.54</v>
      </c>
      <c r="F147" s="25">
        <v>3.66</v>
      </c>
      <c r="G147" s="25">
        <v>1.3</v>
      </c>
    </row>
    <row r="148" spans="1:7" x14ac:dyDescent="0.2">
      <c r="A148" s="35" t="s">
        <v>416</v>
      </c>
      <c r="B148" s="25">
        <v>1.72</v>
      </c>
      <c r="C148" s="25">
        <v>0.94</v>
      </c>
      <c r="D148" s="25">
        <v>0.15</v>
      </c>
      <c r="E148" s="25">
        <v>0.19</v>
      </c>
      <c r="F148" s="25">
        <v>0.34</v>
      </c>
      <c r="G148" s="25">
        <v>0.1</v>
      </c>
    </row>
    <row r="149" spans="1:7" x14ac:dyDescent="0.2">
      <c r="A149" s="35" t="s">
        <v>417</v>
      </c>
      <c r="B149" s="25">
        <v>2.25</v>
      </c>
      <c r="C149" s="25">
        <v>1.56</v>
      </c>
      <c r="D149" s="25">
        <v>0.19</v>
      </c>
      <c r="E149" s="25">
        <v>0.15</v>
      </c>
      <c r="F149" s="25">
        <v>0.3</v>
      </c>
      <c r="G149" s="25" t="s">
        <v>140</v>
      </c>
    </row>
    <row r="150" spans="1:7" x14ac:dyDescent="0.2">
      <c r="A150" s="31" t="s">
        <v>482</v>
      </c>
      <c r="B150" s="29" t="s">
        <v>3</v>
      </c>
      <c r="C150" s="29" t="s">
        <v>3</v>
      </c>
      <c r="D150" s="29" t="s">
        <v>3</v>
      </c>
      <c r="E150" s="29" t="s">
        <v>3</v>
      </c>
      <c r="F150" s="29" t="s">
        <v>3</v>
      </c>
      <c r="G150" s="29" t="s">
        <v>3</v>
      </c>
    </row>
    <row r="151" spans="1:7" x14ac:dyDescent="0.2">
      <c r="A151" s="33">
        <v>0</v>
      </c>
      <c r="B151" s="25">
        <v>60.38</v>
      </c>
      <c r="C151" s="25">
        <v>33.83</v>
      </c>
      <c r="D151" s="25">
        <v>3.24</v>
      </c>
      <c r="E151" s="25">
        <v>6.19</v>
      </c>
      <c r="F151" s="25">
        <v>12.3</v>
      </c>
      <c r="G151" s="25">
        <v>4.8</v>
      </c>
    </row>
    <row r="152" spans="1:7" x14ac:dyDescent="0.2">
      <c r="A152" s="33">
        <v>1</v>
      </c>
      <c r="B152" s="25">
        <v>39.81</v>
      </c>
      <c r="C152" s="25">
        <v>25.64</v>
      </c>
      <c r="D152" s="25">
        <v>2.57</v>
      </c>
      <c r="E152" s="25">
        <v>2.27</v>
      </c>
      <c r="F152" s="25">
        <v>8.06</v>
      </c>
      <c r="G152" s="25">
        <v>1.27</v>
      </c>
    </row>
    <row r="153" spans="1:7" ht="24" customHeight="1" x14ac:dyDescent="0.2">
      <c r="A153" s="33">
        <v>2</v>
      </c>
      <c r="B153" s="25">
        <v>15.19</v>
      </c>
      <c r="C153" s="25">
        <v>10.85</v>
      </c>
      <c r="D153" s="25">
        <v>1.26</v>
      </c>
      <c r="E153" s="25">
        <v>0.67</v>
      </c>
      <c r="F153" s="25">
        <v>1.84</v>
      </c>
      <c r="G153" s="25">
        <v>0.56000000000000005</v>
      </c>
    </row>
    <row r="154" spans="1:7" x14ac:dyDescent="0.2">
      <c r="A154" s="33" t="s">
        <v>380</v>
      </c>
      <c r="B154" s="25">
        <v>8.16</v>
      </c>
      <c r="C154" s="25">
        <v>6.75</v>
      </c>
      <c r="D154" s="25">
        <v>0.38</v>
      </c>
      <c r="E154" s="25">
        <v>0.2</v>
      </c>
      <c r="F154" s="25">
        <v>0.64</v>
      </c>
      <c r="G154" s="25">
        <v>0.19</v>
      </c>
    </row>
    <row r="155" spans="1:7" x14ac:dyDescent="0.2">
      <c r="A155" s="31" t="s">
        <v>419</v>
      </c>
      <c r="B155" s="29" t="s">
        <v>3</v>
      </c>
      <c r="C155" s="29" t="s">
        <v>3</v>
      </c>
      <c r="D155" s="29" t="s">
        <v>3</v>
      </c>
      <c r="E155" s="29" t="s">
        <v>3</v>
      </c>
      <c r="F155" s="29" t="s">
        <v>3</v>
      </c>
      <c r="G155" s="29" t="s">
        <v>3</v>
      </c>
    </row>
    <row r="156" spans="1:7" x14ac:dyDescent="0.2">
      <c r="A156" s="28" t="s">
        <v>155</v>
      </c>
      <c r="B156" s="25">
        <v>34.299999999999997</v>
      </c>
      <c r="C156" s="25">
        <v>25.3</v>
      </c>
      <c r="D156" s="25">
        <v>1.83</v>
      </c>
      <c r="E156" s="25">
        <v>1.97</v>
      </c>
      <c r="F156" s="25">
        <v>3.38</v>
      </c>
      <c r="G156" s="25">
        <v>1.82</v>
      </c>
    </row>
    <row r="157" spans="1:7" x14ac:dyDescent="0.2">
      <c r="A157" s="28" t="s">
        <v>156</v>
      </c>
      <c r="B157" s="25">
        <v>36.81</v>
      </c>
      <c r="C157" s="25">
        <v>22.8</v>
      </c>
      <c r="D157" s="25">
        <v>2.2000000000000002</v>
      </c>
      <c r="E157" s="25">
        <v>2.74</v>
      </c>
      <c r="F157" s="25">
        <v>6.71</v>
      </c>
      <c r="G157" s="25">
        <v>2.35</v>
      </c>
    </row>
    <row r="158" spans="1:7" ht="24" customHeight="1" x14ac:dyDescent="0.2">
      <c r="A158" s="28" t="s">
        <v>418</v>
      </c>
      <c r="B158" s="25">
        <v>52.42</v>
      </c>
      <c r="C158" s="25">
        <v>28.96</v>
      </c>
      <c r="D158" s="25">
        <v>3.43</v>
      </c>
      <c r="E158" s="25">
        <v>4.62</v>
      </c>
      <c r="F158" s="25">
        <v>12.74</v>
      </c>
      <c r="G158" s="25">
        <v>2.66</v>
      </c>
    </row>
    <row r="159" spans="1:7" x14ac:dyDescent="0.2">
      <c r="A159" s="31" t="s">
        <v>420</v>
      </c>
      <c r="B159" s="29" t="s">
        <v>3</v>
      </c>
      <c r="C159" s="29" t="s">
        <v>3</v>
      </c>
      <c r="D159" s="29" t="s">
        <v>3</v>
      </c>
      <c r="E159" s="29" t="s">
        <v>3</v>
      </c>
      <c r="F159" s="29" t="s">
        <v>3</v>
      </c>
      <c r="G159" s="29" t="s">
        <v>3</v>
      </c>
    </row>
    <row r="160" spans="1:7" x14ac:dyDescent="0.2">
      <c r="A160" s="28" t="s">
        <v>155</v>
      </c>
      <c r="B160" s="25">
        <v>67.83</v>
      </c>
      <c r="C160" s="25">
        <v>58.09</v>
      </c>
      <c r="D160" s="25">
        <v>4.22</v>
      </c>
      <c r="E160" s="25">
        <v>2.11</v>
      </c>
      <c r="F160" s="25" t="s">
        <v>147</v>
      </c>
      <c r="G160" s="25">
        <v>3.41</v>
      </c>
    </row>
    <row r="161" spans="1:7" x14ac:dyDescent="0.2">
      <c r="A161" s="28" t="s">
        <v>156</v>
      </c>
      <c r="B161" s="25">
        <v>32.869999999999997</v>
      </c>
      <c r="C161" s="25">
        <v>18.97</v>
      </c>
      <c r="D161" s="25">
        <v>3.24</v>
      </c>
      <c r="E161" s="25">
        <v>7.23</v>
      </c>
      <c r="F161" s="25" t="s">
        <v>147</v>
      </c>
      <c r="G161" s="25">
        <v>3.42</v>
      </c>
    </row>
    <row r="162" spans="1:7" ht="24" customHeight="1" x14ac:dyDescent="0.2">
      <c r="A162" s="28" t="s">
        <v>373</v>
      </c>
      <c r="B162" s="25">
        <v>22.84</v>
      </c>
      <c r="C162" s="25" t="s">
        <v>147</v>
      </c>
      <c r="D162" s="25" t="s">
        <v>147</v>
      </c>
      <c r="E162" s="25" t="s">
        <v>147</v>
      </c>
      <c r="F162" s="25">
        <v>22.84</v>
      </c>
      <c r="G162" s="25" t="s">
        <v>147</v>
      </c>
    </row>
    <row r="163" spans="1:7" ht="30" x14ac:dyDescent="0.2">
      <c r="A163" s="31" t="s">
        <v>481</v>
      </c>
      <c r="B163" s="34" t="s">
        <v>3</v>
      </c>
      <c r="C163" s="34" t="s">
        <v>3</v>
      </c>
      <c r="D163" s="34" t="s">
        <v>3</v>
      </c>
      <c r="E163" s="34" t="s">
        <v>3</v>
      </c>
      <c r="F163" s="34" t="s">
        <v>3</v>
      </c>
      <c r="G163" s="34" t="s">
        <v>3</v>
      </c>
    </row>
    <row r="164" spans="1:7" x14ac:dyDescent="0.2">
      <c r="A164" s="28" t="s">
        <v>155</v>
      </c>
      <c r="B164" s="34">
        <v>1.82</v>
      </c>
      <c r="C164" s="34">
        <v>1.46</v>
      </c>
      <c r="D164" s="34">
        <v>0.11</v>
      </c>
      <c r="E164" s="34" t="s">
        <v>140</v>
      </c>
      <c r="F164" s="34">
        <v>0.17</v>
      </c>
      <c r="G164" s="34" t="s">
        <v>140</v>
      </c>
    </row>
    <row r="165" spans="1:7" x14ac:dyDescent="0.2">
      <c r="A165" s="26" t="s">
        <v>480</v>
      </c>
      <c r="B165" s="34">
        <v>1.39</v>
      </c>
      <c r="C165" s="34">
        <v>1.22</v>
      </c>
      <c r="D165" s="34">
        <v>0.09</v>
      </c>
      <c r="E165" s="34" t="s">
        <v>140</v>
      </c>
      <c r="F165" s="34" t="s">
        <v>140</v>
      </c>
      <c r="G165" s="34" t="s">
        <v>140</v>
      </c>
    </row>
    <row r="166" spans="1:7" ht="33.75" customHeight="1" x14ac:dyDescent="0.2">
      <c r="A166" s="28" t="s">
        <v>156</v>
      </c>
      <c r="B166" s="34">
        <v>121.71</v>
      </c>
      <c r="C166" s="34">
        <v>75.61</v>
      </c>
      <c r="D166" s="34">
        <v>7.34</v>
      </c>
      <c r="E166" s="34">
        <v>9.2899999999999991</v>
      </c>
      <c r="F166" s="34">
        <v>22.67</v>
      </c>
      <c r="G166" s="34">
        <v>6.79</v>
      </c>
    </row>
    <row r="167" spans="1:7" x14ac:dyDescent="0.2">
      <c r="A167" s="31" t="s">
        <v>421</v>
      </c>
      <c r="B167" s="31" t="s">
        <v>3</v>
      </c>
      <c r="C167" s="31" t="s">
        <v>3</v>
      </c>
      <c r="D167" s="31" t="s">
        <v>3</v>
      </c>
      <c r="E167" s="31" t="s">
        <v>3</v>
      </c>
      <c r="F167" s="31" t="s">
        <v>3</v>
      </c>
      <c r="G167" s="31" t="s">
        <v>3</v>
      </c>
    </row>
    <row r="168" spans="1:7" x14ac:dyDescent="0.2">
      <c r="A168" s="28" t="s">
        <v>155</v>
      </c>
      <c r="B168" s="25">
        <v>84.52</v>
      </c>
      <c r="C168" s="25">
        <v>54.13</v>
      </c>
      <c r="D168" s="25">
        <v>5.63</v>
      </c>
      <c r="E168" s="25">
        <v>6.95</v>
      </c>
      <c r="F168" s="25">
        <v>14.94</v>
      </c>
      <c r="G168" s="25">
        <v>2.87</v>
      </c>
    </row>
    <row r="169" spans="1:7" x14ac:dyDescent="0.2">
      <c r="A169" s="26" t="s">
        <v>479</v>
      </c>
      <c r="B169" s="25">
        <v>69.489999999999995</v>
      </c>
      <c r="C169" s="25">
        <v>47.14</v>
      </c>
      <c r="D169" s="25">
        <v>4.9000000000000004</v>
      </c>
      <c r="E169" s="25">
        <v>5.27</v>
      </c>
      <c r="F169" s="25">
        <v>10.3</v>
      </c>
      <c r="G169" s="25">
        <v>1.89</v>
      </c>
    </row>
    <row r="170" spans="1:7" ht="33.75" customHeight="1" x14ac:dyDescent="0.2">
      <c r="A170" s="26" t="s">
        <v>478</v>
      </c>
      <c r="B170" s="25">
        <v>15.03</v>
      </c>
      <c r="C170" s="25">
        <v>6.99</v>
      </c>
      <c r="D170" s="25">
        <v>0.74</v>
      </c>
      <c r="E170" s="25">
        <v>1.68</v>
      </c>
      <c r="F170" s="25">
        <v>4.6399999999999997</v>
      </c>
      <c r="G170" s="25">
        <v>0.98</v>
      </c>
    </row>
    <row r="171" spans="1:7" x14ac:dyDescent="0.2">
      <c r="A171" s="28" t="s">
        <v>156</v>
      </c>
      <c r="B171" s="25">
        <v>39.01</v>
      </c>
      <c r="C171" s="25">
        <v>22.93</v>
      </c>
      <c r="D171" s="25">
        <v>1.82</v>
      </c>
      <c r="E171" s="25">
        <v>2.4</v>
      </c>
      <c r="F171" s="25">
        <v>7.9</v>
      </c>
      <c r="G171" s="25">
        <v>3.96</v>
      </c>
    </row>
    <row r="172" spans="1:7" x14ac:dyDescent="0.2">
      <c r="A172" s="31" t="s">
        <v>422</v>
      </c>
      <c r="B172" s="29" t="s">
        <v>3</v>
      </c>
      <c r="C172" s="29" t="s">
        <v>3</v>
      </c>
      <c r="D172" s="29" t="s">
        <v>3</v>
      </c>
      <c r="E172" s="29" t="s">
        <v>3</v>
      </c>
      <c r="F172" s="29" t="s">
        <v>3</v>
      </c>
      <c r="G172" s="29" t="s">
        <v>3</v>
      </c>
    </row>
    <row r="173" spans="1:7" x14ac:dyDescent="0.2">
      <c r="A173" s="28" t="s">
        <v>155</v>
      </c>
      <c r="B173" s="25">
        <v>3.37</v>
      </c>
      <c r="C173" s="25">
        <v>3.16</v>
      </c>
      <c r="D173" s="25">
        <v>0.11</v>
      </c>
      <c r="E173" s="25" t="s">
        <v>147</v>
      </c>
      <c r="F173" s="25" t="s">
        <v>147</v>
      </c>
      <c r="G173" s="25">
        <v>0.1</v>
      </c>
    </row>
    <row r="174" spans="1:7" x14ac:dyDescent="0.2">
      <c r="A174" s="28" t="s">
        <v>156</v>
      </c>
      <c r="B174" s="25">
        <v>87.98</v>
      </c>
      <c r="C174" s="25">
        <v>73.91</v>
      </c>
      <c r="D174" s="25">
        <v>7.34</v>
      </c>
      <c r="E174" s="25" t="s">
        <v>147</v>
      </c>
      <c r="F174" s="25" t="s">
        <v>147</v>
      </c>
      <c r="G174" s="25">
        <v>6.73</v>
      </c>
    </row>
    <row r="175" spans="1:7" ht="24" customHeight="1" x14ac:dyDescent="0.2">
      <c r="A175" s="28" t="s">
        <v>423</v>
      </c>
      <c r="B175" s="25">
        <v>32.18</v>
      </c>
      <c r="C175" s="25" t="s">
        <v>147</v>
      </c>
      <c r="D175" s="25" t="s">
        <v>147</v>
      </c>
      <c r="E175" s="25">
        <v>9.34</v>
      </c>
      <c r="F175" s="25">
        <v>22.84</v>
      </c>
      <c r="G175" s="25" t="s">
        <v>147</v>
      </c>
    </row>
    <row r="176" spans="1:7" ht="30" x14ac:dyDescent="0.2">
      <c r="A176" s="31" t="s">
        <v>477</v>
      </c>
      <c r="B176" s="29" t="s">
        <v>3</v>
      </c>
      <c r="C176" s="29" t="s">
        <v>3</v>
      </c>
      <c r="D176" s="29" t="s">
        <v>3</v>
      </c>
      <c r="E176" s="29" t="s">
        <v>3</v>
      </c>
      <c r="F176" s="29" t="s">
        <v>3</v>
      </c>
      <c r="G176" s="29" t="s">
        <v>3</v>
      </c>
    </row>
    <row r="177" spans="1:7" x14ac:dyDescent="0.2">
      <c r="A177" s="28" t="s">
        <v>155</v>
      </c>
      <c r="B177" s="25">
        <v>22.72</v>
      </c>
      <c r="C177" s="25">
        <v>15.11</v>
      </c>
      <c r="D177" s="25">
        <v>1.05</v>
      </c>
      <c r="E177" s="25">
        <v>1.42</v>
      </c>
      <c r="F177" s="25">
        <v>3.64</v>
      </c>
      <c r="G177" s="25">
        <v>1.5</v>
      </c>
    </row>
    <row r="178" spans="1:7" x14ac:dyDescent="0.2">
      <c r="A178" s="26" t="s">
        <v>476</v>
      </c>
      <c r="B178" s="25">
        <v>19</v>
      </c>
      <c r="C178" s="25">
        <v>13.08</v>
      </c>
      <c r="D178" s="25">
        <v>0.83</v>
      </c>
      <c r="E178" s="25">
        <v>1.08</v>
      </c>
      <c r="F178" s="25">
        <v>2.68</v>
      </c>
      <c r="G178" s="25">
        <v>1.32</v>
      </c>
    </row>
    <row r="179" spans="1:7" ht="24" customHeight="1" x14ac:dyDescent="0.2">
      <c r="A179" s="26" t="s">
        <v>475</v>
      </c>
      <c r="B179" s="25">
        <v>0.25</v>
      </c>
      <c r="C179" s="25">
        <v>0.15</v>
      </c>
      <c r="D179" s="25" t="s">
        <v>140</v>
      </c>
      <c r="E179" s="25" t="s">
        <v>140</v>
      </c>
      <c r="F179" s="25" t="s">
        <v>140</v>
      </c>
      <c r="G179" s="25" t="s">
        <v>140</v>
      </c>
    </row>
    <row r="180" spans="1:7" x14ac:dyDescent="0.2">
      <c r="A180" s="26" t="s">
        <v>474</v>
      </c>
      <c r="B180" s="25">
        <v>3.08</v>
      </c>
      <c r="C180" s="25">
        <v>1.71</v>
      </c>
      <c r="D180" s="25">
        <v>0.18</v>
      </c>
      <c r="E180" s="25">
        <v>0.28999999999999998</v>
      </c>
      <c r="F180" s="25">
        <v>0.76</v>
      </c>
      <c r="G180" s="25">
        <v>0.14000000000000001</v>
      </c>
    </row>
    <row r="181" spans="1:7" x14ac:dyDescent="0.2">
      <c r="A181" s="26" t="s">
        <v>473</v>
      </c>
      <c r="B181" s="25">
        <v>0.39</v>
      </c>
      <c r="C181" s="25">
        <v>0.16</v>
      </c>
      <c r="D181" s="25" t="s">
        <v>140</v>
      </c>
      <c r="E181" s="25" t="s">
        <v>140</v>
      </c>
      <c r="F181" s="25">
        <v>0.18</v>
      </c>
      <c r="G181" s="25" t="s">
        <v>140</v>
      </c>
    </row>
    <row r="182" spans="1:7" x14ac:dyDescent="0.2">
      <c r="A182" s="28" t="s">
        <v>156</v>
      </c>
      <c r="B182" s="25">
        <v>100.81</v>
      </c>
      <c r="C182" s="25">
        <v>61.96</v>
      </c>
      <c r="D182" s="25">
        <v>6.4</v>
      </c>
      <c r="E182" s="25">
        <v>7.92</v>
      </c>
      <c r="F182" s="25">
        <v>19.190000000000001</v>
      </c>
      <c r="G182" s="25">
        <v>5.33</v>
      </c>
    </row>
    <row r="183" spans="1:7" ht="24" customHeight="1" x14ac:dyDescent="0.2">
      <c r="A183" s="31" t="s">
        <v>424</v>
      </c>
      <c r="B183" s="29" t="s">
        <v>3</v>
      </c>
      <c r="C183" s="29" t="s">
        <v>3</v>
      </c>
      <c r="D183" s="29" t="s">
        <v>3</v>
      </c>
      <c r="E183" s="29" t="s">
        <v>3</v>
      </c>
      <c r="F183" s="29" t="s">
        <v>3</v>
      </c>
      <c r="G183" s="29" t="s">
        <v>3</v>
      </c>
    </row>
    <row r="184" spans="1:7" x14ac:dyDescent="0.2">
      <c r="A184" s="28" t="s">
        <v>155</v>
      </c>
      <c r="B184" s="25">
        <v>17.66</v>
      </c>
      <c r="C184" s="25">
        <v>13.93</v>
      </c>
      <c r="D184" s="25">
        <v>0.34</v>
      </c>
      <c r="E184" s="25">
        <v>0.22</v>
      </c>
      <c r="F184" s="25">
        <v>2.15</v>
      </c>
      <c r="G184" s="25">
        <v>1.02</v>
      </c>
    </row>
    <row r="185" spans="1:7" x14ac:dyDescent="0.2">
      <c r="A185" s="28" t="s">
        <v>156</v>
      </c>
      <c r="B185" s="25">
        <v>105.87</v>
      </c>
      <c r="C185" s="25">
        <v>63.14</v>
      </c>
      <c r="D185" s="25">
        <v>7.11</v>
      </c>
      <c r="E185" s="25">
        <v>9.1199999999999992</v>
      </c>
      <c r="F185" s="25">
        <v>20.69</v>
      </c>
      <c r="G185" s="25">
        <v>5.82</v>
      </c>
    </row>
    <row r="186" spans="1:7" x14ac:dyDescent="0.2">
      <c r="A186" s="31" t="s">
        <v>425</v>
      </c>
      <c r="B186" s="29" t="s">
        <v>3</v>
      </c>
      <c r="C186" s="29" t="s">
        <v>3</v>
      </c>
      <c r="D186" s="29" t="s">
        <v>3</v>
      </c>
      <c r="E186" s="29" t="s">
        <v>3</v>
      </c>
      <c r="F186" s="29" t="s">
        <v>3</v>
      </c>
      <c r="G186" s="29" t="s">
        <v>3</v>
      </c>
    </row>
    <row r="187" spans="1:7" ht="24" customHeight="1" x14ac:dyDescent="0.2">
      <c r="A187" s="33" t="s">
        <v>155</v>
      </c>
      <c r="B187" s="25">
        <v>8.52</v>
      </c>
      <c r="C187" s="25">
        <v>8.09</v>
      </c>
      <c r="D187" s="25">
        <v>0.2</v>
      </c>
      <c r="E187" s="25" t="s">
        <v>147</v>
      </c>
      <c r="F187" s="25" t="s">
        <v>147</v>
      </c>
      <c r="G187" s="25">
        <v>0.23</v>
      </c>
    </row>
    <row r="188" spans="1:7" x14ac:dyDescent="0.2">
      <c r="A188" s="28" t="s">
        <v>156</v>
      </c>
      <c r="B188" s="25">
        <v>82.83</v>
      </c>
      <c r="C188" s="25">
        <v>68.98</v>
      </c>
      <c r="D188" s="25">
        <v>7.25</v>
      </c>
      <c r="E188" s="25" t="s">
        <v>147</v>
      </c>
      <c r="F188" s="25" t="s">
        <v>147</v>
      </c>
      <c r="G188" s="25">
        <v>6.6</v>
      </c>
    </row>
    <row r="189" spans="1:7" x14ac:dyDescent="0.2">
      <c r="A189" s="28" t="s">
        <v>423</v>
      </c>
      <c r="B189" s="25">
        <v>32.18</v>
      </c>
      <c r="C189" s="25" t="s">
        <v>147</v>
      </c>
      <c r="D189" s="25" t="s">
        <v>147</v>
      </c>
      <c r="E189" s="25">
        <v>9.34</v>
      </c>
      <c r="F189" s="25">
        <v>22.84</v>
      </c>
      <c r="G189" s="25" t="s">
        <v>147</v>
      </c>
    </row>
    <row r="190" spans="1:7" x14ac:dyDescent="0.2">
      <c r="A190" s="30" t="s">
        <v>426</v>
      </c>
      <c r="B190" s="29" t="s">
        <v>3</v>
      </c>
      <c r="C190" s="29" t="s">
        <v>3</v>
      </c>
      <c r="D190" s="29" t="s">
        <v>3</v>
      </c>
      <c r="E190" s="29" t="s">
        <v>3</v>
      </c>
      <c r="F190" s="29" t="s">
        <v>3</v>
      </c>
      <c r="G190" s="29" t="s">
        <v>3</v>
      </c>
    </row>
    <row r="191" spans="1:7" x14ac:dyDescent="0.2">
      <c r="A191" s="26" t="s">
        <v>427</v>
      </c>
      <c r="B191" s="25">
        <v>1.9</v>
      </c>
      <c r="C191" s="25">
        <v>1.77</v>
      </c>
      <c r="D191" s="25">
        <v>0.06</v>
      </c>
      <c r="E191" s="25" t="s">
        <v>147</v>
      </c>
      <c r="F191" s="25" t="s">
        <v>147</v>
      </c>
      <c r="G191" s="25" t="s">
        <v>140</v>
      </c>
    </row>
    <row r="192" spans="1:7" x14ac:dyDescent="0.2">
      <c r="A192" s="26" t="s">
        <v>428</v>
      </c>
      <c r="B192" s="25">
        <v>5.08</v>
      </c>
      <c r="C192" s="25">
        <v>4.84</v>
      </c>
      <c r="D192" s="25">
        <v>0.1</v>
      </c>
      <c r="E192" s="25" t="s">
        <v>147</v>
      </c>
      <c r="F192" s="25" t="s">
        <v>147</v>
      </c>
      <c r="G192" s="25">
        <v>0.14000000000000001</v>
      </c>
    </row>
    <row r="193" spans="1:7" ht="24" customHeight="1" x14ac:dyDescent="0.2">
      <c r="A193" s="26" t="s">
        <v>429</v>
      </c>
      <c r="B193" s="25">
        <v>1.54</v>
      </c>
      <c r="C193" s="25">
        <v>1.48</v>
      </c>
      <c r="D193" s="25" t="s">
        <v>140</v>
      </c>
      <c r="E193" s="25" t="s">
        <v>147</v>
      </c>
      <c r="F193" s="25" t="s">
        <v>147</v>
      </c>
      <c r="G193" s="25" t="s">
        <v>140</v>
      </c>
    </row>
    <row r="194" spans="1:7" x14ac:dyDescent="0.2">
      <c r="A194" s="26" t="s">
        <v>430</v>
      </c>
      <c r="B194" s="25">
        <v>82.83</v>
      </c>
      <c r="C194" s="25">
        <v>68.98</v>
      </c>
      <c r="D194" s="25">
        <v>7.25</v>
      </c>
      <c r="E194" s="25" t="s">
        <v>147</v>
      </c>
      <c r="F194" s="25" t="s">
        <v>147</v>
      </c>
      <c r="G194" s="25">
        <v>6.6</v>
      </c>
    </row>
    <row r="195" spans="1:7" x14ac:dyDescent="0.2">
      <c r="A195" s="26" t="s">
        <v>423</v>
      </c>
      <c r="B195" s="25">
        <v>32.18</v>
      </c>
      <c r="C195" s="25" t="s">
        <v>147</v>
      </c>
      <c r="D195" s="25" t="s">
        <v>147</v>
      </c>
      <c r="E195" s="25">
        <v>9.34</v>
      </c>
      <c r="F195" s="25">
        <v>22.84</v>
      </c>
      <c r="G195" s="25" t="s">
        <v>147</v>
      </c>
    </row>
    <row r="196" spans="1:7" x14ac:dyDescent="0.2">
      <c r="A196" s="30" t="s">
        <v>431</v>
      </c>
      <c r="B196" s="29" t="s">
        <v>3</v>
      </c>
      <c r="C196" s="29" t="s">
        <v>3</v>
      </c>
      <c r="D196" s="29" t="s">
        <v>3</v>
      </c>
      <c r="E196" s="29" t="s">
        <v>3</v>
      </c>
      <c r="F196" s="29" t="s">
        <v>3</v>
      </c>
      <c r="G196" s="29" t="s">
        <v>3</v>
      </c>
    </row>
    <row r="197" spans="1:7" x14ac:dyDescent="0.2">
      <c r="A197" s="26" t="s">
        <v>432</v>
      </c>
      <c r="B197" s="25">
        <v>2.89</v>
      </c>
      <c r="C197" s="25">
        <v>2.82</v>
      </c>
      <c r="D197" s="25">
        <v>0.05</v>
      </c>
      <c r="E197" s="25" t="s">
        <v>147</v>
      </c>
      <c r="F197" s="25" t="s">
        <v>147</v>
      </c>
      <c r="G197" s="25" t="s">
        <v>140</v>
      </c>
    </row>
    <row r="198" spans="1:7" x14ac:dyDescent="0.2">
      <c r="A198" s="32" t="s">
        <v>433</v>
      </c>
      <c r="B198" s="25">
        <v>0.85</v>
      </c>
      <c r="C198" s="25">
        <v>0.82</v>
      </c>
      <c r="D198" s="25" t="s">
        <v>140</v>
      </c>
      <c r="E198" s="25" t="s">
        <v>147</v>
      </c>
      <c r="F198" s="25" t="s">
        <v>147</v>
      </c>
      <c r="G198" s="25" t="s">
        <v>140</v>
      </c>
    </row>
    <row r="199" spans="1:7" x14ac:dyDescent="0.2">
      <c r="A199" s="32" t="s">
        <v>434</v>
      </c>
      <c r="B199" s="25">
        <v>1.32</v>
      </c>
      <c r="C199" s="25">
        <v>1.3</v>
      </c>
      <c r="D199" s="25" t="s">
        <v>140</v>
      </c>
      <c r="E199" s="25" t="s">
        <v>147</v>
      </c>
      <c r="F199" s="25" t="s">
        <v>147</v>
      </c>
      <c r="G199" s="25" t="s">
        <v>140</v>
      </c>
    </row>
    <row r="200" spans="1:7" x14ac:dyDescent="0.2">
      <c r="A200" s="32" t="s">
        <v>435</v>
      </c>
      <c r="B200" s="25">
        <v>0.28999999999999998</v>
      </c>
      <c r="C200" s="25">
        <v>0.28000000000000003</v>
      </c>
      <c r="D200" s="25" t="s">
        <v>140</v>
      </c>
      <c r="E200" s="25" t="s">
        <v>147</v>
      </c>
      <c r="F200" s="25" t="s">
        <v>147</v>
      </c>
      <c r="G200" s="25" t="s">
        <v>147</v>
      </c>
    </row>
    <row r="201" spans="1:7" x14ac:dyDescent="0.2">
      <c r="A201" s="32" t="s">
        <v>436</v>
      </c>
      <c r="B201" s="25">
        <v>0.42</v>
      </c>
      <c r="C201" s="25">
        <v>0.42</v>
      </c>
      <c r="D201" s="25" t="s">
        <v>140</v>
      </c>
      <c r="E201" s="25" t="s">
        <v>147</v>
      </c>
      <c r="F201" s="25" t="s">
        <v>147</v>
      </c>
      <c r="G201" s="25" t="s">
        <v>147</v>
      </c>
    </row>
    <row r="202" spans="1:7" x14ac:dyDescent="0.2">
      <c r="A202" s="26" t="s">
        <v>437</v>
      </c>
      <c r="B202" s="25">
        <v>5.63</v>
      </c>
      <c r="C202" s="25">
        <v>5.27</v>
      </c>
      <c r="D202" s="25">
        <v>0.15</v>
      </c>
      <c r="E202" s="25" t="s">
        <v>147</v>
      </c>
      <c r="F202" s="25" t="s">
        <v>147</v>
      </c>
      <c r="G202" s="25">
        <v>0.22</v>
      </c>
    </row>
    <row r="203" spans="1:7" ht="24" customHeight="1" x14ac:dyDescent="0.2">
      <c r="A203" s="26" t="s">
        <v>430</v>
      </c>
      <c r="B203" s="25">
        <v>82.83</v>
      </c>
      <c r="C203" s="25">
        <v>68.98</v>
      </c>
      <c r="D203" s="25">
        <v>7.25</v>
      </c>
      <c r="E203" s="25" t="s">
        <v>147</v>
      </c>
      <c r="F203" s="25" t="s">
        <v>147</v>
      </c>
      <c r="G203" s="25">
        <v>6.6</v>
      </c>
    </row>
    <row r="204" spans="1:7" s="24" customFormat="1" x14ac:dyDescent="0.2">
      <c r="A204" s="26" t="s">
        <v>423</v>
      </c>
      <c r="B204" s="25">
        <v>32.18</v>
      </c>
      <c r="C204" s="25" t="s">
        <v>147</v>
      </c>
      <c r="D204" s="25" t="s">
        <v>147</v>
      </c>
      <c r="E204" s="25">
        <v>9.34</v>
      </c>
      <c r="F204" s="25">
        <v>22.84</v>
      </c>
      <c r="G204" s="25" t="s">
        <v>147</v>
      </c>
    </row>
    <row r="205" spans="1:7" s="24" customFormat="1" x14ac:dyDescent="0.2">
      <c r="A205" s="31" t="s">
        <v>438</v>
      </c>
      <c r="B205" s="29" t="s">
        <v>3</v>
      </c>
      <c r="C205" s="29" t="s">
        <v>3</v>
      </c>
      <c r="D205" s="29" t="s">
        <v>3</v>
      </c>
      <c r="E205" s="29" t="s">
        <v>3</v>
      </c>
      <c r="F205" s="29" t="s">
        <v>3</v>
      </c>
      <c r="G205" s="29" t="s">
        <v>3</v>
      </c>
    </row>
    <row r="206" spans="1:7" s="24" customFormat="1" ht="24" customHeight="1" x14ac:dyDescent="0.2">
      <c r="A206" s="28" t="s">
        <v>155</v>
      </c>
      <c r="B206" s="25">
        <v>8.84</v>
      </c>
      <c r="C206" s="25">
        <v>7.33</v>
      </c>
      <c r="D206" s="25">
        <v>0.28000000000000003</v>
      </c>
      <c r="E206" s="25">
        <v>0.22</v>
      </c>
      <c r="F206" s="25">
        <v>0.73</v>
      </c>
      <c r="G206" s="25">
        <v>0.28999999999999998</v>
      </c>
    </row>
    <row r="207" spans="1:7" s="24" customFormat="1" x14ac:dyDescent="0.2">
      <c r="A207" s="28" t="s">
        <v>156</v>
      </c>
      <c r="B207" s="25">
        <v>114.69</v>
      </c>
      <c r="C207" s="25">
        <v>69.739999999999995</v>
      </c>
      <c r="D207" s="25">
        <v>7.18</v>
      </c>
      <c r="E207" s="25">
        <v>9.1199999999999992</v>
      </c>
      <c r="F207" s="25">
        <v>22.11</v>
      </c>
      <c r="G207" s="25">
        <v>6.55</v>
      </c>
    </row>
    <row r="208" spans="1:7" s="24" customFormat="1" x14ac:dyDescent="0.2">
      <c r="A208" s="30" t="s">
        <v>439</v>
      </c>
      <c r="B208" s="29" t="s">
        <v>3</v>
      </c>
      <c r="C208" s="29" t="s">
        <v>3</v>
      </c>
      <c r="D208" s="29" t="s">
        <v>3</v>
      </c>
      <c r="E208" s="29" t="s">
        <v>3</v>
      </c>
      <c r="F208" s="29" t="s">
        <v>3</v>
      </c>
      <c r="G208" s="29" t="s">
        <v>3</v>
      </c>
    </row>
    <row r="209" spans="1:7" s="24" customFormat="1" x14ac:dyDescent="0.2">
      <c r="A209" s="26" t="s">
        <v>427</v>
      </c>
      <c r="B209" s="25">
        <v>4.22</v>
      </c>
      <c r="C209" s="25">
        <v>3.3</v>
      </c>
      <c r="D209" s="25">
        <v>0.17</v>
      </c>
      <c r="E209" s="25">
        <v>0.14000000000000001</v>
      </c>
      <c r="F209" s="25">
        <v>0.44</v>
      </c>
      <c r="G209" s="25">
        <v>0.16</v>
      </c>
    </row>
    <row r="210" spans="1:7" s="24" customFormat="1" x14ac:dyDescent="0.2">
      <c r="A210" s="26" t="s">
        <v>428</v>
      </c>
      <c r="B210" s="25">
        <v>1.27</v>
      </c>
      <c r="C210" s="25">
        <v>1.1299999999999999</v>
      </c>
      <c r="D210" s="25" t="s">
        <v>140</v>
      </c>
      <c r="E210" s="25" t="s">
        <v>140</v>
      </c>
      <c r="F210" s="25" t="s">
        <v>140</v>
      </c>
      <c r="G210" s="25" t="s">
        <v>140</v>
      </c>
    </row>
    <row r="211" spans="1:7" ht="24" customHeight="1" x14ac:dyDescent="0.2">
      <c r="A211" s="26" t="s">
        <v>429</v>
      </c>
      <c r="B211" s="25">
        <v>3.35</v>
      </c>
      <c r="C211" s="25">
        <v>2.9</v>
      </c>
      <c r="D211" s="25">
        <v>0.08</v>
      </c>
      <c r="E211" s="25" t="s">
        <v>140</v>
      </c>
      <c r="F211" s="25">
        <v>0.21</v>
      </c>
      <c r="G211" s="25">
        <v>0.1</v>
      </c>
    </row>
    <row r="212" spans="1:7" x14ac:dyDescent="0.2">
      <c r="A212" s="26" t="s">
        <v>440</v>
      </c>
      <c r="B212" s="25">
        <v>114.69</v>
      </c>
      <c r="C212" s="25">
        <v>69.739999999999995</v>
      </c>
      <c r="D212" s="25">
        <v>7.18</v>
      </c>
      <c r="E212" s="25">
        <v>9.1199999999999992</v>
      </c>
      <c r="F212" s="25">
        <v>22.11</v>
      </c>
      <c r="G212" s="25">
        <v>6.55</v>
      </c>
    </row>
    <row r="213" spans="1:7" x14ac:dyDescent="0.2">
      <c r="A213" s="30" t="s">
        <v>441</v>
      </c>
      <c r="B213" s="29" t="s">
        <v>3</v>
      </c>
      <c r="C213" s="29" t="s">
        <v>3</v>
      </c>
      <c r="D213" s="29" t="s">
        <v>3</v>
      </c>
      <c r="E213" s="29" t="s">
        <v>3</v>
      </c>
      <c r="F213" s="29" t="s">
        <v>3</v>
      </c>
      <c r="G213" s="29" t="s">
        <v>3</v>
      </c>
    </row>
    <row r="214" spans="1:7" x14ac:dyDescent="0.2">
      <c r="A214" s="26" t="s">
        <v>433</v>
      </c>
      <c r="B214" s="25">
        <v>4.41</v>
      </c>
      <c r="C214" s="25">
        <v>3.8</v>
      </c>
      <c r="D214" s="25">
        <v>0.1</v>
      </c>
      <c r="E214" s="25" t="s">
        <v>140</v>
      </c>
      <c r="F214" s="25">
        <v>0.24</v>
      </c>
      <c r="G214" s="25">
        <v>0.17</v>
      </c>
    </row>
    <row r="215" spans="1:7" x14ac:dyDescent="0.2">
      <c r="A215" s="26" t="s">
        <v>434</v>
      </c>
      <c r="B215" s="25">
        <v>1.47</v>
      </c>
      <c r="C215" s="25">
        <v>1.23</v>
      </c>
      <c r="D215" s="25">
        <v>0.04</v>
      </c>
      <c r="E215" s="25" t="s">
        <v>140</v>
      </c>
      <c r="F215" s="25">
        <v>0.11</v>
      </c>
      <c r="G215" s="25" t="s">
        <v>140</v>
      </c>
    </row>
    <row r="216" spans="1:7" x14ac:dyDescent="0.2">
      <c r="A216" s="26" t="s">
        <v>436</v>
      </c>
      <c r="B216" s="25">
        <v>0.36</v>
      </c>
      <c r="C216" s="25">
        <v>0.32</v>
      </c>
      <c r="D216" s="25" t="s">
        <v>140</v>
      </c>
      <c r="E216" s="25" t="s">
        <v>147</v>
      </c>
      <c r="F216" s="25" t="s">
        <v>140</v>
      </c>
      <c r="G216" s="25" t="s">
        <v>147</v>
      </c>
    </row>
    <row r="217" spans="1:7" ht="43.5" customHeight="1" x14ac:dyDescent="0.2">
      <c r="A217" s="26" t="s">
        <v>442</v>
      </c>
      <c r="B217" s="25">
        <v>2.6</v>
      </c>
      <c r="C217" s="25">
        <v>1.98</v>
      </c>
      <c r="D217" s="25">
        <v>0.12</v>
      </c>
      <c r="E217" s="25" t="s">
        <v>140</v>
      </c>
      <c r="F217" s="25">
        <v>0.34</v>
      </c>
      <c r="G217" s="25">
        <v>0.09</v>
      </c>
    </row>
    <row r="218" spans="1:7" x14ac:dyDescent="0.2">
      <c r="A218" s="26" t="s">
        <v>440</v>
      </c>
      <c r="B218" s="25">
        <v>114.69</v>
      </c>
      <c r="C218" s="25">
        <v>69.739999999999995</v>
      </c>
      <c r="D218" s="25">
        <v>7.18</v>
      </c>
      <c r="E218" s="25">
        <v>9.1199999999999992</v>
      </c>
      <c r="F218" s="25">
        <v>22.11</v>
      </c>
      <c r="G218" s="25">
        <v>6.55</v>
      </c>
    </row>
    <row r="219" spans="1:7" x14ac:dyDescent="0.2">
      <c r="A219" s="28"/>
      <c r="B219" s="27"/>
      <c r="C219" s="27"/>
      <c r="D219" s="27"/>
      <c r="E219" s="27"/>
      <c r="F219" s="27"/>
      <c r="G219" s="27"/>
    </row>
    <row r="220" spans="1:7" s="24" customFormat="1" ht="16" thickBot="1" x14ac:dyDescent="0.25">
      <c r="A220" s="26"/>
      <c r="B220" s="25"/>
      <c r="C220" s="25"/>
      <c r="D220" s="25"/>
      <c r="E220" s="25"/>
      <c r="F220" s="25"/>
      <c r="G220" s="25"/>
    </row>
    <row r="221" spans="1:7" s="24" customFormat="1" ht="206.25" customHeight="1" x14ac:dyDescent="0.2">
      <c r="A221" s="85" t="s">
        <v>472</v>
      </c>
      <c r="B221" s="85"/>
      <c r="C221" s="85"/>
      <c r="D221" s="85"/>
      <c r="E221" s="85"/>
      <c r="F221" s="85"/>
      <c r="G221" s="85"/>
    </row>
    <row r="222" spans="1:7" s="24" customFormat="1" x14ac:dyDescent="0.2">
      <c r="A222"/>
      <c r="B222"/>
      <c r="C222"/>
      <c r="D222"/>
      <c r="E222"/>
      <c r="F222"/>
      <c r="G222"/>
    </row>
    <row r="225" customFormat="1" x14ac:dyDescent="0.2"/>
  </sheetData>
  <mergeCells count="5">
    <mergeCell ref="A1:B1"/>
    <mergeCell ref="A2:G2"/>
    <mergeCell ref="B3:G3"/>
    <mergeCell ref="C4:G4"/>
    <mergeCell ref="A221:G221"/>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8DA539-A971-42A8-9FBC-AB5AE3567580}">
  <dimension ref="A1:K202"/>
  <sheetViews>
    <sheetView topLeftCell="F111" zoomScale="103" zoomScaleNormal="90" workbookViewId="0">
      <selection activeCell="N141" sqref="N141"/>
    </sheetView>
  </sheetViews>
  <sheetFormatPr baseColWidth="10" defaultColWidth="8.83203125" defaultRowHeight="15" x14ac:dyDescent="0.2"/>
  <cols>
    <col min="1" max="1" width="3.33203125" customWidth="1"/>
    <col min="2" max="2" width="20.83203125" customWidth="1"/>
    <col min="3" max="3" width="18.6640625" customWidth="1"/>
    <col min="4" max="4" width="17.1640625" customWidth="1"/>
    <col min="5" max="5" width="25.6640625" customWidth="1"/>
    <col min="6" max="6" width="19" customWidth="1"/>
    <col min="7" max="7" width="18.83203125" customWidth="1"/>
    <col min="8" max="8" width="35" customWidth="1"/>
    <col min="9" max="9" width="20.5" customWidth="1"/>
    <col min="10" max="10" width="12" customWidth="1"/>
    <col min="11" max="12" width="11.33203125" customWidth="1"/>
  </cols>
  <sheetData>
    <row r="1" spans="1:11" ht="19" x14ac:dyDescent="0.25">
      <c r="A1" s="59" t="s">
        <v>73</v>
      </c>
      <c r="B1" s="59"/>
      <c r="C1" s="59"/>
      <c r="D1" s="59"/>
      <c r="E1" s="59"/>
      <c r="F1" s="59"/>
      <c r="G1" s="59"/>
    </row>
    <row r="2" spans="1:11" x14ac:dyDescent="0.2">
      <c r="H2" s="1" t="s">
        <v>584</v>
      </c>
    </row>
    <row r="3" spans="1:11" x14ac:dyDescent="0.2">
      <c r="I3" s="1" t="s">
        <v>75</v>
      </c>
      <c r="J3" s="1"/>
      <c r="K3" s="1">
        <v>2020</v>
      </c>
    </row>
    <row r="4" spans="1:11" x14ac:dyDescent="0.2">
      <c r="H4" s="8" t="s">
        <v>250</v>
      </c>
      <c r="I4" s="1" t="s">
        <v>76</v>
      </c>
      <c r="J4" s="60"/>
      <c r="K4" s="60">
        <f>INDEX(Table4,MATCH($H4,Table4_A,0),MATCH(K$3,Table4_1,0))*Percent_urban*quadrillion</f>
        <v>527669788715291.81</v>
      </c>
    </row>
    <row r="5" spans="1:11" x14ac:dyDescent="0.2">
      <c r="I5" s="1" t="s">
        <v>77</v>
      </c>
      <c r="J5" s="7"/>
      <c r="K5" s="7">
        <v>0</v>
      </c>
    </row>
    <row r="6" spans="1:11" x14ac:dyDescent="0.2">
      <c r="H6" s="8" t="s">
        <v>235</v>
      </c>
      <c r="I6" s="1" t="s">
        <v>78</v>
      </c>
      <c r="J6" s="60"/>
      <c r="K6" s="60">
        <f t="shared" ref="K6:K7" si="0">INDEX(Table4,MATCH($H6,Table4_A,0),MATCH(K$3,Table4_1,0))*Percent_urban*quadrillion</f>
        <v>2867901461669230</v>
      </c>
    </row>
    <row r="7" spans="1:11" x14ac:dyDescent="0.2">
      <c r="H7" s="8" t="s">
        <v>228</v>
      </c>
      <c r="I7" s="1" t="s">
        <v>79</v>
      </c>
      <c r="J7" s="60"/>
      <c r="K7" s="60">
        <f t="shared" si="0"/>
        <v>303007144823119.94</v>
      </c>
    </row>
    <row r="8" spans="1:11" x14ac:dyDescent="0.2">
      <c r="I8" s="1" t="s">
        <v>81</v>
      </c>
      <c r="J8" s="7"/>
      <c r="K8" s="7">
        <v>0</v>
      </c>
    </row>
    <row r="9" spans="1:11" x14ac:dyDescent="0.2">
      <c r="H9" s="8" t="s">
        <v>219</v>
      </c>
      <c r="I9" s="1" t="s">
        <v>162</v>
      </c>
      <c r="J9" s="60"/>
      <c r="K9" s="60">
        <f t="shared" ref="K9" si="1">INDEX(Table4,MATCH($H9,Table4_A,0),MATCH(K$3,Table4_1,0))*Percent_urban*quadrillion</f>
        <v>371994699910952.75</v>
      </c>
    </row>
    <row r="10" spans="1:11" x14ac:dyDescent="0.2">
      <c r="I10" s="1" t="s">
        <v>446</v>
      </c>
      <c r="J10" s="7"/>
      <c r="K10" s="7">
        <v>0</v>
      </c>
    </row>
    <row r="11" spans="1:11" x14ac:dyDescent="0.2">
      <c r="I11" s="1" t="s">
        <v>447</v>
      </c>
      <c r="J11" s="7"/>
      <c r="K11" s="7">
        <v>0</v>
      </c>
    </row>
    <row r="12" spans="1:11" x14ac:dyDescent="0.2">
      <c r="H12" s="8" t="s">
        <v>224</v>
      </c>
      <c r="I12" s="1" t="s">
        <v>448</v>
      </c>
      <c r="J12" s="60"/>
      <c r="K12" s="60">
        <f t="shared" ref="K12" si="2">INDEX(Table4,MATCH($H12,Table4_A,0),MATCH(K$3,Table4_1,0))*Percent_urban*quadrillion</f>
        <v>244596158342103.09</v>
      </c>
    </row>
    <row r="13" spans="1:11" x14ac:dyDescent="0.2">
      <c r="I13" s="1" t="s">
        <v>449</v>
      </c>
      <c r="J13" s="7"/>
      <c r="K13" s="7">
        <v>0</v>
      </c>
    </row>
    <row r="15" spans="1:11" x14ac:dyDescent="0.2">
      <c r="H15" s="1" t="s">
        <v>585</v>
      </c>
    </row>
    <row r="16" spans="1:11" x14ac:dyDescent="0.2">
      <c r="I16" s="1" t="s">
        <v>75</v>
      </c>
      <c r="J16" s="1"/>
      <c r="K16" s="1">
        <v>2020</v>
      </c>
    </row>
    <row r="17" spans="7:11" x14ac:dyDescent="0.2">
      <c r="G17" s="8" t="s">
        <v>238</v>
      </c>
      <c r="H17" s="8" t="s">
        <v>249</v>
      </c>
      <c r="I17" s="1" t="s">
        <v>76</v>
      </c>
      <c r="J17" s="60"/>
      <c r="K17" s="60">
        <f t="shared" ref="K17" si="3">SUM(INDEX(Table4,MATCH($G17,Table4_A,0),MATCH(K$16,Table4_1,0)),INDEX(Table4,MATCH($H17,Table4_A,0),MATCH(K$16,Table4_1,0)))*Percent_urban*quadrillion</f>
        <v>718424480531045</v>
      </c>
    </row>
    <row r="18" spans="7:11" x14ac:dyDescent="0.2">
      <c r="I18" s="1" t="s">
        <v>77</v>
      </c>
      <c r="J18" s="7"/>
      <c r="K18" s="7">
        <v>0</v>
      </c>
    </row>
    <row r="19" spans="7:11" x14ac:dyDescent="0.2">
      <c r="H19" s="8" t="s">
        <v>234</v>
      </c>
      <c r="I19" s="1" t="s">
        <v>78</v>
      </c>
      <c r="J19" s="60"/>
      <c r="K19" s="60">
        <f t="shared" ref="K19" si="4">INDEX(Table4,MATCH($H19,Table4_A,0),MATCH(K$16,Table4_1,0))*Percent_urban*quadrillion</f>
        <v>47661231441755.039</v>
      </c>
    </row>
    <row r="20" spans="7:11" x14ac:dyDescent="0.2">
      <c r="I20" s="1" t="s">
        <v>79</v>
      </c>
      <c r="J20" s="7"/>
      <c r="K20" s="7">
        <v>0</v>
      </c>
    </row>
    <row r="21" spans="7:11" x14ac:dyDescent="0.2">
      <c r="I21" s="1" t="s">
        <v>81</v>
      </c>
      <c r="J21" s="7"/>
      <c r="K21" s="7">
        <v>0</v>
      </c>
    </row>
    <row r="22" spans="7:11" x14ac:dyDescent="0.2">
      <c r="I22" s="1" t="s">
        <v>162</v>
      </c>
      <c r="J22" s="7"/>
      <c r="K22" s="7">
        <v>0</v>
      </c>
    </row>
    <row r="23" spans="7:11" x14ac:dyDescent="0.2">
      <c r="I23" s="1" t="s">
        <v>446</v>
      </c>
      <c r="J23" s="7"/>
      <c r="K23" s="7">
        <v>0</v>
      </c>
    </row>
    <row r="24" spans="7:11" x14ac:dyDescent="0.2">
      <c r="I24" s="1" t="s">
        <v>447</v>
      </c>
      <c r="J24" s="7"/>
      <c r="K24" s="7">
        <v>0</v>
      </c>
    </row>
    <row r="25" spans="7:11" x14ac:dyDescent="0.2">
      <c r="I25" s="1" t="s">
        <v>448</v>
      </c>
      <c r="J25" s="7"/>
      <c r="K25" s="7">
        <v>0</v>
      </c>
    </row>
    <row r="26" spans="7:11" x14ac:dyDescent="0.2">
      <c r="I26" s="1" t="s">
        <v>449</v>
      </c>
      <c r="J26" s="7"/>
      <c r="K26" s="7">
        <v>0</v>
      </c>
    </row>
    <row r="28" spans="7:11" x14ac:dyDescent="0.2">
      <c r="H28" s="1" t="s">
        <v>586</v>
      </c>
    </row>
    <row r="29" spans="7:11" x14ac:dyDescent="0.2">
      <c r="I29" s="1" t="s">
        <v>75</v>
      </c>
      <c r="J29" s="1"/>
      <c r="K29" s="1">
        <v>2020</v>
      </c>
    </row>
    <row r="30" spans="7:11" x14ac:dyDescent="0.2">
      <c r="H30" s="8" t="s">
        <v>243</v>
      </c>
      <c r="I30" s="1" t="s">
        <v>76</v>
      </c>
      <c r="J30" s="60"/>
      <c r="K30" s="60">
        <f t="shared" ref="K30" si="5">INDEX(Table4,MATCH($H30,Table4_A,0),MATCH(K$16,Table4_1,0))*Percent_urban*quadrillion</f>
        <v>171761099975714.38</v>
      </c>
    </row>
    <row r="31" spans="7:11" x14ac:dyDescent="0.2">
      <c r="I31" s="1" t="s">
        <v>77</v>
      </c>
      <c r="J31" s="7"/>
      <c r="K31" s="7">
        <v>0</v>
      </c>
    </row>
    <row r="32" spans="7:11" x14ac:dyDescent="0.2">
      <c r="I32" s="1" t="s">
        <v>78</v>
      </c>
      <c r="J32" s="7"/>
      <c r="K32" s="7">
        <v>0</v>
      </c>
    </row>
    <row r="33" spans="2:11" x14ac:dyDescent="0.2">
      <c r="I33" s="1" t="s">
        <v>79</v>
      </c>
      <c r="J33" s="7"/>
      <c r="K33" s="7">
        <v>0</v>
      </c>
    </row>
    <row r="34" spans="2:11" x14ac:dyDescent="0.2">
      <c r="I34" s="1" t="s">
        <v>81</v>
      </c>
      <c r="J34" s="7"/>
      <c r="K34" s="7">
        <v>0</v>
      </c>
    </row>
    <row r="35" spans="2:11" x14ac:dyDescent="0.2">
      <c r="I35" s="1" t="s">
        <v>162</v>
      </c>
      <c r="J35" s="7"/>
      <c r="K35" s="7">
        <v>0</v>
      </c>
    </row>
    <row r="36" spans="2:11" x14ac:dyDescent="0.2">
      <c r="I36" s="1" t="s">
        <v>446</v>
      </c>
      <c r="J36" s="7"/>
      <c r="K36" s="7">
        <v>0</v>
      </c>
    </row>
    <row r="37" spans="2:11" x14ac:dyDescent="0.2">
      <c r="I37" s="1" t="s">
        <v>447</v>
      </c>
      <c r="J37" s="7"/>
      <c r="K37" s="7">
        <v>0</v>
      </c>
    </row>
    <row r="38" spans="2:11" x14ac:dyDescent="0.2">
      <c r="I38" s="1" t="s">
        <v>448</v>
      </c>
      <c r="J38" s="7"/>
      <c r="K38" s="7">
        <v>0</v>
      </c>
    </row>
    <row r="39" spans="2:11" x14ac:dyDescent="0.2">
      <c r="I39" s="1" t="s">
        <v>449</v>
      </c>
      <c r="J39" s="7"/>
      <c r="K39" s="7">
        <v>0</v>
      </c>
    </row>
    <row r="41" spans="2:11" x14ac:dyDescent="0.2">
      <c r="H41" s="1" t="s">
        <v>587</v>
      </c>
    </row>
    <row r="42" spans="2:11" x14ac:dyDescent="0.2">
      <c r="I42" s="1" t="s">
        <v>75</v>
      </c>
      <c r="J42" s="1"/>
      <c r="K42" s="1">
        <v>2020</v>
      </c>
    </row>
    <row r="43" spans="2:11" x14ac:dyDescent="0.2">
      <c r="B43" s="8" t="s">
        <v>248</v>
      </c>
      <c r="C43" s="8" t="s">
        <v>247</v>
      </c>
      <c r="D43" s="8" t="s">
        <v>246</v>
      </c>
      <c r="E43" s="8" t="s">
        <v>245</v>
      </c>
      <c r="F43" s="8" t="s">
        <v>244</v>
      </c>
      <c r="G43" s="8" t="s">
        <v>242</v>
      </c>
      <c r="H43" s="8" t="s">
        <v>241</v>
      </c>
      <c r="I43" s="1" t="s">
        <v>76</v>
      </c>
      <c r="J43" s="60"/>
      <c r="K43" s="60">
        <f t="shared" ref="K43" si="6">SUM(INDEX(Table4,MATCH($G43,Table4_A,0),MATCH(K$42,Table4_1,0)),INDEX(Table4,MATCH($F43,Table4_A,0),MATCH(K$42,Table4_1,0)),INDEX(Table4,MATCH($E43,Table4_A,0),MATCH(K$42,Table4_1,0)),INDEX(Table4,MATCH($D43,Table4_A,0),MATCH(K$42,Table4_1,0)),INDEX(Table4,MATCH($C43,Table4_A,0),MATCH(K$42,Table4_1,0)),INDEX(Table4,MATCH($B43,Table4_A,0),MATCH(K$42,Table4_1,0)),INDEX(Table4,MATCH($H43,Table4_A,0),MATCH(K$42,Table4_1,0)))
*Percent_urban*quadrillion</f>
        <v>1064425767020156.9</v>
      </c>
    </row>
    <row r="44" spans="2:11" x14ac:dyDescent="0.2">
      <c r="I44" s="1" t="s">
        <v>77</v>
      </c>
      <c r="J44" s="7"/>
      <c r="K44" s="7">
        <v>0</v>
      </c>
    </row>
    <row r="45" spans="2:11" x14ac:dyDescent="0.2">
      <c r="F45" s="8" t="s">
        <v>233</v>
      </c>
      <c r="G45" s="8" t="s">
        <v>232</v>
      </c>
      <c r="H45" s="8" t="s">
        <v>231</v>
      </c>
      <c r="I45" s="1" t="s">
        <v>78</v>
      </c>
      <c r="J45" s="60"/>
      <c r="K45" s="60">
        <f t="shared" ref="K45" si="7">SUM(INDEX(Table4,MATCH($G45,Table4_A,0),MATCH(K$42,Table4_1,0)),INDEX(Table4,MATCH($H45,Table4_A,0),MATCH(K$42,Table4_1,0)),INDEX(Table4,MATCH($F45,Table4_A,0),MATCH(K$42,Table4_1,0)))*Percent_urban*quadrillion</f>
        <v>935175025014166.5</v>
      </c>
    </row>
    <row r="46" spans="2:11" x14ac:dyDescent="0.2">
      <c r="H46" s="8" t="s">
        <v>227</v>
      </c>
      <c r="I46" s="1" t="s">
        <v>79</v>
      </c>
      <c r="J46" s="60"/>
      <c r="K46" s="60">
        <f t="shared" ref="K46" si="8">INDEX(Table4,MATCH($H46,Table4_A,0),MATCH(K$42,Table4_1,0))*Percent_urban*quadrillion</f>
        <v>39644244475026.312</v>
      </c>
    </row>
    <row r="47" spans="2:11" x14ac:dyDescent="0.2">
      <c r="I47" s="1" t="s">
        <v>81</v>
      </c>
      <c r="J47" s="7"/>
      <c r="K47" s="7">
        <v>0</v>
      </c>
    </row>
    <row r="48" spans="2:11" x14ac:dyDescent="0.2">
      <c r="I48" s="1" t="s">
        <v>162</v>
      </c>
      <c r="J48" s="7"/>
      <c r="K48" s="7">
        <v>0</v>
      </c>
    </row>
    <row r="49" spans="6:11" x14ac:dyDescent="0.2">
      <c r="I49" s="1" t="s">
        <v>446</v>
      </c>
      <c r="J49" s="7"/>
      <c r="K49" s="7">
        <v>0</v>
      </c>
    </row>
    <row r="50" spans="6:11" x14ac:dyDescent="0.2">
      <c r="I50" s="1" t="s">
        <v>447</v>
      </c>
      <c r="J50" s="7"/>
      <c r="K50" s="7">
        <v>0</v>
      </c>
    </row>
    <row r="51" spans="6:11" x14ac:dyDescent="0.2">
      <c r="G51" s="8" t="s">
        <v>223</v>
      </c>
      <c r="H51" s="8" t="s">
        <v>222</v>
      </c>
      <c r="I51" s="1" t="s">
        <v>448</v>
      </c>
      <c r="J51" s="60"/>
      <c r="K51" s="60">
        <f t="shared" ref="K51" si="9">SUM(INDEX(Table4,MATCH($G51,Table4_A,0),MATCH(K$42,Table4_1,0)),INDEX(Table4,MATCH($H51,Table4_A,0),MATCH(K$42,Table4_1,0)))*Percent_urban*quadrillion</f>
        <v>67007700801424.75</v>
      </c>
    </row>
    <row r="52" spans="6:11" x14ac:dyDescent="0.2">
      <c r="I52" s="1" t="s">
        <v>449</v>
      </c>
      <c r="J52" s="7"/>
      <c r="K52" s="7">
        <v>0</v>
      </c>
    </row>
    <row r="54" spans="6:11" x14ac:dyDescent="0.2">
      <c r="H54" s="1" t="s">
        <v>588</v>
      </c>
    </row>
    <row r="55" spans="6:11" x14ac:dyDescent="0.2">
      <c r="I55" s="1" t="s">
        <v>75</v>
      </c>
      <c r="J55" s="1"/>
      <c r="K55" s="1">
        <v>2020</v>
      </c>
    </row>
    <row r="56" spans="6:11" x14ac:dyDescent="0.2">
      <c r="F56" s="8" t="s">
        <v>237</v>
      </c>
      <c r="G56" s="8" t="s">
        <v>240</v>
      </c>
      <c r="H56" s="8" t="s">
        <v>239</v>
      </c>
      <c r="I56" s="1" t="s">
        <v>76</v>
      </c>
      <c r="J56" s="60"/>
      <c r="K56" s="60">
        <f t="shared" ref="K56" si="10">SUM(INDEX(Table4,MATCH($G56,Table4_A,0),MATCH(K$55,Table4_1,0)),INDEX(Table4,MATCH($H56,Table4_A,0),MATCH(K$55,Table4_1,0)),INDEX(Table4,MATCH($F56,Table4_A,0),MATCH(K$55,Table4_1,0)))*Percent_urban*quadrillion</f>
        <v>1689596264874929.2</v>
      </c>
    </row>
    <row r="57" spans="6:11" x14ac:dyDescent="0.2">
      <c r="I57" s="1" t="s">
        <v>77</v>
      </c>
      <c r="J57" s="7"/>
      <c r="K57" s="7">
        <v>0</v>
      </c>
    </row>
    <row r="58" spans="6:11" x14ac:dyDescent="0.2">
      <c r="H58" s="8" t="s">
        <v>230</v>
      </c>
      <c r="I58" s="1" t="s">
        <v>78</v>
      </c>
      <c r="J58" s="60"/>
      <c r="K58" s="60">
        <f t="shared" ref="K58:K59" si="11">INDEX(Table4,MATCH($H58,Table4_A,0),MATCH(K$55,Table4_1,0))*Percent_urban*quadrillion</f>
        <v>189750535740305.97</v>
      </c>
    </row>
    <row r="59" spans="6:11" x14ac:dyDescent="0.2">
      <c r="H59" s="8" t="s">
        <v>226</v>
      </c>
      <c r="I59" s="1" t="s">
        <v>79</v>
      </c>
      <c r="J59" s="60"/>
      <c r="K59" s="60">
        <f t="shared" si="11"/>
        <v>6383505545211.6895</v>
      </c>
    </row>
    <row r="60" spans="6:11" x14ac:dyDescent="0.2">
      <c r="I60" s="1" t="s">
        <v>81</v>
      </c>
      <c r="J60" s="7"/>
      <c r="K60" s="7">
        <v>0</v>
      </c>
    </row>
    <row r="61" spans="6:11" x14ac:dyDescent="0.2">
      <c r="I61" s="1" t="s">
        <v>162</v>
      </c>
      <c r="J61" s="7"/>
      <c r="K61" s="7">
        <v>0</v>
      </c>
    </row>
    <row r="62" spans="6:11" x14ac:dyDescent="0.2">
      <c r="I62" s="1" t="s">
        <v>446</v>
      </c>
      <c r="J62" s="7"/>
      <c r="K62" s="7">
        <v>0</v>
      </c>
    </row>
    <row r="63" spans="6:11" x14ac:dyDescent="0.2">
      <c r="I63" s="1" t="s">
        <v>447</v>
      </c>
      <c r="J63" s="7"/>
      <c r="K63" s="7">
        <v>0</v>
      </c>
    </row>
    <row r="64" spans="6:11" x14ac:dyDescent="0.2">
      <c r="H64" s="8" t="s">
        <v>221</v>
      </c>
      <c r="I64" s="1" t="s">
        <v>448</v>
      </c>
      <c r="J64" s="60"/>
      <c r="K64" s="60">
        <f t="shared" ref="K64" si="12">INDEX(Table4,MATCH($H64,Table4_A,0),MATCH(K$55,Table4_1,0))*Percent_urban*quadrillion</f>
        <v>58494733910790.898</v>
      </c>
    </row>
    <row r="65" spans="8:11" x14ac:dyDescent="0.2">
      <c r="I65" s="1" t="s">
        <v>449</v>
      </c>
      <c r="J65" s="7"/>
      <c r="K65" s="7">
        <v>0</v>
      </c>
    </row>
    <row r="67" spans="8:11" x14ac:dyDescent="0.2">
      <c r="H67" s="1" t="s">
        <v>589</v>
      </c>
    </row>
    <row r="68" spans="8:11" x14ac:dyDescent="0.2">
      <c r="I68" s="1" t="s">
        <v>75</v>
      </c>
      <c r="J68" s="1"/>
      <c r="K68" s="1">
        <v>2020</v>
      </c>
    </row>
    <row r="69" spans="8:11" x14ac:dyDescent="0.2">
      <c r="H69" s="8" t="s">
        <v>250</v>
      </c>
      <c r="I69" s="1" t="s">
        <v>76</v>
      </c>
      <c r="J69" s="60"/>
      <c r="K69" s="60">
        <f t="shared" ref="K69" si="13">INDEX(Table4,MATCH($H69,Table4_A,0),MATCH(K$68,Table4_1,0))*Percent_rural*quadrillion</f>
        <v>121305211284708.16</v>
      </c>
    </row>
    <row r="70" spans="8:11" x14ac:dyDescent="0.2">
      <c r="I70" s="1" t="s">
        <v>77</v>
      </c>
      <c r="J70" s="7"/>
      <c r="K70" s="7">
        <v>0</v>
      </c>
    </row>
    <row r="71" spans="8:11" x14ac:dyDescent="0.2">
      <c r="H71" s="8" t="s">
        <v>235</v>
      </c>
      <c r="I71" s="1" t="s">
        <v>78</v>
      </c>
      <c r="J71" s="60"/>
      <c r="K71" s="60">
        <f t="shared" ref="K71:K72" si="14">INDEX(Table4,MATCH($H71,Table4_A,0),MATCH(K$68,Table4_1,0))*Percent_rural*quadrillion</f>
        <v>659297538330769.88</v>
      </c>
    </row>
    <row r="72" spans="8:11" x14ac:dyDescent="0.2">
      <c r="H72" s="8" t="s">
        <v>228</v>
      </c>
      <c r="I72" s="1" t="s">
        <v>79</v>
      </c>
      <c r="J72" s="60"/>
      <c r="K72" s="60">
        <f t="shared" si="14"/>
        <v>69657855176880.109</v>
      </c>
    </row>
    <row r="73" spans="8:11" x14ac:dyDescent="0.2">
      <c r="I73" s="1" t="s">
        <v>81</v>
      </c>
      <c r="J73" s="7"/>
      <c r="K73" s="7">
        <v>0</v>
      </c>
    </row>
    <row r="74" spans="8:11" x14ac:dyDescent="0.2">
      <c r="H74" s="8" t="s">
        <v>219</v>
      </c>
      <c r="I74" s="1" t="s">
        <v>162</v>
      </c>
      <c r="J74" s="60"/>
      <c r="K74" s="60">
        <f t="shared" ref="K74" si="15">INDEX(Table4,MATCH($H74,Table4_A,0),MATCH(K$68,Table4_1,0))*Percent_rural*quadrillion</f>
        <v>85517300089047.188</v>
      </c>
    </row>
    <row r="75" spans="8:11" x14ac:dyDescent="0.2">
      <c r="I75" s="1" t="s">
        <v>446</v>
      </c>
      <c r="J75" s="7"/>
      <c r="K75" s="7">
        <v>0</v>
      </c>
    </row>
    <row r="76" spans="8:11" x14ac:dyDescent="0.2">
      <c r="I76" s="1" t="s">
        <v>447</v>
      </c>
      <c r="J76" s="7"/>
      <c r="K76" s="7">
        <v>0</v>
      </c>
    </row>
    <row r="77" spans="8:11" x14ac:dyDescent="0.2">
      <c r="H77" s="8" t="s">
        <v>224</v>
      </c>
      <c r="I77" s="1" t="s">
        <v>448</v>
      </c>
      <c r="J77" s="60"/>
      <c r="K77" s="60">
        <f t="shared" ref="K77" si="16">INDEX(Table4,MATCH($H77,Table4_A,0),MATCH(K$68,Table4_1,0))*Percent_rural*quadrillion</f>
        <v>56229841657896.867</v>
      </c>
    </row>
    <row r="78" spans="8:11" x14ac:dyDescent="0.2">
      <c r="I78" s="1" t="s">
        <v>449</v>
      </c>
      <c r="J78" s="7"/>
      <c r="K78" s="7">
        <v>0</v>
      </c>
    </row>
    <row r="80" spans="8:11" x14ac:dyDescent="0.2">
      <c r="H80" s="1" t="s">
        <v>590</v>
      </c>
    </row>
    <row r="81" spans="7:11" x14ac:dyDescent="0.2">
      <c r="I81" s="1" t="s">
        <v>75</v>
      </c>
      <c r="J81" s="1"/>
      <c r="K81" s="1">
        <v>2020</v>
      </c>
    </row>
    <row r="82" spans="7:11" x14ac:dyDescent="0.2">
      <c r="G82" s="8" t="s">
        <v>238</v>
      </c>
      <c r="H82" s="8" t="s">
        <v>249</v>
      </c>
      <c r="I82" s="1" t="s">
        <v>76</v>
      </c>
      <c r="J82" s="60"/>
      <c r="K82" s="60">
        <f t="shared" ref="K82" si="17">SUM(INDEX(Table4,MATCH($G82,Table4_A,0),MATCH(K$16,Table4_1,0)),INDEX(Table4,MATCH($H82,Table4_A,0),MATCH(K$16,Table4_1,0)))*Percent_rural*quadrillion</f>
        <v>165157519468954.91</v>
      </c>
    </row>
    <row r="83" spans="7:11" x14ac:dyDescent="0.2">
      <c r="I83" s="1" t="s">
        <v>77</v>
      </c>
      <c r="J83" s="7"/>
      <c r="K83" s="7">
        <v>0</v>
      </c>
    </row>
    <row r="84" spans="7:11" x14ac:dyDescent="0.2">
      <c r="H84" s="8" t="s">
        <v>234</v>
      </c>
      <c r="I84" s="1" t="s">
        <v>78</v>
      </c>
      <c r="J84" s="60"/>
      <c r="K84" s="60">
        <f t="shared" ref="K84" si="18">INDEX(Table4,MATCH($H84,Table4_A,0),MATCH(K$68,Table4_1,0))*Percent_rural*quadrillion</f>
        <v>10956768558244.961</v>
      </c>
    </row>
    <row r="85" spans="7:11" x14ac:dyDescent="0.2">
      <c r="I85" s="1" t="s">
        <v>79</v>
      </c>
      <c r="J85" s="7"/>
      <c r="K85" s="7">
        <v>0</v>
      </c>
    </row>
    <row r="86" spans="7:11" x14ac:dyDescent="0.2">
      <c r="I86" s="1" t="s">
        <v>81</v>
      </c>
      <c r="J86" s="7"/>
      <c r="K86" s="7">
        <v>0</v>
      </c>
    </row>
    <row r="87" spans="7:11" x14ac:dyDescent="0.2">
      <c r="I87" s="1" t="s">
        <v>162</v>
      </c>
      <c r="J87" s="7"/>
      <c r="K87" s="7">
        <v>0</v>
      </c>
    </row>
    <row r="88" spans="7:11" x14ac:dyDescent="0.2">
      <c r="I88" s="1" t="s">
        <v>446</v>
      </c>
      <c r="J88" s="7"/>
      <c r="K88" s="7">
        <v>0</v>
      </c>
    </row>
    <row r="89" spans="7:11" x14ac:dyDescent="0.2">
      <c r="I89" s="1" t="s">
        <v>447</v>
      </c>
      <c r="J89" s="7"/>
      <c r="K89" s="7">
        <v>0</v>
      </c>
    </row>
    <row r="90" spans="7:11" x14ac:dyDescent="0.2">
      <c r="I90" s="1" t="s">
        <v>448</v>
      </c>
      <c r="J90" s="7"/>
      <c r="K90" s="7">
        <v>0</v>
      </c>
    </row>
    <row r="91" spans="7:11" x14ac:dyDescent="0.2">
      <c r="I91" s="1" t="s">
        <v>449</v>
      </c>
      <c r="J91" s="7"/>
      <c r="K91" s="7">
        <v>0</v>
      </c>
    </row>
    <row r="93" spans="7:11" x14ac:dyDescent="0.2">
      <c r="H93" s="1" t="s">
        <v>591</v>
      </c>
    </row>
    <row r="94" spans="7:11" x14ac:dyDescent="0.2">
      <c r="I94" s="1" t="s">
        <v>75</v>
      </c>
      <c r="J94" s="1"/>
      <c r="K94" s="1">
        <v>2020</v>
      </c>
    </row>
    <row r="95" spans="7:11" x14ac:dyDescent="0.2">
      <c r="H95" s="8" t="s">
        <v>243</v>
      </c>
      <c r="I95" s="1" t="s">
        <v>76</v>
      </c>
      <c r="J95" s="60"/>
      <c r="K95" s="60">
        <f t="shared" ref="K95" si="19">INDEX(Table4,MATCH($H95,Table4_A,0),MATCH(K$68,Table4_1,0))*Percent_rural*quadrillion</f>
        <v>39485900024285.602</v>
      </c>
    </row>
    <row r="96" spans="7:11" x14ac:dyDescent="0.2">
      <c r="I96" s="1" t="s">
        <v>77</v>
      </c>
      <c r="J96" s="7"/>
      <c r="K96" s="7">
        <v>0</v>
      </c>
    </row>
    <row r="97" spans="2:11" x14ac:dyDescent="0.2">
      <c r="I97" s="1" t="s">
        <v>78</v>
      </c>
      <c r="J97" s="7"/>
      <c r="K97" s="7">
        <v>0</v>
      </c>
    </row>
    <row r="98" spans="2:11" x14ac:dyDescent="0.2">
      <c r="I98" s="1" t="s">
        <v>79</v>
      </c>
      <c r="J98" s="7"/>
      <c r="K98" s="7">
        <v>0</v>
      </c>
    </row>
    <row r="99" spans="2:11" x14ac:dyDescent="0.2">
      <c r="I99" s="1" t="s">
        <v>81</v>
      </c>
      <c r="J99" s="7"/>
      <c r="K99" s="7">
        <v>0</v>
      </c>
    </row>
    <row r="100" spans="2:11" x14ac:dyDescent="0.2">
      <c r="I100" s="1" t="s">
        <v>162</v>
      </c>
      <c r="J100" s="7"/>
      <c r="K100" s="7">
        <v>0</v>
      </c>
    </row>
    <row r="101" spans="2:11" x14ac:dyDescent="0.2">
      <c r="I101" s="1" t="s">
        <v>446</v>
      </c>
      <c r="J101" s="7"/>
      <c r="K101" s="7">
        <v>0</v>
      </c>
    </row>
    <row r="102" spans="2:11" x14ac:dyDescent="0.2">
      <c r="I102" s="1" t="s">
        <v>447</v>
      </c>
      <c r="J102" s="7"/>
      <c r="K102" s="7">
        <v>0</v>
      </c>
    </row>
    <row r="103" spans="2:11" x14ac:dyDescent="0.2">
      <c r="I103" s="1" t="s">
        <v>448</v>
      </c>
      <c r="J103" s="7"/>
      <c r="K103" s="7">
        <v>0</v>
      </c>
    </row>
    <row r="104" spans="2:11" x14ac:dyDescent="0.2">
      <c r="I104" s="1" t="s">
        <v>449</v>
      </c>
      <c r="J104" s="7"/>
      <c r="K104" s="7">
        <v>0</v>
      </c>
    </row>
    <row r="106" spans="2:11" x14ac:dyDescent="0.2">
      <c r="H106" s="1" t="s">
        <v>592</v>
      </c>
    </row>
    <row r="107" spans="2:11" x14ac:dyDescent="0.2">
      <c r="I107" s="1" t="s">
        <v>75</v>
      </c>
      <c r="J107" s="1"/>
      <c r="K107" s="1">
        <v>2020</v>
      </c>
    </row>
    <row r="108" spans="2:11" x14ac:dyDescent="0.2">
      <c r="B108" s="8" t="s">
        <v>248</v>
      </c>
      <c r="C108" s="8" t="s">
        <v>247</v>
      </c>
      <c r="D108" s="8" t="s">
        <v>246</v>
      </c>
      <c r="E108" s="8" t="s">
        <v>245</v>
      </c>
      <c r="F108" s="8" t="s">
        <v>244</v>
      </c>
      <c r="G108" s="8" t="s">
        <v>242</v>
      </c>
      <c r="H108" s="8" t="s">
        <v>241</v>
      </c>
      <c r="I108" s="1" t="s">
        <v>76</v>
      </c>
      <c r="J108" s="60"/>
      <c r="K108" s="60">
        <f t="shared" ref="K108" si="20">SUM(INDEX(Table4,MATCH($G108,Table4_A,0),MATCH(K$107,Table4_1,0)),INDEX(Table4,MATCH($F108,Table4_A,0),MATCH(K$107,Table4_1,0)),INDEX(Table4,MATCH($E108,Table4_A,0),MATCH(K$107,Table4_1,0)),INDEX(Table4,MATCH($D108,Table4_A,0),MATCH(K$107,Table4_1,0)),INDEX(Table4,MATCH($C108,Table4_A,0),MATCH(K$107,Table4_1,0)),INDEX(Table4,MATCH($B108,Table4_A,0),MATCH(K$107,Table4_1,0)),INDEX(Table4,MATCH($H108,Table4_A,0),MATCH(K$107,Table4_1,0)))*Percent_rural*quadrillion</f>
        <v>244699232979842.91</v>
      </c>
    </row>
    <row r="109" spans="2:11" x14ac:dyDescent="0.2">
      <c r="I109" s="1" t="s">
        <v>77</v>
      </c>
      <c r="J109" s="7"/>
      <c r="K109" s="7">
        <v>0</v>
      </c>
    </row>
    <row r="110" spans="2:11" x14ac:dyDescent="0.2">
      <c r="F110" s="8" t="s">
        <v>233</v>
      </c>
      <c r="G110" s="8" t="s">
        <v>232</v>
      </c>
      <c r="H110" s="8" t="s">
        <v>231</v>
      </c>
      <c r="I110" s="1" t="s">
        <v>78</v>
      </c>
      <c r="J110" s="60"/>
      <c r="K110" s="60">
        <f t="shared" ref="K110" si="21">SUM(INDEX(Table4,MATCH($G110,Table4_A,0),MATCH(K$107,Table4_1,0)),INDEX(Table4,MATCH($H110,Table4_A,0),MATCH(K$107,Table4_1,0)),INDEX(Table4,MATCH($F110,Table4_A,0),MATCH(K$107,Table4_1,0)))*Percent_rural*quadrillion</f>
        <v>214985974985833.38</v>
      </c>
    </row>
    <row r="111" spans="2:11" x14ac:dyDescent="0.2">
      <c r="H111" s="8" t="s">
        <v>227</v>
      </c>
      <c r="I111" s="1" t="s">
        <v>79</v>
      </c>
      <c r="J111" s="60"/>
      <c r="K111" s="60">
        <f t="shared" ref="K111" si="22">INDEX(Table4,MATCH($H111,Table4_A,0),MATCH(K$107,Table4_1,0))*Percent_rural*quadrillion</f>
        <v>9113755524973.6914</v>
      </c>
    </row>
    <row r="112" spans="2:11" x14ac:dyDescent="0.2">
      <c r="I112" s="1" t="s">
        <v>81</v>
      </c>
      <c r="J112" s="7"/>
      <c r="K112" s="7">
        <v>0</v>
      </c>
    </row>
    <row r="113" spans="6:11" x14ac:dyDescent="0.2">
      <c r="I113" s="1" t="s">
        <v>162</v>
      </c>
      <c r="J113" s="7"/>
      <c r="K113" s="7">
        <v>0</v>
      </c>
    </row>
    <row r="114" spans="6:11" x14ac:dyDescent="0.2">
      <c r="I114" s="1" t="s">
        <v>446</v>
      </c>
      <c r="J114" s="7"/>
      <c r="K114" s="7">
        <v>0</v>
      </c>
    </row>
    <row r="115" spans="6:11" x14ac:dyDescent="0.2">
      <c r="I115" s="1" t="s">
        <v>447</v>
      </c>
      <c r="J115" s="7"/>
      <c r="K115" s="7">
        <v>0</v>
      </c>
    </row>
    <row r="116" spans="6:11" x14ac:dyDescent="0.2">
      <c r="G116" s="8" t="s">
        <v>223</v>
      </c>
      <c r="H116" s="8" t="s">
        <v>222</v>
      </c>
      <c r="I116" s="1" t="s">
        <v>448</v>
      </c>
      <c r="J116" s="60"/>
      <c r="K116" s="60">
        <f t="shared" ref="K116" si="23">SUM(INDEX(Table4,MATCH($G116,Table4_A,0),MATCH(K$107,Table4_1,0)),INDEX(Table4,MATCH($H116,Table4_A,0),MATCH(K$107,Table4_1,0)))*Percent_rural*quadrillion</f>
        <v>15404299198575.244</v>
      </c>
    </row>
    <row r="117" spans="6:11" x14ac:dyDescent="0.2">
      <c r="I117" s="1" t="s">
        <v>449</v>
      </c>
      <c r="J117" s="7"/>
      <c r="K117" s="7">
        <v>0</v>
      </c>
    </row>
    <row r="119" spans="6:11" x14ac:dyDescent="0.2">
      <c r="H119" s="1" t="s">
        <v>593</v>
      </c>
    </row>
    <row r="120" spans="6:11" x14ac:dyDescent="0.2">
      <c r="I120" s="1" t="s">
        <v>75</v>
      </c>
      <c r="J120" s="1"/>
      <c r="K120" s="1">
        <v>2020</v>
      </c>
    </row>
    <row r="121" spans="6:11" x14ac:dyDescent="0.2">
      <c r="F121" s="8" t="s">
        <v>237</v>
      </c>
      <c r="G121" s="8" t="s">
        <v>240</v>
      </c>
      <c r="H121" s="8" t="s">
        <v>239</v>
      </c>
      <c r="I121" s="1" t="s">
        <v>76</v>
      </c>
      <c r="J121" s="60"/>
      <c r="K121" s="60">
        <f t="shared" ref="K121" si="24">SUM(INDEX(Table4,MATCH($G121,Table4_A,0),MATCH(K$120,Table4_1,0)),INDEX(Table4,MATCH($H121,Table4_A,0),MATCH(K$120,Table4_1,0)),INDEX(Table4,MATCH($F121,Table4_A,0),MATCH(K$120,Table4_1,0)))*Percent_rural*quadrillion</f>
        <v>388418735125070.88</v>
      </c>
    </row>
    <row r="122" spans="6:11" x14ac:dyDescent="0.2">
      <c r="I122" s="1" t="s">
        <v>77</v>
      </c>
      <c r="J122" s="7"/>
      <c r="K122" s="7">
        <v>0</v>
      </c>
    </row>
    <row r="123" spans="6:11" x14ac:dyDescent="0.2">
      <c r="H123" s="8" t="s">
        <v>230</v>
      </c>
      <c r="I123" s="1" t="s">
        <v>78</v>
      </c>
      <c r="J123" s="60"/>
      <c r="K123" s="60">
        <f t="shared" ref="K123:K124" si="25">INDEX(Table4,MATCH($H123,Table4_A,0),MATCH(K$120,Table4_1,0))*Percent_rural*quadrillion</f>
        <v>43621464259694</v>
      </c>
    </row>
    <row r="124" spans="6:11" x14ac:dyDescent="0.2">
      <c r="H124" s="8" t="s">
        <v>226</v>
      </c>
      <c r="I124" s="1" t="s">
        <v>79</v>
      </c>
      <c r="J124" s="60"/>
      <c r="K124" s="60">
        <f t="shared" si="25"/>
        <v>1467494454788.3105</v>
      </c>
    </row>
    <row r="125" spans="6:11" x14ac:dyDescent="0.2">
      <c r="I125" s="1" t="s">
        <v>81</v>
      </c>
      <c r="J125" s="7"/>
      <c r="K125" s="7">
        <v>0</v>
      </c>
    </row>
    <row r="126" spans="6:11" x14ac:dyDescent="0.2">
      <c r="I126" s="1" t="s">
        <v>162</v>
      </c>
      <c r="J126" s="7"/>
      <c r="K126" s="7">
        <v>0</v>
      </c>
    </row>
    <row r="127" spans="6:11" x14ac:dyDescent="0.2">
      <c r="I127" s="1" t="s">
        <v>446</v>
      </c>
      <c r="J127" s="7"/>
      <c r="K127" s="7">
        <v>0</v>
      </c>
    </row>
    <row r="128" spans="6:11" x14ac:dyDescent="0.2">
      <c r="I128" s="1" t="s">
        <v>447</v>
      </c>
      <c r="J128" s="7"/>
      <c r="K128" s="7">
        <v>0</v>
      </c>
    </row>
    <row r="129" spans="1:11" x14ac:dyDescent="0.2">
      <c r="H129" s="8" t="s">
        <v>221</v>
      </c>
      <c r="I129" s="1" t="s">
        <v>448</v>
      </c>
      <c r="J129" s="60"/>
      <c r="K129" s="60">
        <f t="shared" ref="K129" si="26">INDEX(Table4,MATCH($H129,Table4_A,0),MATCH(K$120,Table4_1,0))*Percent_rural*quadrillion</f>
        <v>13447266089209.1</v>
      </c>
    </row>
    <row r="130" spans="1:11" x14ac:dyDescent="0.2">
      <c r="I130" s="1" t="s">
        <v>449</v>
      </c>
      <c r="J130" s="7"/>
      <c r="K130" s="7">
        <v>0</v>
      </c>
    </row>
    <row r="131" spans="1:11" s="62" customFormat="1" ht="19" x14ac:dyDescent="0.25">
      <c r="A131" s="61" t="s">
        <v>74</v>
      </c>
      <c r="B131" s="61"/>
      <c r="C131" s="61"/>
      <c r="D131" s="61"/>
      <c r="E131" s="61"/>
      <c r="F131" s="61" t="s">
        <v>74</v>
      </c>
      <c r="G131" s="61"/>
    </row>
    <row r="132" spans="1:11" x14ac:dyDescent="0.2">
      <c r="H132" s="1" t="s">
        <v>594</v>
      </c>
    </row>
    <row r="133" spans="1:11" x14ac:dyDescent="0.2">
      <c r="I133" s="1" t="s">
        <v>75</v>
      </c>
      <c r="J133" s="1"/>
      <c r="K133" s="1">
        <v>2020</v>
      </c>
    </row>
    <row r="134" spans="1:11" x14ac:dyDescent="0.2">
      <c r="H134" s="8" t="s">
        <v>333</v>
      </c>
      <c r="I134" s="1" t="s">
        <v>76</v>
      </c>
      <c r="J134" s="60"/>
      <c r="K134" s="60">
        <f>INDEX(Table5,MATCH($H134,Table5_A,0),MATCH(K$133,Table5_1,0))*quadrillion</f>
        <v>113109000000000</v>
      </c>
    </row>
    <row r="135" spans="1:11" x14ac:dyDescent="0.2">
      <c r="I135" s="1" t="s">
        <v>77</v>
      </c>
      <c r="J135" s="7"/>
      <c r="K135" s="7">
        <v>0</v>
      </c>
    </row>
    <row r="136" spans="1:11" x14ac:dyDescent="0.2">
      <c r="H136" s="8" t="s">
        <v>323</v>
      </c>
      <c r="I136" s="1" t="s">
        <v>78</v>
      </c>
      <c r="J136" s="60"/>
      <c r="K136" s="60">
        <f t="shared" ref="K136:K137" si="27">INDEX(Table5,MATCH($H136,Table5_A,0),MATCH(K$133,Table5_1,0))*quadrillion</f>
        <v>1772856000000000</v>
      </c>
    </row>
    <row r="137" spans="1:11" x14ac:dyDescent="0.2">
      <c r="H137" s="8" t="s">
        <v>317</v>
      </c>
      <c r="I137" s="1" t="s">
        <v>79</v>
      </c>
      <c r="J137" s="60"/>
      <c r="K137" s="60">
        <f t="shared" si="27"/>
        <v>216543000000000</v>
      </c>
    </row>
    <row r="138" spans="1:11" x14ac:dyDescent="0.2">
      <c r="I138" s="1" t="s">
        <v>81</v>
      </c>
      <c r="J138" s="63"/>
      <c r="K138" s="63">
        <f>'[1]District Heat'!F9</f>
        <v>336352809191520</v>
      </c>
    </row>
    <row r="139" spans="1:11" x14ac:dyDescent="0.2">
      <c r="I139" s="1" t="s">
        <v>162</v>
      </c>
      <c r="J139" s="7"/>
      <c r="K139" s="7">
        <v>0</v>
      </c>
    </row>
    <row r="140" spans="1:11" x14ac:dyDescent="0.2">
      <c r="I140" s="1" t="s">
        <v>446</v>
      </c>
      <c r="J140" s="7"/>
      <c r="K140" s="7">
        <v>0</v>
      </c>
    </row>
    <row r="141" spans="1:11" x14ac:dyDescent="0.2">
      <c r="I141" s="1" t="s">
        <v>447</v>
      </c>
      <c r="J141" s="7"/>
      <c r="K141" s="7">
        <v>0</v>
      </c>
    </row>
    <row r="142" spans="1:11" x14ac:dyDescent="0.2">
      <c r="F142" s="8" t="s">
        <v>314</v>
      </c>
      <c r="G142" s="8" t="s">
        <v>317</v>
      </c>
      <c r="H142" s="8" t="s">
        <v>312</v>
      </c>
      <c r="I142" s="1" t="s">
        <v>448</v>
      </c>
      <c r="J142" s="60"/>
      <c r="K142" s="60" cm="1">
        <f t="array" ref="K142">INDEX(Table5,MATCH($H$142,Table5_A,0),MATCH(K$133,'AEO Table 5'!$C$1:$AH$1,0))*(1-Fraction_coal)*INDEX(Table5,MATCH($G$142,Table5_A,0),MATCH(K$133,'AEO Table 5'!$C$1:$AI$1,0))/INDEX(Table5,MATCH($F$142,Table5_A,0),MATCH(K$133,'AEO Table 5'!$C$1:$AH$1,0))*quadrillion</f>
        <v>345127811083427.69</v>
      </c>
    </row>
    <row r="143" spans="1:11" x14ac:dyDescent="0.2">
      <c r="I143" s="1" t="s">
        <v>449</v>
      </c>
      <c r="J143" s="7"/>
      <c r="K143" s="7">
        <v>0</v>
      </c>
    </row>
    <row r="145" spans="7:11" x14ac:dyDescent="0.2">
      <c r="H145" s="1" t="s">
        <v>595</v>
      </c>
    </row>
    <row r="146" spans="7:11" x14ac:dyDescent="0.2">
      <c r="I146" s="1" t="s">
        <v>75</v>
      </c>
      <c r="J146" s="1"/>
      <c r="K146" s="1">
        <v>2020</v>
      </c>
    </row>
    <row r="147" spans="7:11" x14ac:dyDescent="0.2">
      <c r="G147" s="8" t="s">
        <v>330</v>
      </c>
      <c r="H147" s="8" t="s">
        <v>332</v>
      </c>
      <c r="I147" s="1" t="s">
        <v>76</v>
      </c>
      <c r="J147" s="60"/>
      <c r="K147" s="60">
        <f t="shared" ref="K147" si="28">SUM(INDEX(Table5,MATCH($G147,Table5_A,0),MATCH(K$146,Table5_1,0)),INDEX(Table5,MATCH($H147,Table5_A,0),MATCH(K$146,Table5_1,0)))*quadrillion</f>
        <v>1036330000000000</v>
      </c>
    </row>
    <row r="148" spans="7:11" x14ac:dyDescent="0.2">
      <c r="I148" s="1" t="s">
        <v>77</v>
      </c>
      <c r="J148" s="7"/>
      <c r="K148" s="7">
        <v>0</v>
      </c>
    </row>
    <row r="149" spans="7:11" x14ac:dyDescent="0.2">
      <c r="H149" s="8" t="s">
        <v>322</v>
      </c>
      <c r="I149" s="1" t="s">
        <v>78</v>
      </c>
      <c r="J149" s="60"/>
      <c r="K149" s="60">
        <f t="shared" ref="K149" si="29">INDEX(Table5,MATCH($H149,Table5_A,0),MATCH(K$146,Table5_1,0))*quadrillion</f>
        <v>27616000000000</v>
      </c>
    </row>
    <row r="150" spans="7:11" x14ac:dyDescent="0.2">
      <c r="I150" s="1" t="s">
        <v>79</v>
      </c>
      <c r="J150" s="7"/>
      <c r="K150" s="7">
        <v>0</v>
      </c>
    </row>
    <row r="151" spans="7:11" x14ac:dyDescent="0.2">
      <c r="I151" s="1" t="s">
        <v>81</v>
      </c>
      <c r="J151" s="7"/>
      <c r="K151" s="7">
        <v>0</v>
      </c>
    </row>
    <row r="152" spans="7:11" x14ac:dyDescent="0.2">
      <c r="I152" s="1" t="s">
        <v>162</v>
      </c>
      <c r="J152" s="7"/>
      <c r="K152" s="7">
        <v>0</v>
      </c>
    </row>
    <row r="153" spans="7:11" x14ac:dyDescent="0.2">
      <c r="I153" s="1" t="s">
        <v>446</v>
      </c>
      <c r="J153" s="7"/>
      <c r="K153" s="7">
        <v>0</v>
      </c>
    </row>
    <row r="154" spans="7:11" x14ac:dyDescent="0.2">
      <c r="I154" s="1" t="s">
        <v>447</v>
      </c>
      <c r="J154" s="7"/>
      <c r="K154" s="7">
        <v>0</v>
      </c>
    </row>
    <row r="155" spans="7:11" x14ac:dyDescent="0.2">
      <c r="I155" s="1" t="s">
        <v>448</v>
      </c>
      <c r="J155" s="7"/>
      <c r="K155" s="7">
        <v>0</v>
      </c>
    </row>
    <row r="156" spans="7:11" x14ac:dyDescent="0.2">
      <c r="I156" s="1" t="s">
        <v>449</v>
      </c>
      <c r="J156" s="7"/>
      <c r="K156" s="7">
        <v>0</v>
      </c>
    </row>
    <row r="158" spans="7:11" x14ac:dyDescent="0.2">
      <c r="H158" s="1" t="s">
        <v>596</v>
      </c>
    </row>
    <row r="159" spans="7:11" x14ac:dyDescent="0.2">
      <c r="I159" s="1" t="s">
        <v>75</v>
      </c>
      <c r="J159" s="1"/>
      <c r="K159" s="1">
        <v>2020</v>
      </c>
    </row>
    <row r="160" spans="7:11" x14ac:dyDescent="0.2">
      <c r="H160" s="8" t="s">
        <v>328</v>
      </c>
      <c r="I160" s="1" t="s">
        <v>76</v>
      </c>
      <c r="J160" s="60"/>
      <c r="K160" s="60">
        <f t="shared" ref="K160" si="30">INDEX(Table5,MATCH($H160,Table5_A,0),MATCH(K$159,Table5_1,0))*quadrillion</f>
        <v>534784000000000.06</v>
      </c>
    </row>
    <row r="161" spans="6:11" x14ac:dyDescent="0.2">
      <c r="I161" s="1" t="s">
        <v>77</v>
      </c>
      <c r="J161" s="7"/>
      <c r="K161" s="7">
        <v>0</v>
      </c>
    </row>
    <row r="162" spans="6:11" x14ac:dyDescent="0.2">
      <c r="I162" s="1" t="s">
        <v>78</v>
      </c>
      <c r="J162" s="7"/>
      <c r="K162" s="7">
        <v>0</v>
      </c>
    </row>
    <row r="163" spans="6:11" x14ac:dyDescent="0.2">
      <c r="I163" s="1" t="s">
        <v>79</v>
      </c>
      <c r="J163" s="7"/>
      <c r="K163" s="7">
        <v>0</v>
      </c>
    </row>
    <row r="164" spans="6:11" x14ac:dyDescent="0.2">
      <c r="I164" s="1" t="s">
        <v>81</v>
      </c>
      <c r="J164" s="7"/>
      <c r="K164" s="7">
        <v>0</v>
      </c>
    </row>
    <row r="165" spans="6:11" x14ac:dyDescent="0.2">
      <c r="I165" s="1" t="s">
        <v>162</v>
      </c>
      <c r="J165" s="7"/>
      <c r="K165" s="7">
        <v>0</v>
      </c>
    </row>
    <row r="166" spans="6:11" x14ac:dyDescent="0.2">
      <c r="I166" s="1" t="s">
        <v>446</v>
      </c>
      <c r="J166" s="7"/>
      <c r="K166" s="7">
        <v>0</v>
      </c>
    </row>
    <row r="167" spans="6:11" x14ac:dyDescent="0.2">
      <c r="I167" s="1" t="s">
        <v>447</v>
      </c>
      <c r="J167" s="7"/>
      <c r="K167" s="7">
        <v>0</v>
      </c>
    </row>
    <row r="168" spans="6:11" x14ac:dyDescent="0.2">
      <c r="I168" s="1" t="s">
        <v>448</v>
      </c>
      <c r="J168" s="7"/>
      <c r="K168" s="7">
        <v>0</v>
      </c>
    </row>
    <row r="169" spans="6:11" x14ac:dyDescent="0.2">
      <c r="I169" s="1" t="s">
        <v>449</v>
      </c>
      <c r="J169" s="7"/>
      <c r="K169" s="7">
        <v>0</v>
      </c>
    </row>
    <row r="171" spans="6:11" x14ac:dyDescent="0.2">
      <c r="H171" s="1" t="s">
        <v>597</v>
      </c>
    </row>
    <row r="172" spans="6:11" x14ac:dyDescent="0.2">
      <c r="I172" s="1" t="s">
        <v>75</v>
      </c>
      <c r="J172" s="1"/>
      <c r="K172" s="1">
        <v>2020</v>
      </c>
    </row>
    <row r="173" spans="6:11" x14ac:dyDescent="0.2">
      <c r="F173" s="8" t="s">
        <v>327</v>
      </c>
      <c r="G173" s="8" t="s">
        <v>329</v>
      </c>
      <c r="H173" s="8" t="s">
        <v>331</v>
      </c>
      <c r="I173" s="1" t="s">
        <v>76</v>
      </c>
      <c r="J173" s="60"/>
      <c r="K173" s="60">
        <f t="shared" ref="K173" si="31">SUM(INDEX(Table5,MATCH($G173,Table5_A,0),MATCH(K$172,Table5_1,0)),INDEX(Table5,MATCH($F173,Table5_A,0),MATCH(K$172,Table5_1,0)),INDEX(Table5,MATCH($H173,Table5_A,0),MATCH(K$172,Table5_1,0)))*quadrillion</f>
        <v>762705000000000.12</v>
      </c>
    </row>
    <row r="174" spans="6:11" x14ac:dyDescent="0.2">
      <c r="I174" s="1" t="s">
        <v>77</v>
      </c>
      <c r="J174" s="7"/>
      <c r="K174" s="7">
        <v>0</v>
      </c>
    </row>
    <row r="175" spans="6:11" x14ac:dyDescent="0.2">
      <c r="G175" s="8" t="s">
        <v>321</v>
      </c>
      <c r="H175" s="8" t="s">
        <v>320</v>
      </c>
      <c r="I175" s="1" t="s">
        <v>78</v>
      </c>
      <c r="J175" s="60"/>
      <c r="K175" s="60">
        <f t="shared" ref="K175" si="32">SUM(INDEX(Table5,MATCH($G175,Table5_A,0),MATCH(K$172,Table5_1,0)),INDEX(Table5,MATCH($H175,Table5_A,0),MATCH(K$172,Table5_1,0)))*quadrillion</f>
        <v>956897000000000</v>
      </c>
    </row>
    <row r="176" spans="6:11" x14ac:dyDescent="0.2">
      <c r="H176" s="8" t="s">
        <v>316</v>
      </c>
      <c r="I176" s="1" t="s">
        <v>79</v>
      </c>
      <c r="J176" s="60"/>
      <c r="K176" s="60">
        <f t="shared" ref="K176" si="33">INDEX(Table5,MATCH($H176,Table5_A,0),MATCH(K$172,Table5_1,0))*quadrillion</f>
        <v>6524000000000</v>
      </c>
    </row>
    <row r="177" spans="6:11" x14ac:dyDescent="0.2">
      <c r="I177" s="1" t="s">
        <v>81</v>
      </c>
      <c r="J177" s="7"/>
      <c r="K177" s="7">
        <v>0</v>
      </c>
    </row>
    <row r="178" spans="6:11" x14ac:dyDescent="0.2">
      <c r="I178" s="1" t="s">
        <v>162</v>
      </c>
      <c r="J178" s="7"/>
      <c r="K178" s="7">
        <v>0</v>
      </c>
    </row>
    <row r="179" spans="6:11" x14ac:dyDescent="0.2">
      <c r="I179" s="1" t="s">
        <v>446</v>
      </c>
      <c r="J179" s="7"/>
      <c r="K179" s="7">
        <v>0</v>
      </c>
    </row>
    <row r="180" spans="6:11" x14ac:dyDescent="0.2">
      <c r="I180" s="1" t="s">
        <v>447</v>
      </c>
      <c r="J180" s="7"/>
      <c r="K180" s="7">
        <v>0</v>
      </c>
    </row>
    <row r="181" spans="6:11" x14ac:dyDescent="0.2">
      <c r="F181" s="8" t="s">
        <v>314</v>
      </c>
      <c r="G181" s="8" t="s">
        <v>316</v>
      </c>
      <c r="H181" s="8" t="s">
        <v>312</v>
      </c>
      <c r="I181" s="1" t="s">
        <v>448</v>
      </c>
      <c r="J181" s="60"/>
      <c r="K181" s="60" cm="1">
        <f t="array" ref="K181">INDEX(Table5,MATCH($H$181,Table5_A,0),MATCH(K$133,'AEO Table 5'!$C$1:$AH$1,0))*(1-Fraction_coal)*INDEX(Table5,MATCH($G$181,Table5_A,0),MATCH(K$133,'AEO Table 5'!$C$1:$AI$1,0))/INDEX(Table5,MATCH($F$181,Table5_A,0),MATCH(K$133,'AEO Table 5'!$C$1:$AH$1,0))*quadrillion</f>
        <v>10397998732391.635</v>
      </c>
    </row>
    <row r="182" spans="6:11" x14ac:dyDescent="0.2">
      <c r="I182" s="1" t="s">
        <v>449</v>
      </c>
      <c r="J182" s="7"/>
      <c r="K182" s="7">
        <v>0</v>
      </c>
    </row>
    <row r="184" spans="6:11" x14ac:dyDescent="0.2">
      <c r="H184" s="1" t="s">
        <v>598</v>
      </c>
    </row>
    <row r="185" spans="6:11" x14ac:dyDescent="0.2">
      <c r="I185" s="1" t="s">
        <v>75</v>
      </c>
      <c r="J185" s="1"/>
      <c r="K185" s="1">
        <v>2020</v>
      </c>
    </row>
    <row r="186" spans="6:11" x14ac:dyDescent="0.2">
      <c r="F186" s="8" t="s">
        <v>326</v>
      </c>
      <c r="G186" s="8" t="s">
        <v>325</v>
      </c>
      <c r="H186" s="8" t="s">
        <v>324</v>
      </c>
      <c r="I186" s="1" t="s">
        <v>76</v>
      </c>
      <c r="J186" s="60"/>
      <c r="K186" s="60">
        <f t="shared" ref="K186" si="34">SUM(INDEX(Table5,MATCH($G186,Table5_A,0),MATCH(K$185,Table5_1,0)),INDEX(Table5,MATCH($F186,Table5_A,0),MATCH(K$185,Table5_1,0)),INDEX(Table5,MATCH($H186,Table5_A,0),MATCH(K$185,Table5_1,0)))*quadrillion</f>
        <v>1977256000000000</v>
      </c>
    </row>
    <row r="187" spans="6:11" x14ac:dyDescent="0.2">
      <c r="H187" s="8" t="s">
        <v>312</v>
      </c>
      <c r="I187" s="1" t="s">
        <v>77</v>
      </c>
      <c r="J187" s="60"/>
      <c r="K187" s="60">
        <f t="shared" ref="K187" si="35">INDEX(Table5,MATCH($H187,Table5_A,0),MATCH(K$185,Table5_1,0))*quadrillion*Fraction_coal</f>
        <v>20544840000000</v>
      </c>
    </row>
    <row r="188" spans="6:11" x14ac:dyDescent="0.2">
      <c r="H188" s="8" t="s">
        <v>319</v>
      </c>
      <c r="I188" s="1" t="s">
        <v>78</v>
      </c>
      <c r="J188" s="60"/>
      <c r="K188" s="60">
        <f t="shared" ref="K188:K189" si="36">INDEX(Table5,MATCH($H188,Table5_A,0),MATCH(K$185,Table5_1,0))*quadrillion</f>
        <v>555670000000000</v>
      </c>
    </row>
    <row r="189" spans="6:11" x14ac:dyDescent="0.2">
      <c r="H189" s="8" t="s">
        <v>315</v>
      </c>
      <c r="I189" s="1" t="s">
        <v>79</v>
      </c>
      <c r="J189" s="60"/>
      <c r="K189" s="60">
        <f t="shared" si="36"/>
        <v>86303000000000</v>
      </c>
    </row>
    <row r="190" spans="6:11" x14ac:dyDescent="0.2">
      <c r="I190" s="1" t="s">
        <v>81</v>
      </c>
      <c r="J190" s="7"/>
      <c r="K190" s="7">
        <v>0</v>
      </c>
    </row>
    <row r="191" spans="6:11" x14ac:dyDescent="0.2">
      <c r="I191" s="1" t="s">
        <v>162</v>
      </c>
      <c r="J191" s="7"/>
      <c r="K191" s="7">
        <v>0</v>
      </c>
    </row>
    <row r="192" spans="6:11" x14ac:dyDescent="0.2">
      <c r="I192" s="1" t="s">
        <v>446</v>
      </c>
      <c r="J192" s="7"/>
      <c r="K192" s="7">
        <v>0</v>
      </c>
    </row>
    <row r="193" spans="8:11" x14ac:dyDescent="0.2">
      <c r="I193" s="1" t="s">
        <v>447</v>
      </c>
      <c r="J193" s="7"/>
      <c r="K193" s="7">
        <v>0</v>
      </c>
    </row>
    <row r="194" spans="8:11" x14ac:dyDescent="0.2">
      <c r="H194" s="8" t="s">
        <v>312</v>
      </c>
      <c r="I194" s="1" t="s">
        <v>448</v>
      </c>
      <c r="J194" s="60"/>
      <c r="K194" s="60" cm="1">
        <f t="array" ref="K194">(1-Fraction_coal)*INDEX(Table5,MATCH('2020 Calculations (2)'!$H194,Table5_A,0),MATCH('2020 Calculations (2)'!K$185,'AEO Table 5'!$C$1:$AI$1,0))*quadrillion-SUM('2020 Calculations (2)'!K$142,'2020 Calculations (2)'!K$181)</f>
        <v>137550350184180.69</v>
      </c>
    </row>
    <row r="195" spans="8:11" x14ac:dyDescent="0.2">
      <c r="I195" s="1" t="s">
        <v>449</v>
      </c>
      <c r="J195" s="7"/>
      <c r="K195" s="7">
        <v>0</v>
      </c>
    </row>
    <row r="197" spans="8:11" s="64" customFormat="1" x14ac:dyDescent="0.2">
      <c r="H197" s="64" t="s">
        <v>599</v>
      </c>
      <c r="K197" s="64">
        <f t="shared" ref="K197" si="37">K185</f>
        <v>2020</v>
      </c>
    </row>
    <row r="198" spans="8:11" x14ac:dyDescent="0.2">
      <c r="I198" s="1" t="s">
        <v>600</v>
      </c>
      <c r="J198" t="s">
        <v>601</v>
      </c>
      <c r="K198" s="7">
        <f>'[1]AEO22 Table 4'!C48*10^15</f>
        <v>5181982000000000</v>
      </c>
    </row>
    <row r="199" spans="8:11" x14ac:dyDescent="0.2">
      <c r="I199" s="1" t="s">
        <v>602</v>
      </c>
      <c r="J199" t="s">
        <v>603</v>
      </c>
      <c r="K199" s="7">
        <f>SUM(K4,K17,K30,K43,K56,K69,K82,K95,K108,K121)</f>
        <v>5130943999999999</v>
      </c>
    </row>
    <row r="201" spans="8:11" x14ac:dyDescent="0.2">
      <c r="I201" t="s">
        <v>604</v>
      </c>
      <c r="J201" t="s">
        <v>601</v>
      </c>
      <c r="K201" s="6">
        <f>'[1]AEO22 Table 5'!C39*10^15</f>
        <v>4595164000000000</v>
      </c>
    </row>
    <row r="202" spans="8:11" x14ac:dyDescent="0.2">
      <c r="I202" t="s">
        <v>602</v>
      </c>
      <c r="J202" t="s">
        <v>603</v>
      </c>
      <c r="K202" s="7">
        <f>SUM(K134,K147,K160,K173,K186)</f>
        <v>4424184000000000</v>
      </c>
    </row>
  </sheetData>
  <conditionalFormatting sqref="F56">
    <cfRule type="duplicateValues" dxfId="83" priority="27"/>
  </conditionalFormatting>
  <conditionalFormatting sqref="F121">
    <cfRule type="duplicateValues" dxfId="82" priority="6"/>
  </conditionalFormatting>
  <conditionalFormatting sqref="F45:H45">
    <cfRule type="duplicateValues" dxfId="81" priority="16"/>
  </conditionalFormatting>
  <conditionalFormatting sqref="F110:H110">
    <cfRule type="duplicateValues" dxfId="80" priority="10"/>
  </conditionalFormatting>
  <conditionalFormatting sqref="G17">
    <cfRule type="duplicateValues" dxfId="79" priority="1"/>
  </conditionalFormatting>
  <conditionalFormatting sqref="G82">
    <cfRule type="duplicateValues" dxfId="78" priority="2"/>
  </conditionalFormatting>
  <conditionalFormatting sqref="G51:H51">
    <cfRule type="duplicateValues" dxfId="77" priority="14"/>
  </conditionalFormatting>
  <conditionalFormatting sqref="G56:H56">
    <cfRule type="duplicateValues" dxfId="76" priority="28"/>
  </conditionalFormatting>
  <conditionalFormatting sqref="G116:H116">
    <cfRule type="duplicateValues" dxfId="75" priority="8"/>
  </conditionalFormatting>
  <conditionalFormatting sqref="G121:H121">
    <cfRule type="duplicateValues" dxfId="74" priority="7"/>
  </conditionalFormatting>
  <conditionalFormatting sqref="H6">
    <cfRule type="duplicateValues" dxfId="73" priority="26"/>
  </conditionalFormatting>
  <conditionalFormatting sqref="H7">
    <cfRule type="duplicateValues" dxfId="72" priority="24"/>
  </conditionalFormatting>
  <conditionalFormatting sqref="H9">
    <cfRule type="duplicateValues" dxfId="71" priority="22"/>
  </conditionalFormatting>
  <conditionalFormatting sqref="H12">
    <cfRule type="duplicateValues" dxfId="70" priority="19"/>
  </conditionalFormatting>
  <conditionalFormatting sqref="H19">
    <cfRule type="duplicateValues" dxfId="69" priority="18"/>
  </conditionalFormatting>
  <conditionalFormatting sqref="H46">
    <cfRule type="duplicateValues" dxfId="68" priority="15"/>
  </conditionalFormatting>
  <conditionalFormatting sqref="H58">
    <cfRule type="duplicateValues" dxfId="67" priority="13"/>
  </conditionalFormatting>
  <conditionalFormatting sqref="H59">
    <cfRule type="duplicateValues" dxfId="66" priority="12"/>
  </conditionalFormatting>
  <conditionalFormatting sqref="H64">
    <cfRule type="duplicateValues" dxfId="65" priority="11"/>
  </conditionalFormatting>
  <conditionalFormatting sqref="H71">
    <cfRule type="duplicateValues" dxfId="64" priority="25"/>
  </conditionalFormatting>
  <conditionalFormatting sqref="H72">
    <cfRule type="duplicateValues" dxfId="63" priority="23"/>
  </conditionalFormatting>
  <conditionalFormatting sqref="H74">
    <cfRule type="duplicateValues" dxfId="62" priority="21"/>
  </conditionalFormatting>
  <conditionalFormatting sqref="H77">
    <cfRule type="duplicateValues" dxfId="61" priority="20"/>
  </conditionalFormatting>
  <conditionalFormatting sqref="H84">
    <cfRule type="duplicateValues" dxfId="60" priority="17"/>
  </conditionalFormatting>
  <conditionalFormatting sqref="H111">
    <cfRule type="duplicateValues" dxfId="59" priority="9"/>
  </conditionalFormatting>
  <conditionalFormatting sqref="H123">
    <cfRule type="duplicateValues" dxfId="58" priority="5"/>
  </conditionalFormatting>
  <conditionalFormatting sqref="H124">
    <cfRule type="duplicateValues" dxfId="57" priority="4"/>
  </conditionalFormatting>
  <conditionalFormatting sqref="H129">
    <cfRule type="duplicateValues" dxfId="56" priority="3"/>
  </conditionalFormatting>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5E58FF-5D5E-41F9-A175-2A238408FD7F}">
  <dimension ref="A1:K202"/>
  <sheetViews>
    <sheetView topLeftCell="E1" zoomScale="103" zoomScaleNormal="90" workbookViewId="0">
      <selection activeCell="K24" sqref="K24"/>
    </sheetView>
  </sheetViews>
  <sheetFormatPr baseColWidth="10" defaultColWidth="8.83203125" defaultRowHeight="15" x14ac:dyDescent="0.2"/>
  <cols>
    <col min="1" max="1" width="3.33203125" customWidth="1"/>
    <col min="2" max="2" width="20.83203125" customWidth="1"/>
    <col min="3" max="3" width="18.6640625" customWidth="1"/>
    <col min="4" max="4" width="17.1640625" customWidth="1"/>
    <col min="5" max="5" width="25.6640625" customWidth="1"/>
    <col min="6" max="6" width="19" customWidth="1"/>
    <col min="7" max="7" width="18.83203125" customWidth="1"/>
    <col min="8" max="8" width="35" customWidth="1"/>
    <col min="9" max="9" width="20.5" customWidth="1"/>
    <col min="10" max="10" width="12" customWidth="1"/>
    <col min="11" max="12" width="11.33203125" customWidth="1"/>
  </cols>
  <sheetData>
    <row r="1" spans="1:11" ht="19" x14ac:dyDescent="0.25">
      <c r="A1" s="59" t="s">
        <v>73</v>
      </c>
      <c r="B1" s="59"/>
      <c r="C1" s="59"/>
      <c r="D1" s="59"/>
      <c r="E1" s="59"/>
      <c r="F1" s="59"/>
      <c r="G1" s="59"/>
    </row>
    <row r="2" spans="1:11" x14ac:dyDescent="0.2">
      <c r="H2" s="1" t="s">
        <v>584</v>
      </c>
    </row>
    <row r="3" spans="1:11" x14ac:dyDescent="0.2">
      <c r="I3" s="1" t="s">
        <v>75</v>
      </c>
      <c r="J3" s="1"/>
      <c r="K3" s="1">
        <f>'Copy of BCEU Calculations'!J3</f>
        <v>2020</v>
      </c>
    </row>
    <row r="4" spans="1:11" x14ac:dyDescent="0.2">
      <c r="H4" s="8" t="s">
        <v>250</v>
      </c>
      <c r="I4" s="1" t="s">
        <v>76</v>
      </c>
      <c r="J4" s="60"/>
      <c r="K4" s="60">
        <f>'Copy of BCEU Calculations'!J4</f>
        <v>551419754461033</v>
      </c>
    </row>
    <row r="5" spans="1:11" x14ac:dyDescent="0.2">
      <c r="I5" s="1" t="s">
        <v>77</v>
      </c>
      <c r="J5" s="7"/>
      <c r="K5" s="60">
        <f>'Copy of BCEU Calculations'!J5</f>
        <v>0</v>
      </c>
    </row>
    <row r="6" spans="1:11" x14ac:dyDescent="0.2">
      <c r="H6" s="8" t="s">
        <v>235</v>
      </c>
      <c r="I6" s="1" t="s">
        <v>78</v>
      </c>
      <c r="J6" s="60"/>
      <c r="K6" s="60">
        <f>'Copy of BCEU Calculations'!J6</f>
        <v>2923028410588520</v>
      </c>
    </row>
    <row r="7" spans="1:11" x14ac:dyDescent="0.2">
      <c r="H7" s="8" t="s">
        <v>228</v>
      </c>
      <c r="I7" s="1" t="s">
        <v>79</v>
      </c>
      <c r="J7" s="60"/>
      <c r="K7" s="60">
        <f>'Copy of BCEU Calculations'!J7</f>
        <v>286332810861446</v>
      </c>
    </row>
    <row r="8" spans="1:11" x14ac:dyDescent="0.2">
      <c r="I8" s="1" t="s">
        <v>81</v>
      </c>
      <c r="J8" s="7"/>
      <c r="K8" s="60">
        <f>'Copy of BCEU Calculations'!J8</f>
        <v>0</v>
      </c>
    </row>
    <row r="9" spans="1:11" x14ac:dyDescent="0.2">
      <c r="H9" s="8" t="s">
        <v>219</v>
      </c>
      <c r="I9" s="1" t="s">
        <v>162</v>
      </c>
      <c r="J9" s="60"/>
      <c r="K9" s="60">
        <f>'Copy of BCEU Calculations'!J9</f>
        <v>446555350256156</v>
      </c>
    </row>
    <row r="10" spans="1:11" x14ac:dyDescent="0.2">
      <c r="I10" s="1" t="s">
        <v>446</v>
      </c>
      <c r="J10" s="7"/>
      <c r="K10" s="60">
        <f>'Copy of BCEU Calculations'!J10</f>
        <v>0</v>
      </c>
    </row>
    <row r="11" spans="1:11" x14ac:dyDescent="0.2">
      <c r="I11" s="1" t="s">
        <v>447</v>
      </c>
      <c r="J11" s="7"/>
      <c r="K11" s="60">
        <f>'Copy of BCEU Calculations'!J11</f>
        <v>0</v>
      </c>
    </row>
    <row r="12" spans="1:11" x14ac:dyDescent="0.2">
      <c r="H12" s="8" t="s">
        <v>224</v>
      </c>
      <c r="I12" s="1" t="s">
        <v>448</v>
      </c>
      <c r="J12" s="60"/>
      <c r="K12" s="60">
        <f>'Copy of BCEU Calculations'!J12</f>
        <v>250651837032068.5</v>
      </c>
    </row>
    <row r="13" spans="1:11" x14ac:dyDescent="0.2">
      <c r="I13" s="1" t="s">
        <v>449</v>
      </c>
      <c r="J13" s="7"/>
      <c r="K13" s="60">
        <f>'Copy of BCEU Calculations'!J13</f>
        <v>0</v>
      </c>
    </row>
    <row r="14" spans="1:11" x14ac:dyDescent="0.2">
      <c r="K14" s="60">
        <f>'Copy of BCEU Calculations'!J14</f>
        <v>0</v>
      </c>
    </row>
    <row r="15" spans="1:11" x14ac:dyDescent="0.2">
      <c r="H15" s="1" t="s">
        <v>585</v>
      </c>
      <c r="K15" s="60">
        <f>'Copy of BCEU Calculations'!J15</f>
        <v>0</v>
      </c>
    </row>
    <row r="16" spans="1:11" x14ac:dyDescent="0.2">
      <c r="I16" s="1" t="s">
        <v>75</v>
      </c>
      <c r="J16" s="1"/>
      <c r="K16" s="60">
        <f>'Copy of BCEU Calculations'!J16</f>
        <v>2020</v>
      </c>
    </row>
    <row r="17" spans="7:11" x14ac:dyDescent="0.2">
      <c r="G17" s="8" t="s">
        <v>238</v>
      </c>
      <c r="H17" s="8" t="s">
        <v>249</v>
      </c>
      <c r="I17" s="1" t="s">
        <v>76</v>
      </c>
      <c r="J17" s="60"/>
      <c r="K17" s="60">
        <f>'Copy of BCEU Calculations'!J17</f>
        <v>727948340460964</v>
      </c>
    </row>
    <row r="18" spans="7:11" x14ac:dyDescent="0.2">
      <c r="I18" s="1" t="s">
        <v>77</v>
      </c>
      <c r="J18" s="7"/>
      <c r="K18" s="60">
        <f>'Copy of BCEU Calculations'!J18</f>
        <v>0</v>
      </c>
    </row>
    <row r="19" spans="7:11" x14ac:dyDescent="0.2">
      <c r="H19" s="8" t="s">
        <v>234</v>
      </c>
      <c r="I19" s="1" t="s">
        <v>78</v>
      </c>
      <c r="J19" s="60"/>
      <c r="K19" s="60">
        <f>'Copy of BCEU Calculations'!J19</f>
        <v>48562977923234.375</v>
      </c>
    </row>
    <row r="20" spans="7:11" x14ac:dyDescent="0.2">
      <c r="I20" s="1" t="s">
        <v>79</v>
      </c>
      <c r="J20" s="7"/>
      <c r="K20" s="60">
        <f>'Copy of BCEU Calculations'!J20</f>
        <v>0</v>
      </c>
    </row>
    <row r="21" spans="7:11" x14ac:dyDescent="0.2">
      <c r="I21" s="1" t="s">
        <v>81</v>
      </c>
      <c r="J21" s="7"/>
      <c r="K21" s="60">
        <f>'Copy of BCEU Calculations'!J21</f>
        <v>0</v>
      </c>
    </row>
    <row r="22" spans="7:11" x14ac:dyDescent="0.2">
      <c r="I22" s="1" t="s">
        <v>162</v>
      </c>
      <c r="J22" s="7"/>
      <c r="K22" s="60">
        <f>'Copy of BCEU Calculations'!J22</f>
        <v>0</v>
      </c>
    </row>
    <row r="23" spans="7:11" x14ac:dyDescent="0.2">
      <c r="I23" s="1" t="s">
        <v>446</v>
      </c>
      <c r="J23" s="7"/>
      <c r="K23" s="60">
        <f>'Copy of BCEU Calculations'!J23</f>
        <v>0</v>
      </c>
    </row>
    <row r="24" spans="7:11" x14ac:dyDescent="0.2">
      <c r="I24" s="1" t="s">
        <v>447</v>
      </c>
      <c r="J24" s="7"/>
      <c r="K24" s="60">
        <f>'Copy of BCEU Calculations'!J24</f>
        <v>0</v>
      </c>
    </row>
    <row r="25" spans="7:11" x14ac:dyDescent="0.2">
      <c r="I25" s="1" t="s">
        <v>448</v>
      </c>
      <c r="J25" s="7"/>
      <c r="K25" s="60">
        <f>'Copy of BCEU Calculations'!J25</f>
        <v>0</v>
      </c>
    </row>
    <row r="26" spans="7:11" x14ac:dyDescent="0.2">
      <c r="I26" s="1" t="s">
        <v>449</v>
      </c>
      <c r="J26" s="7"/>
      <c r="K26" s="60">
        <f>'Copy of BCEU Calculations'!J26</f>
        <v>0</v>
      </c>
    </row>
    <row r="27" spans="7:11" x14ac:dyDescent="0.2">
      <c r="K27" s="60">
        <f>'Copy of BCEU Calculations'!J27</f>
        <v>0</v>
      </c>
    </row>
    <row r="28" spans="7:11" x14ac:dyDescent="0.2">
      <c r="H28" s="1" t="s">
        <v>586</v>
      </c>
      <c r="K28" s="60">
        <f>'Copy of BCEU Calculations'!J28</f>
        <v>0</v>
      </c>
    </row>
    <row r="29" spans="7:11" x14ac:dyDescent="0.2">
      <c r="I29" s="1" t="s">
        <v>75</v>
      </c>
      <c r="J29" s="1"/>
      <c r="K29" s="60">
        <f>'Copy of BCEU Calculations'!J29</f>
        <v>2020</v>
      </c>
    </row>
    <row r="30" spans="7:11" x14ac:dyDescent="0.2">
      <c r="H30" s="8" t="s">
        <v>243</v>
      </c>
      <c r="I30" s="1" t="s">
        <v>76</v>
      </c>
      <c r="J30" s="60"/>
      <c r="K30" s="60">
        <f>'Copy of BCEU Calculations'!J30</f>
        <v>161765342831700.75</v>
      </c>
    </row>
    <row r="31" spans="7:11" x14ac:dyDescent="0.2">
      <c r="I31" s="1" t="s">
        <v>77</v>
      </c>
      <c r="J31" s="7"/>
      <c r="K31" s="60">
        <f>'Copy of BCEU Calculations'!J31</f>
        <v>0</v>
      </c>
    </row>
    <row r="32" spans="7:11" x14ac:dyDescent="0.2">
      <c r="I32" s="1" t="s">
        <v>78</v>
      </c>
      <c r="J32" s="7"/>
      <c r="K32" s="60">
        <f>'Copy of BCEU Calculations'!J32</f>
        <v>0</v>
      </c>
    </row>
    <row r="33" spans="2:11" x14ac:dyDescent="0.2">
      <c r="I33" s="1" t="s">
        <v>79</v>
      </c>
      <c r="J33" s="7"/>
      <c r="K33" s="60">
        <f>'Copy of BCEU Calculations'!J33</f>
        <v>0</v>
      </c>
    </row>
    <row r="34" spans="2:11" x14ac:dyDescent="0.2">
      <c r="I34" s="1" t="s">
        <v>81</v>
      </c>
      <c r="J34" s="7"/>
      <c r="K34" s="60">
        <f>'Copy of BCEU Calculations'!J34</f>
        <v>0</v>
      </c>
    </row>
    <row r="35" spans="2:11" x14ac:dyDescent="0.2">
      <c r="I35" s="1" t="s">
        <v>162</v>
      </c>
      <c r="J35" s="7"/>
      <c r="K35" s="60">
        <f>'Copy of BCEU Calculations'!J35</f>
        <v>0</v>
      </c>
    </row>
    <row r="36" spans="2:11" x14ac:dyDescent="0.2">
      <c r="I36" s="1" t="s">
        <v>446</v>
      </c>
      <c r="J36" s="7"/>
      <c r="K36" s="60">
        <f>'Copy of BCEU Calculations'!J36</f>
        <v>0</v>
      </c>
    </row>
    <row r="37" spans="2:11" x14ac:dyDescent="0.2">
      <c r="I37" s="1" t="s">
        <v>447</v>
      </c>
      <c r="J37" s="7"/>
      <c r="K37" s="60">
        <f>'Copy of BCEU Calculations'!J37</f>
        <v>0</v>
      </c>
    </row>
    <row r="38" spans="2:11" x14ac:dyDescent="0.2">
      <c r="I38" s="1" t="s">
        <v>448</v>
      </c>
      <c r="J38" s="7"/>
      <c r="K38" s="60">
        <f>'Copy of BCEU Calculations'!J38</f>
        <v>0</v>
      </c>
    </row>
    <row r="39" spans="2:11" x14ac:dyDescent="0.2">
      <c r="I39" s="1" t="s">
        <v>449</v>
      </c>
      <c r="J39" s="7"/>
      <c r="K39" s="60">
        <f>'Copy of BCEU Calculations'!J39</f>
        <v>0</v>
      </c>
    </row>
    <row r="40" spans="2:11" x14ac:dyDescent="0.2">
      <c r="K40" s="60">
        <f>'Copy of BCEU Calculations'!J40</f>
        <v>0</v>
      </c>
    </row>
    <row r="41" spans="2:11" x14ac:dyDescent="0.2">
      <c r="H41" s="1" t="s">
        <v>587</v>
      </c>
      <c r="K41" s="60">
        <f>'Copy of BCEU Calculations'!J41</f>
        <v>0</v>
      </c>
    </row>
    <row r="42" spans="2:11" x14ac:dyDescent="0.2">
      <c r="I42" s="1" t="s">
        <v>75</v>
      </c>
      <c r="J42" s="1"/>
      <c r="K42" s="60">
        <f>'Copy of BCEU Calculations'!J42</f>
        <v>2020</v>
      </c>
    </row>
    <row r="43" spans="2:11" x14ac:dyDescent="0.2">
      <c r="B43" s="8" t="s">
        <v>248</v>
      </c>
      <c r="C43" s="8" t="s">
        <v>247</v>
      </c>
      <c r="D43" s="8" t="s">
        <v>246</v>
      </c>
      <c r="E43" s="8" t="s">
        <v>245</v>
      </c>
      <c r="F43" s="8" t="s">
        <v>244</v>
      </c>
      <c r="G43" s="8" t="s">
        <v>242</v>
      </c>
      <c r="H43" s="8" t="s">
        <v>241</v>
      </c>
      <c r="I43" s="1" t="s">
        <v>76</v>
      </c>
      <c r="J43" s="60"/>
      <c r="K43" s="60">
        <f>'Copy of BCEU Calculations'!J43</f>
        <v>1059951261486510</v>
      </c>
    </row>
    <row r="44" spans="2:11" x14ac:dyDescent="0.2">
      <c r="I44" s="1" t="s">
        <v>77</v>
      </c>
      <c r="J44" s="7"/>
      <c r="K44" s="60">
        <f>'Copy of BCEU Calculations'!J44</f>
        <v>0</v>
      </c>
    </row>
    <row r="45" spans="2:11" x14ac:dyDescent="0.2">
      <c r="F45" s="8" t="s">
        <v>233</v>
      </c>
      <c r="G45" s="8" t="s">
        <v>232</v>
      </c>
      <c r="H45" s="8" t="s">
        <v>231</v>
      </c>
      <c r="I45" s="1" t="s">
        <v>78</v>
      </c>
      <c r="J45" s="60"/>
      <c r="K45" s="60">
        <f>'Copy of BCEU Calculations'!J45</f>
        <v>873328070821432</v>
      </c>
    </row>
    <row r="46" spans="2:11" x14ac:dyDescent="0.2">
      <c r="H46" s="8" t="s">
        <v>227</v>
      </c>
      <c r="I46" s="1" t="s">
        <v>79</v>
      </c>
      <c r="J46" s="60"/>
      <c r="K46" s="60">
        <f>'Copy of BCEU Calculations'!J46</f>
        <v>33250749638607.25</v>
      </c>
    </row>
    <row r="47" spans="2:11" x14ac:dyDescent="0.2">
      <c r="I47" s="1" t="s">
        <v>81</v>
      </c>
      <c r="J47" s="7"/>
      <c r="K47" s="60">
        <f>'Copy of BCEU Calculations'!J47</f>
        <v>0</v>
      </c>
    </row>
    <row r="48" spans="2:11" x14ac:dyDescent="0.2">
      <c r="I48" s="1" t="s">
        <v>162</v>
      </c>
      <c r="J48" s="7"/>
      <c r="K48" s="60">
        <f>'Copy of BCEU Calculations'!J48</f>
        <v>0</v>
      </c>
    </row>
    <row r="49" spans="6:11" x14ac:dyDescent="0.2">
      <c r="I49" s="1" t="s">
        <v>446</v>
      </c>
      <c r="J49" s="7"/>
      <c r="K49" s="60">
        <f>'Copy of BCEU Calculations'!J49</f>
        <v>0</v>
      </c>
    </row>
    <row r="50" spans="6:11" x14ac:dyDescent="0.2">
      <c r="I50" s="1" t="s">
        <v>447</v>
      </c>
      <c r="J50" s="7"/>
      <c r="K50" s="60">
        <f>'Copy of BCEU Calculations'!J50</f>
        <v>0</v>
      </c>
    </row>
    <row r="51" spans="6:11" x14ac:dyDescent="0.2">
      <c r="G51" s="8" t="s">
        <v>223</v>
      </c>
      <c r="H51" s="8" t="s">
        <v>222</v>
      </c>
      <c r="I51" s="1" t="s">
        <v>448</v>
      </c>
      <c r="J51" s="60"/>
      <c r="K51" s="60">
        <f>'Copy of BCEU Calculations'!J51</f>
        <v>60553883035931.25</v>
      </c>
    </row>
    <row r="52" spans="6:11" x14ac:dyDescent="0.2">
      <c r="I52" s="1" t="s">
        <v>449</v>
      </c>
      <c r="J52" s="7"/>
      <c r="K52" s="60">
        <f>'Copy of BCEU Calculations'!J52</f>
        <v>0</v>
      </c>
    </row>
    <row r="53" spans="6:11" x14ac:dyDescent="0.2">
      <c r="K53" s="60">
        <f>'Copy of BCEU Calculations'!J53</f>
        <v>0</v>
      </c>
    </row>
    <row r="54" spans="6:11" x14ac:dyDescent="0.2">
      <c r="H54" s="1" t="s">
        <v>588</v>
      </c>
      <c r="K54" s="60">
        <f>'Copy of BCEU Calculations'!J54</f>
        <v>0</v>
      </c>
    </row>
    <row r="55" spans="6:11" x14ac:dyDescent="0.2">
      <c r="I55" s="1" t="s">
        <v>75</v>
      </c>
      <c r="J55" s="1"/>
      <c r="K55" s="60">
        <f>'Copy of BCEU Calculations'!J55</f>
        <v>2020</v>
      </c>
    </row>
    <row r="56" spans="6:11" x14ac:dyDescent="0.2">
      <c r="F56" s="8" t="s">
        <v>237</v>
      </c>
      <c r="G56" s="8" t="s">
        <v>240</v>
      </c>
      <c r="H56" s="8" t="s">
        <v>239</v>
      </c>
      <c r="I56" s="1" t="s">
        <v>76</v>
      </c>
      <c r="J56" s="60"/>
      <c r="K56" s="60">
        <f>'Copy of BCEU Calculations'!J56</f>
        <v>1616476395554568</v>
      </c>
    </row>
    <row r="57" spans="6:11" x14ac:dyDescent="0.2">
      <c r="I57" s="1" t="s">
        <v>77</v>
      </c>
      <c r="J57" s="7"/>
      <c r="K57" s="60">
        <f>'Copy of BCEU Calculations'!J57</f>
        <v>0</v>
      </c>
    </row>
    <row r="58" spans="6:11" x14ac:dyDescent="0.2">
      <c r="H58" s="8" t="s">
        <v>230</v>
      </c>
      <c r="I58" s="1" t="s">
        <v>78</v>
      </c>
      <c r="J58" s="60"/>
      <c r="K58" s="60">
        <f>'Copy of BCEU Calculations'!J58</f>
        <v>182368294665263.5</v>
      </c>
    </row>
    <row r="59" spans="6:11" x14ac:dyDescent="0.2">
      <c r="H59" s="8" t="s">
        <v>226</v>
      </c>
      <c r="I59" s="1" t="s">
        <v>79</v>
      </c>
      <c r="J59" s="60"/>
      <c r="K59" s="60">
        <f>'Copy of BCEU Calculations'!J59</f>
        <v>6005461206647.3145</v>
      </c>
    </row>
    <row r="60" spans="6:11" x14ac:dyDescent="0.2">
      <c r="I60" s="1" t="s">
        <v>81</v>
      </c>
      <c r="J60" s="7"/>
      <c r="K60" s="60">
        <f>'Copy of BCEU Calculations'!J60</f>
        <v>0</v>
      </c>
    </row>
    <row r="61" spans="6:11" x14ac:dyDescent="0.2">
      <c r="I61" s="1" t="s">
        <v>162</v>
      </c>
      <c r="J61" s="7"/>
      <c r="K61" s="60">
        <f>'Copy of BCEU Calculations'!J61</f>
        <v>0</v>
      </c>
    </row>
    <row r="62" spans="6:11" x14ac:dyDescent="0.2">
      <c r="I62" s="1" t="s">
        <v>446</v>
      </c>
      <c r="J62" s="7"/>
      <c r="K62" s="60">
        <f>'Copy of BCEU Calculations'!J62</f>
        <v>0</v>
      </c>
    </row>
    <row r="63" spans="6:11" x14ac:dyDescent="0.2">
      <c r="I63" s="1" t="s">
        <v>447</v>
      </c>
      <c r="J63" s="7"/>
      <c r="K63" s="60">
        <f>'Copy of BCEU Calculations'!J63</f>
        <v>0</v>
      </c>
    </row>
    <row r="64" spans="6:11" x14ac:dyDescent="0.2">
      <c r="H64" s="8" t="s">
        <v>221</v>
      </c>
      <c r="I64" s="1" t="s">
        <v>448</v>
      </c>
      <c r="J64" s="60"/>
      <c r="K64" s="60">
        <f>'Copy of BCEU Calculations'!J64</f>
        <v>53509496825525</v>
      </c>
    </row>
    <row r="65" spans="8:11" x14ac:dyDescent="0.2">
      <c r="I65" s="1" t="s">
        <v>449</v>
      </c>
      <c r="J65" s="7"/>
      <c r="K65" s="60">
        <f>'Copy of BCEU Calculations'!J65</f>
        <v>0</v>
      </c>
    </row>
    <row r="66" spans="8:11" x14ac:dyDescent="0.2">
      <c r="K66" s="60">
        <f>'Copy of BCEU Calculations'!J66</f>
        <v>0</v>
      </c>
    </row>
    <row r="67" spans="8:11" x14ac:dyDescent="0.2">
      <c r="H67" s="1" t="s">
        <v>589</v>
      </c>
      <c r="K67" s="60">
        <f>'Copy of BCEU Calculations'!J67</f>
        <v>0</v>
      </c>
    </row>
    <row r="68" spans="8:11" x14ac:dyDescent="0.2">
      <c r="I68" s="1" t="s">
        <v>75</v>
      </c>
      <c r="J68" s="1"/>
      <c r="K68" s="60">
        <f>'Copy of BCEU Calculations'!J68</f>
        <v>2020</v>
      </c>
    </row>
    <row r="69" spans="8:11" x14ac:dyDescent="0.2">
      <c r="H69" s="8" t="s">
        <v>250</v>
      </c>
      <c r="I69" s="1" t="s">
        <v>76</v>
      </c>
      <c r="J69" s="60"/>
      <c r="K69" s="60">
        <f>'Copy of BCEU Calculations'!J69</f>
        <v>126765055062776.5</v>
      </c>
    </row>
    <row r="70" spans="8:11" x14ac:dyDescent="0.2">
      <c r="I70" s="1" t="s">
        <v>77</v>
      </c>
      <c r="J70" s="7"/>
      <c r="K70" s="60">
        <f>'Copy of BCEU Calculations'!J70</f>
        <v>0</v>
      </c>
    </row>
    <row r="71" spans="8:11" x14ac:dyDescent="0.2">
      <c r="H71" s="8" t="s">
        <v>235</v>
      </c>
      <c r="I71" s="1" t="s">
        <v>78</v>
      </c>
      <c r="J71" s="60"/>
      <c r="K71" s="60">
        <f>'Copy of BCEU Calculations'!J71</f>
        <v>671970589411479</v>
      </c>
    </row>
    <row r="72" spans="8:11" x14ac:dyDescent="0.2">
      <c r="H72" s="8" t="s">
        <v>228</v>
      </c>
      <c r="I72" s="1" t="s">
        <v>79</v>
      </c>
      <c r="J72" s="60"/>
      <c r="K72" s="60">
        <f>'Copy of BCEU Calculations'!J72</f>
        <v>65824617709983.75</v>
      </c>
    </row>
    <row r="73" spans="8:11" x14ac:dyDescent="0.2">
      <c r="I73" s="1" t="s">
        <v>81</v>
      </c>
      <c r="J73" s="7"/>
      <c r="K73" s="60">
        <f>'Copy of BCEU Calculations'!J73</f>
        <v>0</v>
      </c>
    </row>
    <row r="74" spans="8:11" x14ac:dyDescent="0.2">
      <c r="H74" s="8" t="s">
        <v>219</v>
      </c>
      <c r="I74" s="1" t="s">
        <v>162</v>
      </c>
      <c r="J74" s="60"/>
      <c r="K74" s="60">
        <f>'Copy of BCEU Calculations'!J74</f>
        <v>102657935458130</v>
      </c>
    </row>
    <row r="75" spans="8:11" x14ac:dyDescent="0.2">
      <c r="I75" s="1" t="s">
        <v>446</v>
      </c>
      <c r="J75" s="7"/>
      <c r="K75" s="60">
        <f>'Copy of BCEU Calculations'!J75</f>
        <v>0</v>
      </c>
    </row>
    <row r="76" spans="8:11" x14ac:dyDescent="0.2">
      <c r="I76" s="1" t="s">
        <v>447</v>
      </c>
      <c r="J76" s="7"/>
      <c r="K76" s="60">
        <f>'Copy of BCEU Calculations'!J76</f>
        <v>0</v>
      </c>
    </row>
    <row r="77" spans="8:11" x14ac:dyDescent="0.2">
      <c r="H77" s="8" t="s">
        <v>224</v>
      </c>
      <c r="I77" s="1" t="s">
        <v>448</v>
      </c>
      <c r="J77" s="60"/>
      <c r="K77" s="60">
        <f>'Copy of BCEU Calculations'!J77</f>
        <v>57621972491741</v>
      </c>
    </row>
    <row r="78" spans="8:11" x14ac:dyDescent="0.2">
      <c r="I78" s="1" t="s">
        <v>449</v>
      </c>
      <c r="J78" s="7"/>
      <c r="K78" s="60">
        <f>'Copy of BCEU Calculations'!J78</f>
        <v>0</v>
      </c>
    </row>
    <row r="79" spans="8:11" x14ac:dyDescent="0.2">
      <c r="K79" s="60">
        <f>'Copy of BCEU Calculations'!J79</f>
        <v>0</v>
      </c>
    </row>
    <row r="80" spans="8:11" x14ac:dyDescent="0.2">
      <c r="H80" s="1" t="s">
        <v>590</v>
      </c>
      <c r="K80" s="60">
        <f>'Copy of BCEU Calculations'!J80</f>
        <v>0</v>
      </c>
    </row>
    <row r="81" spans="7:11" x14ac:dyDescent="0.2">
      <c r="I81" s="1" t="s">
        <v>75</v>
      </c>
      <c r="J81" s="1"/>
      <c r="K81" s="60">
        <f>'Copy of BCEU Calculations'!J81</f>
        <v>2020</v>
      </c>
    </row>
    <row r="82" spans="7:11" x14ac:dyDescent="0.2">
      <c r="G82" s="8" t="s">
        <v>238</v>
      </c>
      <c r="H82" s="8" t="s">
        <v>249</v>
      </c>
      <c r="I82" s="1" t="s">
        <v>76</v>
      </c>
      <c r="J82" s="60"/>
      <c r="K82" s="60">
        <f>'Copy of BCEU Calculations'!J82</f>
        <v>167346945253322</v>
      </c>
    </row>
    <row r="83" spans="7:11" x14ac:dyDescent="0.2">
      <c r="I83" s="1" t="s">
        <v>77</v>
      </c>
      <c r="J83" s="7"/>
      <c r="K83" s="60">
        <f>'Copy of BCEU Calculations'!J83</f>
        <v>0</v>
      </c>
    </row>
    <row r="84" spans="7:11" x14ac:dyDescent="0.2">
      <c r="H84" s="8" t="s">
        <v>234</v>
      </c>
      <c r="I84" s="1" t="s">
        <v>78</v>
      </c>
      <c r="J84" s="60"/>
      <c r="K84" s="60">
        <f>'Copy of BCEU Calculations'!J84</f>
        <v>11164069695813.242</v>
      </c>
    </row>
    <row r="85" spans="7:11" x14ac:dyDescent="0.2">
      <c r="I85" s="1" t="s">
        <v>79</v>
      </c>
      <c r="J85" s="7"/>
      <c r="K85" s="60">
        <f>'Copy of BCEU Calculations'!J85</f>
        <v>0</v>
      </c>
    </row>
    <row r="86" spans="7:11" x14ac:dyDescent="0.2">
      <c r="I86" s="1" t="s">
        <v>81</v>
      </c>
      <c r="J86" s="7"/>
      <c r="K86" s="60">
        <f>'Copy of BCEU Calculations'!J86</f>
        <v>0</v>
      </c>
    </row>
    <row r="87" spans="7:11" x14ac:dyDescent="0.2">
      <c r="I87" s="1" t="s">
        <v>162</v>
      </c>
      <c r="J87" s="7"/>
      <c r="K87" s="60">
        <f>'Copy of BCEU Calculations'!J87</f>
        <v>0</v>
      </c>
    </row>
    <row r="88" spans="7:11" x14ac:dyDescent="0.2">
      <c r="I88" s="1" t="s">
        <v>446</v>
      </c>
      <c r="J88" s="7"/>
      <c r="K88" s="60">
        <f>'Copy of BCEU Calculations'!J88</f>
        <v>0</v>
      </c>
    </row>
    <row r="89" spans="7:11" x14ac:dyDescent="0.2">
      <c r="I89" s="1" t="s">
        <v>447</v>
      </c>
      <c r="J89" s="7"/>
      <c r="K89" s="60">
        <f>'Copy of BCEU Calculations'!J89</f>
        <v>0</v>
      </c>
    </row>
    <row r="90" spans="7:11" x14ac:dyDescent="0.2">
      <c r="I90" s="1" t="s">
        <v>448</v>
      </c>
      <c r="J90" s="7"/>
      <c r="K90" s="60">
        <f>'Copy of BCEU Calculations'!J90</f>
        <v>0</v>
      </c>
    </row>
    <row r="91" spans="7:11" x14ac:dyDescent="0.2">
      <c r="I91" s="1" t="s">
        <v>449</v>
      </c>
      <c r="J91" s="7"/>
      <c r="K91" s="60">
        <f>'Copy of BCEU Calculations'!J91</f>
        <v>0</v>
      </c>
    </row>
    <row r="92" spans="7:11" x14ac:dyDescent="0.2">
      <c r="K92" s="60">
        <f>'Copy of BCEU Calculations'!J92</f>
        <v>0</v>
      </c>
    </row>
    <row r="93" spans="7:11" x14ac:dyDescent="0.2">
      <c r="H93" s="1" t="s">
        <v>591</v>
      </c>
      <c r="K93" s="60">
        <f>'Copy of BCEU Calculations'!J93</f>
        <v>0</v>
      </c>
    </row>
    <row r="94" spans="7:11" x14ac:dyDescent="0.2">
      <c r="I94" s="1" t="s">
        <v>75</v>
      </c>
      <c r="J94" s="1"/>
      <c r="K94" s="60">
        <f>'Copy of BCEU Calculations'!J94</f>
        <v>2020</v>
      </c>
    </row>
    <row r="95" spans="7:11" x14ac:dyDescent="0.2">
      <c r="H95" s="8" t="s">
        <v>243</v>
      </c>
      <c r="I95" s="1" t="s">
        <v>76</v>
      </c>
      <c r="J95" s="60"/>
      <c r="K95" s="60">
        <f>'Copy of BCEU Calculations'!J95</f>
        <v>37187990501632.5</v>
      </c>
    </row>
    <row r="96" spans="7:11" x14ac:dyDescent="0.2">
      <c r="I96" s="1" t="s">
        <v>77</v>
      </c>
      <c r="J96" s="7"/>
      <c r="K96" s="60">
        <f>'Copy of BCEU Calculations'!J96</f>
        <v>0</v>
      </c>
    </row>
    <row r="97" spans="2:11" x14ac:dyDescent="0.2">
      <c r="I97" s="1" t="s">
        <v>78</v>
      </c>
      <c r="J97" s="7"/>
      <c r="K97" s="60">
        <f>'Copy of BCEU Calculations'!J97</f>
        <v>0</v>
      </c>
    </row>
    <row r="98" spans="2:11" x14ac:dyDescent="0.2">
      <c r="I98" s="1" t="s">
        <v>79</v>
      </c>
      <c r="J98" s="7"/>
      <c r="K98" s="60">
        <f>'Copy of BCEU Calculations'!J98</f>
        <v>0</v>
      </c>
    </row>
    <row r="99" spans="2:11" x14ac:dyDescent="0.2">
      <c r="I99" s="1" t="s">
        <v>81</v>
      </c>
      <c r="J99" s="7"/>
      <c r="K99" s="60">
        <f>'Copy of BCEU Calculations'!J99</f>
        <v>0</v>
      </c>
    </row>
    <row r="100" spans="2:11" x14ac:dyDescent="0.2">
      <c r="I100" s="1" t="s">
        <v>162</v>
      </c>
      <c r="J100" s="7"/>
      <c r="K100" s="60">
        <f>'Copy of BCEU Calculations'!J100</f>
        <v>0</v>
      </c>
    </row>
    <row r="101" spans="2:11" x14ac:dyDescent="0.2">
      <c r="I101" s="1" t="s">
        <v>446</v>
      </c>
      <c r="J101" s="7"/>
      <c r="K101" s="60">
        <f>'Copy of BCEU Calculations'!J101</f>
        <v>0</v>
      </c>
    </row>
    <row r="102" spans="2:11" x14ac:dyDescent="0.2">
      <c r="I102" s="1" t="s">
        <v>447</v>
      </c>
      <c r="J102" s="7"/>
      <c r="K102" s="60">
        <f>'Copy of BCEU Calculations'!J102</f>
        <v>0</v>
      </c>
    </row>
    <row r="103" spans="2:11" x14ac:dyDescent="0.2">
      <c r="I103" s="1" t="s">
        <v>448</v>
      </c>
      <c r="J103" s="7"/>
      <c r="K103" s="60">
        <f>'Copy of BCEU Calculations'!J103</f>
        <v>0</v>
      </c>
    </row>
    <row r="104" spans="2:11" x14ac:dyDescent="0.2">
      <c r="I104" s="1" t="s">
        <v>449</v>
      </c>
      <c r="J104" s="7"/>
      <c r="K104" s="60">
        <f>'Copy of BCEU Calculations'!J104</f>
        <v>0</v>
      </c>
    </row>
    <row r="105" spans="2:11" x14ac:dyDescent="0.2">
      <c r="K105" s="60">
        <f>'Copy of BCEU Calculations'!J105</f>
        <v>0</v>
      </c>
    </row>
    <row r="106" spans="2:11" x14ac:dyDescent="0.2">
      <c r="H106" s="1" t="s">
        <v>592</v>
      </c>
      <c r="K106" s="60">
        <f>'Copy of BCEU Calculations'!J106</f>
        <v>0</v>
      </c>
    </row>
    <row r="107" spans="2:11" x14ac:dyDescent="0.2">
      <c r="I107" s="1" t="s">
        <v>75</v>
      </c>
      <c r="J107" s="1"/>
      <c r="K107" s="60">
        <f>'Copy of BCEU Calculations'!J107</f>
        <v>2020</v>
      </c>
    </row>
    <row r="108" spans="2:11" x14ac:dyDescent="0.2">
      <c r="B108" s="8" t="s">
        <v>248</v>
      </c>
      <c r="C108" s="8" t="s">
        <v>247</v>
      </c>
      <c r="D108" s="8" t="s">
        <v>246</v>
      </c>
      <c r="E108" s="8" t="s">
        <v>245</v>
      </c>
      <c r="F108" s="8" t="s">
        <v>244</v>
      </c>
      <c r="G108" s="8" t="s">
        <v>242</v>
      </c>
      <c r="H108" s="8" t="s">
        <v>241</v>
      </c>
      <c r="I108" s="1" t="s">
        <v>76</v>
      </c>
      <c r="J108" s="60"/>
      <c r="K108" s="60">
        <f>'Copy of BCEU Calculations'!J108</f>
        <v>243670595656347</v>
      </c>
    </row>
    <row r="109" spans="2:11" x14ac:dyDescent="0.2">
      <c r="I109" s="1" t="s">
        <v>77</v>
      </c>
      <c r="J109" s="7"/>
      <c r="K109" s="60">
        <f>'Copy of BCEU Calculations'!J109</f>
        <v>0</v>
      </c>
    </row>
    <row r="110" spans="2:11" x14ac:dyDescent="0.2">
      <c r="F110" s="8" t="s">
        <v>233</v>
      </c>
      <c r="G110" s="8" t="s">
        <v>232</v>
      </c>
      <c r="H110" s="8" t="s">
        <v>231</v>
      </c>
      <c r="I110" s="1" t="s">
        <v>78</v>
      </c>
      <c r="J110" s="60"/>
      <c r="K110" s="60">
        <f>'Copy of BCEU Calculations'!J110</f>
        <v>200768072035711</v>
      </c>
    </row>
    <row r="111" spans="2:11" x14ac:dyDescent="0.2">
      <c r="H111" s="8" t="s">
        <v>227</v>
      </c>
      <c r="I111" s="1" t="s">
        <v>79</v>
      </c>
      <c r="J111" s="60"/>
      <c r="K111" s="60">
        <f>'Copy of BCEU Calculations'!J111</f>
        <v>7643964647107.1562</v>
      </c>
    </row>
    <row r="112" spans="2:11" x14ac:dyDescent="0.2">
      <c r="I112" s="1" t="s">
        <v>81</v>
      </c>
      <c r="J112" s="7"/>
      <c r="K112" s="60">
        <f>'Copy of BCEU Calculations'!J112</f>
        <v>0</v>
      </c>
    </row>
    <row r="113" spans="6:11" x14ac:dyDescent="0.2">
      <c r="I113" s="1" t="s">
        <v>162</v>
      </c>
      <c r="J113" s="7"/>
      <c r="K113" s="60">
        <f>'Copy of BCEU Calculations'!J113</f>
        <v>0</v>
      </c>
    </row>
    <row r="114" spans="6:11" x14ac:dyDescent="0.2">
      <c r="I114" s="1" t="s">
        <v>446</v>
      </c>
      <c r="J114" s="7"/>
      <c r="K114" s="60">
        <f>'Copy of BCEU Calculations'!J114</f>
        <v>0</v>
      </c>
    </row>
    <row r="115" spans="6:11" x14ac:dyDescent="0.2">
      <c r="I115" s="1" t="s">
        <v>447</v>
      </c>
      <c r="J115" s="7"/>
      <c r="K115" s="60">
        <f>'Copy of BCEU Calculations'!J115</f>
        <v>0</v>
      </c>
    </row>
    <row r="116" spans="6:11" x14ac:dyDescent="0.2">
      <c r="G116" s="8" t="s">
        <v>223</v>
      </c>
      <c r="H116" s="8" t="s">
        <v>222</v>
      </c>
      <c r="I116" s="1" t="s">
        <v>448</v>
      </c>
      <c r="J116" s="60"/>
      <c r="K116" s="60">
        <f>'Copy of BCEU Calculations'!J116</f>
        <v>13920640773592.688</v>
      </c>
    </row>
    <row r="117" spans="6:11" x14ac:dyDescent="0.2">
      <c r="I117" s="1" t="s">
        <v>449</v>
      </c>
      <c r="J117" s="7"/>
      <c r="K117" s="60">
        <f>'Copy of BCEU Calculations'!J117</f>
        <v>0</v>
      </c>
    </row>
    <row r="118" spans="6:11" x14ac:dyDescent="0.2">
      <c r="K118" s="60">
        <f>'Copy of BCEU Calculations'!J118</f>
        <v>0</v>
      </c>
    </row>
    <row r="119" spans="6:11" x14ac:dyDescent="0.2">
      <c r="H119" s="1" t="s">
        <v>593</v>
      </c>
      <c r="K119" s="60">
        <f>'Copy of BCEU Calculations'!J119</f>
        <v>0</v>
      </c>
    </row>
    <row r="120" spans="6:11" x14ac:dyDescent="0.2">
      <c r="I120" s="1" t="s">
        <v>75</v>
      </c>
      <c r="J120" s="1"/>
      <c r="K120" s="60">
        <f>'Copy of BCEU Calculations'!J120</f>
        <v>2020</v>
      </c>
    </row>
    <row r="121" spans="6:11" x14ac:dyDescent="0.2">
      <c r="F121" s="8" t="s">
        <v>237</v>
      </c>
      <c r="G121" s="8" t="s">
        <v>240</v>
      </c>
      <c r="H121" s="8" t="s">
        <v>239</v>
      </c>
      <c r="I121" s="1" t="s">
        <v>76</v>
      </c>
      <c r="J121" s="60"/>
      <c r="K121" s="60">
        <f>'Copy of BCEU Calculations'!J121</f>
        <v>371609318731136</v>
      </c>
    </row>
    <row r="122" spans="6:11" x14ac:dyDescent="0.2">
      <c r="I122" s="1" t="s">
        <v>77</v>
      </c>
      <c r="J122" s="7"/>
      <c r="K122" s="60">
        <f>'Copy of BCEU Calculations'!J122</f>
        <v>0</v>
      </c>
    </row>
    <row r="123" spans="6:11" x14ac:dyDescent="0.2">
      <c r="H123" s="8" t="s">
        <v>230</v>
      </c>
      <c r="I123" s="1" t="s">
        <v>78</v>
      </c>
      <c r="J123" s="60"/>
      <c r="K123" s="60">
        <f>'Copy of BCEU Calculations'!J123</f>
        <v>41924372001403.188</v>
      </c>
    </row>
    <row r="124" spans="6:11" x14ac:dyDescent="0.2">
      <c r="H124" s="8" t="s">
        <v>226</v>
      </c>
      <c r="I124" s="1" t="s">
        <v>79</v>
      </c>
      <c r="J124" s="60"/>
      <c r="K124" s="60">
        <f>'Copy of BCEU Calculations'!J124</f>
        <v>1380586412400.3037</v>
      </c>
    </row>
    <row r="125" spans="6:11" x14ac:dyDescent="0.2">
      <c r="I125" s="1" t="s">
        <v>81</v>
      </c>
      <c r="J125" s="7"/>
      <c r="K125" s="60">
        <f>'Copy of BCEU Calculations'!J125</f>
        <v>0</v>
      </c>
    </row>
    <row r="126" spans="6:11" x14ac:dyDescent="0.2">
      <c r="I126" s="1" t="s">
        <v>162</v>
      </c>
      <c r="J126" s="7"/>
      <c r="K126" s="60">
        <f>'Copy of BCEU Calculations'!J126</f>
        <v>0</v>
      </c>
    </row>
    <row r="127" spans="6:11" x14ac:dyDescent="0.2">
      <c r="I127" s="1" t="s">
        <v>446</v>
      </c>
      <c r="J127" s="7"/>
      <c r="K127" s="60">
        <f>'Copy of BCEU Calculations'!J127</f>
        <v>0</v>
      </c>
    </row>
    <row r="128" spans="6:11" x14ac:dyDescent="0.2">
      <c r="I128" s="1" t="s">
        <v>447</v>
      </c>
      <c r="J128" s="7"/>
      <c r="K128" s="60">
        <f>'Copy of BCEU Calculations'!J128</f>
        <v>0</v>
      </c>
    </row>
    <row r="129" spans="1:11" x14ac:dyDescent="0.2">
      <c r="H129" s="8" t="s">
        <v>221</v>
      </c>
      <c r="I129" s="1" t="s">
        <v>448</v>
      </c>
      <c r="J129" s="60"/>
      <c r="K129" s="60">
        <f>'Copy of BCEU Calculations'!J129</f>
        <v>12301217460189</v>
      </c>
    </row>
    <row r="130" spans="1:11" x14ac:dyDescent="0.2">
      <c r="I130" s="1" t="s">
        <v>449</v>
      </c>
      <c r="J130" s="7"/>
      <c r="K130" s="60">
        <f>'Copy of BCEU Calculations'!J130</f>
        <v>0</v>
      </c>
    </row>
    <row r="131" spans="1:11" s="62" customFormat="1" ht="19" x14ac:dyDescent="0.25">
      <c r="A131" s="61" t="s">
        <v>74</v>
      </c>
      <c r="B131" s="61"/>
      <c r="C131" s="61"/>
      <c r="D131" s="61"/>
      <c r="E131" s="61"/>
      <c r="F131" s="61" t="s">
        <v>74</v>
      </c>
      <c r="G131" s="61"/>
      <c r="K131" s="60">
        <f>'Copy of BCEU Calculations'!J131</f>
        <v>0</v>
      </c>
    </row>
    <row r="132" spans="1:11" x14ac:dyDescent="0.2">
      <c r="H132" s="1" t="s">
        <v>594</v>
      </c>
      <c r="K132" s="60">
        <f>'Copy of BCEU Calculations'!J132</f>
        <v>0</v>
      </c>
    </row>
    <row r="133" spans="1:11" x14ac:dyDescent="0.2">
      <c r="I133" s="1" t="s">
        <v>75</v>
      </c>
      <c r="J133" s="1"/>
      <c r="K133" s="60">
        <f>'Copy of BCEU Calculations'!J133</f>
        <v>2020</v>
      </c>
    </row>
    <row r="134" spans="1:11" x14ac:dyDescent="0.2">
      <c r="H134" s="8" t="s">
        <v>333</v>
      </c>
      <c r="I134" s="1" t="s">
        <v>76</v>
      </c>
      <c r="J134" s="60"/>
      <c r="K134" s="60">
        <f>'Copy of BCEU Calculations'!J134</f>
        <v>113627523809523.75</v>
      </c>
    </row>
    <row r="135" spans="1:11" x14ac:dyDescent="0.2">
      <c r="I135" s="1" t="s">
        <v>77</v>
      </c>
      <c r="J135" s="7"/>
      <c r="K135" s="60">
        <f>'Copy of BCEU Calculations'!J135</f>
        <v>0</v>
      </c>
    </row>
    <row r="136" spans="1:11" x14ac:dyDescent="0.2">
      <c r="H136" s="8" t="s">
        <v>323</v>
      </c>
      <c r="I136" s="1" t="s">
        <v>78</v>
      </c>
      <c r="J136" s="60"/>
      <c r="K136" s="60">
        <f>'Copy of BCEU Calculations'!J136</f>
        <v>1789100000000000</v>
      </c>
    </row>
    <row r="137" spans="1:11" x14ac:dyDescent="0.2">
      <c r="H137" s="8" t="s">
        <v>317</v>
      </c>
      <c r="I137" s="1" t="s">
        <v>79</v>
      </c>
      <c r="J137" s="60"/>
      <c r="K137" s="60">
        <f>'Copy of BCEU Calculations'!J137</f>
        <v>191903047619047.66</v>
      </c>
    </row>
    <row r="138" spans="1:11" x14ac:dyDescent="0.2">
      <c r="I138" s="1" t="s">
        <v>81</v>
      </c>
      <c r="J138" s="63"/>
      <c r="K138" s="60">
        <f>'Copy of BCEU Calculations'!J138</f>
        <v>316453454465051.5</v>
      </c>
    </row>
    <row r="139" spans="1:11" x14ac:dyDescent="0.2">
      <c r="I139" s="1" t="s">
        <v>162</v>
      </c>
      <c r="J139" s="7"/>
      <c r="K139" s="60">
        <f>'Copy of BCEU Calculations'!J139</f>
        <v>0</v>
      </c>
    </row>
    <row r="140" spans="1:11" x14ac:dyDescent="0.2">
      <c r="I140" s="1" t="s">
        <v>446</v>
      </c>
      <c r="J140" s="7"/>
      <c r="K140" s="60">
        <f>'Copy of BCEU Calculations'!J140</f>
        <v>0</v>
      </c>
    </row>
    <row r="141" spans="1:11" x14ac:dyDescent="0.2">
      <c r="I141" s="1" t="s">
        <v>447</v>
      </c>
      <c r="J141" s="7"/>
      <c r="K141" s="60">
        <f>'Copy of BCEU Calculations'!J141</f>
        <v>0</v>
      </c>
    </row>
    <row r="142" spans="1:11" x14ac:dyDescent="0.2">
      <c r="F142" s="8" t="s">
        <v>314</v>
      </c>
      <c r="G142" s="8" t="s">
        <v>317</v>
      </c>
      <c r="H142" s="8" t="s">
        <v>312</v>
      </c>
      <c r="I142" s="1" t="s">
        <v>448</v>
      </c>
      <c r="J142" s="60"/>
      <c r="K142" s="60">
        <f>'Copy of BCEU Calculations'!J142</f>
        <v>397070444908951.94</v>
      </c>
    </row>
    <row r="143" spans="1:11" x14ac:dyDescent="0.2">
      <c r="I143" s="1" t="s">
        <v>449</v>
      </c>
      <c r="J143" s="7"/>
      <c r="K143" s="60">
        <f>'Copy of BCEU Calculations'!J143</f>
        <v>0</v>
      </c>
    </row>
    <row r="144" spans="1:11" x14ac:dyDescent="0.2">
      <c r="K144" s="60">
        <f>'Copy of BCEU Calculations'!J144</f>
        <v>0</v>
      </c>
    </row>
    <row r="145" spans="7:11" x14ac:dyDescent="0.2">
      <c r="H145" s="1" t="s">
        <v>595</v>
      </c>
      <c r="K145" s="60">
        <f>'Copy of BCEU Calculations'!J145</f>
        <v>0</v>
      </c>
    </row>
    <row r="146" spans="7:11" x14ac:dyDescent="0.2">
      <c r="I146" s="1" t="s">
        <v>75</v>
      </c>
      <c r="J146" s="1"/>
      <c r="K146" s="60">
        <f>'Copy of BCEU Calculations'!J146</f>
        <v>2020</v>
      </c>
    </row>
    <row r="147" spans="7:11" x14ac:dyDescent="0.2">
      <c r="G147" s="8" t="s">
        <v>330</v>
      </c>
      <c r="H147" s="8" t="s">
        <v>332</v>
      </c>
      <c r="I147" s="1" t="s">
        <v>76</v>
      </c>
      <c r="J147" s="60"/>
      <c r="K147" s="60">
        <f>'Copy of BCEU Calculations'!J147</f>
        <v>955882666666666.5</v>
      </c>
    </row>
    <row r="148" spans="7:11" x14ac:dyDescent="0.2">
      <c r="I148" s="1" t="s">
        <v>77</v>
      </c>
      <c r="J148" s="7"/>
      <c r="K148" s="60">
        <f>'Copy of BCEU Calculations'!J148</f>
        <v>0</v>
      </c>
    </row>
    <row r="149" spans="7:11" x14ac:dyDescent="0.2">
      <c r="H149" s="8" t="s">
        <v>322</v>
      </c>
      <c r="I149" s="1" t="s">
        <v>78</v>
      </c>
      <c r="J149" s="60"/>
      <c r="K149" s="60">
        <f>'Copy of BCEU Calculations'!J149</f>
        <v>25744571428571.438</v>
      </c>
    </row>
    <row r="150" spans="7:11" x14ac:dyDescent="0.2">
      <c r="I150" s="1" t="s">
        <v>79</v>
      </c>
      <c r="J150" s="7"/>
      <c r="K150" s="60">
        <f>'Copy of BCEU Calculations'!J150</f>
        <v>0</v>
      </c>
    </row>
    <row r="151" spans="7:11" x14ac:dyDescent="0.2">
      <c r="I151" s="1" t="s">
        <v>81</v>
      </c>
      <c r="J151" s="7"/>
      <c r="K151" s="60">
        <f>'Copy of BCEU Calculations'!J151</f>
        <v>0</v>
      </c>
    </row>
    <row r="152" spans="7:11" x14ac:dyDescent="0.2">
      <c r="I152" s="1" t="s">
        <v>162</v>
      </c>
      <c r="J152" s="7"/>
      <c r="K152" s="60">
        <f>'Copy of BCEU Calculations'!J152</f>
        <v>0</v>
      </c>
    </row>
    <row r="153" spans="7:11" x14ac:dyDescent="0.2">
      <c r="I153" s="1" t="s">
        <v>446</v>
      </c>
      <c r="J153" s="7"/>
      <c r="K153" s="60">
        <f>'Copy of BCEU Calculations'!J153</f>
        <v>0</v>
      </c>
    </row>
    <row r="154" spans="7:11" x14ac:dyDescent="0.2">
      <c r="I154" s="1" t="s">
        <v>447</v>
      </c>
      <c r="J154" s="7"/>
      <c r="K154" s="60">
        <f>'Copy of BCEU Calculations'!J154</f>
        <v>0</v>
      </c>
    </row>
    <row r="155" spans="7:11" x14ac:dyDescent="0.2">
      <c r="I155" s="1" t="s">
        <v>448</v>
      </c>
      <c r="J155" s="7"/>
      <c r="K155" s="60">
        <f>'Copy of BCEU Calculations'!J155</f>
        <v>0</v>
      </c>
    </row>
    <row r="156" spans="7:11" x14ac:dyDescent="0.2">
      <c r="I156" s="1" t="s">
        <v>449</v>
      </c>
      <c r="J156" s="7"/>
      <c r="K156" s="60">
        <f>'Copy of BCEU Calculations'!J156</f>
        <v>0</v>
      </c>
    </row>
    <row r="157" spans="7:11" x14ac:dyDescent="0.2">
      <c r="K157" s="60">
        <f>'Copy of BCEU Calculations'!J157</f>
        <v>0</v>
      </c>
    </row>
    <row r="158" spans="7:11" x14ac:dyDescent="0.2">
      <c r="H158" s="1" t="s">
        <v>596</v>
      </c>
      <c r="K158" s="60">
        <f>'Copy of BCEU Calculations'!J158</f>
        <v>0</v>
      </c>
    </row>
    <row r="159" spans="7:11" x14ac:dyDescent="0.2">
      <c r="I159" s="1" t="s">
        <v>75</v>
      </c>
      <c r="J159" s="1"/>
      <c r="K159" s="60">
        <f>'Copy of BCEU Calculations'!J159</f>
        <v>2020</v>
      </c>
    </row>
    <row r="160" spans="7:11" x14ac:dyDescent="0.2">
      <c r="H160" s="8" t="s">
        <v>328</v>
      </c>
      <c r="I160" s="1" t="s">
        <v>76</v>
      </c>
      <c r="J160" s="60"/>
      <c r="K160" s="60">
        <f>'Copy of BCEU Calculations'!J160</f>
        <v>483921238095238.25</v>
      </c>
    </row>
    <row r="161" spans="6:11" x14ac:dyDescent="0.2">
      <c r="I161" s="1" t="s">
        <v>77</v>
      </c>
      <c r="J161" s="7"/>
      <c r="K161" s="60">
        <f>'Copy of BCEU Calculations'!J161</f>
        <v>0</v>
      </c>
    </row>
    <row r="162" spans="6:11" x14ac:dyDescent="0.2">
      <c r="I162" s="1" t="s">
        <v>78</v>
      </c>
      <c r="J162" s="7"/>
      <c r="K162" s="60">
        <f>'Copy of BCEU Calculations'!J162</f>
        <v>0</v>
      </c>
    </row>
    <row r="163" spans="6:11" x14ac:dyDescent="0.2">
      <c r="I163" s="1" t="s">
        <v>79</v>
      </c>
      <c r="J163" s="7"/>
      <c r="K163" s="60">
        <f>'Copy of BCEU Calculations'!J163</f>
        <v>0</v>
      </c>
    </row>
    <row r="164" spans="6:11" x14ac:dyDescent="0.2">
      <c r="I164" s="1" t="s">
        <v>81</v>
      </c>
      <c r="J164" s="7"/>
      <c r="K164" s="60">
        <f>'Copy of BCEU Calculations'!J164</f>
        <v>0</v>
      </c>
    </row>
    <row r="165" spans="6:11" x14ac:dyDescent="0.2">
      <c r="I165" s="1" t="s">
        <v>162</v>
      </c>
      <c r="J165" s="7"/>
      <c r="K165" s="60">
        <f>'Copy of BCEU Calculations'!J165</f>
        <v>0</v>
      </c>
    </row>
    <row r="166" spans="6:11" x14ac:dyDescent="0.2">
      <c r="I166" s="1" t="s">
        <v>446</v>
      </c>
      <c r="J166" s="7"/>
      <c r="K166" s="60">
        <f>'Copy of BCEU Calculations'!J166</f>
        <v>0</v>
      </c>
    </row>
    <row r="167" spans="6:11" x14ac:dyDescent="0.2">
      <c r="I167" s="1" t="s">
        <v>447</v>
      </c>
      <c r="J167" s="7"/>
      <c r="K167" s="60">
        <f>'Copy of BCEU Calculations'!J167</f>
        <v>0</v>
      </c>
    </row>
    <row r="168" spans="6:11" x14ac:dyDescent="0.2">
      <c r="I168" s="1" t="s">
        <v>448</v>
      </c>
      <c r="J168" s="7"/>
      <c r="K168" s="60">
        <f>'Copy of BCEU Calculations'!J168</f>
        <v>0</v>
      </c>
    </row>
    <row r="169" spans="6:11" x14ac:dyDescent="0.2">
      <c r="I169" s="1" t="s">
        <v>449</v>
      </c>
      <c r="J169" s="7"/>
      <c r="K169" s="60">
        <f>'Copy of BCEU Calculations'!J169</f>
        <v>0</v>
      </c>
    </row>
    <row r="170" spans="6:11" x14ac:dyDescent="0.2">
      <c r="K170" s="60">
        <f>'Copy of BCEU Calculations'!J170</f>
        <v>0</v>
      </c>
    </row>
    <row r="171" spans="6:11" x14ac:dyDescent="0.2">
      <c r="H171" s="1" t="s">
        <v>597</v>
      </c>
      <c r="K171" s="60">
        <f>'Copy of BCEU Calculations'!J171</f>
        <v>0</v>
      </c>
    </row>
    <row r="172" spans="6:11" x14ac:dyDescent="0.2">
      <c r="I172" s="1" t="s">
        <v>75</v>
      </c>
      <c r="J172" s="1"/>
      <c r="K172" s="60">
        <f>'Copy of BCEU Calculations'!J172</f>
        <v>2020</v>
      </c>
    </row>
    <row r="173" spans="6:11" x14ac:dyDescent="0.2">
      <c r="F173" s="8" t="s">
        <v>327</v>
      </c>
      <c r="G173" s="8" t="s">
        <v>329</v>
      </c>
      <c r="H173" s="8" t="s">
        <v>331</v>
      </c>
      <c r="I173" s="1" t="s">
        <v>76</v>
      </c>
      <c r="J173" s="60"/>
      <c r="K173" s="60">
        <f>'Copy of BCEU Calculations'!J173</f>
        <v>698045047619047</v>
      </c>
    </row>
    <row r="174" spans="6:11" x14ac:dyDescent="0.2">
      <c r="I174" s="1" t="s">
        <v>77</v>
      </c>
      <c r="J174" s="7"/>
      <c r="K174" s="60">
        <f>'Copy of BCEU Calculations'!J174</f>
        <v>0</v>
      </c>
    </row>
    <row r="175" spans="6:11" x14ac:dyDescent="0.2">
      <c r="G175" s="8" t="s">
        <v>321</v>
      </c>
      <c r="H175" s="8" t="s">
        <v>320</v>
      </c>
      <c r="I175" s="1" t="s">
        <v>78</v>
      </c>
      <c r="J175" s="60"/>
      <c r="K175" s="60">
        <f>'Copy of BCEU Calculations'!J175</f>
        <v>893298857142856</v>
      </c>
    </row>
    <row r="176" spans="6:11" x14ac:dyDescent="0.2">
      <c r="H176" s="8" t="s">
        <v>316</v>
      </c>
      <c r="I176" s="1" t="s">
        <v>79</v>
      </c>
      <c r="J176" s="60"/>
      <c r="K176" s="60">
        <f>'Copy of BCEU Calculations'!J176</f>
        <v>5701285714285.7188</v>
      </c>
    </row>
    <row r="177" spans="6:11" x14ac:dyDescent="0.2">
      <c r="I177" s="1" t="s">
        <v>81</v>
      </c>
      <c r="J177" s="7"/>
      <c r="K177" s="60">
        <f>'Copy of BCEU Calculations'!J177</f>
        <v>0</v>
      </c>
    </row>
    <row r="178" spans="6:11" x14ac:dyDescent="0.2">
      <c r="I178" s="1" t="s">
        <v>162</v>
      </c>
      <c r="J178" s="7"/>
      <c r="K178" s="60">
        <f>'Copy of BCEU Calculations'!J178</f>
        <v>0</v>
      </c>
    </row>
    <row r="179" spans="6:11" x14ac:dyDescent="0.2">
      <c r="I179" s="1" t="s">
        <v>446</v>
      </c>
      <c r="J179" s="7"/>
      <c r="K179" s="60">
        <f>'Copy of BCEU Calculations'!J179</f>
        <v>0</v>
      </c>
    </row>
    <row r="180" spans="6:11" x14ac:dyDescent="0.2">
      <c r="I180" s="1" t="s">
        <v>447</v>
      </c>
      <c r="J180" s="7"/>
      <c r="K180" s="60">
        <f>'Copy of BCEU Calculations'!J180</f>
        <v>0</v>
      </c>
    </row>
    <row r="181" spans="6:11" x14ac:dyDescent="0.2">
      <c r="F181" s="8" t="s">
        <v>314</v>
      </c>
      <c r="G181" s="8" t="s">
        <v>316</v>
      </c>
      <c r="H181" s="8" t="s">
        <v>312</v>
      </c>
      <c r="I181" s="1" t="s">
        <v>448</v>
      </c>
      <c r="J181" s="60"/>
      <c r="K181" s="60">
        <f>'Copy of BCEU Calculations'!J181</f>
        <v>11802478618779.156</v>
      </c>
    </row>
    <row r="182" spans="6:11" x14ac:dyDescent="0.2">
      <c r="I182" s="1" t="s">
        <v>449</v>
      </c>
      <c r="J182" s="7"/>
      <c r="K182" s="60">
        <f>'Copy of BCEU Calculations'!J182</f>
        <v>0</v>
      </c>
    </row>
    <row r="183" spans="6:11" x14ac:dyDescent="0.2">
      <c r="K183" s="60">
        <f>'Copy of BCEU Calculations'!J183</f>
        <v>0</v>
      </c>
    </row>
    <row r="184" spans="6:11" x14ac:dyDescent="0.2">
      <c r="H184" s="1" t="s">
        <v>598</v>
      </c>
      <c r="K184" s="60">
        <f>'Copy of BCEU Calculations'!J184</f>
        <v>0</v>
      </c>
    </row>
    <row r="185" spans="6:11" x14ac:dyDescent="0.2">
      <c r="I185" s="1" t="s">
        <v>75</v>
      </c>
      <c r="J185" s="1"/>
      <c r="K185" s="60">
        <f>'Copy of BCEU Calculations'!J185</f>
        <v>2020</v>
      </c>
    </row>
    <row r="186" spans="6:11" x14ac:dyDescent="0.2">
      <c r="F186" s="8" t="s">
        <v>326</v>
      </c>
      <c r="G186" s="8" t="s">
        <v>325</v>
      </c>
      <c r="H186" s="8" t="s">
        <v>324</v>
      </c>
      <c r="I186" s="1" t="s">
        <v>76</v>
      </c>
      <c r="J186" s="60"/>
      <c r="K186" s="60">
        <f>'Copy of BCEU Calculations'!J186</f>
        <v>2136809000000000</v>
      </c>
    </row>
    <row r="187" spans="6:11" x14ac:dyDescent="0.2">
      <c r="H187" s="8" t="s">
        <v>312</v>
      </c>
      <c r="I187" s="1" t="s">
        <v>77</v>
      </c>
      <c r="J187" s="60"/>
      <c r="K187" s="60">
        <f>'Copy of BCEU Calculations'!J187</f>
        <v>21660040000000</v>
      </c>
    </row>
    <row r="188" spans="6:11" x14ac:dyDescent="0.2">
      <c r="H188" s="8" t="s">
        <v>319</v>
      </c>
      <c r="I188" s="1" t="s">
        <v>78</v>
      </c>
      <c r="J188" s="60"/>
      <c r="K188" s="60">
        <f>'Copy of BCEU Calculations'!J188</f>
        <v>685264222222220</v>
      </c>
    </row>
    <row r="189" spans="6:11" x14ac:dyDescent="0.2">
      <c r="H189" s="8" t="s">
        <v>315</v>
      </c>
      <c r="I189" s="1" t="s">
        <v>79</v>
      </c>
      <c r="J189" s="60"/>
      <c r="K189" s="60">
        <f>'Copy of BCEU Calculations'!J189</f>
        <v>94018000000000</v>
      </c>
    </row>
    <row r="190" spans="6:11" x14ac:dyDescent="0.2">
      <c r="I190" s="1" t="s">
        <v>81</v>
      </c>
      <c r="J190" s="7"/>
      <c r="K190" s="60">
        <f>'Copy of BCEU Calculations'!J190</f>
        <v>0</v>
      </c>
    </row>
    <row r="191" spans="6:11" x14ac:dyDescent="0.2">
      <c r="I191" s="1" t="s">
        <v>162</v>
      </c>
      <c r="J191" s="7"/>
      <c r="K191" s="60">
        <f>'Copy of BCEU Calculations'!J191</f>
        <v>0</v>
      </c>
    </row>
    <row r="192" spans="6:11" x14ac:dyDescent="0.2">
      <c r="I192" s="1" t="s">
        <v>446</v>
      </c>
      <c r="J192" s="7"/>
      <c r="K192" s="60">
        <f>'Copy of BCEU Calculations'!J192</f>
        <v>0</v>
      </c>
    </row>
    <row r="193" spans="8:11" x14ac:dyDescent="0.2">
      <c r="I193" s="1" t="s">
        <v>447</v>
      </c>
      <c r="J193" s="7"/>
      <c r="K193" s="60">
        <f>'Copy of BCEU Calculations'!J193</f>
        <v>0</v>
      </c>
    </row>
    <row r="194" spans="8:11" x14ac:dyDescent="0.2">
      <c r="H194" s="8" t="s">
        <v>312</v>
      </c>
      <c r="I194" s="1" t="s">
        <v>448</v>
      </c>
      <c r="J194" s="60"/>
      <c r="K194" s="60">
        <f>'Copy of BCEU Calculations'!J194</f>
        <v>153821254570703</v>
      </c>
    </row>
    <row r="195" spans="8:11" x14ac:dyDescent="0.2">
      <c r="I195" s="1" t="s">
        <v>449</v>
      </c>
      <c r="J195" s="7"/>
      <c r="K195" s="60">
        <f>'Copy of BCEU Calculations'!J195</f>
        <v>0</v>
      </c>
    </row>
    <row r="197" spans="8:11" s="64" customFormat="1" x14ac:dyDescent="0.2">
      <c r="H197" s="64" t="s">
        <v>599</v>
      </c>
      <c r="K197" s="64">
        <f t="shared" ref="K197" si="0">K185</f>
        <v>2020</v>
      </c>
    </row>
    <row r="198" spans="8:11" x14ac:dyDescent="0.2">
      <c r="I198" s="1" t="s">
        <v>600</v>
      </c>
      <c r="J198" t="s">
        <v>601</v>
      </c>
      <c r="K198" s="7">
        <f>'[1]AEO22 Table 4'!C48*10^15</f>
        <v>5181982000000000</v>
      </c>
    </row>
    <row r="199" spans="8:11" x14ac:dyDescent="0.2">
      <c r="I199" s="1" t="s">
        <v>602</v>
      </c>
      <c r="J199" t="s">
        <v>603</v>
      </c>
      <c r="K199" s="7">
        <f>SUM(K4,K17,K30,K43,K56,K69,K82,K95,K108,K121)</f>
        <v>5064140999999990</v>
      </c>
    </row>
    <row r="201" spans="8:11" x14ac:dyDescent="0.2">
      <c r="I201" t="s">
        <v>604</v>
      </c>
      <c r="J201" t="s">
        <v>601</v>
      </c>
      <c r="K201" s="6">
        <f>'[1]AEO22 Table 5'!C39*10^15</f>
        <v>4595164000000000</v>
      </c>
    </row>
    <row r="202" spans="8:11" x14ac:dyDescent="0.2">
      <c r="I202" t="s">
        <v>602</v>
      </c>
      <c r="J202" t="s">
        <v>603</v>
      </c>
      <c r="K202" s="7">
        <f>SUM(K134,K147,K160,K173,K186)</f>
        <v>4388285476190475.5</v>
      </c>
    </row>
  </sheetData>
  <conditionalFormatting sqref="F56">
    <cfRule type="duplicateValues" dxfId="55" priority="27"/>
  </conditionalFormatting>
  <conditionalFormatting sqref="F121">
    <cfRule type="duplicateValues" dxfId="54" priority="6"/>
  </conditionalFormatting>
  <conditionalFormatting sqref="F45:H45">
    <cfRule type="duplicateValues" dxfId="53" priority="16"/>
  </conditionalFormatting>
  <conditionalFormatting sqref="F110:H110">
    <cfRule type="duplicateValues" dxfId="52" priority="10"/>
  </conditionalFormatting>
  <conditionalFormatting sqref="G17">
    <cfRule type="duplicateValues" dxfId="51" priority="1"/>
  </conditionalFormatting>
  <conditionalFormatting sqref="G82">
    <cfRule type="duplicateValues" dxfId="50" priority="2"/>
  </conditionalFormatting>
  <conditionalFormatting sqref="G51:H51">
    <cfRule type="duplicateValues" dxfId="49" priority="14"/>
  </conditionalFormatting>
  <conditionalFormatting sqref="G56:H56">
    <cfRule type="duplicateValues" dxfId="48" priority="28"/>
  </conditionalFormatting>
  <conditionalFormatting sqref="G116:H116">
    <cfRule type="duplicateValues" dxfId="47" priority="8"/>
  </conditionalFormatting>
  <conditionalFormatting sqref="G121:H121">
    <cfRule type="duplicateValues" dxfId="46" priority="7"/>
  </conditionalFormatting>
  <conditionalFormatting sqref="H6">
    <cfRule type="duplicateValues" dxfId="45" priority="26"/>
  </conditionalFormatting>
  <conditionalFormatting sqref="H7">
    <cfRule type="duplicateValues" dxfId="44" priority="24"/>
  </conditionalFormatting>
  <conditionalFormatting sqref="H9">
    <cfRule type="duplicateValues" dxfId="43" priority="22"/>
  </conditionalFormatting>
  <conditionalFormatting sqref="H12">
    <cfRule type="duplicateValues" dxfId="42" priority="19"/>
  </conditionalFormatting>
  <conditionalFormatting sqref="H19">
    <cfRule type="duplicateValues" dxfId="41" priority="18"/>
  </conditionalFormatting>
  <conditionalFormatting sqref="H46">
    <cfRule type="duplicateValues" dxfId="40" priority="15"/>
  </conditionalFormatting>
  <conditionalFormatting sqref="H58">
    <cfRule type="duplicateValues" dxfId="39" priority="13"/>
  </conditionalFormatting>
  <conditionalFormatting sqref="H59">
    <cfRule type="duplicateValues" dxfId="38" priority="12"/>
  </conditionalFormatting>
  <conditionalFormatting sqref="H64">
    <cfRule type="duplicateValues" dxfId="37" priority="11"/>
  </conditionalFormatting>
  <conditionalFormatting sqref="H71">
    <cfRule type="duplicateValues" dxfId="36" priority="25"/>
  </conditionalFormatting>
  <conditionalFormatting sqref="H72">
    <cfRule type="duplicateValues" dxfId="35" priority="23"/>
  </conditionalFormatting>
  <conditionalFormatting sqref="H74">
    <cfRule type="duplicateValues" dxfId="34" priority="21"/>
  </conditionalFormatting>
  <conditionalFormatting sqref="H77">
    <cfRule type="duplicateValues" dxfId="33" priority="20"/>
  </conditionalFormatting>
  <conditionalFormatting sqref="H84">
    <cfRule type="duplicateValues" dxfId="32" priority="17"/>
  </conditionalFormatting>
  <conditionalFormatting sqref="H111">
    <cfRule type="duplicateValues" dxfId="31" priority="9"/>
  </conditionalFormatting>
  <conditionalFormatting sqref="H123">
    <cfRule type="duplicateValues" dxfId="30" priority="5"/>
  </conditionalFormatting>
  <conditionalFormatting sqref="H124">
    <cfRule type="duplicateValues" dxfId="29" priority="4"/>
  </conditionalFormatting>
  <conditionalFormatting sqref="H129">
    <cfRule type="duplicateValues" dxfId="28" priority="3"/>
  </conditionalFormatting>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0CC387-0C7B-4298-8676-9CC105C39F86}">
  <dimension ref="A1:AN202"/>
  <sheetViews>
    <sheetView topLeftCell="D67" zoomScale="103" zoomScaleNormal="90" workbookViewId="0">
      <selection activeCell="L82" sqref="L82"/>
    </sheetView>
  </sheetViews>
  <sheetFormatPr baseColWidth="10" defaultColWidth="8.83203125" defaultRowHeight="15" x14ac:dyDescent="0.2"/>
  <cols>
    <col min="1" max="1" width="3.33203125" customWidth="1"/>
    <col min="2" max="2" width="20.83203125" customWidth="1"/>
    <col min="3" max="3" width="18.6640625" customWidth="1"/>
    <col min="4" max="4" width="17.1640625" customWidth="1"/>
    <col min="5" max="5" width="25.6640625" customWidth="1"/>
    <col min="6" max="6" width="19" customWidth="1"/>
    <col min="7" max="7" width="18.83203125" customWidth="1"/>
    <col min="8" max="8" width="35" customWidth="1"/>
    <col min="9" max="9" width="20.5" customWidth="1"/>
    <col min="10" max="10" width="12" customWidth="1"/>
    <col min="11" max="41" width="11.33203125" customWidth="1"/>
  </cols>
  <sheetData>
    <row r="1" spans="1:40" ht="19" x14ac:dyDescent="0.25">
      <c r="A1" s="59" t="s">
        <v>73</v>
      </c>
      <c r="B1" s="59"/>
      <c r="C1" s="59"/>
      <c r="D1" s="59"/>
      <c r="E1" s="59"/>
      <c r="F1" s="59"/>
      <c r="G1" s="59"/>
    </row>
    <row r="2" spans="1:40" x14ac:dyDescent="0.2">
      <c r="H2" s="1" t="s">
        <v>584</v>
      </c>
    </row>
    <row r="3" spans="1:40" x14ac:dyDescent="0.2">
      <c r="I3" s="1" t="s">
        <v>75</v>
      </c>
      <c r="J3" s="1">
        <v>2020</v>
      </c>
      <c r="K3" s="1">
        <v>2021</v>
      </c>
      <c r="L3" s="1">
        <v>2022</v>
      </c>
      <c r="M3" s="1">
        <v>2023</v>
      </c>
      <c r="N3" s="1">
        <v>2024</v>
      </c>
      <c r="O3" s="1">
        <v>2025</v>
      </c>
      <c r="P3" s="1">
        <v>2026</v>
      </c>
      <c r="Q3" s="1">
        <v>2027</v>
      </c>
      <c r="R3" s="1">
        <v>2028</v>
      </c>
      <c r="S3" s="1">
        <v>2029</v>
      </c>
      <c r="T3" s="1">
        <v>2030</v>
      </c>
      <c r="U3" s="1">
        <v>2031</v>
      </c>
      <c r="V3" s="1">
        <v>2032</v>
      </c>
      <c r="W3" s="1">
        <v>2033</v>
      </c>
      <c r="X3" s="1">
        <v>2034</v>
      </c>
      <c r="Y3" s="1">
        <v>2035</v>
      </c>
      <c r="Z3" s="1">
        <v>2036</v>
      </c>
      <c r="AA3" s="1">
        <v>2037</v>
      </c>
      <c r="AB3" s="1">
        <v>2038</v>
      </c>
      <c r="AC3" s="1">
        <v>2039</v>
      </c>
      <c r="AD3" s="1">
        <v>2040</v>
      </c>
      <c r="AE3" s="1">
        <v>2041</v>
      </c>
      <c r="AF3" s="1">
        <v>2042</v>
      </c>
      <c r="AG3" s="1">
        <v>2043</v>
      </c>
      <c r="AH3" s="1">
        <v>2044</v>
      </c>
      <c r="AI3" s="1">
        <v>2045</v>
      </c>
      <c r="AJ3" s="1">
        <v>2046</v>
      </c>
      <c r="AK3" s="1">
        <v>2047</v>
      </c>
      <c r="AL3" s="1">
        <v>2048</v>
      </c>
      <c r="AM3" s="1">
        <v>2049</v>
      </c>
      <c r="AN3" s="1">
        <v>2050</v>
      </c>
    </row>
    <row r="4" spans="1:40" x14ac:dyDescent="0.2">
      <c r="H4" s="8" t="s">
        <v>250</v>
      </c>
      <c r="I4" s="1" t="s">
        <v>76</v>
      </c>
      <c r="J4" s="60" cm="1">
        <f t="array" ref="J4">TREND($O4:$T4,$O$3:$T$3,J$3)</f>
        <v>551419754461033</v>
      </c>
      <c r="K4" s="60" cm="1">
        <f t="array" ref="K4">TREND($O4:$T4,$O$3:$T$3,K$3)</f>
        <v>548318915853870</v>
      </c>
      <c r="L4" s="60" cm="1">
        <f t="array" ref="L4">TREND($O4:$T4,$O$3:$T$3,L$3)</f>
        <v>545218077246707</v>
      </c>
      <c r="M4" s="60" cm="1">
        <f t="array" ref="M4">TREND($O4:$T4,$O$3:$T$3,M$3)</f>
        <v>542117238639544</v>
      </c>
      <c r="N4" s="60" cm="1">
        <f t="array" ref="N4">TREND($O4:$T4,$O$3:$T$3,N$3)</f>
        <v>539016400032381</v>
      </c>
      <c r="O4" s="60">
        <f t="shared" ref="O4:AN4" si="0">INDEX(Table4_22,MATCH($H4,Table4_A_22,0),MATCH(O$3,Table4_1_22,0))*Percent_urban*quadrillion</f>
        <v>534153303327126.94</v>
      </c>
      <c r="P4" s="60">
        <f t="shared" si="0"/>
        <v>533163782724844.12</v>
      </c>
      <c r="Q4" s="60">
        <f t="shared" si="0"/>
        <v>531117255727353.69</v>
      </c>
      <c r="R4" s="60">
        <f t="shared" si="0"/>
        <v>528021853153080.12</v>
      </c>
      <c r="S4" s="60">
        <f t="shared" si="0"/>
        <v>523899528211770.31</v>
      </c>
      <c r="T4" s="60">
        <f t="shared" si="0"/>
        <v>518625066299684.19</v>
      </c>
      <c r="U4" s="60">
        <f t="shared" si="0"/>
        <v>512642410102809</v>
      </c>
      <c r="V4" s="60">
        <f t="shared" si="0"/>
        <v>506568688739577.38</v>
      </c>
      <c r="W4" s="60">
        <f t="shared" si="0"/>
        <v>500152659920667.06</v>
      </c>
      <c r="X4" s="60">
        <f t="shared" si="0"/>
        <v>493465874848215</v>
      </c>
      <c r="Y4" s="60">
        <f t="shared" si="0"/>
        <v>487717386221970.31</v>
      </c>
      <c r="Z4" s="60">
        <f t="shared" si="0"/>
        <v>482256728567959.19</v>
      </c>
      <c r="AA4" s="60">
        <f t="shared" si="0"/>
        <v>476910715453735.94</v>
      </c>
      <c r="AB4" s="60">
        <f t="shared" si="0"/>
        <v>471118320407998.06</v>
      </c>
      <c r="AC4" s="60">
        <f t="shared" si="0"/>
        <v>465306411398040.94</v>
      </c>
      <c r="AD4" s="60">
        <f t="shared" si="0"/>
        <v>459888033999838</v>
      </c>
      <c r="AE4" s="60">
        <f t="shared" si="0"/>
        <v>454777001538087.88</v>
      </c>
      <c r="AF4" s="60">
        <f t="shared" si="0"/>
        <v>449970874767262.94</v>
      </c>
      <c r="AG4" s="60">
        <f t="shared" si="0"/>
        <v>445430625758924.94</v>
      </c>
      <c r="AH4" s="60">
        <f t="shared" si="0"/>
        <v>440864358131627.88</v>
      </c>
      <c r="AI4" s="60">
        <f t="shared" si="0"/>
        <v>436361510888043.44</v>
      </c>
      <c r="AJ4" s="60">
        <f t="shared" si="0"/>
        <v>432056242532178.38</v>
      </c>
      <c r="AK4" s="60">
        <f t="shared" si="0"/>
        <v>428000590301950.94</v>
      </c>
      <c r="AL4" s="60">
        <f t="shared" si="0"/>
        <v>423966891281470.06</v>
      </c>
      <c r="AM4" s="60">
        <f t="shared" si="0"/>
        <v>420109631020804.69</v>
      </c>
      <c r="AN4" s="60">
        <f t="shared" si="0"/>
        <v>416610126770824.81</v>
      </c>
    </row>
    <row r="5" spans="1:40" x14ac:dyDescent="0.2">
      <c r="I5" s="1" t="s">
        <v>77</v>
      </c>
      <c r="J5" s="7" cm="1">
        <f t="array" ref="J5">TREND($O5:$T5,$O$3:$T$3,J$3)</f>
        <v>0</v>
      </c>
      <c r="K5" s="7" cm="1">
        <f t="array" ref="K5">TREND($O5:$T5,$O$3:$T$3,K$3)</f>
        <v>0</v>
      </c>
      <c r="L5" s="7" cm="1">
        <f t="array" ref="L5">TREND($O5:$T5,$O$3:$T$3,L$3)</f>
        <v>0</v>
      </c>
      <c r="M5" s="7" cm="1">
        <f t="array" ref="M5">TREND($O5:$T5,$O$3:$T$3,M$3)</f>
        <v>0</v>
      </c>
      <c r="N5" s="7" cm="1">
        <f t="array" ref="N5">TREND($O5:$T5,$O$3:$T$3,N$3)</f>
        <v>0</v>
      </c>
      <c r="O5" s="7">
        <v>0</v>
      </c>
      <c r="P5" s="7">
        <v>0</v>
      </c>
      <c r="Q5" s="7">
        <v>0</v>
      </c>
      <c r="R5" s="7">
        <v>0</v>
      </c>
      <c r="S5" s="7">
        <v>0</v>
      </c>
      <c r="T5" s="7">
        <v>0</v>
      </c>
      <c r="U5" s="7">
        <v>0</v>
      </c>
      <c r="V5" s="7">
        <v>0</v>
      </c>
      <c r="W5" s="7">
        <v>0</v>
      </c>
      <c r="X5" s="7">
        <v>0</v>
      </c>
      <c r="Y5" s="7">
        <v>0</v>
      </c>
      <c r="Z5" s="7">
        <v>0</v>
      </c>
      <c r="AA5" s="7">
        <v>0</v>
      </c>
      <c r="AB5" s="7">
        <v>0</v>
      </c>
      <c r="AC5" s="7">
        <v>0</v>
      </c>
      <c r="AD5" s="7">
        <v>0</v>
      </c>
      <c r="AE5" s="7">
        <v>0</v>
      </c>
      <c r="AF5" s="7">
        <v>0</v>
      </c>
      <c r="AG5" s="7">
        <v>0</v>
      </c>
      <c r="AH5" s="7">
        <v>0</v>
      </c>
      <c r="AI5" s="7">
        <v>0</v>
      </c>
      <c r="AJ5" s="7">
        <v>0</v>
      </c>
      <c r="AK5" s="7">
        <v>0</v>
      </c>
      <c r="AL5" s="7">
        <v>0</v>
      </c>
      <c r="AM5" s="7">
        <v>0</v>
      </c>
      <c r="AN5" s="7">
        <v>0</v>
      </c>
    </row>
    <row r="6" spans="1:40" x14ac:dyDescent="0.2">
      <c r="H6" s="8" t="s">
        <v>235</v>
      </c>
      <c r="I6" s="1" t="s">
        <v>78</v>
      </c>
      <c r="J6" s="60" cm="1">
        <f t="array" ref="J6">TREND($O6:$T6,$O$3:$T$3,J$3)</f>
        <v>2923028410588520</v>
      </c>
      <c r="K6" s="60" cm="1">
        <f t="array" ref="K6">TREND($O6:$T6,$O$3:$T$3,K$3)</f>
        <v>2915295026568444</v>
      </c>
      <c r="L6" s="60" cm="1">
        <f t="array" ref="L6">TREND($O6:$T6,$O$3:$T$3,L$3)</f>
        <v>2907561642548368</v>
      </c>
      <c r="M6" s="60" cm="1">
        <f t="array" ref="M6">TREND($O6:$T6,$O$3:$T$3,M$3)</f>
        <v>2899828258528292</v>
      </c>
      <c r="N6" s="60" cm="1">
        <f t="array" ref="N6">TREND($O6:$T6,$O$3:$T$3,N$3)</f>
        <v>2892094874508216</v>
      </c>
      <c r="O6" s="60">
        <f t="shared" ref="O6:T6" si="1">INDEX(Table4_22,MATCH($H6,Table4_A_22,0),MATCH(O$3,Table4_1_22,0))*Percent_urban*quadrillion</f>
        <v>2874058930462235.5</v>
      </c>
      <c r="P6" s="60">
        <f t="shared" si="1"/>
        <v>2878953683153889.5</v>
      </c>
      <c r="Q6" s="60">
        <f t="shared" si="1"/>
        <v>2876911221565611.5</v>
      </c>
      <c r="R6" s="60">
        <f t="shared" si="1"/>
        <v>2869612998947624</v>
      </c>
      <c r="S6" s="60">
        <f t="shared" si="1"/>
        <v>2854685629401764.5</v>
      </c>
      <c r="T6" s="60">
        <f t="shared" si="1"/>
        <v>2835945719096575.5</v>
      </c>
      <c r="U6" s="60">
        <f t="shared" ref="U6:AD6" si="2">INDEX(Table4_22,MATCH($H6,Table4_A_22,0),MATCH(U$3,Table4_1_22,0))*Percent_urban*quadrillion</f>
        <v>2815080412855176.5</v>
      </c>
      <c r="V6" s="60">
        <f t="shared" si="2"/>
        <v>2794185022585606.5</v>
      </c>
      <c r="W6" s="60">
        <f t="shared" si="2"/>
        <v>2780081304946166.5</v>
      </c>
      <c r="X6" s="60">
        <f t="shared" si="2"/>
        <v>2763627780781996</v>
      </c>
      <c r="Y6" s="60">
        <f t="shared" si="2"/>
        <v>2747739348498340</v>
      </c>
      <c r="Z6" s="60">
        <f t="shared" si="2"/>
        <v>2733624247713106</v>
      </c>
      <c r="AA6" s="60">
        <f t="shared" si="2"/>
        <v>2720662910062333</v>
      </c>
      <c r="AB6" s="60">
        <f t="shared" si="2"/>
        <v>2707105583421031.5</v>
      </c>
      <c r="AC6" s="60">
        <f t="shared" si="2"/>
        <v>2695202878329150.5</v>
      </c>
      <c r="AD6" s="60">
        <f t="shared" si="2"/>
        <v>2684397020642758.5</v>
      </c>
      <c r="AE6" s="60">
        <f t="shared" ref="AE6:AN6" si="3">INDEX(Table4_22,MATCH($H6,Table4_A_22,0),MATCH(AE$3,Table4_1_22,0))*Percent_urban*quadrillion</f>
        <v>2673967619849429.5</v>
      </c>
      <c r="AF6" s="60">
        <f t="shared" si="3"/>
        <v>2664161852829272</v>
      </c>
      <c r="AG6" s="60">
        <f t="shared" si="3"/>
        <v>2655823698534768.5</v>
      </c>
      <c r="AH6" s="60">
        <f t="shared" si="3"/>
        <v>2648734437950295.5</v>
      </c>
      <c r="AI6" s="60">
        <f t="shared" si="3"/>
        <v>2640740217275155.5</v>
      </c>
      <c r="AJ6" s="60">
        <f t="shared" si="3"/>
        <v>2630016480854853</v>
      </c>
      <c r="AK6" s="60">
        <f t="shared" si="3"/>
        <v>2620379834857929</v>
      </c>
      <c r="AL6" s="60">
        <f t="shared" si="3"/>
        <v>2612136811138994</v>
      </c>
      <c r="AM6" s="60">
        <f t="shared" si="3"/>
        <v>2603936067675868</v>
      </c>
      <c r="AN6" s="60">
        <f t="shared" si="3"/>
        <v>2594643355298308</v>
      </c>
    </row>
    <row r="7" spans="1:40" x14ac:dyDescent="0.2">
      <c r="H7" s="8" t="s">
        <v>228</v>
      </c>
      <c r="I7" s="1" t="s">
        <v>79</v>
      </c>
      <c r="J7" s="60" cm="1">
        <f t="array" ref="J7">TREND($O7:$T7,$O$3:$T$3,J$3)</f>
        <v>286332810861446</v>
      </c>
      <c r="K7" s="60" cm="1">
        <f t="array" ref="K7">TREND($O7:$T7,$O$3:$T$3,K$3)</f>
        <v>281703889470460</v>
      </c>
      <c r="L7" s="60" cm="1">
        <f t="array" ref="L7">TREND($O7:$T7,$O$3:$T$3,L$3)</f>
        <v>277074968079474</v>
      </c>
      <c r="M7" s="60" cm="1">
        <f t="array" ref="M7">TREND($O7:$T7,$O$3:$T$3,M$3)</f>
        <v>272446046688486</v>
      </c>
      <c r="N7" s="60" cm="1">
        <f t="array" ref="N7">TREND($O7:$T7,$O$3:$T$3,N$3)</f>
        <v>267817125297500</v>
      </c>
      <c r="O7" s="60">
        <f t="shared" ref="O7:T7" si="4">INDEX(Table4_22,MATCH($H7,Table4_A_22,0),MATCH(O$3,Table4_1_22,0))*Percent_urban*quadrillion</f>
        <v>262840088723387</v>
      </c>
      <c r="P7" s="60">
        <f t="shared" si="4"/>
        <v>258686053590221</v>
      </c>
      <c r="Q7" s="60">
        <f t="shared" si="4"/>
        <v>254211664211122.78</v>
      </c>
      <c r="R7" s="60">
        <f t="shared" si="4"/>
        <v>249517742734558.41</v>
      </c>
      <c r="S7" s="60">
        <f t="shared" si="4"/>
        <v>244629494697644.28</v>
      </c>
      <c r="T7" s="60">
        <f t="shared" si="4"/>
        <v>239810358617339.88</v>
      </c>
      <c r="U7" s="60">
        <f t="shared" ref="U7:AD7" si="5">INDEX(Table4_22,MATCH($H7,Table4_A_22,0),MATCH(U$3,Table4_1_22,0))*Percent_urban*quadrillion</f>
        <v>235042446693110.97</v>
      </c>
      <c r="V7" s="60">
        <f t="shared" si="5"/>
        <v>230399749372622.03</v>
      </c>
      <c r="W7" s="60">
        <f t="shared" si="5"/>
        <v>226214004047599.78</v>
      </c>
      <c r="X7" s="60">
        <f t="shared" si="5"/>
        <v>221973782239132.16</v>
      </c>
      <c r="Y7" s="60">
        <f t="shared" si="5"/>
        <v>217780719177527.69</v>
      </c>
      <c r="Z7" s="60">
        <f t="shared" si="5"/>
        <v>213758403302841.41</v>
      </c>
      <c r="AA7" s="60">
        <f t="shared" si="5"/>
        <v>209875124423217</v>
      </c>
      <c r="AB7" s="60">
        <f t="shared" si="5"/>
        <v>206121938638387.41</v>
      </c>
      <c r="AC7" s="60">
        <f t="shared" si="5"/>
        <v>202471201165708.72</v>
      </c>
      <c r="AD7" s="60">
        <f t="shared" si="5"/>
        <v>198973323079413.88</v>
      </c>
      <c r="AE7" s="60">
        <f t="shared" ref="AE7:AN7" si="6">INDEX(Table4_22,MATCH($H7,Table4_A_22,0),MATCH(AE$3,Table4_1_22,0))*Percent_urban*quadrillion</f>
        <v>195507968266817.78</v>
      </c>
      <c r="AF7" s="60">
        <f t="shared" si="6"/>
        <v>192097903019509.41</v>
      </c>
      <c r="AG7" s="60">
        <f t="shared" si="6"/>
        <v>188647996761920.19</v>
      </c>
      <c r="AH7" s="60">
        <f t="shared" si="6"/>
        <v>185317613535173.66</v>
      </c>
      <c r="AI7" s="60">
        <f t="shared" si="6"/>
        <v>181991295717639.41</v>
      </c>
      <c r="AJ7" s="60">
        <f t="shared" si="6"/>
        <v>178606436007447.56</v>
      </c>
      <c r="AK7" s="60">
        <f t="shared" si="6"/>
        <v>175233772524892.72</v>
      </c>
      <c r="AL7" s="60">
        <f t="shared" si="6"/>
        <v>171932660244475</v>
      </c>
      <c r="AM7" s="60">
        <f t="shared" si="6"/>
        <v>168649435764591.56</v>
      </c>
      <c r="AN7" s="60">
        <f t="shared" si="6"/>
        <v>165449958714482.31</v>
      </c>
    </row>
    <row r="8" spans="1:40" x14ac:dyDescent="0.2">
      <c r="I8" s="1" t="s">
        <v>81</v>
      </c>
      <c r="J8" s="7" cm="1">
        <f t="array" ref="J8">TREND($O8:$T8,$O$3:$T$3,J$3)</f>
        <v>0</v>
      </c>
      <c r="K8" s="7" cm="1">
        <f t="array" ref="K8">TREND($O8:$T8,$O$3:$T$3,K$3)</f>
        <v>0</v>
      </c>
      <c r="L8" s="7" cm="1">
        <f t="array" ref="L8">TREND($O8:$T8,$O$3:$T$3,L$3)</f>
        <v>0</v>
      </c>
      <c r="M8" s="7" cm="1">
        <f t="array" ref="M8">TREND($O8:$T8,$O$3:$T$3,M$3)</f>
        <v>0</v>
      </c>
      <c r="N8" s="7" cm="1">
        <f t="array" ref="N8">TREND($O8:$T8,$O$3:$T$3,N$3)</f>
        <v>0</v>
      </c>
      <c r="O8" s="7">
        <v>0</v>
      </c>
      <c r="P8" s="7">
        <v>0</v>
      </c>
      <c r="Q8" s="7">
        <v>0</v>
      </c>
      <c r="R8" s="7">
        <v>0</v>
      </c>
      <c r="S8" s="7">
        <v>0</v>
      </c>
      <c r="T8" s="7">
        <v>0</v>
      </c>
      <c r="U8" s="7">
        <v>0</v>
      </c>
      <c r="V8" s="7">
        <v>0</v>
      </c>
      <c r="W8" s="7">
        <v>0</v>
      </c>
      <c r="X8" s="7">
        <v>0</v>
      </c>
      <c r="Y8" s="7">
        <v>0</v>
      </c>
      <c r="Z8" s="7">
        <v>0</v>
      </c>
      <c r="AA8" s="7">
        <v>0</v>
      </c>
      <c r="AB8" s="7">
        <v>0</v>
      </c>
      <c r="AC8" s="7">
        <v>0</v>
      </c>
      <c r="AD8" s="7">
        <v>0</v>
      </c>
      <c r="AE8" s="7">
        <v>0</v>
      </c>
      <c r="AF8" s="7">
        <v>0</v>
      </c>
      <c r="AG8" s="7">
        <v>0</v>
      </c>
      <c r="AH8" s="7">
        <v>0</v>
      </c>
      <c r="AI8" s="7">
        <v>0</v>
      </c>
      <c r="AJ8" s="7">
        <v>0</v>
      </c>
      <c r="AK8" s="7">
        <v>0</v>
      </c>
      <c r="AL8" s="7">
        <v>0</v>
      </c>
      <c r="AM8" s="7">
        <v>0</v>
      </c>
      <c r="AN8" s="7">
        <v>0</v>
      </c>
    </row>
    <row r="9" spans="1:40" x14ac:dyDescent="0.2">
      <c r="H9" s="8" t="s">
        <v>219</v>
      </c>
      <c r="I9" s="1" t="s">
        <v>162</v>
      </c>
      <c r="J9" s="60" cm="1">
        <f t="array" ref="J9">TREND($O9:$T9,$O$3:$T$3,J$3)</f>
        <v>446555350256156</v>
      </c>
      <c r="K9" s="60" cm="1">
        <f t="array" ref="K9">TREND($O9:$T9,$O$3:$T$3,K$3)</f>
        <v>436269725563484</v>
      </c>
      <c r="L9" s="60" cm="1">
        <f t="array" ref="L9">TREND($O9:$T9,$O$3:$T$3,L$3)</f>
        <v>425984100870812</v>
      </c>
      <c r="M9" s="60" cm="1">
        <f t="array" ref="M9">TREND($O9:$T9,$O$3:$T$3,M$3)</f>
        <v>415698476178140</v>
      </c>
      <c r="N9" s="60" cm="1">
        <f t="array" ref="N9">TREND($O9:$T9,$O$3:$T$3,N$3)</f>
        <v>405412851485468</v>
      </c>
      <c r="O9" s="60">
        <f t="shared" ref="O9:AN9" si="7">INDEX(Table4_22,MATCH($H9,Table4_A_22,0),MATCH(O$3,Table4_1_22,0))*Percent_urban*quadrillion</f>
        <v>398299523678458.69</v>
      </c>
      <c r="P9" s="60">
        <f t="shared" si="7"/>
        <v>383907975066785.38</v>
      </c>
      <c r="Q9" s="60">
        <f t="shared" si="7"/>
        <v>372098774386788.62</v>
      </c>
      <c r="R9" s="60">
        <f t="shared" si="7"/>
        <v>361984036266493.94</v>
      </c>
      <c r="S9" s="60">
        <f t="shared" si="7"/>
        <v>353801993685744.31</v>
      </c>
      <c r="T9" s="60">
        <f t="shared" si="7"/>
        <v>346386687282441.5</v>
      </c>
      <c r="U9" s="60">
        <f t="shared" si="7"/>
        <v>339794219703715.62</v>
      </c>
      <c r="V9" s="60">
        <f t="shared" si="7"/>
        <v>333204191370517.25</v>
      </c>
      <c r="W9" s="60">
        <f t="shared" si="7"/>
        <v>327371955314498.5</v>
      </c>
      <c r="X9" s="60">
        <f t="shared" si="7"/>
        <v>321199037966485.88</v>
      </c>
      <c r="Y9" s="60">
        <f t="shared" si="7"/>
        <v>315080597101918.56</v>
      </c>
      <c r="Z9" s="60">
        <f t="shared" si="7"/>
        <v>308918249817858</v>
      </c>
      <c r="AA9" s="60">
        <f t="shared" si="7"/>
        <v>303163256536873.56</v>
      </c>
      <c r="AB9" s="60">
        <f t="shared" si="7"/>
        <v>297655440135999.31</v>
      </c>
      <c r="AC9" s="60">
        <f t="shared" si="7"/>
        <v>292363903505221.38</v>
      </c>
      <c r="AD9" s="60">
        <f t="shared" si="7"/>
        <v>287213843115032.81</v>
      </c>
      <c r="AE9" s="60">
        <f t="shared" si="7"/>
        <v>282645136242208.31</v>
      </c>
      <c r="AF9" s="60">
        <f t="shared" si="7"/>
        <v>278131718934671.75</v>
      </c>
      <c r="AG9" s="60">
        <f t="shared" si="7"/>
        <v>274052487331012.72</v>
      </c>
      <c r="AH9" s="60">
        <f t="shared" si="7"/>
        <v>269952115599449.47</v>
      </c>
      <c r="AI9" s="60">
        <f t="shared" si="7"/>
        <v>266315200518092.75</v>
      </c>
      <c r="AJ9" s="60">
        <f t="shared" si="7"/>
        <v>263334442483607.22</v>
      </c>
      <c r="AK9" s="60">
        <f t="shared" si="7"/>
        <v>260253675382498.16</v>
      </c>
      <c r="AL9" s="60">
        <f t="shared" si="7"/>
        <v>257006226503683.31</v>
      </c>
      <c r="AM9" s="60">
        <f t="shared" si="7"/>
        <v>253771786934347.94</v>
      </c>
      <c r="AN9" s="60">
        <f t="shared" si="7"/>
        <v>250448721444183.62</v>
      </c>
    </row>
    <row r="10" spans="1:40" x14ac:dyDescent="0.2">
      <c r="I10" s="1" t="s">
        <v>446</v>
      </c>
      <c r="J10" s="7" cm="1">
        <f t="array" ref="J10">TREND($O10:$T10,$O$3:$T$3,J$3)</f>
        <v>0</v>
      </c>
      <c r="K10" s="7" cm="1">
        <f t="array" ref="K10">TREND($O10:$T10,$O$3:$T$3,K$3)</f>
        <v>0</v>
      </c>
      <c r="L10" s="7" cm="1">
        <f t="array" ref="L10">TREND($O10:$T10,$O$3:$T$3,L$3)</f>
        <v>0</v>
      </c>
      <c r="M10" s="7" cm="1">
        <f t="array" ref="M10">TREND($O10:$T10,$O$3:$T$3,M$3)</f>
        <v>0</v>
      </c>
      <c r="N10" s="7" cm="1">
        <f t="array" ref="N10">TREND($O10:$T10,$O$3:$T$3,N$3)</f>
        <v>0</v>
      </c>
      <c r="O10" s="7">
        <v>0</v>
      </c>
      <c r="P10" s="7">
        <v>0</v>
      </c>
      <c r="Q10" s="7">
        <v>0</v>
      </c>
      <c r="R10" s="7">
        <v>0</v>
      </c>
      <c r="S10" s="7">
        <v>0</v>
      </c>
      <c r="T10" s="7">
        <v>0</v>
      </c>
      <c r="U10" s="7">
        <v>0</v>
      </c>
      <c r="V10" s="7">
        <v>0</v>
      </c>
      <c r="W10" s="7">
        <v>0</v>
      </c>
      <c r="X10" s="7">
        <v>0</v>
      </c>
      <c r="Y10" s="7">
        <v>0</v>
      </c>
      <c r="Z10" s="7">
        <v>0</v>
      </c>
      <c r="AA10" s="7">
        <v>0</v>
      </c>
      <c r="AB10" s="7">
        <v>0</v>
      </c>
      <c r="AC10" s="7">
        <v>0</v>
      </c>
      <c r="AD10" s="7">
        <v>0</v>
      </c>
      <c r="AE10" s="7">
        <v>0</v>
      </c>
      <c r="AF10" s="7">
        <v>0</v>
      </c>
      <c r="AG10" s="7">
        <v>0</v>
      </c>
      <c r="AH10" s="7">
        <v>0</v>
      </c>
      <c r="AI10" s="7">
        <v>0</v>
      </c>
      <c r="AJ10" s="7">
        <v>0</v>
      </c>
      <c r="AK10" s="7">
        <v>0</v>
      </c>
      <c r="AL10" s="7">
        <v>0</v>
      </c>
      <c r="AM10" s="7">
        <v>0</v>
      </c>
      <c r="AN10" s="7">
        <v>0</v>
      </c>
    </row>
    <row r="11" spans="1:40" x14ac:dyDescent="0.2">
      <c r="I11" s="1" t="s">
        <v>447</v>
      </c>
      <c r="J11" s="7" cm="1">
        <f t="array" ref="J11">TREND($O11:$T11,$O$3:$T$3,J$3)</f>
        <v>0</v>
      </c>
      <c r="K11" s="7" cm="1">
        <f t="array" ref="K11">TREND($O11:$T11,$O$3:$T$3,K$3)</f>
        <v>0</v>
      </c>
      <c r="L11" s="7" cm="1">
        <f t="array" ref="L11">TREND($O11:$T11,$O$3:$T$3,L$3)</f>
        <v>0</v>
      </c>
      <c r="M11" s="7" cm="1">
        <f t="array" ref="M11">TREND($O11:$T11,$O$3:$T$3,M$3)</f>
        <v>0</v>
      </c>
      <c r="N11" s="7" cm="1">
        <f t="array" ref="N11">TREND($O11:$T11,$O$3:$T$3,N$3)</f>
        <v>0</v>
      </c>
      <c r="O11" s="7">
        <v>0</v>
      </c>
      <c r="P11" s="7">
        <v>0</v>
      </c>
      <c r="Q11" s="7">
        <v>0</v>
      </c>
      <c r="R11" s="7">
        <v>0</v>
      </c>
      <c r="S11" s="7">
        <v>0</v>
      </c>
      <c r="T11" s="7">
        <v>0</v>
      </c>
      <c r="U11" s="7">
        <v>0</v>
      </c>
      <c r="V11" s="7">
        <v>0</v>
      </c>
      <c r="W11" s="7">
        <v>0</v>
      </c>
      <c r="X11" s="7">
        <v>0</v>
      </c>
      <c r="Y11" s="7">
        <v>0</v>
      </c>
      <c r="Z11" s="7">
        <v>0</v>
      </c>
      <c r="AA11" s="7">
        <v>0</v>
      </c>
      <c r="AB11" s="7">
        <v>0</v>
      </c>
      <c r="AC11" s="7">
        <v>0</v>
      </c>
      <c r="AD11" s="7">
        <v>0</v>
      </c>
      <c r="AE11" s="7">
        <v>0</v>
      </c>
      <c r="AF11" s="7">
        <v>0</v>
      </c>
      <c r="AG11" s="7">
        <v>0</v>
      </c>
      <c r="AH11" s="7">
        <v>0</v>
      </c>
      <c r="AI11" s="7">
        <v>0</v>
      </c>
      <c r="AJ11" s="7">
        <v>0</v>
      </c>
      <c r="AK11" s="7">
        <v>0</v>
      </c>
      <c r="AL11" s="7">
        <v>0</v>
      </c>
      <c r="AM11" s="7">
        <v>0</v>
      </c>
      <c r="AN11" s="7">
        <v>0</v>
      </c>
    </row>
    <row r="12" spans="1:40" x14ac:dyDescent="0.2">
      <c r="H12" s="8" t="s">
        <v>224</v>
      </c>
      <c r="I12" s="1" t="s">
        <v>448</v>
      </c>
      <c r="J12" s="60" cm="1">
        <f t="array" ref="J12">TREND($O12:$T12,$O$3:$T$3,J$3)</f>
        <v>250651837032068.5</v>
      </c>
      <c r="K12" s="60" cm="1">
        <f t="array" ref="K12">TREND($O12:$T12,$O$3:$T$3,K$3)</f>
        <v>248429614663876</v>
      </c>
      <c r="L12" s="60" cm="1">
        <f t="array" ref="L12">TREND($O12:$T12,$O$3:$T$3,L$3)</f>
        <v>246207392295683</v>
      </c>
      <c r="M12" s="60" cm="1">
        <f t="array" ref="M12">TREND($O12:$T12,$O$3:$T$3,M$3)</f>
        <v>243985169927490</v>
      </c>
      <c r="N12" s="60" cm="1">
        <f t="array" ref="N12">TREND($O12:$T12,$O$3:$T$3,N$3)</f>
        <v>241762947559297.5</v>
      </c>
      <c r="O12" s="60">
        <f t="shared" ref="O12:AN12" si="8">INDEX(Table4_22,MATCH($H12,Table4_A_22,0),MATCH(O$3,Table4_1_22,0))*Percent_urban*quadrillion</f>
        <v>239459107261393.97</v>
      </c>
      <c r="P12" s="60">
        <f t="shared" si="8"/>
        <v>237193048166437.31</v>
      </c>
      <c r="Q12" s="60">
        <f t="shared" si="8"/>
        <v>235214820043714.06</v>
      </c>
      <c r="R12" s="60">
        <f t="shared" si="8"/>
        <v>233097554925928.91</v>
      </c>
      <c r="S12" s="60">
        <f t="shared" si="8"/>
        <v>230759131546992.62</v>
      </c>
      <c r="T12" s="60">
        <f t="shared" si="8"/>
        <v>228187353679268.16</v>
      </c>
      <c r="U12" s="60">
        <f t="shared" si="8"/>
        <v>225471660325427.03</v>
      </c>
      <c r="V12" s="60">
        <f t="shared" si="8"/>
        <v>222662462559702.06</v>
      </c>
      <c r="W12" s="60">
        <f t="shared" si="8"/>
        <v>220077675382498.19</v>
      </c>
      <c r="X12" s="60">
        <f t="shared" si="8"/>
        <v>217431093985266.72</v>
      </c>
      <c r="Y12" s="60">
        <f t="shared" si="8"/>
        <v>214942250465473.97</v>
      </c>
      <c r="Z12" s="60">
        <f t="shared" si="8"/>
        <v>212642855014976.12</v>
      </c>
      <c r="AA12" s="60">
        <f t="shared" si="8"/>
        <v>210519085242451.22</v>
      </c>
      <c r="AB12" s="60">
        <f t="shared" si="8"/>
        <v>208449791953371.62</v>
      </c>
      <c r="AC12" s="60">
        <f t="shared" si="8"/>
        <v>206496769367764.94</v>
      </c>
      <c r="AD12" s="60">
        <f t="shared" si="8"/>
        <v>204655138994576.22</v>
      </c>
      <c r="AE12" s="60">
        <f t="shared" si="8"/>
        <v>202901321460374</v>
      </c>
      <c r="AF12" s="60">
        <f t="shared" si="8"/>
        <v>201170270217760.84</v>
      </c>
      <c r="AG12" s="60">
        <f t="shared" si="8"/>
        <v>199518087913867.06</v>
      </c>
      <c r="AH12" s="60">
        <f t="shared" si="8"/>
        <v>197952092285274.81</v>
      </c>
      <c r="AI12" s="60">
        <f t="shared" si="8"/>
        <v>196435694649073.09</v>
      </c>
      <c r="AJ12" s="60">
        <f t="shared" si="8"/>
        <v>194901409212337.06</v>
      </c>
      <c r="AK12" s="60">
        <f t="shared" si="8"/>
        <v>193419161013518.97</v>
      </c>
      <c r="AL12" s="60">
        <f t="shared" si="8"/>
        <v>191953174451550.22</v>
      </c>
      <c r="AM12" s="60">
        <f t="shared" si="8"/>
        <v>190527841981704.84</v>
      </c>
      <c r="AN12" s="60">
        <f t="shared" si="8"/>
        <v>189150481340565.03</v>
      </c>
    </row>
    <row r="13" spans="1:40" x14ac:dyDescent="0.2">
      <c r="I13" s="1" t="s">
        <v>449</v>
      </c>
      <c r="J13" s="7" cm="1">
        <f t="array" ref="J13">TREND($O13:$T13,$O$3:$T$3,J$3)</f>
        <v>0</v>
      </c>
      <c r="K13" s="7" cm="1">
        <f t="array" ref="K13">TREND($O13:$T13,$O$3:$T$3,K$3)</f>
        <v>0</v>
      </c>
      <c r="L13" s="7" cm="1">
        <f t="array" ref="L13">TREND($O13:$T13,$O$3:$T$3,L$3)</f>
        <v>0</v>
      </c>
      <c r="M13" s="7" cm="1">
        <f t="array" ref="M13">TREND($O13:$T13,$O$3:$T$3,M$3)</f>
        <v>0</v>
      </c>
      <c r="N13" s="7" cm="1">
        <f t="array" ref="N13">TREND($O13:$T13,$O$3:$T$3,N$3)</f>
        <v>0</v>
      </c>
      <c r="O13" s="7">
        <v>0</v>
      </c>
      <c r="P13" s="7">
        <v>0</v>
      </c>
      <c r="Q13" s="7">
        <v>0</v>
      </c>
      <c r="R13" s="7">
        <v>0</v>
      </c>
      <c r="S13" s="7">
        <v>0</v>
      </c>
      <c r="T13" s="7">
        <v>0</v>
      </c>
      <c r="U13" s="7">
        <v>0</v>
      </c>
      <c r="V13" s="7">
        <v>0</v>
      </c>
      <c r="W13" s="7">
        <v>0</v>
      </c>
      <c r="X13" s="7">
        <v>0</v>
      </c>
      <c r="Y13" s="7">
        <v>0</v>
      </c>
      <c r="Z13" s="7">
        <v>0</v>
      </c>
      <c r="AA13" s="7">
        <v>0</v>
      </c>
      <c r="AB13" s="7">
        <v>0</v>
      </c>
      <c r="AC13" s="7">
        <v>0</v>
      </c>
      <c r="AD13" s="7">
        <v>0</v>
      </c>
      <c r="AE13" s="7">
        <v>0</v>
      </c>
      <c r="AF13" s="7">
        <v>0</v>
      </c>
      <c r="AG13" s="7">
        <v>0</v>
      </c>
      <c r="AH13" s="7">
        <v>0</v>
      </c>
      <c r="AI13" s="7">
        <v>0</v>
      </c>
      <c r="AJ13" s="7">
        <v>0</v>
      </c>
      <c r="AK13" s="7">
        <v>0</v>
      </c>
      <c r="AL13" s="7">
        <v>0</v>
      </c>
      <c r="AM13" s="7">
        <v>0</v>
      </c>
      <c r="AN13" s="7">
        <v>0</v>
      </c>
    </row>
    <row r="15" spans="1:40" x14ac:dyDescent="0.2">
      <c r="H15" s="1" t="s">
        <v>585</v>
      </c>
    </row>
    <row r="16" spans="1:40" x14ac:dyDescent="0.2">
      <c r="I16" s="1" t="s">
        <v>75</v>
      </c>
      <c r="J16" s="1" cm="1">
        <f t="array" ref="J16">TREND($O16:$T16,$O$3:$T$3,J$3)</f>
        <v>2020</v>
      </c>
      <c r="K16" s="1" cm="1">
        <f t="array" ref="K16">TREND($O16:$T16,$O$3:$T$3,K$3)</f>
        <v>2021</v>
      </c>
      <c r="L16" s="1" cm="1">
        <f t="array" ref="L16">TREND($O16:$T16,$O$3:$T$3,L$3)</f>
        <v>2022</v>
      </c>
      <c r="M16" s="1" cm="1">
        <f t="array" ref="M16">TREND($O16:$T16,$O$3:$T$3,M$3)</f>
        <v>2023</v>
      </c>
      <c r="N16" s="1" cm="1">
        <f t="array" ref="N16">TREND($O16:$T16,$O$3:$T$3,N$3)</f>
        <v>2024</v>
      </c>
      <c r="O16" s="1">
        <v>2025</v>
      </c>
      <c r="P16" s="1">
        <v>2026</v>
      </c>
      <c r="Q16" s="1">
        <v>2027</v>
      </c>
      <c r="R16" s="1">
        <v>2028</v>
      </c>
      <c r="S16" s="1">
        <v>2029</v>
      </c>
      <c r="T16" s="1">
        <v>2030</v>
      </c>
      <c r="U16" s="1">
        <v>2031</v>
      </c>
      <c r="V16" s="1">
        <v>2032</v>
      </c>
      <c r="W16" s="1">
        <v>2033</v>
      </c>
      <c r="X16" s="1">
        <v>2034</v>
      </c>
      <c r="Y16" s="1">
        <v>2035</v>
      </c>
      <c r="Z16" s="1">
        <v>2036</v>
      </c>
      <c r="AA16" s="1">
        <v>2037</v>
      </c>
      <c r="AB16" s="1">
        <v>2038</v>
      </c>
      <c r="AC16" s="1">
        <v>2039</v>
      </c>
      <c r="AD16" s="1">
        <v>2040</v>
      </c>
      <c r="AE16" s="1">
        <v>2041</v>
      </c>
      <c r="AF16" s="1">
        <v>2042</v>
      </c>
      <c r="AG16" s="1">
        <v>2043</v>
      </c>
      <c r="AH16" s="1">
        <v>2044</v>
      </c>
      <c r="AI16" s="1">
        <v>2045</v>
      </c>
      <c r="AJ16" s="1">
        <v>2046</v>
      </c>
      <c r="AK16" s="1">
        <v>2047</v>
      </c>
      <c r="AL16" s="1">
        <v>2048</v>
      </c>
      <c r="AM16" s="1">
        <v>2049</v>
      </c>
      <c r="AN16" s="1">
        <v>2050</v>
      </c>
    </row>
    <row r="17" spans="7:40" x14ac:dyDescent="0.2">
      <c r="G17" s="8" t="s">
        <v>238</v>
      </c>
      <c r="H17" s="8" t="s">
        <v>249</v>
      </c>
      <c r="I17" s="1" t="s">
        <v>76</v>
      </c>
      <c r="J17" s="60" cm="1">
        <f t="array" ref="J17">TREND($O17:$T17,$O$3:$T$3,J$3)</f>
        <v>727948340460964</v>
      </c>
      <c r="K17" s="60" cm="1">
        <f t="array" ref="K17">TREND($O17:$T17,$O$3:$T$3,K$3)</f>
        <v>743707515962580</v>
      </c>
      <c r="L17" s="60" cm="1">
        <f t="array" ref="L17">TREND($O17:$T17,$O$3:$T$3,L$3)</f>
        <v>759466691464192</v>
      </c>
      <c r="M17" s="60" cm="1">
        <f t="array" ref="M17">TREND($O17:$T17,$O$3:$T$3,M$3)</f>
        <v>775225866965804</v>
      </c>
      <c r="N17" s="60" cm="1">
        <f t="array" ref="N17">TREND($O17:$T17,$O$3:$T$3,N$3)</f>
        <v>790985042467416</v>
      </c>
      <c r="O17" s="60">
        <f t="shared" ref="O17:AN17" si="9">SUM(INDEX(Table4_22,MATCH($G17,Table4_A_22,0),MATCH(O$16,Table4_1_22,0)),INDEX(Table4_22,MATCH($H17,Table4_A_22,0),MATCH(O$16,Table4_1_22,0)))*Percent_urban*quadrillion</f>
        <v>805881189670525.38</v>
      </c>
      <c r="P17" s="60">
        <f t="shared" si="9"/>
        <v>822156648911195.5</v>
      </c>
      <c r="Q17" s="60">
        <f t="shared" si="9"/>
        <v>838996386950538.38</v>
      </c>
      <c r="R17" s="60">
        <f t="shared" si="9"/>
        <v>855353154375455.38</v>
      </c>
      <c r="S17" s="60">
        <f t="shared" si="9"/>
        <v>870618765967781.12</v>
      </c>
      <c r="T17" s="60">
        <f t="shared" si="9"/>
        <v>883846794462883.38</v>
      </c>
      <c r="U17" s="60">
        <f t="shared" si="9"/>
        <v>896111320974662</v>
      </c>
      <c r="V17" s="60">
        <f t="shared" si="9"/>
        <v>909127948190723</v>
      </c>
      <c r="W17" s="60">
        <f t="shared" si="9"/>
        <v>921946996519064.25</v>
      </c>
      <c r="X17" s="60">
        <f t="shared" si="9"/>
        <v>934818082085323.25</v>
      </c>
      <c r="Y17" s="60">
        <f t="shared" si="9"/>
        <v>949454368331579.38</v>
      </c>
      <c r="Z17" s="60">
        <f t="shared" si="9"/>
        <v>965433865781591.38</v>
      </c>
      <c r="AA17" s="60">
        <f t="shared" si="9"/>
        <v>982177660163523</v>
      </c>
      <c r="AB17" s="60">
        <f t="shared" si="9"/>
        <v>998634436655063.38</v>
      </c>
      <c r="AC17" s="60">
        <f t="shared" si="9"/>
        <v>1015456286893871.9</v>
      </c>
      <c r="AD17" s="60">
        <f t="shared" si="9"/>
        <v>1032579790496235.8</v>
      </c>
      <c r="AE17" s="60">
        <f t="shared" si="9"/>
        <v>1049878106694730</v>
      </c>
      <c r="AF17" s="60">
        <f t="shared" si="9"/>
        <v>1067737449364526.9</v>
      </c>
      <c r="AG17" s="60">
        <f t="shared" si="9"/>
        <v>1086239126689872.8</v>
      </c>
      <c r="AH17" s="60">
        <f t="shared" si="9"/>
        <v>1105614053914028.9</v>
      </c>
      <c r="AI17" s="60">
        <f t="shared" si="9"/>
        <v>1125811819962762</v>
      </c>
      <c r="AJ17" s="60">
        <f t="shared" si="9"/>
        <v>1147770721282279.5</v>
      </c>
      <c r="AK17" s="60">
        <f t="shared" si="9"/>
        <v>1170748414150408.8</v>
      </c>
      <c r="AL17" s="60">
        <f t="shared" si="9"/>
        <v>1194300955881162.2</v>
      </c>
      <c r="AM17" s="60">
        <f t="shared" si="9"/>
        <v>1217893338622197</v>
      </c>
      <c r="AN17" s="60">
        <f t="shared" si="9"/>
        <v>1242506952157370.5</v>
      </c>
    </row>
    <row r="18" spans="7:40" x14ac:dyDescent="0.2">
      <c r="I18" s="1" t="s">
        <v>77</v>
      </c>
      <c r="J18" s="7" cm="1">
        <f t="array" ref="J18">TREND($O18:$T18,$O$3:$T$3,J$3)</f>
        <v>0</v>
      </c>
      <c r="K18" s="7" cm="1">
        <f t="array" ref="K18">TREND($O18:$T18,$O$3:$T$3,K$3)</f>
        <v>0</v>
      </c>
      <c r="L18" s="7" cm="1">
        <f t="array" ref="L18">TREND($O18:$T18,$O$3:$T$3,L$3)</f>
        <v>0</v>
      </c>
      <c r="M18" s="7" cm="1">
        <f t="array" ref="M18">TREND($O18:$T18,$O$3:$T$3,M$3)</f>
        <v>0</v>
      </c>
      <c r="N18" s="7" cm="1">
        <f t="array" ref="N18">TREND($O18:$T18,$O$3:$T$3,N$3)</f>
        <v>0</v>
      </c>
      <c r="O18" s="7">
        <v>0</v>
      </c>
      <c r="P18" s="7">
        <v>0</v>
      </c>
      <c r="Q18" s="7">
        <v>0</v>
      </c>
      <c r="R18" s="7">
        <v>0</v>
      </c>
      <c r="S18" s="7">
        <v>0</v>
      </c>
      <c r="T18" s="7">
        <v>0</v>
      </c>
      <c r="U18" s="7">
        <v>0</v>
      </c>
      <c r="V18" s="7">
        <v>0</v>
      </c>
      <c r="W18" s="7">
        <v>0</v>
      </c>
      <c r="X18" s="7">
        <v>0</v>
      </c>
      <c r="Y18" s="7">
        <v>0</v>
      </c>
      <c r="Z18" s="7">
        <v>0</v>
      </c>
      <c r="AA18" s="7">
        <v>0</v>
      </c>
      <c r="AB18" s="7">
        <v>0</v>
      </c>
      <c r="AC18" s="7">
        <v>0</v>
      </c>
      <c r="AD18" s="7">
        <v>0</v>
      </c>
      <c r="AE18" s="7">
        <v>0</v>
      </c>
      <c r="AF18" s="7">
        <v>0</v>
      </c>
      <c r="AG18" s="7">
        <v>0</v>
      </c>
      <c r="AH18" s="7">
        <v>0</v>
      </c>
      <c r="AI18" s="7">
        <v>0</v>
      </c>
      <c r="AJ18" s="7">
        <v>0</v>
      </c>
      <c r="AK18" s="7">
        <v>0</v>
      </c>
      <c r="AL18" s="7">
        <v>0</v>
      </c>
      <c r="AM18" s="7">
        <v>0</v>
      </c>
      <c r="AN18" s="7">
        <v>0</v>
      </c>
    </row>
    <row r="19" spans="7:40" x14ac:dyDescent="0.2">
      <c r="H19" s="8" t="s">
        <v>234</v>
      </c>
      <c r="I19" s="1" t="s">
        <v>78</v>
      </c>
      <c r="J19" s="60" cm="1">
        <f t="array" ref="J19">TREND($O19:$T19,$O$3:$T$3,J$3)</f>
        <v>48562977923234.375</v>
      </c>
      <c r="K19" s="60" cm="1">
        <f t="array" ref="K19">TREND($O19:$T19,$O$3:$T$3,K$3)</f>
        <v>48606373262712.344</v>
      </c>
      <c r="L19" s="60" cm="1">
        <f t="array" ref="L19">TREND($O19:$T19,$O$3:$T$3,L$3)</f>
        <v>48649768602190.312</v>
      </c>
      <c r="M19" s="60" cm="1">
        <f t="array" ref="M19">TREND($O19:$T19,$O$3:$T$3,M$3)</f>
        <v>48693163941668.297</v>
      </c>
      <c r="N19" s="60" cm="1">
        <f t="array" ref="N19">TREND($O19:$T19,$O$3:$T$3,N$3)</f>
        <v>48736559281146.266</v>
      </c>
      <c r="O19" s="60">
        <f t="shared" ref="O19:AN19" si="10">INDEX(Table4_22,MATCH($H19,Table4_A_22,0),MATCH(O$16,Table4_1_22,0))*Percent_urban*quadrillion</f>
        <v>48641808143770.742</v>
      </c>
      <c r="P19" s="60">
        <f t="shared" si="10"/>
        <v>48854835586497.203</v>
      </c>
      <c r="Q19" s="60">
        <f t="shared" si="10"/>
        <v>48977610944709.781</v>
      </c>
      <c r="R19" s="60">
        <f t="shared" si="10"/>
        <v>49015012709463.289</v>
      </c>
      <c r="S19" s="60">
        <f t="shared" si="10"/>
        <v>48975984781024.852</v>
      </c>
      <c r="T19" s="60">
        <f t="shared" si="10"/>
        <v>48865405650449.281</v>
      </c>
      <c r="U19" s="60">
        <f t="shared" si="10"/>
        <v>48695471545373.594</v>
      </c>
      <c r="V19" s="60">
        <f t="shared" si="10"/>
        <v>48513341212660.883</v>
      </c>
      <c r="W19" s="60">
        <f t="shared" si="10"/>
        <v>48313323079413.906</v>
      </c>
      <c r="X19" s="60">
        <f t="shared" si="10"/>
        <v>48146641301708.078</v>
      </c>
      <c r="Y19" s="60">
        <f t="shared" si="10"/>
        <v>48052323807981.859</v>
      </c>
      <c r="Z19" s="60">
        <f t="shared" si="10"/>
        <v>48066146199303.812</v>
      </c>
      <c r="AA19" s="60">
        <f t="shared" si="10"/>
        <v>48188108475673.922</v>
      </c>
      <c r="AB19" s="60">
        <f t="shared" si="10"/>
        <v>48322266979681.047</v>
      </c>
      <c r="AC19" s="60">
        <f t="shared" si="10"/>
        <v>48488948757386.867</v>
      </c>
      <c r="AD19" s="60">
        <f t="shared" si="10"/>
        <v>48655630535092.688</v>
      </c>
      <c r="AE19" s="60">
        <f t="shared" si="10"/>
        <v>48803611430421.758</v>
      </c>
      <c r="AF19" s="60">
        <f t="shared" si="10"/>
        <v>48972732453654.977</v>
      </c>
      <c r="AG19" s="60">
        <f t="shared" si="10"/>
        <v>49154049704525.211</v>
      </c>
      <c r="AH19" s="60">
        <f t="shared" si="10"/>
        <v>49358946328827.008</v>
      </c>
      <c r="AI19" s="60">
        <f t="shared" si="10"/>
        <v>49545955152594.508</v>
      </c>
      <c r="AJ19" s="60">
        <f t="shared" si="10"/>
        <v>49709384602930.461</v>
      </c>
      <c r="AK19" s="60">
        <f t="shared" si="10"/>
        <v>49874440216951.344</v>
      </c>
      <c r="AL19" s="60">
        <f t="shared" si="10"/>
        <v>50083402250465.469</v>
      </c>
      <c r="AM19" s="60">
        <f t="shared" si="10"/>
        <v>50305373593459.07</v>
      </c>
      <c r="AN19" s="60">
        <f t="shared" si="10"/>
        <v>50510270217760.859</v>
      </c>
    </row>
    <row r="20" spans="7:40" x14ac:dyDescent="0.2">
      <c r="I20" s="1" t="s">
        <v>79</v>
      </c>
      <c r="J20" s="7" cm="1">
        <f t="array" ref="J20">TREND($O20:$T20,$O$3:$T$3,J$3)</f>
        <v>0</v>
      </c>
      <c r="K20" s="7" cm="1">
        <f t="array" ref="K20">TREND($O20:$T20,$O$3:$T$3,K$3)</f>
        <v>0</v>
      </c>
      <c r="L20" s="7" cm="1">
        <f t="array" ref="L20">TREND($O20:$T20,$O$3:$T$3,L$3)</f>
        <v>0</v>
      </c>
      <c r="M20" s="7" cm="1">
        <f t="array" ref="M20">TREND($O20:$T20,$O$3:$T$3,M$3)</f>
        <v>0</v>
      </c>
      <c r="N20" s="7" cm="1">
        <f t="array" ref="N20">TREND($O20:$T20,$O$3:$T$3,N$3)</f>
        <v>0</v>
      </c>
      <c r="O20" s="7">
        <v>0</v>
      </c>
      <c r="P20" s="7">
        <v>0</v>
      </c>
      <c r="Q20" s="7">
        <v>0</v>
      </c>
      <c r="R20" s="7">
        <v>0</v>
      </c>
      <c r="S20" s="7">
        <v>0</v>
      </c>
      <c r="T20" s="7">
        <v>0</v>
      </c>
      <c r="U20" s="7">
        <v>0</v>
      </c>
      <c r="V20" s="7">
        <v>0</v>
      </c>
      <c r="W20" s="7">
        <v>0</v>
      </c>
      <c r="X20" s="7">
        <v>0</v>
      </c>
      <c r="Y20" s="7">
        <v>0</v>
      </c>
      <c r="Z20" s="7">
        <v>0</v>
      </c>
      <c r="AA20" s="7">
        <v>0</v>
      </c>
      <c r="AB20" s="7">
        <v>0</v>
      </c>
      <c r="AC20" s="7">
        <v>0</v>
      </c>
      <c r="AD20" s="7">
        <v>0</v>
      </c>
      <c r="AE20" s="7">
        <v>0</v>
      </c>
      <c r="AF20" s="7">
        <v>0</v>
      </c>
      <c r="AG20" s="7">
        <v>0</v>
      </c>
      <c r="AH20" s="7">
        <v>0</v>
      </c>
      <c r="AI20" s="7">
        <v>0</v>
      </c>
      <c r="AJ20" s="7">
        <v>0</v>
      </c>
      <c r="AK20" s="7">
        <v>0</v>
      </c>
      <c r="AL20" s="7">
        <v>0</v>
      </c>
      <c r="AM20" s="7">
        <v>0</v>
      </c>
      <c r="AN20" s="7">
        <v>0</v>
      </c>
    </row>
    <row r="21" spans="7:40" x14ac:dyDescent="0.2">
      <c r="I21" s="1" t="s">
        <v>81</v>
      </c>
      <c r="J21" s="7" cm="1">
        <f t="array" ref="J21">TREND($O21:$T21,$O$3:$T$3,J$3)</f>
        <v>0</v>
      </c>
      <c r="K21" s="7" cm="1">
        <f t="array" ref="K21">TREND($O21:$T21,$O$3:$T$3,K$3)</f>
        <v>0</v>
      </c>
      <c r="L21" s="7" cm="1">
        <f t="array" ref="L21">TREND($O21:$T21,$O$3:$T$3,L$3)</f>
        <v>0</v>
      </c>
      <c r="M21" s="7" cm="1">
        <f t="array" ref="M21">TREND($O21:$T21,$O$3:$T$3,M$3)</f>
        <v>0</v>
      </c>
      <c r="N21" s="7" cm="1">
        <f t="array" ref="N21">TREND($O21:$T21,$O$3:$T$3,N$3)</f>
        <v>0</v>
      </c>
      <c r="O21" s="7">
        <v>0</v>
      </c>
      <c r="P21" s="7">
        <v>0</v>
      </c>
      <c r="Q21" s="7">
        <v>0</v>
      </c>
      <c r="R21" s="7">
        <v>0</v>
      </c>
      <c r="S21" s="7">
        <v>0</v>
      </c>
      <c r="T21" s="7">
        <v>0</v>
      </c>
      <c r="U21" s="7">
        <v>0</v>
      </c>
      <c r="V21" s="7">
        <v>0</v>
      </c>
      <c r="W21" s="7">
        <v>0</v>
      </c>
      <c r="X21" s="7">
        <v>0</v>
      </c>
      <c r="Y21" s="7">
        <v>0</v>
      </c>
      <c r="Z21" s="7">
        <v>0</v>
      </c>
      <c r="AA21" s="7">
        <v>0</v>
      </c>
      <c r="AB21" s="7">
        <v>0</v>
      </c>
      <c r="AC21" s="7">
        <v>0</v>
      </c>
      <c r="AD21" s="7">
        <v>0</v>
      </c>
      <c r="AE21" s="7">
        <v>0</v>
      </c>
      <c r="AF21" s="7">
        <v>0</v>
      </c>
      <c r="AG21" s="7">
        <v>0</v>
      </c>
      <c r="AH21" s="7">
        <v>0</v>
      </c>
      <c r="AI21" s="7">
        <v>0</v>
      </c>
      <c r="AJ21" s="7">
        <v>0</v>
      </c>
      <c r="AK21" s="7">
        <v>0</v>
      </c>
      <c r="AL21" s="7">
        <v>0</v>
      </c>
      <c r="AM21" s="7">
        <v>0</v>
      </c>
      <c r="AN21" s="7">
        <v>0</v>
      </c>
    </row>
    <row r="22" spans="7:40" x14ac:dyDescent="0.2">
      <c r="I22" s="1" t="s">
        <v>162</v>
      </c>
      <c r="J22" s="7" cm="1">
        <f t="array" ref="J22">TREND($O22:$T22,$O$3:$T$3,J$3)</f>
        <v>0</v>
      </c>
      <c r="K22" s="7" cm="1">
        <f t="array" ref="K22">TREND($O22:$T22,$O$3:$T$3,K$3)</f>
        <v>0</v>
      </c>
      <c r="L22" s="7" cm="1">
        <f t="array" ref="L22">TREND($O22:$T22,$O$3:$T$3,L$3)</f>
        <v>0</v>
      </c>
      <c r="M22" s="7" cm="1">
        <f t="array" ref="M22">TREND($O22:$T22,$O$3:$T$3,M$3)</f>
        <v>0</v>
      </c>
      <c r="N22" s="7" cm="1">
        <f t="array" ref="N22">TREND($O22:$T22,$O$3:$T$3,N$3)</f>
        <v>0</v>
      </c>
      <c r="O22" s="7">
        <v>0</v>
      </c>
      <c r="P22" s="7">
        <v>0</v>
      </c>
      <c r="Q22" s="7">
        <v>0</v>
      </c>
      <c r="R22" s="7">
        <v>0</v>
      </c>
      <c r="S22" s="7">
        <v>0</v>
      </c>
      <c r="T22" s="7">
        <v>0</v>
      </c>
      <c r="U22" s="7">
        <v>0</v>
      </c>
      <c r="V22" s="7">
        <v>0</v>
      </c>
      <c r="W22" s="7">
        <v>0</v>
      </c>
      <c r="X22" s="7">
        <v>0</v>
      </c>
      <c r="Y22" s="7">
        <v>0</v>
      </c>
      <c r="Z22" s="7">
        <v>0</v>
      </c>
      <c r="AA22" s="7">
        <v>0</v>
      </c>
      <c r="AB22" s="7">
        <v>0</v>
      </c>
      <c r="AC22" s="7">
        <v>0</v>
      </c>
      <c r="AD22" s="7">
        <v>0</v>
      </c>
      <c r="AE22" s="7">
        <v>0</v>
      </c>
      <c r="AF22" s="7">
        <v>0</v>
      </c>
      <c r="AG22" s="7">
        <v>0</v>
      </c>
      <c r="AH22" s="7">
        <v>0</v>
      </c>
      <c r="AI22" s="7">
        <v>0</v>
      </c>
      <c r="AJ22" s="7">
        <v>0</v>
      </c>
      <c r="AK22" s="7">
        <v>0</v>
      </c>
      <c r="AL22" s="7">
        <v>0</v>
      </c>
      <c r="AM22" s="7">
        <v>0</v>
      </c>
      <c r="AN22" s="7">
        <v>0</v>
      </c>
    </row>
    <row r="23" spans="7:40" x14ac:dyDescent="0.2">
      <c r="I23" s="1" t="s">
        <v>446</v>
      </c>
      <c r="J23" s="7" cm="1">
        <f t="array" ref="J23">TREND($O23:$T23,$O$3:$T$3,J$3)</f>
        <v>0</v>
      </c>
      <c r="K23" s="7" cm="1">
        <f t="array" ref="K23">TREND($O23:$T23,$O$3:$T$3,K$3)</f>
        <v>0</v>
      </c>
      <c r="L23" s="7" cm="1">
        <f t="array" ref="L23">TREND($O23:$T23,$O$3:$T$3,L$3)</f>
        <v>0</v>
      </c>
      <c r="M23" s="7" cm="1">
        <f t="array" ref="M23">TREND($O23:$T23,$O$3:$T$3,M$3)</f>
        <v>0</v>
      </c>
      <c r="N23" s="7" cm="1">
        <f t="array" ref="N23">TREND($O23:$T23,$O$3:$T$3,N$3)</f>
        <v>0</v>
      </c>
      <c r="O23" s="7">
        <v>0</v>
      </c>
      <c r="P23" s="7">
        <v>0</v>
      </c>
      <c r="Q23" s="7">
        <v>0</v>
      </c>
      <c r="R23" s="7">
        <v>0</v>
      </c>
      <c r="S23" s="7">
        <v>0</v>
      </c>
      <c r="T23" s="7">
        <v>0</v>
      </c>
      <c r="U23" s="7">
        <v>0</v>
      </c>
      <c r="V23" s="7">
        <v>0</v>
      </c>
      <c r="W23" s="7">
        <v>0</v>
      </c>
      <c r="X23" s="7">
        <v>0</v>
      </c>
      <c r="Y23" s="7">
        <v>0</v>
      </c>
      <c r="Z23" s="7">
        <v>0</v>
      </c>
      <c r="AA23" s="7">
        <v>0</v>
      </c>
      <c r="AB23" s="7">
        <v>0</v>
      </c>
      <c r="AC23" s="7">
        <v>0</v>
      </c>
      <c r="AD23" s="7">
        <v>0</v>
      </c>
      <c r="AE23" s="7">
        <v>0</v>
      </c>
      <c r="AF23" s="7">
        <v>0</v>
      </c>
      <c r="AG23" s="7">
        <v>0</v>
      </c>
      <c r="AH23" s="7">
        <v>0</v>
      </c>
      <c r="AI23" s="7">
        <v>0</v>
      </c>
      <c r="AJ23" s="7">
        <v>0</v>
      </c>
      <c r="AK23" s="7">
        <v>0</v>
      </c>
      <c r="AL23" s="7">
        <v>0</v>
      </c>
      <c r="AM23" s="7">
        <v>0</v>
      </c>
      <c r="AN23" s="7">
        <v>0</v>
      </c>
    </row>
    <row r="24" spans="7:40" x14ac:dyDescent="0.2">
      <c r="I24" s="1" t="s">
        <v>447</v>
      </c>
      <c r="J24" s="7" cm="1">
        <f t="array" ref="J24">TREND($O24:$T24,$O$3:$T$3,J$3)</f>
        <v>0</v>
      </c>
      <c r="K24" s="7" cm="1">
        <f t="array" ref="K24">TREND($O24:$T24,$O$3:$T$3,K$3)</f>
        <v>0</v>
      </c>
      <c r="L24" s="7" cm="1">
        <f t="array" ref="L24">TREND($O24:$T24,$O$3:$T$3,L$3)</f>
        <v>0</v>
      </c>
      <c r="M24" s="7" cm="1">
        <f t="array" ref="M24">TREND($O24:$T24,$O$3:$T$3,M$3)</f>
        <v>0</v>
      </c>
      <c r="N24" s="7" cm="1">
        <f t="array" ref="N24">TREND($O24:$T24,$O$3:$T$3,N$3)</f>
        <v>0</v>
      </c>
      <c r="O24" s="7">
        <v>0</v>
      </c>
      <c r="P24" s="7">
        <v>0</v>
      </c>
      <c r="Q24" s="7">
        <v>0</v>
      </c>
      <c r="R24" s="7">
        <v>0</v>
      </c>
      <c r="S24" s="7">
        <v>0</v>
      </c>
      <c r="T24" s="7">
        <v>0</v>
      </c>
      <c r="U24" s="7">
        <v>0</v>
      </c>
      <c r="V24" s="7">
        <v>0</v>
      </c>
      <c r="W24" s="7">
        <v>0</v>
      </c>
      <c r="X24" s="7">
        <v>0</v>
      </c>
      <c r="Y24" s="7">
        <v>0</v>
      </c>
      <c r="Z24" s="7">
        <v>0</v>
      </c>
      <c r="AA24" s="7">
        <v>0</v>
      </c>
      <c r="AB24" s="7">
        <v>0</v>
      </c>
      <c r="AC24" s="7">
        <v>0</v>
      </c>
      <c r="AD24" s="7">
        <v>0</v>
      </c>
      <c r="AE24" s="7">
        <v>0</v>
      </c>
      <c r="AF24" s="7">
        <v>0</v>
      </c>
      <c r="AG24" s="7">
        <v>0</v>
      </c>
      <c r="AH24" s="7">
        <v>0</v>
      </c>
      <c r="AI24" s="7">
        <v>0</v>
      </c>
      <c r="AJ24" s="7">
        <v>0</v>
      </c>
      <c r="AK24" s="7">
        <v>0</v>
      </c>
      <c r="AL24" s="7">
        <v>0</v>
      </c>
      <c r="AM24" s="7">
        <v>0</v>
      </c>
      <c r="AN24" s="7">
        <v>0</v>
      </c>
    </row>
    <row r="25" spans="7:40" x14ac:dyDescent="0.2">
      <c r="I25" s="1" t="s">
        <v>448</v>
      </c>
      <c r="J25" s="7" cm="1">
        <f t="array" ref="J25">TREND($O25:$T25,$O$3:$T$3,J$3)</f>
        <v>0</v>
      </c>
      <c r="K25" s="7" cm="1">
        <f t="array" ref="K25">TREND($O25:$T25,$O$3:$T$3,K$3)</f>
        <v>0</v>
      </c>
      <c r="L25" s="7" cm="1">
        <f t="array" ref="L25">TREND($O25:$T25,$O$3:$T$3,L$3)</f>
        <v>0</v>
      </c>
      <c r="M25" s="7" cm="1">
        <f t="array" ref="M25">TREND($O25:$T25,$O$3:$T$3,M$3)</f>
        <v>0</v>
      </c>
      <c r="N25" s="7" cm="1">
        <f t="array" ref="N25">TREND($O25:$T25,$O$3:$T$3,N$3)</f>
        <v>0</v>
      </c>
      <c r="O25" s="7">
        <v>0</v>
      </c>
      <c r="P25" s="7">
        <v>0</v>
      </c>
      <c r="Q25" s="7">
        <v>0</v>
      </c>
      <c r="R25" s="7">
        <v>0</v>
      </c>
      <c r="S25" s="7">
        <v>0</v>
      </c>
      <c r="T25" s="7">
        <v>0</v>
      </c>
      <c r="U25" s="7">
        <v>0</v>
      </c>
      <c r="V25" s="7">
        <v>0</v>
      </c>
      <c r="W25" s="7">
        <v>0</v>
      </c>
      <c r="X25" s="7">
        <v>0</v>
      </c>
      <c r="Y25" s="7">
        <v>0</v>
      </c>
      <c r="Z25" s="7">
        <v>0</v>
      </c>
      <c r="AA25" s="7">
        <v>0</v>
      </c>
      <c r="AB25" s="7">
        <v>0</v>
      </c>
      <c r="AC25" s="7">
        <v>0</v>
      </c>
      <c r="AD25" s="7">
        <v>0</v>
      </c>
      <c r="AE25" s="7">
        <v>0</v>
      </c>
      <c r="AF25" s="7">
        <v>0</v>
      </c>
      <c r="AG25" s="7">
        <v>0</v>
      </c>
      <c r="AH25" s="7">
        <v>0</v>
      </c>
      <c r="AI25" s="7">
        <v>0</v>
      </c>
      <c r="AJ25" s="7">
        <v>0</v>
      </c>
      <c r="AK25" s="7">
        <v>0</v>
      </c>
      <c r="AL25" s="7">
        <v>0</v>
      </c>
      <c r="AM25" s="7">
        <v>0</v>
      </c>
      <c r="AN25" s="7">
        <v>0</v>
      </c>
    </row>
    <row r="26" spans="7:40" x14ac:dyDescent="0.2">
      <c r="I26" s="1" t="s">
        <v>449</v>
      </c>
      <c r="J26" s="7" cm="1">
        <f t="array" ref="J26">TREND($O26:$T26,$O$3:$T$3,J$3)</f>
        <v>0</v>
      </c>
      <c r="K26" s="7" cm="1">
        <f t="array" ref="K26">TREND($O26:$T26,$O$3:$T$3,K$3)</f>
        <v>0</v>
      </c>
      <c r="L26" s="7" cm="1">
        <f t="array" ref="L26">TREND($O26:$T26,$O$3:$T$3,L$3)</f>
        <v>0</v>
      </c>
      <c r="M26" s="7" cm="1">
        <f t="array" ref="M26">TREND($O26:$T26,$O$3:$T$3,M$3)</f>
        <v>0</v>
      </c>
      <c r="N26" s="7" cm="1">
        <f t="array" ref="N26">TREND($O26:$T26,$O$3:$T$3,N$3)</f>
        <v>0</v>
      </c>
      <c r="O26" s="7">
        <v>0</v>
      </c>
      <c r="P26" s="7">
        <v>0</v>
      </c>
      <c r="Q26" s="7">
        <v>0</v>
      </c>
      <c r="R26" s="7">
        <v>0</v>
      </c>
      <c r="S26" s="7">
        <v>0</v>
      </c>
      <c r="T26" s="7">
        <v>0</v>
      </c>
      <c r="U26" s="7">
        <v>0</v>
      </c>
      <c r="V26" s="7">
        <v>0</v>
      </c>
      <c r="W26" s="7">
        <v>0</v>
      </c>
      <c r="X26" s="7">
        <v>0</v>
      </c>
      <c r="Y26" s="7">
        <v>0</v>
      </c>
      <c r="Z26" s="7">
        <v>0</v>
      </c>
      <c r="AA26" s="7">
        <v>0</v>
      </c>
      <c r="AB26" s="7">
        <v>0</v>
      </c>
      <c r="AC26" s="7">
        <v>0</v>
      </c>
      <c r="AD26" s="7">
        <v>0</v>
      </c>
      <c r="AE26" s="7">
        <v>0</v>
      </c>
      <c r="AF26" s="7">
        <v>0</v>
      </c>
      <c r="AG26" s="7">
        <v>0</v>
      </c>
      <c r="AH26" s="7">
        <v>0</v>
      </c>
      <c r="AI26" s="7">
        <v>0</v>
      </c>
      <c r="AJ26" s="7">
        <v>0</v>
      </c>
      <c r="AK26" s="7">
        <v>0</v>
      </c>
      <c r="AL26" s="7">
        <v>0</v>
      </c>
      <c r="AM26" s="7">
        <v>0</v>
      </c>
      <c r="AN26" s="7">
        <v>0</v>
      </c>
    </row>
    <row r="28" spans="7:40" x14ac:dyDescent="0.2">
      <c r="H28" s="1" t="s">
        <v>586</v>
      </c>
    </row>
    <row r="29" spans="7:40" x14ac:dyDescent="0.2">
      <c r="I29" s="1" t="s">
        <v>75</v>
      </c>
      <c r="J29" s="1" cm="1">
        <f t="array" ref="J29">TREND($O29:$T29,$O$3:$T$3,J$3)</f>
        <v>2020</v>
      </c>
      <c r="K29" s="1" cm="1">
        <f t="array" ref="K29">TREND($O29:$T29,$O$3:$T$3,K$3)</f>
        <v>2021</v>
      </c>
      <c r="L29" s="1" cm="1">
        <f t="array" ref="L29">TREND($O29:$T29,$O$3:$T$3,L$3)</f>
        <v>2022</v>
      </c>
      <c r="M29" s="1" cm="1">
        <f t="array" ref="M29">TREND($O29:$T29,$O$3:$T$3,M$3)</f>
        <v>2023</v>
      </c>
      <c r="N29" s="1" cm="1">
        <f t="array" ref="N29">TREND($O29:$T29,$O$3:$T$3,N$3)</f>
        <v>2024</v>
      </c>
      <c r="O29" s="1">
        <v>2025</v>
      </c>
      <c r="P29" s="1">
        <v>2026</v>
      </c>
      <c r="Q29" s="1">
        <v>2027</v>
      </c>
      <c r="R29" s="1">
        <v>2028</v>
      </c>
      <c r="S29" s="1">
        <v>2029</v>
      </c>
      <c r="T29" s="1">
        <v>2030</v>
      </c>
      <c r="U29" s="1">
        <v>2031</v>
      </c>
      <c r="V29" s="1">
        <v>2032</v>
      </c>
      <c r="W29" s="1">
        <v>2033</v>
      </c>
      <c r="X29" s="1">
        <v>2034</v>
      </c>
      <c r="Y29" s="1">
        <v>2035</v>
      </c>
      <c r="Z29" s="1">
        <v>2036</v>
      </c>
      <c r="AA29" s="1">
        <v>2037</v>
      </c>
      <c r="AB29" s="1">
        <v>2038</v>
      </c>
      <c r="AC29" s="1">
        <v>2039</v>
      </c>
      <c r="AD29" s="1">
        <v>2040</v>
      </c>
      <c r="AE29" s="1">
        <v>2041</v>
      </c>
      <c r="AF29" s="1">
        <v>2042</v>
      </c>
      <c r="AG29" s="1">
        <v>2043</v>
      </c>
      <c r="AH29" s="1">
        <v>2044</v>
      </c>
      <c r="AI29" s="1">
        <v>2045</v>
      </c>
      <c r="AJ29" s="1">
        <v>2046</v>
      </c>
      <c r="AK29" s="1">
        <v>2047</v>
      </c>
      <c r="AL29" s="1">
        <v>2048</v>
      </c>
      <c r="AM29" s="1">
        <v>2049</v>
      </c>
      <c r="AN29" s="1">
        <v>2050</v>
      </c>
    </row>
    <row r="30" spans="7:40" x14ac:dyDescent="0.2">
      <c r="H30" s="8" t="s">
        <v>243</v>
      </c>
      <c r="I30" s="1" t="s">
        <v>76</v>
      </c>
      <c r="J30" s="60" cm="1">
        <f t="array" ref="J30">TREND($O30:$T30,$O$3:$T$3,J$3)</f>
        <v>161765342831700.75</v>
      </c>
      <c r="K30" s="60" cm="1">
        <f t="array" ref="K30">TREND($O30:$T30,$O$3:$T$3,K$3)</f>
        <v>162691768283008</v>
      </c>
      <c r="L30" s="60" cm="1">
        <f t="array" ref="L30">TREND($O30:$T30,$O$3:$T$3,L$3)</f>
        <v>163618193734315.5</v>
      </c>
      <c r="M30" s="60" cm="1">
        <f t="array" ref="M30">TREND($O30:$T30,$O$3:$T$3,M$3)</f>
        <v>164544619185622.75</v>
      </c>
      <c r="N30" s="60" cm="1">
        <f t="array" ref="N30">TREND($O30:$T30,$O$3:$T$3,N$3)</f>
        <v>165471044636930.25</v>
      </c>
      <c r="O30" s="60">
        <f t="shared" ref="O30:AN30" si="11">INDEX(Table4_22,MATCH($H30,Table4_A_22,0),MATCH(O$16,Table4_1_22,0))*Percent_urban*quadrillion</f>
        <v>166786665263498.75</v>
      </c>
      <c r="P30" s="60">
        <f t="shared" si="11"/>
        <v>166844394074313.94</v>
      </c>
      <c r="Q30" s="60">
        <f t="shared" si="11"/>
        <v>167823344612644.69</v>
      </c>
      <c r="R30" s="60">
        <f t="shared" si="11"/>
        <v>169389340241236.91</v>
      </c>
      <c r="S30" s="60">
        <f t="shared" si="11"/>
        <v>170930943414555.16</v>
      </c>
      <c r="T30" s="60">
        <f t="shared" si="11"/>
        <v>170506514692787.16</v>
      </c>
      <c r="U30" s="60">
        <f t="shared" si="11"/>
        <v>170067450497854.75</v>
      </c>
      <c r="V30" s="60">
        <f t="shared" si="11"/>
        <v>169816208208532.31</v>
      </c>
      <c r="W30" s="60">
        <f t="shared" si="11"/>
        <v>169582853719744.19</v>
      </c>
      <c r="X30" s="60">
        <f t="shared" si="11"/>
        <v>169556835100785.22</v>
      </c>
      <c r="Y30" s="60">
        <f t="shared" si="11"/>
        <v>169947114385169.59</v>
      </c>
      <c r="Z30" s="60">
        <f t="shared" si="11"/>
        <v>170443907390917.19</v>
      </c>
      <c r="AA30" s="60">
        <f t="shared" si="11"/>
        <v>170891915486116.75</v>
      </c>
      <c r="AB30" s="60">
        <f t="shared" si="11"/>
        <v>171200886586254.34</v>
      </c>
      <c r="AC30" s="60">
        <f t="shared" si="11"/>
        <v>171522866995871.44</v>
      </c>
      <c r="AD30" s="60">
        <f t="shared" si="11"/>
        <v>168879537926009.88</v>
      </c>
      <c r="AE30" s="60">
        <f t="shared" si="11"/>
        <v>166691534687930.06</v>
      </c>
      <c r="AF30" s="60">
        <f t="shared" si="11"/>
        <v>164983249736906</v>
      </c>
      <c r="AG30" s="60">
        <f t="shared" si="11"/>
        <v>163809159556383.06</v>
      </c>
      <c r="AH30" s="60">
        <f t="shared" si="11"/>
        <v>163305861895895.72</v>
      </c>
      <c r="AI30" s="60">
        <f t="shared" si="11"/>
        <v>163136740872662.5</v>
      </c>
      <c r="AJ30" s="60">
        <f t="shared" si="11"/>
        <v>163097712944224.06</v>
      </c>
      <c r="AK30" s="60">
        <f t="shared" si="11"/>
        <v>163209918238484.56</v>
      </c>
      <c r="AL30" s="60">
        <f t="shared" si="11"/>
        <v>163422132599368.59</v>
      </c>
      <c r="AM30" s="60">
        <f t="shared" si="11"/>
        <v>163773383955314.5</v>
      </c>
      <c r="AN30" s="60">
        <f t="shared" si="11"/>
        <v>164288064761596.38</v>
      </c>
    </row>
    <row r="31" spans="7:40" x14ac:dyDescent="0.2">
      <c r="I31" s="1" t="s">
        <v>77</v>
      </c>
      <c r="J31" s="7" cm="1">
        <f t="array" ref="J31">TREND($O31:$T31,$O$3:$T$3,J$3)</f>
        <v>0</v>
      </c>
      <c r="K31" s="7" cm="1">
        <f t="array" ref="K31">TREND($O31:$T31,$O$3:$T$3,K$3)</f>
        <v>0</v>
      </c>
      <c r="L31" s="7" cm="1">
        <f t="array" ref="L31">TREND($O31:$T31,$O$3:$T$3,L$3)</f>
        <v>0</v>
      </c>
      <c r="M31" s="7" cm="1">
        <f t="array" ref="M31">TREND($O31:$T31,$O$3:$T$3,M$3)</f>
        <v>0</v>
      </c>
      <c r="N31" s="7" cm="1">
        <f t="array" ref="N31">TREND($O31:$T31,$O$3:$T$3,N$3)</f>
        <v>0</v>
      </c>
      <c r="O31" s="7">
        <v>0</v>
      </c>
      <c r="P31" s="7">
        <v>0</v>
      </c>
      <c r="Q31" s="7">
        <v>0</v>
      </c>
      <c r="R31" s="7">
        <v>0</v>
      </c>
      <c r="S31" s="7">
        <v>0</v>
      </c>
      <c r="T31" s="7">
        <v>0</v>
      </c>
      <c r="U31" s="7">
        <v>0</v>
      </c>
      <c r="V31" s="7">
        <v>0</v>
      </c>
      <c r="W31" s="7">
        <v>0</v>
      </c>
      <c r="X31" s="7">
        <v>0</v>
      </c>
      <c r="Y31" s="7">
        <v>0</v>
      </c>
      <c r="Z31" s="7">
        <v>0</v>
      </c>
      <c r="AA31" s="7">
        <v>0</v>
      </c>
      <c r="AB31" s="7">
        <v>0</v>
      </c>
      <c r="AC31" s="7">
        <v>0</v>
      </c>
      <c r="AD31" s="7">
        <v>0</v>
      </c>
      <c r="AE31" s="7">
        <v>0</v>
      </c>
      <c r="AF31" s="7">
        <v>0</v>
      </c>
      <c r="AG31" s="7">
        <v>0</v>
      </c>
      <c r="AH31" s="7">
        <v>0</v>
      </c>
      <c r="AI31" s="7">
        <v>0</v>
      </c>
      <c r="AJ31" s="7">
        <v>0</v>
      </c>
      <c r="AK31" s="7">
        <v>0</v>
      </c>
      <c r="AL31" s="7">
        <v>0</v>
      </c>
      <c r="AM31" s="7">
        <v>0</v>
      </c>
      <c r="AN31" s="7">
        <v>0</v>
      </c>
    </row>
    <row r="32" spans="7:40" x14ac:dyDescent="0.2">
      <c r="I32" s="1" t="s">
        <v>78</v>
      </c>
      <c r="J32" s="7" cm="1">
        <f t="array" ref="J32">TREND($O32:$T32,$O$3:$T$3,J$3)</f>
        <v>0</v>
      </c>
      <c r="K32" s="7" cm="1">
        <f t="array" ref="K32">TREND($O32:$T32,$O$3:$T$3,K$3)</f>
        <v>0</v>
      </c>
      <c r="L32" s="7" cm="1">
        <f t="array" ref="L32">TREND($O32:$T32,$O$3:$T$3,L$3)</f>
        <v>0</v>
      </c>
      <c r="M32" s="7" cm="1">
        <f t="array" ref="M32">TREND($O32:$T32,$O$3:$T$3,M$3)</f>
        <v>0</v>
      </c>
      <c r="N32" s="7" cm="1">
        <f t="array" ref="N32">TREND($O32:$T32,$O$3:$T$3,N$3)</f>
        <v>0</v>
      </c>
      <c r="O32" s="7">
        <v>0</v>
      </c>
      <c r="P32" s="7">
        <v>0</v>
      </c>
      <c r="Q32" s="7">
        <v>0</v>
      </c>
      <c r="R32" s="7">
        <v>0</v>
      </c>
      <c r="S32" s="7">
        <v>0</v>
      </c>
      <c r="T32" s="7">
        <v>0</v>
      </c>
      <c r="U32" s="7">
        <v>0</v>
      </c>
      <c r="V32" s="7">
        <v>0</v>
      </c>
      <c r="W32" s="7">
        <v>0</v>
      </c>
      <c r="X32" s="7">
        <v>0</v>
      </c>
      <c r="Y32" s="7">
        <v>0</v>
      </c>
      <c r="Z32" s="7">
        <v>0</v>
      </c>
      <c r="AA32" s="7">
        <v>0</v>
      </c>
      <c r="AB32" s="7">
        <v>0</v>
      </c>
      <c r="AC32" s="7">
        <v>0</v>
      </c>
      <c r="AD32" s="7">
        <v>0</v>
      </c>
      <c r="AE32" s="7">
        <v>0</v>
      </c>
      <c r="AF32" s="7">
        <v>0</v>
      </c>
      <c r="AG32" s="7">
        <v>0</v>
      </c>
      <c r="AH32" s="7">
        <v>0</v>
      </c>
      <c r="AI32" s="7">
        <v>0</v>
      </c>
      <c r="AJ32" s="7">
        <v>0</v>
      </c>
      <c r="AK32" s="7">
        <v>0</v>
      </c>
      <c r="AL32" s="7">
        <v>0</v>
      </c>
      <c r="AM32" s="7">
        <v>0</v>
      </c>
      <c r="AN32" s="7">
        <v>0</v>
      </c>
    </row>
    <row r="33" spans="2:40" x14ac:dyDescent="0.2">
      <c r="I33" s="1" t="s">
        <v>79</v>
      </c>
      <c r="J33" s="7" cm="1">
        <f t="array" ref="J33">TREND($O33:$T33,$O$3:$T$3,J$3)</f>
        <v>0</v>
      </c>
      <c r="K33" s="7" cm="1">
        <f t="array" ref="K33">TREND($O33:$T33,$O$3:$T$3,K$3)</f>
        <v>0</v>
      </c>
      <c r="L33" s="7" cm="1">
        <f t="array" ref="L33">TREND($O33:$T33,$O$3:$T$3,L$3)</f>
        <v>0</v>
      </c>
      <c r="M33" s="7" cm="1">
        <f t="array" ref="M33">TREND($O33:$T33,$O$3:$T$3,M$3)</f>
        <v>0</v>
      </c>
      <c r="N33" s="7" cm="1">
        <f t="array" ref="N33">TREND($O33:$T33,$O$3:$T$3,N$3)</f>
        <v>0</v>
      </c>
      <c r="O33" s="7">
        <v>0</v>
      </c>
      <c r="P33" s="7">
        <v>0</v>
      </c>
      <c r="Q33" s="7">
        <v>0</v>
      </c>
      <c r="R33" s="7">
        <v>0</v>
      </c>
      <c r="S33" s="7">
        <v>0</v>
      </c>
      <c r="T33" s="7">
        <v>0</v>
      </c>
      <c r="U33" s="7">
        <v>0</v>
      </c>
      <c r="V33" s="7">
        <v>0</v>
      </c>
      <c r="W33" s="7">
        <v>0</v>
      </c>
      <c r="X33" s="7">
        <v>0</v>
      </c>
      <c r="Y33" s="7">
        <v>0</v>
      </c>
      <c r="Z33" s="7">
        <v>0</v>
      </c>
      <c r="AA33" s="7">
        <v>0</v>
      </c>
      <c r="AB33" s="7">
        <v>0</v>
      </c>
      <c r="AC33" s="7">
        <v>0</v>
      </c>
      <c r="AD33" s="7">
        <v>0</v>
      </c>
      <c r="AE33" s="7">
        <v>0</v>
      </c>
      <c r="AF33" s="7">
        <v>0</v>
      </c>
      <c r="AG33" s="7">
        <v>0</v>
      </c>
      <c r="AH33" s="7">
        <v>0</v>
      </c>
      <c r="AI33" s="7">
        <v>0</v>
      </c>
      <c r="AJ33" s="7">
        <v>0</v>
      </c>
      <c r="AK33" s="7">
        <v>0</v>
      </c>
      <c r="AL33" s="7">
        <v>0</v>
      </c>
      <c r="AM33" s="7">
        <v>0</v>
      </c>
      <c r="AN33" s="7">
        <v>0</v>
      </c>
    </row>
    <row r="34" spans="2:40" x14ac:dyDescent="0.2">
      <c r="I34" s="1" t="s">
        <v>81</v>
      </c>
      <c r="J34" s="7" cm="1">
        <f t="array" ref="J34">TREND($O34:$T34,$O$3:$T$3,J$3)</f>
        <v>0</v>
      </c>
      <c r="K34" s="7" cm="1">
        <f t="array" ref="K34">TREND($O34:$T34,$O$3:$T$3,K$3)</f>
        <v>0</v>
      </c>
      <c r="L34" s="7" cm="1">
        <f t="array" ref="L34">TREND($O34:$T34,$O$3:$T$3,L$3)</f>
        <v>0</v>
      </c>
      <c r="M34" s="7" cm="1">
        <f t="array" ref="M34">TREND($O34:$T34,$O$3:$T$3,M$3)</f>
        <v>0</v>
      </c>
      <c r="N34" s="7" cm="1">
        <f t="array" ref="N34">TREND($O34:$T34,$O$3:$T$3,N$3)</f>
        <v>0</v>
      </c>
      <c r="O34" s="7">
        <v>0</v>
      </c>
      <c r="P34" s="7">
        <v>0</v>
      </c>
      <c r="Q34" s="7">
        <v>0</v>
      </c>
      <c r="R34" s="7">
        <v>0</v>
      </c>
      <c r="S34" s="7">
        <v>0</v>
      </c>
      <c r="T34" s="7">
        <v>0</v>
      </c>
      <c r="U34" s="7">
        <v>0</v>
      </c>
      <c r="V34" s="7">
        <v>0</v>
      </c>
      <c r="W34" s="7">
        <v>0</v>
      </c>
      <c r="X34" s="7">
        <v>0</v>
      </c>
      <c r="Y34" s="7">
        <v>0</v>
      </c>
      <c r="Z34" s="7">
        <v>0</v>
      </c>
      <c r="AA34" s="7">
        <v>0</v>
      </c>
      <c r="AB34" s="7">
        <v>0</v>
      </c>
      <c r="AC34" s="7">
        <v>0</v>
      </c>
      <c r="AD34" s="7">
        <v>0</v>
      </c>
      <c r="AE34" s="7">
        <v>0</v>
      </c>
      <c r="AF34" s="7">
        <v>0</v>
      </c>
      <c r="AG34" s="7">
        <v>0</v>
      </c>
      <c r="AH34" s="7">
        <v>0</v>
      </c>
      <c r="AI34" s="7">
        <v>0</v>
      </c>
      <c r="AJ34" s="7">
        <v>0</v>
      </c>
      <c r="AK34" s="7">
        <v>0</v>
      </c>
      <c r="AL34" s="7">
        <v>0</v>
      </c>
      <c r="AM34" s="7">
        <v>0</v>
      </c>
      <c r="AN34" s="7">
        <v>0</v>
      </c>
    </row>
    <row r="35" spans="2:40" x14ac:dyDescent="0.2">
      <c r="I35" s="1" t="s">
        <v>162</v>
      </c>
      <c r="J35" s="7" cm="1">
        <f t="array" ref="J35">TREND($O35:$T35,$O$3:$T$3,J$3)</f>
        <v>0</v>
      </c>
      <c r="K35" s="7" cm="1">
        <f t="array" ref="K35">TREND($O35:$T35,$O$3:$T$3,K$3)</f>
        <v>0</v>
      </c>
      <c r="L35" s="7" cm="1">
        <f t="array" ref="L35">TREND($O35:$T35,$O$3:$T$3,L$3)</f>
        <v>0</v>
      </c>
      <c r="M35" s="7" cm="1">
        <f t="array" ref="M35">TREND($O35:$T35,$O$3:$T$3,M$3)</f>
        <v>0</v>
      </c>
      <c r="N35" s="7" cm="1">
        <f t="array" ref="N35">TREND($O35:$T35,$O$3:$T$3,N$3)</f>
        <v>0</v>
      </c>
      <c r="O35" s="7">
        <v>0</v>
      </c>
      <c r="P35" s="7">
        <v>0</v>
      </c>
      <c r="Q35" s="7">
        <v>0</v>
      </c>
      <c r="R35" s="7">
        <v>0</v>
      </c>
      <c r="S35" s="7">
        <v>0</v>
      </c>
      <c r="T35" s="7">
        <v>0</v>
      </c>
      <c r="U35" s="7">
        <v>0</v>
      </c>
      <c r="V35" s="7">
        <v>0</v>
      </c>
      <c r="W35" s="7">
        <v>0</v>
      </c>
      <c r="X35" s="7">
        <v>0</v>
      </c>
      <c r="Y35" s="7">
        <v>0</v>
      </c>
      <c r="Z35" s="7">
        <v>0</v>
      </c>
      <c r="AA35" s="7">
        <v>0</v>
      </c>
      <c r="AB35" s="7">
        <v>0</v>
      </c>
      <c r="AC35" s="7">
        <v>0</v>
      </c>
      <c r="AD35" s="7">
        <v>0</v>
      </c>
      <c r="AE35" s="7">
        <v>0</v>
      </c>
      <c r="AF35" s="7">
        <v>0</v>
      </c>
      <c r="AG35" s="7">
        <v>0</v>
      </c>
      <c r="AH35" s="7">
        <v>0</v>
      </c>
      <c r="AI35" s="7">
        <v>0</v>
      </c>
      <c r="AJ35" s="7">
        <v>0</v>
      </c>
      <c r="AK35" s="7">
        <v>0</v>
      </c>
      <c r="AL35" s="7">
        <v>0</v>
      </c>
      <c r="AM35" s="7">
        <v>0</v>
      </c>
      <c r="AN35" s="7">
        <v>0</v>
      </c>
    </row>
    <row r="36" spans="2:40" x14ac:dyDescent="0.2">
      <c r="I36" s="1" t="s">
        <v>446</v>
      </c>
      <c r="J36" s="7" cm="1">
        <f t="array" ref="J36">TREND($O36:$T36,$O$3:$T$3,J$3)</f>
        <v>0</v>
      </c>
      <c r="K36" s="7" cm="1">
        <f t="array" ref="K36">TREND($O36:$T36,$O$3:$T$3,K$3)</f>
        <v>0</v>
      </c>
      <c r="L36" s="7" cm="1">
        <f t="array" ref="L36">TREND($O36:$T36,$O$3:$T$3,L$3)</f>
        <v>0</v>
      </c>
      <c r="M36" s="7" cm="1">
        <f t="array" ref="M36">TREND($O36:$T36,$O$3:$T$3,M$3)</f>
        <v>0</v>
      </c>
      <c r="N36" s="7" cm="1">
        <f t="array" ref="N36">TREND($O36:$T36,$O$3:$T$3,N$3)</f>
        <v>0</v>
      </c>
      <c r="O36" s="7">
        <v>0</v>
      </c>
      <c r="P36" s="7">
        <v>0</v>
      </c>
      <c r="Q36" s="7">
        <v>0</v>
      </c>
      <c r="R36" s="7">
        <v>0</v>
      </c>
      <c r="S36" s="7">
        <v>0</v>
      </c>
      <c r="T36" s="7">
        <v>0</v>
      </c>
      <c r="U36" s="7">
        <v>0</v>
      </c>
      <c r="V36" s="7">
        <v>0</v>
      </c>
      <c r="W36" s="7">
        <v>0</v>
      </c>
      <c r="X36" s="7">
        <v>0</v>
      </c>
      <c r="Y36" s="7">
        <v>0</v>
      </c>
      <c r="Z36" s="7">
        <v>0</v>
      </c>
      <c r="AA36" s="7">
        <v>0</v>
      </c>
      <c r="AB36" s="7">
        <v>0</v>
      </c>
      <c r="AC36" s="7">
        <v>0</v>
      </c>
      <c r="AD36" s="7">
        <v>0</v>
      </c>
      <c r="AE36" s="7">
        <v>0</v>
      </c>
      <c r="AF36" s="7">
        <v>0</v>
      </c>
      <c r="AG36" s="7">
        <v>0</v>
      </c>
      <c r="AH36" s="7">
        <v>0</v>
      </c>
      <c r="AI36" s="7">
        <v>0</v>
      </c>
      <c r="AJ36" s="7">
        <v>0</v>
      </c>
      <c r="AK36" s="7">
        <v>0</v>
      </c>
      <c r="AL36" s="7">
        <v>0</v>
      </c>
      <c r="AM36" s="7">
        <v>0</v>
      </c>
      <c r="AN36" s="7">
        <v>0</v>
      </c>
    </row>
    <row r="37" spans="2:40" x14ac:dyDescent="0.2">
      <c r="I37" s="1" t="s">
        <v>447</v>
      </c>
      <c r="J37" s="7" cm="1">
        <f t="array" ref="J37">TREND($O37:$T37,$O$3:$T$3,J$3)</f>
        <v>0</v>
      </c>
      <c r="K37" s="7" cm="1">
        <f t="array" ref="K37">TREND($O37:$T37,$O$3:$T$3,K$3)</f>
        <v>0</v>
      </c>
      <c r="L37" s="7" cm="1">
        <f t="array" ref="L37">TREND($O37:$T37,$O$3:$T$3,L$3)</f>
        <v>0</v>
      </c>
      <c r="M37" s="7" cm="1">
        <f t="array" ref="M37">TREND($O37:$T37,$O$3:$T$3,M$3)</f>
        <v>0</v>
      </c>
      <c r="N37" s="7" cm="1">
        <f t="array" ref="N37">TREND($O37:$T37,$O$3:$T$3,N$3)</f>
        <v>0</v>
      </c>
      <c r="O37" s="7">
        <v>0</v>
      </c>
      <c r="P37" s="7">
        <v>0</v>
      </c>
      <c r="Q37" s="7">
        <v>0</v>
      </c>
      <c r="R37" s="7">
        <v>0</v>
      </c>
      <c r="S37" s="7">
        <v>0</v>
      </c>
      <c r="T37" s="7">
        <v>0</v>
      </c>
      <c r="U37" s="7">
        <v>0</v>
      </c>
      <c r="V37" s="7">
        <v>0</v>
      </c>
      <c r="W37" s="7">
        <v>0</v>
      </c>
      <c r="X37" s="7">
        <v>0</v>
      </c>
      <c r="Y37" s="7">
        <v>0</v>
      </c>
      <c r="Z37" s="7">
        <v>0</v>
      </c>
      <c r="AA37" s="7">
        <v>0</v>
      </c>
      <c r="AB37" s="7">
        <v>0</v>
      </c>
      <c r="AC37" s="7">
        <v>0</v>
      </c>
      <c r="AD37" s="7">
        <v>0</v>
      </c>
      <c r="AE37" s="7">
        <v>0</v>
      </c>
      <c r="AF37" s="7">
        <v>0</v>
      </c>
      <c r="AG37" s="7">
        <v>0</v>
      </c>
      <c r="AH37" s="7">
        <v>0</v>
      </c>
      <c r="AI37" s="7">
        <v>0</v>
      </c>
      <c r="AJ37" s="7">
        <v>0</v>
      </c>
      <c r="AK37" s="7">
        <v>0</v>
      </c>
      <c r="AL37" s="7">
        <v>0</v>
      </c>
      <c r="AM37" s="7">
        <v>0</v>
      </c>
      <c r="AN37" s="7">
        <v>0</v>
      </c>
    </row>
    <row r="38" spans="2:40" x14ac:dyDescent="0.2">
      <c r="I38" s="1" t="s">
        <v>448</v>
      </c>
      <c r="J38" s="7" cm="1">
        <f t="array" ref="J38">TREND($O38:$T38,$O$3:$T$3,J$3)</f>
        <v>0</v>
      </c>
      <c r="K38" s="7" cm="1">
        <f t="array" ref="K38">TREND($O38:$T38,$O$3:$T$3,K$3)</f>
        <v>0</v>
      </c>
      <c r="L38" s="7" cm="1">
        <f t="array" ref="L38">TREND($O38:$T38,$O$3:$T$3,L$3)</f>
        <v>0</v>
      </c>
      <c r="M38" s="7" cm="1">
        <f t="array" ref="M38">TREND($O38:$T38,$O$3:$T$3,M$3)</f>
        <v>0</v>
      </c>
      <c r="N38" s="7" cm="1">
        <f t="array" ref="N38">TREND($O38:$T38,$O$3:$T$3,N$3)</f>
        <v>0</v>
      </c>
      <c r="O38" s="7">
        <v>0</v>
      </c>
      <c r="P38" s="7">
        <v>0</v>
      </c>
      <c r="Q38" s="7">
        <v>0</v>
      </c>
      <c r="R38" s="7">
        <v>0</v>
      </c>
      <c r="S38" s="7">
        <v>0</v>
      </c>
      <c r="T38" s="7">
        <v>0</v>
      </c>
      <c r="U38" s="7">
        <v>0</v>
      </c>
      <c r="V38" s="7">
        <v>0</v>
      </c>
      <c r="W38" s="7">
        <v>0</v>
      </c>
      <c r="X38" s="7">
        <v>0</v>
      </c>
      <c r="Y38" s="7">
        <v>0</v>
      </c>
      <c r="Z38" s="7">
        <v>0</v>
      </c>
      <c r="AA38" s="7">
        <v>0</v>
      </c>
      <c r="AB38" s="7">
        <v>0</v>
      </c>
      <c r="AC38" s="7">
        <v>0</v>
      </c>
      <c r="AD38" s="7">
        <v>0</v>
      </c>
      <c r="AE38" s="7">
        <v>0</v>
      </c>
      <c r="AF38" s="7">
        <v>0</v>
      </c>
      <c r="AG38" s="7">
        <v>0</v>
      </c>
      <c r="AH38" s="7">
        <v>0</v>
      </c>
      <c r="AI38" s="7">
        <v>0</v>
      </c>
      <c r="AJ38" s="7">
        <v>0</v>
      </c>
      <c r="AK38" s="7">
        <v>0</v>
      </c>
      <c r="AL38" s="7">
        <v>0</v>
      </c>
      <c r="AM38" s="7">
        <v>0</v>
      </c>
      <c r="AN38" s="7">
        <v>0</v>
      </c>
    </row>
    <row r="39" spans="2:40" x14ac:dyDescent="0.2">
      <c r="I39" s="1" t="s">
        <v>449</v>
      </c>
      <c r="J39" s="7" cm="1">
        <f t="array" ref="J39">TREND($O39:$T39,$O$3:$T$3,J$3)</f>
        <v>0</v>
      </c>
      <c r="K39" s="7" cm="1">
        <f t="array" ref="K39">TREND($O39:$T39,$O$3:$T$3,K$3)</f>
        <v>0</v>
      </c>
      <c r="L39" s="7" cm="1">
        <f t="array" ref="L39">TREND($O39:$T39,$O$3:$T$3,L$3)</f>
        <v>0</v>
      </c>
      <c r="M39" s="7" cm="1">
        <f t="array" ref="M39">TREND($O39:$T39,$O$3:$T$3,M$3)</f>
        <v>0</v>
      </c>
      <c r="N39" s="7" cm="1">
        <f t="array" ref="N39">TREND($O39:$T39,$O$3:$T$3,N$3)</f>
        <v>0</v>
      </c>
      <c r="O39" s="7">
        <v>0</v>
      </c>
      <c r="P39" s="7">
        <v>0</v>
      </c>
      <c r="Q39" s="7">
        <v>0</v>
      </c>
      <c r="R39" s="7">
        <v>0</v>
      </c>
      <c r="S39" s="7">
        <v>0</v>
      </c>
      <c r="T39" s="7">
        <v>0</v>
      </c>
      <c r="U39" s="7">
        <v>0</v>
      </c>
      <c r="V39" s="7">
        <v>0</v>
      </c>
      <c r="W39" s="7">
        <v>0</v>
      </c>
      <c r="X39" s="7">
        <v>0</v>
      </c>
      <c r="Y39" s="7">
        <v>0</v>
      </c>
      <c r="Z39" s="7">
        <v>0</v>
      </c>
      <c r="AA39" s="7">
        <v>0</v>
      </c>
      <c r="AB39" s="7">
        <v>0</v>
      </c>
      <c r="AC39" s="7">
        <v>0</v>
      </c>
      <c r="AD39" s="7">
        <v>0</v>
      </c>
      <c r="AE39" s="7">
        <v>0</v>
      </c>
      <c r="AF39" s="7">
        <v>0</v>
      </c>
      <c r="AG39" s="7">
        <v>0</v>
      </c>
      <c r="AH39" s="7">
        <v>0</v>
      </c>
      <c r="AI39" s="7">
        <v>0</v>
      </c>
      <c r="AJ39" s="7">
        <v>0</v>
      </c>
      <c r="AK39" s="7">
        <v>0</v>
      </c>
      <c r="AL39" s="7">
        <v>0</v>
      </c>
      <c r="AM39" s="7">
        <v>0</v>
      </c>
      <c r="AN39" s="7">
        <v>0</v>
      </c>
    </row>
    <row r="41" spans="2:40" x14ac:dyDescent="0.2">
      <c r="H41" s="1" t="s">
        <v>587</v>
      </c>
    </row>
    <row r="42" spans="2:40" x14ac:dyDescent="0.2">
      <c r="I42" s="1" t="s">
        <v>75</v>
      </c>
      <c r="J42" s="1" cm="1">
        <f t="array" ref="J42">TREND($O42:$T42,$O$3:$T$3,J$3)</f>
        <v>2020</v>
      </c>
      <c r="K42" s="1" cm="1">
        <f t="array" ref="K42">TREND($O42:$T42,$O$3:$T$3,K$3)</f>
        <v>2021</v>
      </c>
      <c r="L42" s="1" cm="1">
        <f t="array" ref="L42">TREND($O42:$T42,$O$3:$T$3,L$3)</f>
        <v>2022</v>
      </c>
      <c r="M42" s="1" cm="1">
        <f t="array" ref="M42">TREND($O42:$T42,$O$3:$T$3,M$3)</f>
        <v>2023</v>
      </c>
      <c r="N42" s="1" cm="1">
        <f t="array" ref="N42">TREND($O42:$T42,$O$3:$T$3,N$3)</f>
        <v>2024</v>
      </c>
      <c r="O42" s="1">
        <v>2025</v>
      </c>
      <c r="P42" s="1">
        <v>2026</v>
      </c>
      <c r="Q42" s="1">
        <v>2027</v>
      </c>
      <c r="R42" s="1">
        <v>2028</v>
      </c>
      <c r="S42" s="1">
        <v>2029</v>
      </c>
      <c r="T42" s="1">
        <v>2030</v>
      </c>
      <c r="U42" s="1">
        <v>2031</v>
      </c>
      <c r="V42" s="1">
        <v>2032</v>
      </c>
      <c r="W42" s="1">
        <v>2033</v>
      </c>
      <c r="X42" s="1">
        <v>2034</v>
      </c>
      <c r="Y42" s="1">
        <v>2035</v>
      </c>
      <c r="Z42" s="1">
        <v>2036</v>
      </c>
      <c r="AA42" s="1">
        <v>2037</v>
      </c>
      <c r="AB42" s="1">
        <v>2038</v>
      </c>
      <c r="AC42" s="1">
        <v>2039</v>
      </c>
      <c r="AD42" s="1">
        <v>2040</v>
      </c>
      <c r="AE42" s="1">
        <v>2041</v>
      </c>
      <c r="AF42" s="1">
        <v>2042</v>
      </c>
      <c r="AG42" s="1">
        <v>2043</v>
      </c>
      <c r="AH42" s="1">
        <v>2044</v>
      </c>
      <c r="AI42" s="1">
        <v>2045</v>
      </c>
      <c r="AJ42" s="1">
        <v>2046</v>
      </c>
      <c r="AK42" s="1">
        <v>2047</v>
      </c>
      <c r="AL42" s="1">
        <v>2048</v>
      </c>
      <c r="AM42" s="1">
        <v>2049</v>
      </c>
      <c r="AN42" s="1">
        <v>2050</v>
      </c>
    </row>
    <row r="43" spans="2:40" x14ac:dyDescent="0.2">
      <c r="B43" s="8" t="s">
        <v>248</v>
      </c>
      <c r="C43" s="8" t="s">
        <v>247</v>
      </c>
      <c r="D43" s="8" t="s">
        <v>246</v>
      </c>
      <c r="E43" s="8" t="s">
        <v>245</v>
      </c>
      <c r="F43" s="8" t="s">
        <v>244</v>
      </c>
      <c r="G43" s="8" t="s">
        <v>242</v>
      </c>
      <c r="H43" s="8" t="s">
        <v>241</v>
      </c>
      <c r="I43" s="1" t="s">
        <v>76</v>
      </c>
      <c r="J43" s="60" cm="1">
        <f t="array" ref="J43">TREND($O43:$T43,$O$3:$T$3,J$3)</f>
        <v>1059951261486510</v>
      </c>
      <c r="K43" s="60" cm="1">
        <f t="array" ref="K43">TREND($O43:$T43,$O$3:$T$3,K$3)</f>
        <v>1063033073978559</v>
      </c>
      <c r="L43" s="60" cm="1">
        <f t="array" ref="L43">TREND($O43:$T43,$O$3:$T$3,L$3)</f>
        <v>1066114886470608</v>
      </c>
      <c r="M43" s="60" cm="1">
        <f t="array" ref="M43">TREND($O43:$T43,$O$3:$T$3,M$3)</f>
        <v>1069196698962658</v>
      </c>
      <c r="N43" s="60" cm="1">
        <f t="array" ref="N43">TREND($O43:$T43,$O$3:$T$3,N$3)</f>
        <v>1072278511454707</v>
      </c>
      <c r="O43" s="60">
        <f t="shared" ref="O43:AN43" si="12">SUM(INDEX(Table4_22,MATCH($G43,Table4_A_22,0),MATCH(O$42,Table4_1_22,0)),INDEX(Table4_22,MATCH($F43,Table4_A_22,0),MATCH(O$42,Table4_1_22,0)),INDEX(Table4_22,MATCH($E43,Table4_A_22,0),MATCH(O$42,Table4_1_22,0)),INDEX(Table4_22,MATCH($D43,Table4_A_22,0),MATCH(O$42,Table4_1_22,0)),INDEX(Table4_22,MATCH($C43,Table4_A_22,0),MATCH(O$42,Table4_1_22,0)),INDEX(Table4_22,MATCH($B43,Table4_A_22,0),MATCH(O$42,Table4_1_22,0)),INDEX(Table4_22,MATCH($H43,Table4_A_22,0),MATCH(O$42,Table4_1_22,0)))
*Percent_urban*quadrillion</f>
        <v>1074348617825629.1</v>
      </c>
      <c r="P43" s="60">
        <f t="shared" si="12"/>
        <v>1078542493969076.2</v>
      </c>
      <c r="Q43" s="60">
        <f t="shared" si="12"/>
        <v>1082320885291022.5</v>
      </c>
      <c r="R43" s="60">
        <f t="shared" si="12"/>
        <v>1085556137942200.2</v>
      </c>
      <c r="S43" s="60">
        <f t="shared" si="12"/>
        <v>1088053112280417.6</v>
      </c>
      <c r="T43" s="60">
        <f t="shared" si="12"/>
        <v>1089567883752934.4</v>
      </c>
      <c r="U43" s="60">
        <f t="shared" si="12"/>
        <v>1090726525378450.6</v>
      </c>
      <c r="V43" s="60">
        <f t="shared" si="12"/>
        <v>1092338866672063.2</v>
      </c>
      <c r="W43" s="60">
        <f t="shared" si="12"/>
        <v>1095815604630453.9</v>
      </c>
      <c r="X43" s="60">
        <f t="shared" si="12"/>
        <v>1100184293370031.2</v>
      </c>
      <c r="Y43" s="60">
        <f t="shared" si="12"/>
        <v>1107143460859710.1</v>
      </c>
      <c r="Z43" s="60">
        <f t="shared" si="12"/>
        <v>1115056373350602.9</v>
      </c>
      <c r="AA43" s="60">
        <f t="shared" si="12"/>
        <v>1123128649882619.6</v>
      </c>
      <c r="AB43" s="60">
        <f t="shared" si="12"/>
        <v>1130955375698211</v>
      </c>
      <c r="AC43" s="60">
        <f t="shared" si="12"/>
        <v>1138827634096980.5</v>
      </c>
      <c r="AD43" s="60">
        <f t="shared" si="12"/>
        <v>1147072283979600</v>
      </c>
      <c r="AE43" s="60">
        <f t="shared" si="12"/>
        <v>1155806409131385</v>
      </c>
      <c r="AF43" s="60">
        <f t="shared" si="12"/>
        <v>1165046271189185</v>
      </c>
      <c r="AG43" s="60">
        <f t="shared" si="12"/>
        <v>1174565833400793</v>
      </c>
      <c r="AH43" s="60">
        <f t="shared" si="12"/>
        <v>1184078890957662</v>
      </c>
      <c r="AI43" s="60">
        <f t="shared" si="12"/>
        <v>1193523649639763.5</v>
      </c>
      <c r="AJ43" s="60">
        <f t="shared" si="12"/>
        <v>1203312341941228.8</v>
      </c>
      <c r="AK43" s="60">
        <f t="shared" si="12"/>
        <v>1213401874524407</v>
      </c>
      <c r="AL43" s="60">
        <f t="shared" si="12"/>
        <v>1223482463207318</v>
      </c>
      <c r="AM43" s="60">
        <f t="shared" si="12"/>
        <v>1233690705739496.2</v>
      </c>
      <c r="AN43" s="60">
        <f t="shared" si="12"/>
        <v>1244429077632963.5</v>
      </c>
    </row>
    <row r="44" spans="2:40" x14ac:dyDescent="0.2">
      <c r="I44" s="1" t="s">
        <v>77</v>
      </c>
      <c r="J44" s="7" cm="1">
        <f t="array" ref="J44">TREND($O44:$T44,$O$3:$T$3,J$3)</f>
        <v>0</v>
      </c>
      <c r="K44" s="7" cm="1">
        <f t="array" ref="K44">TREND($O44:$T44,$O$3:$T$3,K$3)</f>
        <v>0</v>
      </c>
      <c r="L44" s="7" cm="1">
        <f t="array" ref="L44">TREND($O44:$T44,$O$3:$T$3,L$3)</f>
        <v>0</v>
      </c>
      <c r="M44" s="7" cm="1">
        <f t="array" ref="M44">TREND($O44:$T44,$O$3:$T$3,M$3)</f>
        <v>0</v>
      </c>
      <c r="N44" s="7" cm="1">
        <f t="array" ref="N44">TREND($O44:$T44,$O$3:$T$3,N$3)</f>
        <v>0</v>
      </c>
      <c r="O44" s="7">
        <v>0</v>
      </c>
      <c r="P44" s="7">
        <v>0</v>
      </c>
      <c r="Q44" s="7">
        <v>0</v>
      </c>
      <c r="R44" s="7">
        <v>0</v>
      </c>
      <c r="S44" s="7">
        <v>0</v>
      </c>
      <c r="T44" s="7">
        <v>0</v>
      </c>
      <c r="U44" s="7">
        <v>0</v>
      </c>
      <c r="V44" s="7">
        <v>0</v>
      </c>
      <c r="W44" s="7">
        <v>0</v>
      </c>
      <c r="X44" s="7">
        <v>0</v>
      </c>
      <c r="Y44" s="7">
        <v>0</v>
      </c>
      <c r="Z44" s="7">
        <v>0</v>
      </c>
      <c r="AA44" s="7">
        <v>0</v>
      </c>
      <c r="AB44" s="7">
        <v>0</v>
      </c>
      <c r="AC44" s="7">
        <v>0</v>
      </c>
      <c r="AD44" s="7">
        <v>0</v>
      </c>
      <c r="AE44" s="7">
        <v>0</v>
      </c>
      <c r="AF44" s="7">
        <v>0</v>
      </c>
      <c r="AG44" s="7">
        <v>0</v>
      </c>
      <c r="AH44" s="7">
        <v>0</v>
      </c>
      <c r="AI44" s="7">
        <v>0</v>
      </c>
      <c r="AJ44" s="7">
        <v>0</v>
      </c>
      <c r="AK44" s="7">
        <v>0</v>
      </c>
      <c r="AL44" s="7">
        <v>0</v>
      </c>
      <c r="AM44" s="7">
        <v>0</v>
      </c>
      <c r="AN44" s="7">
        <v>0</v>
      </c>
    </row>
    <row r="45" spans="2:40" x14ac:dyDescent="0.2">
      <c r="F45" s="8" t="s">
        <v>233</v>
      </c>
      <c r="G45" s="8" t="s">
        <v>232</v>
      </c>
      <c r="H45" s="8" t="s">
        <v>231</v>
      </c>
      <c r="I45" s="1" t="s">
        <v>78</v>
      </c>
      <c r="J45" s="60" cm="1">
        <f t="array" ref="J45">TREND($O45:$T45,$O$3:$T$3,J$3)</f>
        <v>873328070821432</v>
      </c>
      <c r="K45" s="60" cm="1">
        <f t="array" ref="K45">TREND($O45:$T45,$O$3:$T$3,K$3)</f>
        <v>886260230449516</v>
      </c>
      <c r="L45" s="60" cm="1">
        <f t="array" ref="L45">TREND($O45:$T45,$O$3:$T$3,L$3)</f>
        <v>899192390077600</v>
      </c>
      <c r="M45" s="60" cm="1">
        <f t="array" ref="M45">TREND($O45:$T45,$O$3:$T$3,M$3)</f>
        <v>912124549705680</v>
      </c>
      <c r="N45" s="60" cm="1">
        <f t="array" ref="N45">TREND($O45:$T45,$O$3:$T$3,N$3)</f>
        <v>925056709333764</v>
      </c>
      <c r="O45" s="60">
        <f t="shared" ref="O45:AN45" si="13">SUM(INDEX(Table4_22,MATCH($G45,Table4_A_22,0),MATCH(O$42,Table4_1_22,0)),INDEX(Table4_22,MATCH($H45,Table4_A_22,0),MATCH(O$42,Table4_1_22,0)),INDEX(Table4_22,MATCH($F45,Table4_A_22,0),MATCH(O$42,Table4_1_22,0)))*Percent_urban*quadrillion</f>
        <v>936312526511778.38</v>
      </c>
      <c r="P45" s="60">
        <f t="shared" si="13"/>
        <v>950993532259370.12</v>
      </c>
      <c r="Q45" s="60">
        <f t="shared" si="13"/>
        <v>965075296689063.38</v>
      </c>
      <c r="R45" s="60">
        <f t="shared" si="13"/>
        <v>978731819315146.25</v>
      </c>
      <c r="S45" s="60">
        <f t="shared" si="13"/>
        <v>990249936695539.5</v>
      </c>
      <c r="T45" s="60">
        <f t="shared" si="13"/>
        <v>1000552496721444.2</v>
      </c>
      <c r="U45" s="60">
        <f t="shared" si="13"/>
        <v>1009182547397393.2</v>
      </c>
      <c r="V45" s="60">
        <f t="shared" si="13"/>
        <v>1017317431231279.9</v>
      </c>
      <c r="W45" s="60">
        <f t="shared" si="13"/>
        <v>1025439305755686.8</v>
      </c>
      <c r="X45" s="60">
        <f t="shared" si="13"/>
        <v>1033226190560997.1</v>
      </c>
      <c r="Y45" s="60">
        <f t="shared" si="13"/>
        <v>1041023645430259.8</v>
      </c>
      <c r="Z45" s="60">
        <f t="shared" si="13"/>
        <v>1048929240184570.6</v>
      </c>
      <c r="AA45" s="60">
        <f t="shared" si="13"/>
        <v>1056517733020318.9</v>
      </c>
      <c r="AB45" s="60">
        <f t="shared" si="13"/>
        <v>1063311844895976.6</v>
      </c>
      <c r="AC45" s="60">
        <f t="shared" si="13"/>
        <v>1070410862462559.6</v>
      </c>
      <c r="AD45" s="60">
        <f t="shared" si="13"/>
        <v>1077378973852505.5</v>
      </c>
      <c r="AE45" s="60">
        <f t="shared" si="13"/>
        <v>1084109665344450.6</v>
      </c>
      <c r="AF45" s="60">
        <f t="shared" si="13"/>
        <v>1090977767667772.8</v>
      </c>
      <c r="AG45" s="60">
        <f t="shared" si="13"/>
        <v>1098452429045576</v>
      </c>
      <c r="AH45" s="60">
        <f t="shared" si="13"/>
        <v>1106581621306565.1</v>
      </c>
      <c r="AI45" s="60">
        <f t="shared" si="13"/>
        <v>1114384767748724.9</v>
      </c>
      <c r="AJ45" s="60">
        <f t="shared" si="13"/>
        <v>1119756799481907.1</v>
      </c>
      <c r="AK45" s="60">
        <f t="shared" si="13"/>
        <v>1126093959362098.2</v>
      </c>
      <c r="AL45" s="60">
        <f t="shared" si="13"/>
        <v>1133724732453655</v>
      </c>
      <c r="AM45" s="60">
        <f t="shared" si="13"/>
        <v>1141844167732534.5</v>
      </c>
      <c r="AN45" s="60">
        <f t="shared" si="13"/>
        <v>1149540800453331</v>
      </c>
    </row>
    <row r="46" spans="2:40" x14ac:dyDescent="0.2">
      <c r="H46" s="8" t="s">
        <v>227</v>
      </c>
      <c r="I46" s="1" t="s">
        <v>79</v>
      </c>
      <c r="J46" s="60" cm="1">
        <f t="array" ref="J46">TREND($O46:$T46,$O$3:$T$3,J$3)</f>
        <v>33250749638607.25</v>
      </c>
      <c r="K46" s="60" cm="1">
        <f t="array" ref="K46">TREND($O46:$T46,$O$3:$T$3,K$3)</f>
        <v>32653111253483.75</v>
      </c>
      <c r="L46" s="60" cm="1">
        <f t="array" ref="L46">TREND($O46:$T46,$O$3:$T$3,L$3)</f>
        <v>32055472868360.5</v>
      </c>
      <c r="M46" s="60" cm="1">
        <f t="array" ref="M46">TREND($O46:$T46,$O$3:$T$3,M$3)</f>
        <v>31457834483237.25</v>
      </c>
      <c r="N46" s="60" cm="1">
        <f t="array" ref="N46">TREND($O46:$T46,$O$3:$T$3,N$3)</f>
        <v>30860196098113.75</v>
      </c>
      <c r="O46" s="60">
        <f t="shared" ref="O46:AN46" si="14">INDEX(Table4_22,MATCH($H46,Table4_A_22,0),MATCH(O$42,Table4_1_22,0))*Percent_urban*quadrillion</f>
        <v>30462924309884.234</v>
      </c>
      <c r="P46" s="60">
        <f t="shared" si="14"/>
        <v>29630328503197.602</v>
      </c>
      <c r="Q46" s="60">
        <f t="shared" si="14"/>
        <v>28906685663401.602</v>
      </c>
      <c r="R46" s="60">
        <f t="shared" si="14"/>
        <v>28303378936290.777</v>
      </c>
      <c r="S46" s="60">
        <f t="shared" si="14"/>
        <v>27822847567392.535</v>
      </c>
      <c r="T46" s="60">
        <f t="shared" si="14"/>
        <v>27484605520926.09</v>
      </c>
      <c r="U46" s="60">
        <f t="shared" si="14"/>
        <v>27089447745486.926</v>
      </c>
      <c r="V46" s="60">
        <f t="shared" si="14"/>
        <v>26673149842143.609</v>
      </c>
      <c r="W46" s="60">
        <f t="shared" si="14"/>
        <v>26238151056423.539</v>
      </c>
      <c r="X46" s="60">
        <f t="shared" si="14"/>
        <v>25803152270703.469</v>
      </c>
      <c r="Y46" s="60">
        <f t="shared" si="14"/>
        <v>25353518011818.992</v>
      </c>
      <c r="Z46" s="60">
        <f t="shared" si="14"/>
        <v>24910388407674.246</v>
      </c>
      <c r="AA46" s="60">
        <f t="shared" si="14"/>
        <v>24467258803529.504</v>
      </c>
      <c r="AB46" s="60">
        <f t="shared" si="14"/>
        <v>24031446935966.969</v>
      </c>
      <c r="AC46" s="60">
        <f t="shared" si="14"/>
        <v>23607018214198.977</v>
      </c>
      <c r="AD46" s="60">
        <f t="shared" si="14"/>
        <v>23198038047437.867</v>
      </c>
      <c r="AE46" s="60">
        <f t="shared" si="14"/>
        <v>22797188699101.434</v>
      </c>
      <c r="AF46" s="60">
        <f t="shared" si="14"/>
        <v>22419918724196.551</v>
      </c>
      <c r="AG46" s="60">
        <f t="shared" si="14"/>
        <v>22058097304298.551</v>
      </c>
      <c r="AH46" s="60">
        <f t="shared" si="14"/>
        <v>21721481421517.039</v>
      </c>
      <c r="AI46" s="60">
        <f t="shared" si="14"/>
        <v>21401127175584.879</v>
      </c>
      <c r="AJ46" s="60">
        <f t="shared" si="14"/>
        <v>21085651420707.52</v>
      </c>
      <c r="AK46" s="60">
        <f t="shared" si="14"/>
        <v>20784811138994.574</v>
      </c>
      <c r="AL46" s="60">
        <f t="shared" si="14"/>
        <v>20500232494130.98</v>
      </c>
      <c r="AM46" s="60">
        <f t="shared" si="14"/>
        <v>20222158504007.125</v>
      </c>
      <c r="AN46" s="60">
        <f t="shared" si="14"/>
        <v>19954654577835.344</v>
      </c>
    </row>
    <row r="47" spans="2:40" x14ac:dyDescent="0.2">
      <c r="I47" s="1" t="s">
        <v>81</v>
      </c>
      <c r="J47" s="7" cm="1">
        <f t="array" ref="J47">TREND($O47:$T47,$O$3:$T$3,J$3)</f>
        <v>0</v>
      </c>
      <c r="K47" s="7" cm="1">
        <f t="array" ref="K47">TREND($O47:$T47,$O$3:$T$3,K$3)</f>
        <v>0</v>
      </c>
      <c r="L47" s="7" cm="1">
        <f t="array" ref="L47">TREND($O47:$T47,$O$3:$T$3,L$3)</f>
        <v>0</v>
      </c>
      <c r="M47" s="7" cm="1">
        <f t="array" ref="M47">TREND($O47:$T47,$O$3:$T$3,M$3)</f>
        <v>0</v>
      </c>
      <c r="N47" s="7" cm="1">
        <f t="array" ref="N47">TREND($O47:$T47,$O$3:$T$3,N$3)</f>
        <v>0</v>
      </c>
      <c r="O47" s="7">
        <v>0</v>
      </c>
      <c r="P47" s="7">
        <v>0</v>
      </c>
      <c r="Q47" s="7">
        <v>0</v>
      </c>
      <c r="R47" s="7">
        <v>0</v>
      </c>
      <c r="S47" s="7">
        <v>0</v>
      </c>
      <c r="T47" s="7">
        <v>0</v>
      </c>
      <c r="U47" s="7">
        <v>0</v>
      </c>
      <c r="V47" s="7">
        <v>0</v>
      </c>
      <c r="W47" s="7">
        <v>0</v>
      </c>
      <c r="X47" s="7">
        <v>0</v>
      </c>
      <c r="Y47" s="7">
        <v>0</v>
      </c>
      <c r="Z47" s="7">
        <v>0</v>
      </c>
      <c r="AA47" s="7">
        <v>0</v>
      </c>
      <c r="AB47" s="7">
        <v>0</v>
      </c>
      <c r="AC47" s="7">
        <v>0</v>
      </c>
      <c r="AD47" s="7">
        <v>0</v>
      </c>
      <c r="AE47" s="7">
        <v>0</v>
      </c>
      <c r="AF47" s="7">
        <v>0</v>
      </c>
      <c r="AG47" s="7">
        <v>0</v>
      </c>
      <c r="AH47" s="7">
        <v>0</v>
      </c>
      <c r="AI47" s="7">
        <v>0</v>
      </c>
      <c r="AJ47" s="7">
        <v>0</v>
      </c>
      <c r="AK47" s="7">
        <v>0</v>
      </c>
      <c r="AL47" s="7">
        <v>0</v>
      </c>
      <c r="AM47" s="7">
        <v>0</v>
      </c>
      <c r="AN47" s="7">
        <v>0</v>
      </c>
    </row>
    <row r="48" spans="2:40" x14ac:dyDescent="0.2">
      <c r="I48" s="1" t="s">
        <v>162</v>
      </c>
      <c r="J48" s="7" cm="1">
        <f t="array" ref="J48">TREND($O48:$T48,$O$3:$T$3,J$3)</f>
        <v>0</v>
      </c>
      <c r="K48" s="7" cm="1">
        <f t="array" ref="K48">TREND($O48:$T48,$O$3:$T$3,K$3)</f>
        <v>0</v>
      </c>
      <c r="L48" s="7" cm="1">
        <f t="array" ref="L48">TREND($O48:$T48,$O$3:$T$3,L$3)</f>
        <v>0</v>
      </c>
      <c r="M48" s="7" cm="1">
        <f t="array" ref="M48">TREND($O48:$T48,$O$3:$T$3,M$3)</f>
        <v>0</v>
      </c>
      <c r="N48" s="7" cm="1">
        <f t="array" ref="N48">TREND($O48:$T48,$O$3:$T$3,N$3)</f>
        <v>0</v>
      </c>
      <c r="O48" s="7">
        <v>0</v>
      </c>
      <c r="P48" s="7">
        <v>0</v>
      </c>
      <c r="Q48" s="7">
        <v>0</v>
      </c>
      <c r="R48" s="7">
        <v>0</v>
      </c>
      <c r="S48" s="7">
        <v>0</v>
      </c>
      <c r="T48" s="7">
        <v>0</v>
      </c>
      <c r="U48" s="7">
        <v>0</v>
      </c>
      <c r="V48" s="7">
        <v>0</v>
      </c>
      <c r="W48" s="7">
        <v>0</v>
      </c>
      <c r="X48" s="7">
        <v>0</v>
      </c>
      <c r="Y48" s="7">
        <v>0</v>
      </c>
      <c r="Z48" s="7">
        <v>0</v>
      </c>
      <c r="AA48" s="7">
        <v>0</v>
      </c>
      <c r="AB48" s="7">
        <v>0</v>
      </c>
      <c r="AC48" s="7">
        <v>0</v>
      </c>
      <c r="AD48" s="7">
        <v>0</v>
      </c>
      <c r="AE48" s="7">
        <v>0</v>
      </c>
      <c r="AF48" s="7">
        <v>0</v>
      </c>
      <c r="AG48" s="7">
        <v>0</v>
      </c>
      <c r="AH48" s="7">
        <v>0</v>
      </c>
      <c r="AI48" s="7">
        <v>0</v>
      </c>
      <c r="AJ48" s="7">
        <v>0</v>
      </c>
      <c r="AK48" s="7">
        <v>0</v>
      </c>
      <c r="AL48" s="7">
        <v>0</v>
      </c>
      <c r="AM48" s="7">
        <v>0</v>
      </c>
      <c r="AN48" s="7">
        <v>0</v>
      </c>
    </row>
    <row r="49" spans="6:40" x14ac:dyDescent="0.2">
      <c r="I49" s="1" t="s">
        <v>446</v>
      </c>
      <c r="J49" s="7" cm="1">
        <f t="array" ref="J49">TREND($O49:$T49,$O$3:$T$3,J$3)</f>
        <v>0</v>
      </c>
      <c r="K49" s="7" cm="1">
        <f t="array" ref="K49">TREND($O49:$T49,$O$3:$T$3,K$3)</f>
        <v>0</v>
      </c>
      <c r="L49" s="7" cm="1">
        <f t="array" ref="L49">TREND($O49:$T49,$O$3:$T$3,L$3)</f>
        <v>0</v>
      </c>
      <c r="M49" s="7" cm="1">
        <f t="array" ref="M49">TREND($O49:$T49,$O$3:$T$3,M$3)</f>
        <v>0</v>
      </c>
      <c r="N49" s="7" cm="1">
        <f t="array" ref="N49">TREND($O49:$T49,$O$3:$T$3,N$3)</f>
        <v>0</v>
      </c>
      <c r="O49" s="7">
        <v>0</v>
      </c>
      <c r="P49" s="7">
        <v>0</v>
      </c>
      <c r="Q49" s="7">
        <v>0</v>
      </c>
      <c r="R49" s="7">
        <v>0</v>
      </c>
      <c r="S49" s="7">
        <v>0</v>
      </c>
      <c r="T49" s="7">
        <v>0</v>
      </c>
      <c r="U49" s="7">
        <v>0</v>
      </c>
      <c r="V49" s="7">
        <v>0</v>
      </c>
      <c r="W49" s="7">
        <v>0</v>
      </c>
      <c r="X49" s="7">
        <v>0</v>
      </c>
      <c r="Y49" s="7">
        <v>0</v>
      </c>
      <c r="Z49" s="7">
        <v>0</v>
      </c>
      <c r="AA49" s="7">
        <v>0</v>
      </c>
      <c r="AB49" s="7">
        <v>0</v>
      </c>
      <c r="AC49" s="7">
        <v>0</v>
      </c>
      <c r="AD49" s="7">
        <v>0</v>
      </c>
      <c r="AE49" s="7">
        <v>0</v>
      </c>
      <c r="AF49" s="7">
        <v>0</v>
      </c>
      <c r="AG49" s="7">
        <v>0</v>
      </c>
      <c r="AH49" s="7">
        <v>0</v>
      </c>
      <c r="AI49" s="7">
        <v>0</v>
      </c>
      <c r="AJ49" s="7">
        <v>0</v>
      </c>
      <c r="AK49" s="7">
        <v>0</v>
      </c>
      <c r="AL49" s="7">
        <v>0</v>
      </c>
      <c r="AM49" s="7">
        <v>0</v>
      </c>
      <c r="AN49" s="7">
        <v>0</v>
      </c>
    </row>
    <row r="50" spans="6:40" x14ac:dyDescent="0.2">
      <c r="I50" s="1" t="s">
        <v>447</v>
      </c>
      <c r="J50" s="7" cm="1">
        <f t="array" ref="J50">TREND($O50:$T50,$O$3:$T$3,J$3)</f>
        <v>0</v>
      </c>
      <c r="K50" s="7" cm="1">
        <f t="array" ref="K50">TREND($O50:$T50,$O$3:$T$3,K$3)</f>
        <v>0</v>
      </c>
      <c r="L50" s="7" cm="1">
        <f t="array" ref="L50">TREND($O50:$T50,$O$3:$T$3,L$3)</f>
        <v>0</v>
      </c>
      <c r="M50" s="7" cm="1">
        <f t="array" ref="M50">TREND($O50:$T50,$O$3:$T$3,M$3)</f>
        <v>0</v>
      </c>
      <c r="N50" s="7" cm="1">
        <f t="array" ref="N50">TREND($O50:$T50,$O$3:$T$3,N$3)</f>
        <v>0</v>
      </c>
      <c r="O50" s="7">
        <v>0</v>
      </c>
      <c r="P50" s="7">
        <v>0</v>
      </c>
      <c r="Q50" s="7">
        <v>0</v>
      </c>
      <c r="R50" s="7">
        <v>0</v>
      </c>
      <c r="S50" s="7">
        <v>0</v>
      </c>
      <c r="T50" s="7">
        <v>0</v>
      </c>
      <c r="U50" s="7">
        <v>0</v>
      </c>
      <c r="V50" s="7">
        <v>0</v>
      </c>
      <c r="W50" s="7">
        <v>0</v>
      </c>
      <c r="X50" s="7">
        <v>0</v>
      </c>
      <c r="Y50" s="7">
        <v>0</v>
      </c>
      <c r="Z50" s="7">
        <v>0</v>
      </c>
      <c r="AA50" s="7">
        <v>0</v>
      </c>
      <c r="AB50" s="7">
        <v>0</v>
      </c>
      <c r="AC50" s="7">
        <v>0</v>
      </c>
      <c r="AD50" s="7">
        <v>0</v>
      </c>
      <c r="AE50" s="7">
        <v>0</v>
      </c>
      <c r="AF50" s="7">
        <v>0</v>
      </c>
      <c r="AG50" s="7">
        <v>0</v>
      </c>
      <c r="AH50" s="7">
        <v>0</v>
      </c>
      <c r="AI50" s="7">
        <v>0</v>
      </c>
      <c r="AJ50" s="7">
        <v>0</v>
      </c>
      <c r="AK50" s="7">
        <v>0</v>
      </c>
      <c r="AL50" s="7">
        <v>0</v>
      </c>
      <c r="AM50" s="7">
        <v>0</v>
      </c>
      <c r="AN50" s="7">
        <v>0</v>
      </c>
    </row>
    <row r="51" spans="6:40" x14ac:dyDescent="0.2">
      <c r="G51" s="8" t="s">
        <v>223</v>
      </c>
      <c r="H51" s="8" t="s">
        <v>222</v>
      </c>
      <c r="I51" s="1" t="s">
        <v>448</v>
      </c>
      <c r="J51" s="60" cm="1">
        <f t="array" ref="J51">TREND($O51:$T51,$O$3:$T$3,J$3)</f>
        <v>60553883035931.25</v>
      </c>
      <c r="K51" s="60" cm="1">
        <f t="array" ref="K51">TREND($O51:$T51,$O$3:$T$3,K$3)</f>
        <v>59732089602294.5</v>
      </c>
      <c r="L51" s="60" cm="1">
        <f t="array" ref="L51">TREND($O51:$T51,$O$3:$T$3,L$3)</f>
        <v>58910296168657.75</v>
      </c>
      <c r="M51" s="60" cm="1">
        <f t="array" ref="M51">TREND($O51:$T51,$O$3:$T$3,M$3)</f>
        <v>58088502735021</v>
      </c>
      <c r="N51" s="60" cm="1">
        <f t="array" ref="N51">TREND($O51:$T51,$O$3:$T$3,N$3)</f>
        <v>57266709301384.25</v>
      </c>
      <c r="O51" s="60">
        <f t="shared" ref="O51:AN51" si="15">SUM(INDEX(Table4_22,MATCH($G51,Table4_A_22,0),MATCH(O$42,Table4_1_22,0)),INDEX(Table4_22,MATCH($H51,Table4_A_22,0),MATCH(O$42,Table4_1_22,0)))*Percent_urban*quadrillion</f>
        <v>56614888691006.227</v>
      </c>
      <c r="P51" s="60">
        <f t="shared" si="15"/>
        <v>55562760786853.398</v>
      </c>
      <c r="Q51" s="60">
        <f t="shared" si="15"/>
        <v>54674062333036.5</v>
      </c>
      <c r="R51" s="60">
        <f t="shared" si="15"/>
        <v>53873989800048.562</v>
      </c>
      <c r="S51" s="60">
        <f t="shared" si="15"/>
        <v>53142216141827.898</v>
      </c>
      <c r="T51" s="60">
        <f t="shared" si="15"/>
        <v>52474675949162.141</v>
      </c>
      <c r="U51" s="60">
        <f t="shared" si="15"/>
        <v>51671351088804.328</v>
      </c>
      <c r="V51" s="60">
        <f t="shared" si="15"/>
        <v>50772082571035.375</v>
      </c>
      <c r="W51" s="60">
        <f t="shared" si="15"/>
        <v>49862243989314.336</v>
      </c>
      <c r="X51" s="60">
        <f t="shared" si="15"/>
        <v>48956470816805.633</v>
      </c>
      <c r="Y51" s="60">
        <f t="shared" si="15"/>
        <v>48084033999838.094</v>
      </c>
      <c r="Z51" s="60">
        <f t="shared" si="15"/>
        <v>47273391402898.07</v>
      </c>
      <c r="AA51" s="60">
        <f t="shared" si="15"/>
        <v>46521290698615.719</v>
      </c>
      <c r="AB51" s="60">
        <f t="shared" si="15"/>
        <v>45778133894600.5</v>
      </c>
      <c r="AC51" s="60">
        <f t="shared" si="15"/>
        <v>45068313446126.445</v>
      </c>
      <c r="AD51" s="60">
        <f t="shared" si="15"/>
        <v>44389390107666.148</v>
      </c>
      <c r="AE51" s="60">
        <f t="shared" si="15"/>
        <v>43739737715534.68</v>
      </c>
      <c r="AF51" s="60">
        <f t="shared" si="15"/>
        <v>43126674006314.258</v>
      </c>
      <c r="AG51" s="60">
        <f t="shared" si="15"/>
        <v>42561582125799.391</v>
      </c>
      <c r="AH51" s="60">
        <f t="shared" si="15"/>
        <v>42046088237675.047</v>
      </c>
      <c r="AI51" s="60">
        <f t="shared" si="15"/>
        <v>41568809196146.68</v>
      </c>
      <c r="AJ51" s="60">
        <f t="shared" si="15"/>
        <v>41106978709625.195</v>
      </c>
      <c r="AK51" s="60">
        <f t="shared" si="15"/>
        <v>40681736906014.734</v>
      </c>
      <c r="AL51" s="60">
        <f t="shared" si="15"/>
        <v>40287392212418.031</v>
      </c>
      <c r="AM51" s="60">
        <f t="shared" si="15"/>
        <v>39919066137780.297</v>
      </c>
      <c r="AN51" s="60">
        <f t="shared" si="15"/>
        <v>39573506354731.641</v>
      </c>
    </row>
    <row r="52" spans="6:40" x14ac:dyDescent="0.2">
      <c r="I52" s="1" t="s">
        <v>449</v>
      </c>
      <c r="J52" s="7" cm="1">
        <f t="array" ref="J52">TREND($O52:$T52,$O$3:$T$3,J$3)</f>
        <v>0</v>
      </c>
      <c r="K52" s="7" cm="1">
        <f t="array" ref="K52">TREND($O52:$T52,$O$3:$T$3,K$3)</f>
        <v>0</v>
      </c>
      <c r="L52" s="7" cm="1">
        <f t="array" ref="L52">TREND($O52:$T52,$O$3:$T$3,L$3)</f>
        <v>0</v>
      </c>
      <c r="M52" s="7" cm="1">
        <f t="array" ref="M52">TREND($O52:$T52,$O$3:$T$3,M$3)</f>
        <v>0</v>
      </c>
      <c r="N52" s="7" cm="1">
        <f t="array" ref="N52">TREND($O52:$T52,$O$3:$T$3,N$3)</f>
        <v>0</v>
      </c>
      <c r="O52" s="7">
        <v>0</v>
      </c>
      <c r="P52" s="7">
        <v>0</v>
      </c>
      <c r="Q52" s="7">
        <v>0</v>
      </c>
      <c r="R52" s="7">
        <v>0</v>
      </c>
      <c r="S52" s="7">
        <v>0</v>
      </c>
      <c r="T52" s="7">
        <v>0</v>
      </c>
      <c r="U52" s="7">
        <v>0</v>
      </c>
      <c r="V52" s="7">
        <v>0</v>
      </c>
      <c r="W52" s="7">
        <v>0</v>
      </c>
      <c r="X52" s="7">
        <v>0</v>
      </c>
      <c r="Y52" s="7">
        <v>0</v>
      </c>
      <c r="Z52" s="7">
        <v>0</v>
      </c>
      <c r="AA52" s="7">
        <v>0</v>
      </c>
      <c r="AB52" s="7">
        <v>0</v>
      </c>
      <c r="AC52" s="7">
        <v>0</v>
      </c>
      <c r="AD52" s="7">
        <v>0</v>
      </c>
      <c r="AE52" s="7">
        <v>0</v>
      </c>
      <c r="AF52" s="7">
        <v>0</v>
      </c>
      <c r="AG52" s="7">
        <v>0</v>
      </c>
      <c r="AH52" s="7">
        <v>0</v>
      </c>
      <c r="AI52" s="7">
        <v>0</v>
      </c>
      <c r="AJ52" s="7">
        <v>0</v>
      </c>
      <c r="AK52" s="7">
        <v>0</v>
      </c>
      <c r="AL52" s="7">
        <v>0</v>
      </c>
      <c r="AM52" s="7">
        <v>0</v>
      </c>
      <c r="AN52" s="7">
        <v>0</v>
      </c>
    </row>
    <row r="54" spans="6:40" x14ac:dyDescent="0.2">
      <c r="H54" s="1" t="s">
        <v>588</v>
      </c>
    </row>
    <row r="55" spans="6:40" x14ac:dyDescent="0.2">
      <c r="I55" s="1" t="s">
        <v>75</v>
      </c>
      <c r="J55" s="1" cm="1">
        <f t="array" ref="J55">TREND($O55:$T55,$O$3:$T$3,J$3)</f>
        <v>2020</v>
      </c>
      <c r="K55" s="1" cm="1">
        <f t="array" ref="K55">TREND($O55:$T55,$O$3:$T$3,K$3)</f>
        <v>2021</v>
      </c>
      <c r="L55" s="1" cm="1">
        <f t="array" ref="L55">TREND($O55:$T55,$O$3:$T$3,L$3)</f>
        <v>2022</v>
      </c>
      <c r="M55" s="1" cm="1">
        <f t="array" ref="M55">TREND($O55:$T55,$O$3:$T$3,M$3)</f>
        <v>2023</v>
      </c>
      <c r="N55" s="1" cm="1">
        <f t="array" ref="N55">TREND($O55:$T55,$O$3:$T$3,N$3)</f>
        <v>2024</v>
      </c>
      <c r="O55" s="1">
        <v>2025</v>
      </c>
      <c r="P55" s="1">
        <v>2026</v>
      </c>
      <c r="Q55" s="1">
        <v>2027</v>
      </c>
      <c r="R55" s="1">
        <v>2028</v>
      </c>
      <c r="S55" s="1">
        <v>2029</v>
      </c>
      <c r="T55" s="1">
        <v>2030</v>
      </c>
      <c r="U55" s="1">
        <v>2031</v>
      </c>
      <c r="V55" s="1">
        <v>2032</v>
      </c>
      <c r="W55" s="1">
        <v>2033</v>
      </c>
      <c r="X55" s="1">
        <v>2034</v>
      </c>
      <c r="Y55" s="1">
        <v>2035</v>
      </c>
      <c r="Z55" s="1">
        <v>2036</v>
      </c>
      <c r="AA55" s="1">
        <v>2037</v>
      </c>
      <c r="AB55" s="1">
        <v>2038</v>
      </c>
      <c r="AC55" s="1">
        <v>2039</v>
      </c>
      <c r="AD55" s="1">
        <v>2040</v>
      </c>
      <c r="AE55" s="1">
        <v>2041</v>
      </c>
      <c r="AF55" s="1">
        <v>2042</v>
      </c>
      <c r="AG55" s="1">
        <v>2043</v>
      </c>
      <c r="AH55" s="1">
        <v>2044</v>
      </c>
      <c r="AI55" s="1">
        <v>2045</v>
      </c>
      <c r="AJ55" s="1">
        <v>2046</v>
      </c>
      <c r="AK55" s="1">
        <v>2047</v>
      </c>
      <c r="AL55" s="1">
        <v>2048</v>
      </c>
      <c r="AM55" s="1">
        <v>2049</v>
      </c>
      <c r="AN55" s="1">
        <v>2050</v>
      </c>
    </row>
    <row r="56" spans="6:40" x14ac:dyDescent="0.2">
      <c r="F56" s="8" t="s">
        <v>237</v>
      </c>
      <c r="G56" s="8" t="s">
        <v>240</v>
      </c>
      <c r="H56" s="8" t="s">
        <v>239</v>
      </c>
      <c r="I56" s="1" t="s">
        <v>76</v>
      </c>
      <c r="J56" s="60" cm="1">
        <f t="array" ref="J56">TREND($O56:$T56,$O$3:$T$3,J$3)</f>
        <v>1616476395554568</v>
      </c>
      <c r="K56" s="60" cm="1">
        <f t="array" ref="K56">TREND($O56:$T56,$O$3:$T$3,K$3)</f>
        <v>1640536277124112</v>
      </c>
      <c r="L56" s="60" cm="1">
        <f t="array" ref="L56">TREND($O56:$T56,$O$3:$T$3,L$3)</f>
        <v>1664596158693656</v>
      </c>
      <c r="M56" s="60" cm="1">
        <f t="array" ref="M56">TREND($O56:$T56,$O$3:$T$3,M$3)</f>
        <v>1688656040263200</v>
      </c>
      <c r="N56" s="60" cm="1">
        <f t="array" ref="N56">TREND($O56:$T56,$O$3:$T$3,N$3)</f>
        <v>1712715921832744</v>
      </c>
      <c r="O56" s="60">
        <f t="shared" ref="O56:AN56" si="16">SUM(INDEX(Table4_22,MATCH($G56,Table4_A_22,0),MATCH(O$55,Table4_1_22,0)),INDEX(Table4_22,MATCH($H56,Table4_A_22,0),MATCH(O$55,Table4_1_22,0)),INDEX(Table4_22,MATCH($F56,Table4_A_22,0),MATCH(O$55,Table4_1_22,0)))*Percent_urban*quadrillion</f>
        <v>1734078346312636.2</v>
      </c>
      <c r="P56" s="60">
        <f t="shared" si="16"/>
        <v>1759559518173723</v>
      </c>
      <c r="Q56" s="60">
        <f t="shared" si="16"/>
        <v>1788460512264227.2</v>
      </c>
      <c r="R56" s="60">
        <f t="shared" si="16"/>
        <v>1812750519226099</v>
      </c>
      <c r="S56" s="60">
        <f t="shared" si="16"/>
        <v>1833322302922366.8</v>
      </c>
      <c r="T56" s="60">
        <f t="shared" si="16"/>
        <v>1853381845057880.8</v>
      </c>
      <c r="U56" s="60">
        <f t="shared" si="16"/>
        <v>1873299910952804.8</v>
      </c>
      <c r="V56" s="60">
        <f t="shared" si="16"/>
        <v>1893705012871367</v>
      </c>
      <c r="W56" s="60">
        <f t="shared" si="16"/>
        <v>1913963760058285.5</v>
      </c>
      <c r="X56" s="60">
        <f t="shared" si="16"/>
        <v>1932432101028090.5</v>
      </c>
      <c r="Y56" s="60">
        <f t="shared" si="16"/>
        <v>1954515403869505.5</v>
      </c>
      <c r="Z56" s="60">
        <f t="shared" si="16"/>
        <v>1978898102161418</v>
      </c>
      <c r="AA56" s="60">
        <f t="shared" si="16"/>
        <v>2005363916133732.5</v>
      </c>
      <c r="AB56" s="60">
        <f t="shared" si="16"/>
        <v>2031012582854367</v>
      </c>
      <c r="AC56" s="60">
        <f t="shared" si="16"/>
        <v>2057663779486764.2</v>
      </c>
      <c r="AD56" s="60">
        <f t="shared" si="16"/>
        <v>2086577782886748</v>
      </c>
      <c r="AE56" s="60">
        <f t="shared" si="16"/>
        <v>2116588633692220.5</v>
      </c>
      <c r="AF56" s="60">
        <f t="shared" si="16"/>
        <v>2149183458593054</v>
      </c>
      <c r="AG56" s="60">
        <f t="shared" si="16"/>
        <v>2183411764915405.2</v>
      </c>
      <c r="AH56" s="60">
        <f t="shared" si="16"/>
        <v>2219318272160608.5</v>
      </c>
      <c r="AI56" s="60">
        <f t="shared" si="16"/>
        <v>2257000550149761</v>
      </c>
      <c r="AJ56" s="60">
        <f t="shared" si="16"/>
        <v>2296697644944547.5</v>
      </c>
      <c r="AK56" s="60">
        <f t="shared" si="16"/>
        <v>2338623397069538</v>
      </c>
      <c r="AL56" s="60">
        <f t="shared" si="16"/>
        <v>2381672828300817.5</v>
      </c>
      <c r="AM56" s="60">
        <f t="shared" si="16"/>
        <v>2426496404112361.5</v>
      </c>
      <c r="AN56" s="60">
        <f t="shared" si="16"/>
        <v>2474942259532097.5</v>
      </c>
    </row>
    <row r="57" spans="6:40" x14ac:dyDescent="0.2">
      <c r="I57" s="1" t="s">
        <v>77</v>
      </c>
      <c r="J57" s="7" cm="1">
        <f t="array" ref="J57">TREND($O57:$T57,$O$3:$T$3,J$3)</f>
        <v>0</v>
      </c>
      <c r="K57" s="7" cm="1">
        <f t="array" ref="K57">TREND($O57:$T57,$O$3:$T$3,K$3)</f>
        <v>0</v>
      </c>
      <c r="L57" s="7" cm="1">
        <f t="array" ref="L57">TREND($O57:$T57,$O$3:$T$3,L$3)</f>
        <v>0</v>
      </c>
      <c r="M57" s="7" cm="1">
        <f t="array" ref="M57">TREND($O57:$T57,$O$3:$T$3,M$3)</f>
        <v>0</v>
      </c>
      <c r="N57" s="7" cm="1">
        <f t="array" ref="N57">TREND($O57:$T57,$O$3:$T$3,N$3)</f>
        <v>0</v>
      </c>
      <c r="O57" s="7">
        <v>0</v>
      </c>
      <c r="P57" s="7">
        <v>0</v>
      </c>
      <c r="Q57" s="7">
        <v>0</v>
      </c>
      <c r="R57" s="7">
        <v>0</v>
      </c>
      <c r="S57" s="7">
        <v>0</v>
      </c>
      <c r="T57" s="7">
        <v>0</v>
      </c>
      <c r="U57" s="7">
        <v>0</v>
      </c>
      <c r="V57" s="7">
        <v>0</v>
      </c>
      <c r="W57" s="7">
        <v>0</v>
      </c>
      <c r="X57" s="7">
        <v>0</v>
      </c>
      <c r="Y57" s="7">
        <v>0</v>
      </c>
      <c r="Z57" s="7">
        <v>0</v>
      </c>
      <c r="AA57" s="7">
        <v>0</v>
      </c>
      <c r="AB57" s="7">
        <v>0</v>
      </c>
      <c r="AC57" s="7">
        <v>0</v>
      </c>
      <c r="AD57" s="7">
        <v>0</v>
      </c>
      <c r="AE57" s="7">
        <v>0</v>
      </c>
      <c r="AF57" s="7">
        <v>0</v>
      </c>
      <c r="AG57" s="7">
        <v>0</v>
      </c>
      <c r="AH57" s="7">
        <v>0</v>
      </c>
      <c r="AI57" s="7">
        <v>0</v>
      </c>
      <c r="AJ57" s="7">
        <v>0</v>
      </c>
      <c r="AK57" s="7">
        <v>0</v>
      </c>
      <c r="AL57" s="7">
        <v>0</v>
      </c>
      <c r="AM57" s="7">
        <v>0</v>
      </c>
      <c r="AN57" s="7">
        <v>0</v>
      </c>
    </row>
    <row r="58" spans="6:40" x14ac:dyDescent="0.2">
      <c r="H58" s="8" t="s">
        <v>230</v>
      </c>
      <c r="I58" s="1" t="s">
        <v>78</v>
      </c>
      <c r="J58" s="60" cm="1">
        <f t="array" ref="J58">TREND($O58:$T58,$O$3:$T$3,J$3)</f>
        <v>182368294665263.5</v>
      </c>
      <c r="K58" s="60" cm="1">
        <f t="array" ref="K58">TREND($O58:$T58,$O$3:$T$3,K$3)</f>
        <v>183058763765887</v>
      </c>
      <c r="L58" s="60" cm="1">
        <f t="array" ref="L58">TREND($O58:$T58,$O$3:$T$3,L$3)</f>
        <v>183749232866510.25</v>
      </c>
      <c r="M58" s="60" cm="1">
        <f t="array" ref="M58">TREND($O58:$T58,$O$3:$T$3,M$3)</f>
        <v>184439701967133.5</v>
      </c>
      <c r="N58" s="60" cm="1">
        <f t="array" ref="N58">TREND($O58:$T58,$O$3:$T$3,N$3)</f>
        <v>185130171067757</v>
      </c>
      <c r="O58" s="60">
        <f t="shared" ref="O58:T58" si="17">INDEX(Table4_22,MATCH($H58,Table4_A_22,0),MATCH(O$55,Table4_1_22,0))*Percent_urban*quadrillion</f>
        <v>185224109123289.88</v>
      </c>
      <c r="P58" s="60">
        <f t="shared" si="17"/>
        <v>186545367117299.44</v>
      </c>
      <c r="Q58" s="60">
        <f t="shared" si="17"/>
        <v>187669046223589.41</v>
      </c>
      <c r="R58" s="60">
        <f t="shared" si="17"/>
        <v>188530099894762.38</v>
      </c>
      <c r="S58" s="60">
        <f t="shared" si="17"/>
        <v>188749631992228.56</v>
      </c>
      <c r="T58" s="60">
        <f t="shared" si="17"/>
        <v>188562623168461.09</v>
      </c>
      <c r="U58" s="60">
        <f t="shared" ref="U58:AD58" si="18">INDEX(Table4_22,MATCH($H58,Table4_A_22,0),MATCH(U$55,Table4_1_22,0))*Percent_urban*quadrillion</f>
        <v>188143886019590.38</v>
      </c>
      <c r="V58" s="60">
        <f t="shared" si="18"/>
        <v>187684494778596.28</v>
      </c>
      <c r="W58" s="60">
        <f t="shared" si="18"/>
        <v>187149486926252.72</v>
      </c>
      <c r="X58" s="60">
        <f t="shared" si="18"/>
        <v>186604722091799.56</v>
      </c>
      <c r="Y58" s="60">
        <f t="shared" si="18"/>
        <v>186080284303408.06</v>
      </c>
      <c r="Z58" s="60">
        <f t="shared" si="18"/>
        <v>185655042499797.62</v>
      </c>
      <c r="AA58" s="60">
        <f t="shared" si="18"/>
        <v>185255006233303.62</v>
      </c>
      <c r="AB58" s="60">
        <f t="shared" si="18"/>
        <v>184785858010199.94</v>
      </c>
      <c r="AC58" s="60">
        <f t="shared" si="18"/>
        <v>184422410426617</v>
      </c>
      <c r="AD58" s="60">
        <f t="shared" si="18"/>
        <v>184043514288027.19</v>
      </c>
      <c r="AE58" s="60">
        <f t="shared" ref="AE58:AN58" si="19">INDEX(Table4_22,MATCH($H58,Table4_A_22,0),MATCH(AE$55,Table4_1_22,0))*Percent_urban*quadrillion</f>
        <v>183638599530478.44</v>
      </c>
      <c r="AF58" s="60">
        <f t="shared" si="19"/>
        <v>183279217356107.84</v>
      </c>
      <c r="AG58" s="60">
        <f t="shared" si="19"/>
        <v>183019031166518.25</v>
      </c>
      <c r="AH58" s="60">
        <f t="shared" si="19"/>
        <v>182844218570387.75</v>
      </c>
      <c r="AI58" s="60">
        <f t="shared" si="19"/>
        <v>182583219298955.72</v>
      </c>
      <c r="AJ58" s="60">
        <f t="shared" si="19"/>
        <v>181761193556221.12</v>
      </c>
      <c r="AK58" s="60">
        <f t="shared" si="19"/>
        <v>181131868210151.38</v>
      </c>
      <c r="AL58" s="60">
        <f t="shared" si="19"/>
        <v>180778990690520.53</v>
      </c>
      <c r="AM58" s="60">
        <f t="shared" si="19"/>
        <v>180575720229903.69</v>
      </c>
      <c r="AN58" s="60">
        <f t="shared" si="19"/>
        <v>180332608759005.91</v>
      </c>
    </row>
    <row r="59" spans="6:40" x14ac:dyDescent="0.2">
      <c r="H59" s="8" t="s">
        <v>226</v>
      </c>
      <c r="I59" s="1" t="s">
        <v>79</v>
      </c>
      <c r="J59" s="60" cm="1">
        <f t="array" ref="J59">TREND($O59:$T59,$O$3:$T$3,J$3)</f>
        <v>6005461206647.3145</v>
      </c>
      <c r="K59" s="60" cm="1">
        <f t="array" ref="K59">TREND($O59:$T59,$O$3:$T$3,K$3)</f>
        <v>6005275359369.0361</v>
      </c>
      <c r="L59" s="60" cm="1">
        <f t="array" ref="L59">TREND($O59:$T59,$O$3:$T$3,L$3)</f>
        <v>6005089512090.7578</v>
      </c>
      <c r="M59" s="60" cm="1">
        <f t="array" ref="M59">TREND($O59:$T59,$O$3:$T$3,M$3)</f>
        <v>6004903664812.4795</v>
      </c>
      <c r="N59" s="60" cm="1">
        <f t="array" ref="N59">TREND($O59:$T59,$O$3:$T$3,N$3)</f>
        <v>6004717817534.2012</v>
      </c>
      <c r="O59" s="60">
        <f t="shared" ref="O59:T59" si="20">INDEX(Table4_22,MATCH($H59,Table4_A_22,0),MATCH(O$55,Table4_1_22,0))*Percent_urban*quadrillion</f>
        <v>5991600097142.3936</v>
      </c>
      <c r="P59" s="60">
        <f t="shared" si="20"/>
        <v>6007861733991.7422</v>
      </c>
      <c r="Q59" s="60">
        <f t="shared" si="20"/>
        <v>6014366388731.4824</v>
      </c>
      <c r="R59" s="60">
        <f t="shared" si="20"/>
        <v>6013553306889.0146</v>
      </c>
      <c r="S59" s="60">
        <f t="shared" si="20"/>
        <v>6004609406621.873</v>
      </c>
      <c r="T59" s="60">
        <f t="shared" si="20"/>
        <v>5992413178984.8613</v>
      </c>
      <c r="U59" s="60">
        <f t="shared" ref="U59:AD59" si="21">INDEX(Table4_22,MATCH($H59,Table4_A_22,0),MATCH(U$55,Table4_1_22,0))*Percent_urban*quadrillion</f>
        <v>5976151542135.5137</v>
      </c>
      <c r="V59" s="60">
        <f t="shared" si="21"/>
        <v>5960702987128.6318</v>
      </c>
      <c r="W59" s="60">
        <f t="shared" si="21"/>
        <v>5945254432121.751</v>
      </c>
      <c r="X59" s="60">
        <f t="shared" si="21"/>
        <v>5929805877114.8701</v>
      </c>
      <c r="Y59" s="60">
        <f t="shared" si="21"/>
        <v>5915170403950.457</v>
      </c>
      <c r="Z59" s="60">
        <f t="shared" si="21"/>
        <v>5900534930786.0439</v>
      </c>
      <c r="AA59" s="60">
        <f t="shared" si="21"/>
        <v>5885899457621.6299</v>
      </c>
      <c r="AB59" s="60">
        <f t="shared" si="21"/>
        <v>5872077066299.6846</v>
      </c>
      <c r="AC59" s="60">
        <f t="shared" si="21"/>
        <v>5858254674977.7373</v>
      </c>
      <c r="AD59" s="60">
        <f t="shared" si="21"/>
        <v>5845245365498.2588</v>
      </c>
      <c r="AE59" s="60">
        <f t="shared" ref="AE59:AN59" si="22">INDEX(Table4_22,MATCH($H59,Table4_A_22,0),MATCH(AE$55,Table4_1_22,0))*Percent_urban*quadrillion</f>
        <v>5830609892333.8457</v>
      </c>
      <c r="AF59" s="60">
        <f t="shared" si="22"/>
        <v>5817600582854.3672</v>
      </c>
      <c r="AG59" s="60">
        <f t="shared" si="22"/>
        <v>5804591273374.8887</v>
      </c>
      <c r="AH59" s="60">
        <f t="shared" si="22"/>
        <v>5793208127580.3447</v>
      </c>
      <c r="AI59" s="60">
        <f t="shared" si="22"/>
        <v>5781824981785.8008</v>
      </c>
      <c r="AJ59" s="60">
        <f t="shared" si="22"/>
        <v>5767189508621.3867</v>
      </c>
      <c r="AK59" s="60">
        <f t="shared" si="22"/>
        <v>5753367117299.4404</v>
      </c>
      <c r="AL59" s="60">
        <f t="shared" si="22"/>
        <v>5741170889662.4287</v>
      </c>
      <c r="AM59" s="60">
        <f t="shared" si="22"/>
        <v>5729787743867.8867</v>
      </c>
      <c r="AN59" s="60">
        <f t="shared" si="22"/>
        <v>5718404598073.3428</v>
      </c>
    </row>
    <row r="60" spans="6:40" x14ac:dyDescent="0.2">
      <c r="I60" s="1" t="s">
        <v>81</v>
      </c>
      <c r="J60" s="7" cm="1">
        <f t="array" ref="J60">TREND($O60:$T60,$O$3:$T$3,J$3)</f>
        <v>0</v>
      </c>
      <c r="K60" s="7" cm="1">
        <f t="array" ref="K60">TREND($O60:$T60,$O$3:$T$3,K$3)</f>
        <v>0</v>
      </c>
      <c r="L60" s="7" cm="1">
        <f t="array" ref="L60">TREND($O60:$T60,$O$3:$T$3,L$3)</f>
        <v>0</v>
      </c>
      <c r="M60" s="7" cm="1">
        <f t="array" ref="M60">TREND($O60:$T60,$O$3:$T$3,M$3)</f>
        <v>0</v>
      </c>
      <c r="N60" s="7" cm="1">
        <f t="array" ref="N60">TREND($O60:$T60,$O$3:$T$3,N$3)</f>
        <v>0</v>
      </c>
      <c r="O60" s="7">
        <v>0</v>
      </c>
      <c r="P60" s="7">
        <v>0</v>
      </c>
      <c r="Q60" s="7">
        <v>0</v>
      </c>
      <c r="R60" s="7">
        <v>0</v>
      </c>
      <c r="S60" s="7">
        <v>0</v>
      </c>
      <c r="T60" s="7">
        <v>0</v>
      </c>
      <c r="U60" s="7">
        <v>0</v>
      </c>
      <c r="V60" s="7">
        <v>0</v>
      </c>
      <c r="W60" s="7">
        <v>0</v>
      </c>
      <c r="X60" s="7">
        <v>0</v>
      </c>
      <c r="Y60" s="7">
        <v>0</v>
      </c>
      <c r="Z60" s="7">
        <v>0</v>
      </c>
      <c r="AA60" s="7">
        <v>0</v>
      </c>
      <c r="AB60" s="7">
        <v>0</v>
      </c>
      <c r="AC60" s="7">
        <v>0</v>
      </c>
      <c r="AD60" s="7">
        <v>0</v>
      </c>
      <c r="AE60" s="7">
        <v>0</v>
      </c>
      <c r="AF60" s="7">
        <v>0</v>
      </c>
      <c r="AG60" s="7">
        <v>0</v>
      </c>
      <c r="AH60" s="7">
        <v>0</v>
      </c>
      <c r="AI60" s="7">
        <v>0</v>
      </c>
      <c r="AJ60" s="7">
        <v>0</v>
      </c>
      <c r="AK60" s="7">
        <v>0</v>
      </c>
      <c r="AL60" s="7">
        <v>0</v>
      </c>
      <c r="AM60" s="7">
        <v>0</v>
      </c>
      <c r="AN60" s="7">
        <v>0</v>
      </c>
    </row>
    <row r="61" spans="6:40" x14ac:dyDescent="0.2">
      <c r="I61" s="1" t="s">
        <v>162</v>
      </c>
      <c r="J61" s="7" cm="1">
        <f t="array" ref="J61">TREND($O61:$T61,$O$3:$T$3,J$3)</f>
        <v>0</v>
      </c>
      <c r="K61" s="7" cm="1">
        <f t="array" ref="K61">TREND($O61:$T61,$O$3:$T$3,K$3)</f>
        <v>0</v>
      </c>
      <c r="L61" s="7" cm="1">
        <f t="array" ref="L61">TREND($O61:$T61,$O$3:$T$3,L$3)</f>
        <v>0</v>
      </c>
      <c r="M61" s="7" cm="1">
        <f t="array" ref="M61">TREND($O61:$T61,$O$3:$T$3,M$3)</f>
        <v>0</v>
      </c>
      <c r="N61" s="7" cm="1">
        <f t="array" ref="N61">TREND($O61:$T61,$O$3:$T$3,N$3)</f>
        <v>0</v>
      </c>
      <c r="O61" s="7">
        <v>0</v>
      </c>
      <c r="P61" s="7">
        <v>0</v>
      </c>
      <c r="Q61" s="7">
        <v>0</v>
      </c>
      <c r="R61" s="7">
        <v>0</v>
      </c>
      <c r="S61" s="7">
        <v>0</v>
      </c>
      <c r="T61" s="7">
        <v>0</v>
      </c>
      <c r="U61" s="7">
        <v>0</v>
      </c>
      <c r="V61" s="7">
        <v>0</v>
      </c>
      <c r="W61" s="7">
        <v>0</v>
      </c>
      <c r="X61" s="7">
        <v>0</v>
      </c>
      <c r="Y61" s="7">
        <v>0</v>
      </c>
      <c r="Z61" s="7">
        <v>0</v>
      </c>
      <c r="AA61" s="7">
        <v>0</v>
      </c>
      <c r="AB61" s="7">
        <v>0</v>
      </c>
      <c r="AC61" s="7">
        <v>0</v>
      </c>
      <c r="AD61" s="7">
        <v>0</v>
      </c>
      <c r="AE61" s="7">
        <v>0</v>
      </c>
      <c r="AF61" s="7">
        <v>0</v>
      </c>
      <c r="AG61" s="7">
        <v>0</v>
      </c>
      <c r="AH61" s="7">
        <v>0</v>
      </c>
      <c r="AI61" s="7">
        <v>0</v>
      </c>
      <c r="AJ61" s="7">
        <v>0</v>
      </c>
      <c r="AK61" s="7">
        <v>0</v>
      </c>
      <c r="AL61" s="7">
        <v>0</v>
      </c>
      <c r="AM61" s="7">
        <v>0</v>
      </c>
      <c r="AN61" s="7">
        <v>0</v>
      </c>
    </row>
    <row r="62" spans="6:40" x14ac:dyDescent="0.2">
      <c r="I62" s="1" t="s">
        <v>446</v>
      </c>
      <c r="J62" s="7" cm="1">
        <f t="array" ref="J62">TREND($O62:$T62,$O$3:$T$3,J$3)</f>
        <v>0</v>
      </c>
      <c r="K62" s="7" cm="1">
        <f t="array" ref="K62">TREND($O62:$T62,$O$3:$T$3,K$3)</f>
        <v>0</v>
      </c>
      <c r="L62" s="7" cm="1">
        <f t="array" ref="L62">TREND($O62:$T62,$O$3:$T$3,L$3)</f>
        <v>0</v>
      </c>
      <c r="M62" s="7" cm="1">
        <f t="array" ref="M62">TREND($O62:$T62,$O$3:$T$3,M$3)</f>
        <v>0</v>
      </c>
      <c r="N62" s="7" cm="1">
        <f t="array" ref="N62">TREND($O62:$T62,$O$3:$T$3,N$3)</f>
        <v>0</v>
      </c>
      <c r="O62" s="7">
        <v>0</v>
      </c>
      <c r="P62" s="7">
        <v>0</v>
      </c>
      <c r="Q62" s="7">
        <v>0</v>
      </c>
      <c r="R62" s="7">
        <v>0</v>
      </c>
      <c r="S62" s="7">
        <v>0</v>
      </c>
      <c r="T62" s="7">
        <v>0</v>
      </c>
      <c r="U62" s="7">
        <v>0</v>
      </c>
      <c r="V62" s="7">
        <v>0</v>
      </c>
      <c r="W62" s="7">
        <v>0</v>
      </c>
      <c r="X62" s="7">
        <v>0</v>
      </c>
      <c r="Y62" s="7">
        <v>0</v>
      </c>
      <c r="Z62" s="7">
        <v>0</v>
      </c>
      <c r="AA62" s="7">
        <v>0</v>
      </c>
      <c r="AB62" s="7">
        <v>0</v>
      </c>
      <c r="AC62" s="7">
        <v>0</v>
      </c>
      <c r="AD62" s="7">
        <v>0</v>
      </c>
      <c r="AE62" s="7">
        <v>0</v>
      </c>
      <c r="AF62" s="7">
        <v>0</v>
      </c>
      <c r="AG62" s="7">
        <v>0</v>
      </c>
      <c r="AH62" s="7">
        <v>0</v>
      </c>
      <c r="AI62" s="7">
        <v>0</v>
      </c>
      <c r="AJ62" s="7">
        <v>0</v>
      </c>
      <c r="AK62" s="7">
        <v>0</v>
      </c>
      <c r="AL62" s="7">
        <v>0</v>
      </c>
      <c r="AM62" s="7">
        <v>0</v>
      </c>
      <c r="AN62" s="7">
        <v>0</v>
      </c>
    </row>
    <row r="63" spans="6:40" x14ac:dyDescent="0.2">
      <c r="I63" s="1" t="s">
        <v>447</v>
      </c>
      <c r="J63" s="7" cm="1">
        <f t="array" ref="J63">TREND($O63:$T63,$O$3:$T$3,J$3)</f>
        <v>0</v>
      </c>
      <c r="K63" s="7" cm="1">
        <f t="array" ref="K63">TREND($O63:$T63,$O$3:$T$3,K$3)</f>
        <v>0</v>
      </c>
      <c r="L63" s="7" cm="1">
        <f t="array" ref="L63">TREND($O63:$T63,$O$3:$T$3,L$3)</f>
        <v>0</v>
      </c>
      <c r="M63" s="7" cm="1">
        <f t="array" ref="M63">TREND($O63:$T63,$O$3:$T$3,M$3)</f>
        <v>0</v>
      </c>
      <c r="N63" s="7" cm="1">
        <f t="array" ref="N63">TREND($O63:$T63,$O$3:$T$3,N$3)</f>
        <v>0</v>
      </c>
      <c r="O63" s="7">
        <v>0</v>
      </c>
      <c r="P63" s="7">
        <v>0</v>
      </c>
      <c r="Q63" s="7">
        <v>0</v>
      </c>
      <c r="R63" s="7">
        <v>0</v>
      </c>
      <c r="S63" s="7">
        <v>0</v>
      </c>
      <c r="T63" s="7">
        <v>0</v>
      </c>
      <c r="U63" s="7">
        <v>0</v>
      </c>
      <c r="V63" s="7">
        <v>0</v>
      </c>
      <c r="W63" s="7">
        <v>0</v>
      </c>
      <c r="X63" s="7">
        <v>0</v>
      </c>
      <c r="Y63" s="7">
        <v>0</v>
      </c>
      <c r="Z63" s="7">
        <v>0</v>
      </c>
      <c r="AA63" s="7">
        <v>0</v>
      </c>
      <c r="AB63" s="7">
        <v>0</v>
      </c>
      <c r="AC63" s="7">
        <v>0</v>
      </c>
      <c r="AD63" s="7">
        <v>0</v>
      </c>
      <c r="AE63" s="7">
        <v>0</v>
      </c>
      <c r="AF63" s="7">
        <v>0</v>
      </c>
      <c r="AG63" s="7">
        <v>0</v>
      </c>
      <c r="AH63" s="7">
        <v>0</v>
      </c>
      <c r="AI63" s="7">
        <v>0</v>
      </c>
      <c r="AJ63" s="7">
        <v>0</v>
      </c>
      <c r="AK63" s="7">
        <v>0</v>
      </c>
      <c r="AL63" s="7">
        <v>0</v>
      </c>
      <c r="AM63" s="7">
        <v>0</v>
      </c>
      <c r="AN63" s="7">
        <v>0</v>
      </c>
    </row>
    <row r="64" spans="6:40" x14ac:dyDescent="0.2">
      <c r="H64" s="8" t="s">
        <v>221</v>
      </c>
      <c r="I64" s="1" t="s">
        <v>448</v>
      </c>
      <c r="J64" s="60" cm="1">
        <f t="array" ref="J64">TREND($O64:$T64,$O$3:$T$3,J$3)</f>
        <v>53509496825525</v>
      </c>
      <c r="K64" s="60" cm="1">
        <f t="array" ref="K64">TREND($O64:$T64,$O$3:$T$3,K$3)</f>
        <v>55332565701795.5</v>
      </c>
      <c r="L64" s="60" cm="1">
        <f t="array" ref="L64">TREND($O64:$T64,$O$3:$T$3,L$3)</f>
        <v>57155634578066.5</v>
      </c>
      <c r="M64" s="60" cm="1">
        <f t="array" ref="M64">TREND($O64:$T64,$O$3:$T$3,M$3)</f>
        <v>58978703454337</v>
      </c>
      <c r="N64" s="60" cm="1">
        <f t="array" ref="N64">TREND($O64:$T64,$O$3:$T$3,N$3)</f>
        <v>60801772330607.5</v>
      </c>
      <c r="O64" s="60">
        <f t="shared" ref="O64:AN64" si="23">INDEX(Table4_22,MATCH($H64,Table4_A_22,0),MATCH(O$55,Table4_1_22,0))*Percent_urban*quadrillion</f>
        <v>62580470169189.664</v>
      </c>
      <c r="P64" s="60">
        <f t="shared" si="23"/>
        <v>64410717396583.812</v>
      </c>
      <c r="Q64" s="60">
        <f t="shared" si="23"/>
        <v>66319020480854.852</v>
      </c>
      <c r="R64" s="60">
        <f t="shared" si="23"/>
        <v>68184230227475.109</v>
      </c>
      <c r="S64" s="60">
        <f t="shared" si="23"/>
        <v>69963253298793.812</v>
      </c>
      <c r="T64" s="60">
        <f t="shared" si="23"/>
        <v>71637388812434.234</v>
      </c>
      <c r="U64" s="60">
        <f t="shared" si="23"/>
        <v>73221272241560.75</v>
      </c>
      <c r="V64" s="60">
        <f t="shared" si="23"/>
        <v>74736856795920.016</v>
      </c>
      <c r="W64" s="60">
        <f t="shared" si="23"/>
        <v>76193086375779.172</v>
      </c>
      <c r="X64" s="60">
        <f t="shared" si="23"/>
        <v>77615979600097.141</v>
      </c>
      <c r="Y64" s="60">
        <f t="shared" si="23"/>
        <v>79056760624949.406</v>
      </c>
      <c r="Z64" s="60">
        <f t="shared" si="23"/>
        <v>80548765805877.109</v>
      </c>
      <c r="AA64" s="60">
        <f t="shared" si="23"/>
        <v>82076546587873.391</v>
      </c>
      <c r="AB64" s="60">
        <f t="shared" si="23"/>
        <v>83603514288027.188</v>
      </c>
      <c r="AC64" s="60">
        <f t="shared" si="23"/>
        <v>85165444507407.109</v>
      </c>
      <c r="AD64" s="60">
        <f t="shared" si="23"/>
        <v>86746075609163.766</v>
      </c>
      <c r="AE64" s="60">
        <f t="shared" si="23"/>
        <v>88337276774872.5</v>
      </c>
      <c r="AF64" s="60">
        <f t="shared" si="23"/>
        <v>89943926495588.109</v>
      </c>
      <c r="AG64" s="60">
        <f t="shared" si="23"/>
        <v>91596108799481.906</v>
      </c>
      <c r="AH64" s="60">
        <f t="shared" si="23"/>
        <v>93299515259451.141</v>
      </c>
      <c r="AI64" s="60">
        <f t="shared" si="23"/>
        <v>95024061847324.531</v>
      </c>
      <c r="AJ64" s="60">
        <f t="shared" si="23"/>
        <v>96703075852019.75</v>
      </c>
      <c r="AK64" s="60">
        <f t="shared" si="23"/>
        <v>98411360803043.781</v>
      </c>
      <c r="AL64" s="60">
        <f t="shared" si="23"/>
        <v>100140785881971.98</v>
      </c>
      <c r="AM64" s="60">
        <f t="shared" si="23"/>
        <v>101897042661701.59</v>
      </c>
      <c r="AN64" s="60">
        <f t="shared" si="23"/>
        <v>103675252651177.86</v>
      </c>
    </row>
    <row r="65" spans="8:40" x14ac:dyDescent="0.2">
      <c r="I65" s="1" t="s">
        <v>449</v>
      </c>
      <c r="J65" s="7" cm="1">
        <f t="array" ref="J65">TREND($O65:$T65,$O$3:$T$3,J$3)</f>
        <v>0</v>
      </c>
      <c r="K65" s="7" cm="1">
        <f t="array" ref="K65">TREND($O65:$T65,$O$3:$T$3,K$3)</f>
        <v>0</v>
      </c>
      <c r="L65" s="7" cm="1">
        <f t="array" ref="L65">TREND($O65:$T65,$O$3:$T$3,L$3)</f>
        <v>0</v>
      </c>
      <c r="M65" s="7" cm="1">
        <f t="array" ref="M65">TREND($O65:$T65,$O$3:$T$3,M$3)</f>
        <v>0</v>
      </c>
      <c r="N65" s="7" cm="1">
        <f t="array" ref="N65">TREND($O65:$T65,$O$3:$T$3,N$3)</f>
        <v>0</v>
      </c>
      <c r="O65" s="7">
        <v>0</v>
      </c>
      <c r="P65" s="7">
        <v>0</v>
      </c>
      <c r="Q65" s="7">
        <v>0</v>
      </c>
      <c r="R65" s="7">
        <v>0</v>
      </c>
      <c r="S65" s="7">
        <v>0</v>
      </c>
      <c r="T65" s="7">
        <v>0</v>
      </c>
      <c r="U65" s="7">
        <v>0</v>
      </c>
      <c r="V65" s="7">
        <v>0</v>
      </c>
      <c r="W65" s="7">
        <v>0</v>
      </c>
      <c r="X65" s="7">
        <v>0</v>
      </c>
      <c r="Y65" s="7">
        <v>0</v>
      </c>
      <c r="Z65" s="7">
        <v>0</v>
      </c>
      <c r="AA65" s="7">
        <v>0</v>
      </c>
      <c r="AB65" s="7">
        <v>0</v>
      </c>
      <c r="AC65" s="7">
        <v>0</v>
      </c>
      <c r="AD65" s="7">
        <v>0</v>
      </c>
      <c r="AE65" s="7">
        <v>0</v>
      </c>
      <c r="AF65" s="7">
        <v>0</v>
      </c>
      <c r="AG65" s="7">
        <v>0</v>
      </c>
      <c r="AH65" s="7">
        <v>0</v>
      </c>
      <c r="AI65" s="7">
        <v>0</v>
      </c>
      <c r="AJ65" s="7">
        <v>0</v>
      </c>
      <c r="AK65" s="7">
        <v>0</v>
      </c>
      <c r="AL65" s="7">
        <v>0</v>
      </c>
      <c r="AM65" s="7">
        <v>0</v>
      </c>
      <c r="AN65" s="7">
        <v>0</v>
      </c>
    </row>
    <row r="67" spans="8:40" x14ac:dyDescent="0.2">
      <c r="H67" s="1" t="s">
        <v>589</v>
      </c>
    </row>
    <row r="68" spans="8:40" x14ac:dyDescent="0.2">
      <c r="I68" s="1" t="s">
        <v>75</v>
      </c>
      <c r="J68" s="1" cm="1">
        <f t="array" ref="J68">TREND($O68:$T68,$O$3:$T$3,J$3)</f>
        <v>2020</v>
      </c>
      <c r="K68" s="1" cm="1">
        <f t="array" ref="K68">TREND($O68:$T68,$O$3:$T$3,K$3)</f>
        <v>2021</v>
      </c>
      <c r="L68" s="1" cm="1">
        <f t="array" ref="L68">TREND($O68:$T68,$O$3:$T$3,L$3)</f>
        <v>2022</v>
      </c>
      <c r="M68" s="1" cm="1">
        <f t="array" ref="M68">TREND($O68:$T68,$O$3:$T$3,M$3)</f>
        <v>2023</v>
      </c>
      <c r="N68" s="1" cm="1">
        <f t="array" ref="N68">TREND($O68:$T68,$O$3:$T$3,N$3)</f>
        <v>2024</v>
      </c>
      <c r="O68" s="1">
        <v>2025</v>
      </c>
      <c r="P68" s="1">
        <v>2026</v>
      </c>
      <c r="Q68" s="1">
        <v>2027</v>
      </c>
      <c r="R68" s="1">
        <v>2028</v>
      </c>
      <c r="S68" s="1">
        <v>2029</v>
      </c>
      <c r="T68" s="1">
        <v>2030</v>
      </c>
      <c r="U68" s="1">
        <v>2031</v>
      </c>
      <c r="V68" s="1">
        <v>2032</v>
      </c>
      <c r="W68" s="1">
        <v>2033</v>
      </c>
      <c r="X68" s="1">
        <v>2034</v>
      </c>
      <c r="Y68" s="1">
        <v>2035</v>
      </c>
      <c r="Z68" s="1">
        <v>2036</v>
      </c>
      <c r="AA68" s="1">
        <v>2037</v>
      </c>
      <c r="AB68" s="1">
        <v>2038</v>
      </c>
      <c r="AC68" s="1">
        <v>2039</v>
      </c>
      <c r="AD68" s="1">
        <v>2040</v>
      </c>
      <c r="AE68" s="1">
        <v>2041</v>
      </c>
      <c r="AF68" s="1">
        <v>2042</v>
      </c>
      <c r="AG68" s="1">
        <v>2043</v>
      </c>
      <c r="AH68" s="1">
        <v>2044</v>
      </c>
      <c r="AI68" s="1">
        <v>2045</v>
      </c>
      <c r="AJ68" s="1">
        <v>2046</v>
      </c>
      <c r="AK68" s="1">
        <v>2047</v>
      </c>
      <c r="AL68" s="1">
        <v>2048</v>
      </c>
      <c r="AM68" s="1">
        <v>2049</v>
      </c>
      <c r="AN68" s="1">
        <v>2050</v>
      </c>
    </row>
    <row r="69" spans="8:40" x14ac:dyDescent="0.2">
      <c r="H69" s="8" t="s">
        <v>250</v>
      </c>
      <c r="I69" s="1" t="s">
        <v>76</v>
      </c>
      <c r="J69" s="60" cm="1">
        <f t="array" ref="J69">TREND($O69:$T69,$O$3:$T$3,J$3)</f>
        <v>126765055062776.5</v>
      </c>
      <c r="K69" s="60" cm="1">
        <f t="array" ref="K69">TREND($O69:$T69,$O$3:$T$3,K$3)</f>
        <v>126052207955653.75</v>
      </c>
      <c r="L69" s="60" cm="1">
        <f t="array" ref="L69">TREND($O69:$T69,$O$3:$T$3,L$3)</f>
        <v>125339360848531.25</v>
      </c>
      <c r="M69" s="60" cm="1">
        <f t="array" ref="M69">TREND($O69:$T69,$O$3:$T$3,M$3)</f>
        <v>124626513741408.5</v>
      </c>
      <c r="N69" s="60" cm="1">
        <f t="array" ref="N69">TREND($O69:$T69,$O$3:$T$3,N$3)</f>
        <v>123913666634286</v>
      </c>
      <c r="O69" s="60">
        <f t="shared" ref="O69:AN69" si="24">INDEX(Table4_22,MATCH($H69,Table4_A_22,0),MATCH(O$68,Table4_1_22,0))*Percent_rural*quadrillion</f>
        <v>122795696672872.98</v>
      </c>
      <c r="P69" s="60">
        <f t="shared" si="24"/>
        <v>122568217275155.83</v>
      </c>
      <c r="Q69" s="60">
        <f t="shared" si="24"/>
        <v>122097744272646.31</v>
      </c>
      <c r="R69" s="60">
        <f t="shared" si="24"/>
        <v>121386146846919.77</v>
      </c>
      <c r="S69" s="60">
        <f t="shared" si="24"/>
        <v>120438471788229.56</v>
      </c>
      <c r="T69" s="60">
        <f t="shared" si="24"/>
        <v>119225933700315.7</v>
      </c>
      <c r="U69" s="60">
        <f t="shared" si="24"/>
        <v>117850589897190.95</v>
      </c>
      <c r="V69" s="60">
        <f t="shared" si="24"/>
        <v>116454311260422.56</v>
      </c>
      <c r="W69" s="60">
        <f t="shared" si="24"/>
        <v>114979340079332.95</v>
      </c>
      <c r="X69" s="60">
        <f t="shared" si="24"/>
        <v>113442125151784.98</v>
      </c>
      <c r="Y69" s="60">
        <f t="shared" si="24"/>
        <v>112120613778029.62</v>
      </c>
      <c r="Z69" s="60">
        <f t="shared" si="24"/>
        <v>110865271432040.81</v>
      </c>
      <c r="AA69" s="60">
        <f t="shared" si="24"/>
        <v>109636284546264.08</v>
      </c>
      <c r="AB69" s="60">
        <f t="shared" si="24"/>
        <v>108304679592001.95</v>
      </c>
      <c r="AC69" s="60">
        <f t="shared" si="24"/>
        <v>106968588601959.03</v>
      </c>
      <c r="AD69" s="60">
        <f t="shared" si="24"/>
        <v>105722966000161.91</v>
      </c>
      <c r="AE69" s="60">
        <f t="shared" si="24"/>
        <v>104547998461912.08</v>
      </c>
      <c r="AF69" s="60">
        <f t="shared" si="24"/>
        <v>103443125232736.98</v>
      </c>
      <c r="AG69" s="60">
        <f t="shared" si="24"/>
        <v>102399374241075.05</v>
      </c>
      <c r="AH69" s="60">
        <f t="shared" si="24"/>
        <v>101349641868372.05</v>
      </c>
      <c r="AI69" s="60">
        <f t="shared" si="24"/>
        <v>100314489111956.62</v>
      </c>
      <c r="AJ69" s="60">
        <f t="shared" si="24"/>
        <v>99324757467821.578</v>
      </c>
      <c r="AK69" s="60">
        <f t="shared" si="24"/>
        <v>98392409698049.047</v>
      </c>
      <c r="AL69" s="60">
        <f t="shared" si="24"/>
        <v>97465108718529.906</v>
      </c>
      <c r="AM69" s="60">
        <f t="shared" si="24"/>
        <v>96578368979195.344</v>
      </c>
      <c r="AN69" s="60">
        <f t="shared" si="24"/>
        <v>95773873229175.094</v>
      </c>
    </row>
    <row r="70" spans="8:40" x14ac:dyDescent="0.2">
      <c r="I70" s="1" t="s">
        <v>77</v>
      </c>
      <c r="J70" s="7" cm="1">
        <f t="array" ref="J70">TREND($O70:$T70,$O$3:$T$3,J$3)</f>
        <v>0</v>
      </c>
      <c r="K70" s="7" cm="1">
        <f t="array" ref="K70">TREND($O70:$T70,$O$3:$T$3,K$3)</f>
        <v>0</v>
      </c>
      <c r="L70" s="7" cm="1">
        <f t="array" ref="L70">TREND($O70:$T70,$O$3:$T$3,L$3)</f>
        <v>0</v>
      </c>
      <c r="M70" s="7" cm="1">
        <f t="array" ref="M70">TREND($O70:$T70,$O$3:$T$3,M$3)</f>
        <v>0</v>
      </c>
      <c r="N70" s="7" cm="1">
        <f t="array" ref="N70">TREND($O70:$T70,$O$3:$T$3,N$3)</f>
        <v>0</v>
      </c>
      <c r="O70" s="7">
        <v>0</v>
      </c>
      <c r="P70" s="7">
        <v>0</v>
      </c>
      <c r="Q70" s="7">
        <v>0</v>
      </c>
      <c r="R70" s="7">
        <v>0</v>
      </c>
      <c r="S70" s="7">
        <v>0</v>
      </c>
      <c r="T70" s="7">
        <v>0</v>
      </c>
      <c r="U70" s="7">
        <v>0</v>
      </c>
      <c r="V70" s="7">
        <v>0</v>
      </c>
      <c r="W70" s="7">
        <v>0</v>
      </c>
      <c r="X70" s="7">
        <v>0</v>
      </c>
      <c r="Y70" s="7">
        <v>0</v>
      </c>
      <c r="Z70" s="7">
        <v>0</v>
      </c>
      <c r="AA70" s="7">
        <v>0</v>
      </c>
      <c r="AB70" s="7">
        <v>0</v>
      </c>
      <c r="AC70" s="7">
        <v>0</v>
      </c>
      <c r="AD70" s="7">
        <v>0</v>
      </c>
      <c r="AE70" s="7">
        <v>0</v>
      </c>
      <c r="AF70" s="7">
        <v>0</v>
      </c>
      <c r="AG70" s="7">
        <v>0</v>
      </c>
      <c r="AH70" s="7">
        <v>0</v>
      </c>
      <c r="AI70" s="7">
        <v>0</v>
      </c>
      <c r="AJ70" s="7">
        <v>0</v>
      </c>
      <c r="AK70" s="7">
        <v>0</v>
      </c>
      <c r="AL70" s="7">
        <v>0</v>
      </c>
      <c r="AM70" s="7">
        <v>0</v>
      </c>
      <c r="AN70" s="7">
        <v>0</v>
      </c>
    </row>
    <row r="71" spans="8:40" x14ac:dyDescent="0.2">
      <c r="H71" s="8" t="s">
        <v>235</v>
      </c>
      <c r="I71" s="1" t="s">
        <v>78</v>
      </c>
      <c r="J71" s="60" cm="1">
        <f t="array" ref="J71">TREND($O71:$T71,$O$3:$T$3,J$3)</f>
        <v>671970589411479</v>
      </c>
      <c r="K71" s="60" cm="1">
        <f t="array" ref="K71">TREND($O71:$T71,$O$3:$T$3,K$3)</f>
        <v>670192773431555</v>
      </c>
      <c r="L71" s="60" cm="1">
        <f t="array" ref="L71">TREND($O71:$T71,$O$3:$T$3,L$3)</f>
        <v>668414957451631</v>
      </c>
      <c r="M71" s="60" cm="1">
        <f t="array" ref="M71">TREND($O71:$T71,$O$3:$T$3,M$3)</f>
        <v>666637141471707</v>
      </c>
      <c r="N71" s="60" cm="1">
        <f t="array" ref="N71">TREND($O71:$T71,$O$3:$T$3,N$3)</f>
        <v>664859325491783.5</v>
      </c>
      <c r="O71" s="60">
        <f t="shared" ref="O71:T71" si="25">INDEX(Table4_22,MATCH($H71,Table4_A_22,0),MATCH(O$68,Table4_1_22,0))*Percent_rural*quadrillion</f>
        <v>660713069537764.12</v>
      </c>
      <c r="P71" s="60">
        <f t="shared" si="25"/>
        <v>661838316846110.25</v>
      </c>
      <c r="Q71" s="60">
        <f t="shared" si="25"/>
        <v>661368778434388.38</v>
      </c>
      <c r="R71" s="60">
        <f t="shared" si="25"/>
        <v>659691001052376</v>
      </c>
      <c r="S71" s="60">
        <f t="shared" si="25"/>
        <v>656259370598235.25</v>
      </c>
      <c r="T71" s="60">
        <f t="shared" si="25"/>
        <v>651951280903424.25</v>
      </c>
      <c r="U71" s="60">
        <f t="shared" ref="U71:AD71" si="26">INDEX(Table4_22,MATCH($H71,Table4_A_22,0),MATCH(U$68,Table4_1_22,0))*Percent_rural*quadrillion</f>
        <v>647154587144823.12</v>
      </c>
      <c r="V71" s="60">
        <f t="shared" si="26"/>
        <v>642350977414393.12</v>
      </c>
      <c r="W71" s="60">
        <f t="shared" si="26"/>
        <v>639108695053833</v>
      </c>
      <c r="X71" s="60">
        <f t="shared" si="26"/>
        <v>635326219218003.75</v>
      </c>
      <c r="Y71" s="60">
        <f t="shared" si="26"/>
        <v>631673651501659.5</v>
      </c>
      <c r="Z71" s="60">
        <f t="shared" si="26"/>
        <v>628428752286893.88</v>
      </c>
      <c r="AA71" s="60">
        <f t="shared" si="26"/>
        <v>625449089937667</v>
      </c>
      <c r="AB71" s="60">
        <f t="shared" si="26"/>
        <v>622332416578968.62</v>
      </c>
      <c r="AC71" s="60">
        <f t="shared" si="26"/>
        <v>619596121670849.12</v>
      </c>
      <c r="AD71" s="60">
        <f t="shared" si="26"/>
        <v>617111979357241.12</v>
      </c>
      <c r="AE71" s="60">
        <f t="shared" ref="AE71:AN71" si="27">INDEX(Table4_22,MATCH($H71,Table4_A_22,0),MATCH(AE$68,Table4_1_22,0))*Percent_rural*quadrillion</f>
        <v>614714380150570.62</v>
      </c>
      <c r="AF71" s="60">
        <f t="shared" si="27"/>
        <v>612460147170727.75</v>
      </c>
      <c r="AG71" s="60">
        <f t="shared" si="27"/>
        <v>610543301465231</v>
      </c>
      <c r="AH71" s="60">
        <f t="shared" si="27"/>
        <v>608913562049704.5</v>
      </c>
      <c r="AI71" s="60">
        <f t="shared" si="27"/>
        <v>607075782724844.12</v>
      </c>
      <c r="AJ71" s="60">
        <f t="shared" si="27"/>
        <v>604610519145147</v>
      </c>
      <c r="AK71" s="60">
        <f t="shared" si="27"/>
        <v>602395165142070.75</v>
      </c>
      <c r="AL71" s="60">
        <f t="shared" si="27"/>
        <v>600500188861005.38</v>
      </c>
      <c r="AM71" s="60">
        <f t="shared" si="27"/>
        <v>598614932324131.75</v>
      </c>
      <c r="AN71" s="60">
        <f t="shared" si="27"/>
        <v>596478644701691.88</v>
      </c>
    </row>
    <row r="72" spans="8:40" x14ac:dyDescent="0.2">
      <c r="H72" s="8" t="s">
        <v>228</v>
      </c>
      <c r="I72" s="1" t="s">
        <v>79</v>
      </c>
      <c r="J72" s="60" cm="1">
        <f t="array" ref="J72">TREND($O72:$T72,$O$3:$T$3,J$3)</f>
        <v>65824617709983.75</v>
      </c>
      <c r="K72" s="60" cm="1">
        <f t="array" ref="K72">TREND($O72:$T72,$O$3:$T$3,K$3)</f>
        <v>64760481958113.25</v>
      </c>
      <c r="L72" s="60" cm="1">
        <f t="array" ref="L72">TREND($O72:$T72,$O$3:$T$3,L$3)</f>
        <v>63696346206242.5</v>
      </c>
      <c r="M72" s="60" cm="1">
        <f t="array" ref="M72">TREND($O72:$T72,$O$3:$T$3,M$3)</f>
        <v>62632210454372</v>
      </c>
      <c r="N72" s="60" cm="1">
        <f t="array" ref="N72">TREND($O72:$T72,$O$3:$T$3,N$3)</f>
        <v>61568074702501.5</v>
      </c>
      <c r="O72" s="60">
        <f t="shared" ref="O72:T72" si="28">INDEX(Table4_22,MATCH($H72,Table4_A_22,0),MATCH(O$68,Table4_1_22,0))*Percent_rural*quadrillion</f>
        <v>60423911276612.969</v>
      </c>
      <c r="P72" s="60">
        <f t="shared" si="28"/>
        <v>59468946409779.008</v>
      </c>
      <c r="Q72" s="60">
        <f t="shared" si="28"/>
        <v>58440335788877.188</v>
      </c>
      <c r="R72" s="60">
        <f t="shared" si="28"/>
        <v>57361257265441.594</v>
      </c>
      <c r="S72" s="60">
        <f t="shared" si="28"/>
        <v>56237505302355.703</v>
      </c>
      <c r="T72" s="60">
        <f t="shared" si="28"/>
        <v>55129641382660.078</v>
      </c>
      <c r="U72" s="60">
        <f t="shared" ref="U72:AD72" si="29">INDEX(Table4_22,MATCH($H72,Table4_A_22,0),MATCH(U$68,Table4_1_22,0))*Percent_rural*quadrillion</f>
        <v>54033553306889.016</v>
      </c>
      <c r="V72" s="60">
        <f t="shared" si="29"/>
        <v>52966250627377.961</v>
      </c>
      <c r="W72" s="60">
        <f t="shared" si="29"/>
        <v>52003995952400.234</v>
      </c>
      <c r="X72" s="60">
        <f t="shared" si="29"/>
        <v>51029217760867.805</v>
      </c>
      <c r="Y72" s="60">
        <f t="shared" si="29"/>
        <v>50065280822472.266</v>
      </c>
      <c r="Z72" s="60">
        <f t="shared" si="29"/>
        <v>49140596697158.586</v>
      </c>
      <c r="AA72" s="60">
        <f t="shared" si="29"/>
        <v>48247875576782.961</v>
      </c>
      <c r="AB72" s="60">
        <f t="shared" si="29"/>
        <v>47385061361612.555</v>
      </c>
      <c r="AC72" s="60">
        <f t="shared" si="29"/>
        <v>46545798834291.258</v>
      </c>
      <c r="AD72" s="60">
        <f t="shared" si="29"/>
        <v>45741676920586.086</v>
      </c>
      <c r="AE72" s="60">
        <f t="shared" ref="AE72:AN72" si="30">INDEX(Table4_22,MATCH($H72,Table4_A_22,0),MATCH(AE$68,Table4_1_22,0))*Percent_rural*quadrillion</f>
        <v>44945031733182.219</v>
      </c>
      <c r="AF72" s="60">
        <f t="shared" si="30"/>
        <v>44161096980490.57</v>
      </c>
      <c r="AG72" s="60">
        <f t="shared" si="30"/>
        <v>43368003238079.812</v>
      </c>
      <c r="AH72" s="60">
        <f t="shared" si="30"/>
        <v>42602386464826.359</v>
      </c>
      <c r="AI72" s="60">
        <f t="shared" si="30"/>
        <v>41837704282360.562</v>
      </c>
      <c r="AJ72" s="60">
        <f t="shared" si="30"/>
        <v>41059563992552.414</v>
      </c>
      <c r="AK72" s="60">
        <f t="shared" si="30"/>
        <v>40284227475107.258</v>
      </c>
      <c r="AL72" s="60">
        <f t="shared" si="30"/>
        <v>39525339755524.977</v>
      </c>
      <c r="AM72" s="60">
        <f t="shared" si="30"/>
        <v>38770564235408.398</v>
      </c>
      <c r="AN72" s="60">
        <f t="shared" si="30"/>
        <v>38035041285517.688</v>
      </c>
    </row>
    <row r="73" spans="8:40" x14ac:dyDescent="0.2">
      <c r="I73" s="1" t="s">
        <v>81</v>
      </c>
      <c r="J73" s="7" cm="1">
        <f t="array" ref="J73">TREND($O73:$T73,$O$3:$T$3,J$3)</f>
        <v>0</v>
      </c>
      <c r="K73" s="7" cm="1">
        <f t="array" ref="K73">TREND($O73:$T73,$O$3:$T$3,K$3)</f>
        <v>0</v>
      </c>
      <c r="L73" s="7" cm="1">
        <f t="array" ref="L73">TREND($O73:$T73,$O$3:$T$3,L$3)</f>
        <v>0</v>
      </c>
      <c r="M73" s="7" cm="1">
        <f t="array" ref="M73">TREND($O73:$T73,$O$3:$T$3,M$3)</f>
        <v>0</v>
      </c>
      <c r="N73" s="7" cm="1">
        <f t="array" ref="N73">TREND($O73:$T73,$O$3:$T$3,N$3)</f>
        <v>0</v>
      </c>
      <c r="O73" s="7">
        <v>0</v>
      </c>
      <c r="P73" s="7">
        <v>0</v>
      </c>
      <c r="Q73" s="7">
        <v>0</v>
      </c>
      <c r="R73" s="7">
        <v>0</v>
      </c>
      <c r="S73" s="7">
        <v>0</v>
      </c>
      <c r="T73" s="7">
        <v>0</v>
      </c>
      <c r="U73" s="7">
        <v>0</v>
      </c>
      <c r="V73" s="7">
        <v>0</v>
      </c>
      <c r="W73" s="7">
        <v>0</v>
      </c>
      <c r="X73" s="7">
        <v>0</v>
      </c>
      <c r="Y73" s="7">
        <v>0</v>
      </c>
      <c r="Z73" s="7">
        <v>0</v>
      </c>
      <c r="AA73" s="7">
        <v>0</v>
      </c>
      <c r="AB73" s="7">
        <v>0</v>
      </c>
      <c r="AC73" s="7">
        <v>0</v>
      </c>
      <c r="AD73" s="7">
        <v>0</v>
      </c>
      <c r="AE73" s="7">
        <v>0</v>
      </c>
      <c r="AF73" s="7">
        <v>0</v>
      </c>
      <c r="AG73" s="7">
        <v>0</v>
      </c>
      <c r="AH73" s="7">
        <v>0</v>
      </c>
      <c r="AI73" s="7">
        <v>0</v>
      </c>
      <c r="AJ73" s="7">
        <v>0</v>
      </c>
      <c r="AK73" s="7">
        <v>0</v>
      </c>
      <c r="AL73" s="7">
        <v>0</v>
      </c>
      <c r="AM73" s="7">
        <v>0</v>
      </c>
      <c r="AN73" s="7">
        <v>0</v>
      </c>
    </row>
    <row r="74" spans="8:40" x14ac:dyDescent="0.2">
      <c r="H74" s="8" t="s">
        <v>219</v>
      </c>
      <c r="I74" s="1" t="s">
        <v>162</v>
      </c>
      <c r="J74" s="60" cm="1">
        <f t="array" ref="J74">TREND($O74:$T74,$O$3:$T$3,J$3)</f>
        <v>102657935458130</v>
      </c>
      <c r="K74" s="60" cm="1">
        <f t="array" ref="K74">TREND($O74:$T74,$O$3:$T$3,K$3)</f>
        <v>100293388722230</v>
      </c>
      <c r="L74" s="60" cm="1">
        <f t="array" ref="L74">TREND($O74:$T74,$O$3:$T$3,L$3)</f>
        <v>97928841986330</v>
      </c>
      <c r="M74" s="60" cm="1">
        <f t="array" ref="M74">TREND($O74:$T74,$O$3:$T$3,M$3)</f>
        <v>95564295250430</v>
      </c>
      <c r="N74" s="60" cm="1">
        <f t="array" ref="N74">TREND($O74:$T74,$O$3:$T$3,N$3)</f>
        <v>93199748514531</v>
      </c>
      <c r="O74" s="60">
        <f t="shared" ref="O74:AN74" si="31">INDEX(Table4_22,MATCH($H74,Table4_A_22,0),MATCH(O$68,Table4_1_22,0))*Percent_rural*quadrillion</f>
        <v>91564476321541.328</v>
      </c>
      <c r="P74" s="60">
        <f t="shared" si="31"/>
        <v>88256024933214.594</v>
      </c>
      <c r="Q74" s="60">
        <f t="shared" si="31"/>
        <v>85541225613211.359</v>
      </c>
      <c r="R74" s="60">
        <f t="shared" si="31"/>
        <v>83215963733506.031</v>
      </c>
      <c r="S74" s="60">
        <f t="shared" si="31"/>
        <v>81335006314255.641</v>
      </c>
      <c r="T74" s="60">
        <f t="shared" si="31"/>
        <v>79630312717558.484</v>
      </c>
      <c r="U74" s="60">
        <f t="shared" si="31"/>
        <v>78114780296284.297</v>
      </c>
      <c r="V74" s="60">
        <f t="shared" si="31"/>
        <v>76599808629482.719</v>
      </c>
      <c r="W74" s="60">
        <f t="shared" si="31"/>
        <v>75259044685501.5</v>
      </c>
      <c r="X74" s="60">
        <f t="shared" si="31"/>
        <v>73839962033514.109</v>
      </c>
      <c r="Y74" s="60">
        <f t="shared" si="31"/>
        <v>72433402898081.438</v>
      </c>
      <c r="Z74" s="60">
        <f t="shared" si="31"/>
        <v>71016750182141.984</v>
      </c>
      <c r="AA74" s="60">
        <f t="shared" si="31"/>
        <v>69693743463126.359</v>
      </c>
      <c r="AB74" s="60">
        <f t="shared" si="31"/>
        <v>68427559864000.648</v>
      </c>
      <c r="AC74" s="60">
        <f t="shared" si="31"/>
        <v>67211096494778.594</v>
      </c>
      <c r="AD74" s="60">
        <f t="shared" si="31"/>
        <v>66027156884967.211</v>
      </c>
      <c r="AE74" s="60">
        <f t="shared" si="31"/>
        <v>64976863757791.633</v>
      </c>
      <c r="AF74" s="60">
        <f t="shared" si="31"/>
        <v>63939281065328.258</v>
      </c>
      <c r="AG74" s="60">
        <f t="shared" si="31"/>
        <v>63001512668987.289</v>
      </c>
      <c r="AH74" s="60">
        <f t="shared" si="31"/>
        <v>62058884400550.469</v>
      </c>
      <c r="AI74" s="60">
        <f t="shared" si="31"/>
        <v>61222799481907.227</v>
      </c>
      <c r="AJ74" s="60">
        <f t="shared" si="31"/>
        <v>60537557516392.773</v>
      </c>
      <c r="AK74" s="60">
        <f t="shared" si="31"/>
        <v>59829324617501.82</v>
      </c>
      <c r="AL74" s="60">
        <f t="shared" si="31"/>
        <v>59082773496316.688</v>
      </c>
      <c r="AM74" s="60">
        <f t="shared" si="31"/>
        <v>58339213065652.078</v>
      </c>
      <c r="AN74" s="60">
        <f t="shared" si="31"/>
        <v>57575278555816.398</v>
      </c>
    </row>
    <row r="75" spans="8:40" x14ac:dyDescent="0.2">
      <c r="I75" s="1" t="s">
        <v>446</v>
      </c>
      <c r="J75" s="7" cm="1">
        <f t="array" ref="J75">TREND($O75:$T75,$O$3:$T$3,J$3)</f>
        <v>0</v>
      </c>
      <c r="K75" s="7" cm="1">
        <f t="array" ref="K75">TREND($O75:$T75,$O$3:$T$3,K$3)</f>
        <v>0</v>
      </c>
      <c r="L75" s="7" cm="1">
        <f t="array" ref="L75">TREND($O75:$T75,$O$3:$T$3,L$3)</f>
        <v>0</v>
      </c>
      <c r="M75" s="7" cm="1">
        <f t="array" ref="M75">TREND($O75:$T75,$O$3:$T$3,M$3)</f>
        <v>0</v>
      </c>
      <c r="N75" s="7" cm="1">
        <f t="array" ref="N75">TREND($O75:$T75,$O$3:$T$3,N$3)</f>
        <v>0</v>
      </c>
      <c r="O75" s="7">
        <v>0</v>
      </c>
      <c r="P75" s="7">
        <v>0</v>
      </c>
      <c r="Q75" s="7">
        <v>0</v>
      </c>
      <c r="R75" s="7">
        <v>0</v>
      </c>
      <c r="S75" s="7">
        <v>0</v>
      </c>
      <c r="T75" s="7">
        <v>0</v>
      </c>
      <c r="U75" s="7">
        <v>0</v>
      </c>
      <c r="V75" s="7">
        <v>0</v>
      </c>
      <c r="W75" s="7">
        <v>0</v>
      </c>
      <c r="X75" s="7">
        <v>0</v>
      </c>
      <c r="Y75" s="7">
        <v>0</v>
      </c>
      <c r="Z75" s="7">
        <v>0</v>
      </c>
      <c r="AA75" s="7">
        <v>0</v>
      </c>
      <c r="AB75" s="7">
        <v>0</v>
      </c>
      <c r="AC75" s="7">
        <v>0</v>
      </c>
      <c r="AD75" s="7">
        <v>0</v>
      </c>
      <c r="AE75" s="7">
        <v>0</v>
      </c>
      <c r="AF75" s="7">
        <v>0</v>
      </c>
      <c r="AG75" s="7">
        <v>0</v>
      </c>
      <c r="AH75" s="7">
        <v>0</v>
      </c>
      <c r="AI75" s="7">
        <v>0</v>
      </c>
      <c r="AJ75" s="7">
        <v>0</v>
      </c>
      <c r="AK75" s="7">
        <v>0</v>
      </c>
      <c r="AL75" s="7">
        <v>0</v>
      </c>
      <c r="AM75" s="7">
        <v>0</v>
      </c>
      <c r="AN75" s="7">
        <v>0</v>
      </c>
    </row>
    <row r="76" spans="8:40" x14ac:dyDescent="0.2">
      <c r="I76" s="1" t="s">
        <v>447</v>
      </c>
      <c r="J76" s="7" cm="1">
        <f t="array" ref="J76">TREND($O76:$T76,$O$3:$T$3,J$3)</f>
        <v>0</v>
      </c>
      <c r="K76" s="7" cm="1">
        <f t="array" ref="K76">TREND($O76:$T76,$O$3:$T$3,K$3)</f>
        <v>0</v>
      </c>
      <c r="L76" s="7" cm="1">
        <f t="array" ref="L76">TREND($O76:$T76,$O$3:$T$3,L$3)</f>
        <v>0</v>
      </c>
      <c r="M76" s="7" cm="1">
        <f t="array" ref="M76">TREND($O76:$T76,$O$3:$T$3,M$3)</f>
        <v>0</v>
      </c>
      <c r="N76" s="7" cm="1">
        <f t="array" ref="N76">TREND($O76:$T76,$O$3:$T$3,N$3)</f>
        <v>0</v>
      </c>
      <c r="O76" s="7">
        <v>0</v>
      </c>
      <c r="P76" s="7">
        <v>0</v>
      </c>
      <c r="Q76" s="7">
        <v>0</v>
      </c>
      <c r="R76" s="7">
        <v>0</v>
      </c>
      <c r="S76" s="7">
        <v>0</v>
      </c>
      <c r="T76" s="7">
        <v>0</v>
      </c>
      <c r="U76" s="7">
        <v>0</v>
      </c>
      <c r="V76" s="7">
        <v>0</v>
      </c>
      <c r="W76" s="7">
        <v>0</v>
      </c>
      <c r="X76" s="7">
        <v>0</v>
      </c>
      <c r="Y76" s="7">
        <v>0</v>
      </c>
      <c r="Z76" s="7">
        <v>0</v>
      </c>
      <c r="AA76" s="7">
        <v>0</v>
      </c>
      <c r="AB76" s="7">
        <v>0</v>
      </c>
      <c r="AC76" s="7">
        <v>0</v>
      </c>
      <c r="AD76" s="7">
        <v>0</v>
      </c>
      <c r="AE76" s="7">
        <v>0</v>
      </c>
      <c r="AF76" s="7">
        <v>0</v>
      </c>
      <c r="AG76" s="7">
        <v>0</v>
      </c>
      <c r="AH76" s="7">
        <v>0</v>
      </c>
      <c r="AI76" s="7">
        <v>0</v>
      </c>
      <c r="AJ76" s="7">
        <v>0</v>
      </c>
      <c r="AK76" s="7">
        <v>0</v>
      </c>
      <c r="AL76" s="7">
        <v>0</v>
      </c>
      <c r="AM76" s="7">
        <v>0</v>
      </c>
      <c r="AN76" s="7">
        <v>0</v>
      </c>
    </row>
    <row r="77" spans="8:40" x14ac:dyDescent="0.2">
      <c r="H77" s="8" t="s">
        <v>224</v>
      </c>
      <c r="I77" s="1" t="s">
        <v>448</v>
      </c>
      <c r="J77" s="60" cm="1">
        <f t="array" ref="J77">TREND($O77:$T77,$O$3:$T$3,J$3)</f>
        <v>57621972491741</v>
      </c>
      <c r="K77" s="60" cm="1">
        <f t="array" ref="K77">TREND($O77:$T77,$O$3:$T$3,K$3)</f>
        <v>57111109145648.125</v>
      </c>
      <c r="L77" s="60" cm="1">
        <f t="array" ref="L77">TREND($O77:$T77,$O$3:$T$3,L$3)</f>
        <v>56600245799555.125</v>
      </c>
      <c r="M77" s="60" cm="1">
        <f t="array" ref="M77">TREND($O77:$T77,$O$3:$T$3,M$3)</f>
        <v>56089382453462.25</v>
      </c>
      <c r="N77" s="60" cm="1">
        <f t="array" ref="N77">TREND($O77:$T77,$O$3:$T$3,N$3)</f>
        <v>55578519107369.375</v>
      </c>
      <c r="O77" s="60">
        <f t="shared" ref="O77:AN77" si="32">INDEX(Table4_22,MATCH($H77,Table4_A_22,0),MATCH(O$68,Table4_1_22,0))*Percent_rural*quadrillion</f>
        <v>55048892738606.008</v>
      </c>
      <c r="P77" s="60">
        <f t="shared" si="32"/>
        <v>54527951833562.695</v>
      </c>
      <c r="Q77" s="60">
        <f t="shared" si="32"/>
        <v>54073179956285.914</v>
      </c>
      <c r="R77" s="60">
        <f t="shared" si="32"/>
        <v>53586445074071.07</v>
      </c>
      <c r="S77" s="60">
        <f t="shared" si="32"/>
        <v>53048868453007.367</v>
      </c>
      <c r="T77" s="60">
        <f t="shared" si="32"/>
        <v>52457646320731.797</v>
      </c>
      <c r="U77" s="60">
        <f t="shared" si="32"/>
        <v>51833339674572.977</v>
      </c>
      <c r="V77" s="60">
        <f t="shared" si="32"/>
        <v>51187537440297.898</v>
      </c>
      <c r="W77" s="60">
        <f t="shared" si="32"/>
        <v>50593324617501.82</v>
      </c>
      <c r="X77" s="60">
        <f t="shared" si="32"/>
        <v>49984906014733.258</v>
      </c>
      <c r="Y77" s="60">
        <f t="shared" si="32"/>
        <v>49412749534526.023</v>
      </c>
      <c r="Z77" s="60">
        <f t="shared" si="32"/>
        <v>48884144985023.883</v>
      </c>
      <c r="AA77" s="60">
        <f t="shared" si="32"/>
        <v>48395914757548.773</v>
      </c>
      <c r="AB77" s="60">
        <f t="shared" si="32"/>
        <v>47920208046628.344</v>
      </c>
      <c r="AC77" s="60">
        <f t="shared" si="32"/>
        <v>47471230632235.086</v>
      </c>
      <c r="AD77" s="60">
        <f t="shared" si="32"/>
        <v>47047861005423.781</v>
      </c>
      <c r="AE77" s="60">
        <f t="shared" si="32"/>
        <v>46644678539626</v>
      </c>
      <c r="AF77" s="60">
        <f t="shared" si="32"/>
        <v>46246729782239.125</v>
      </c>
      <c r="AG77" s="60">
        <f t="shared" si="32"/>
        <v>45866912086132.922</v>
      </c>
      <c r="AH77" s="60">
        <f t="shared" si="32"/>
        <v>45506907714725.164</v>
      </c>
      <c r="AI77" s="60">
        <f t="shared" si="32"/>
        <v>45158305350926.898</v>
      </c>
      <c r="AJ77" s="60">
        <f t="shared" si="32"/>
        <v>44805590787662.914</v>
      </c>
      <c r="AK77" s="60">
        <f t="shared" si="32"/>
        <v>44464838986481.016</v>
      </c>
      <c r="AL77" s="60">
        <f t="shared" si="32"/>
        <v>44127825548449.766</v>
      </c>
      <c r="AM77" s="60">
        <f t="shared" si="32"/>
        <v>43800158018295.148</v>
      </c>
      <c r="AN77" s="60">
        <f t="shared" si="32"/>
        <v>43483518659434.953</v>
      </c>
    </row>
    <row r="78" spans="8:40" x14ac:dyDescent="0.2">
      <c r="I78" s="1" t="s">
        <v>449</v>
      </c>
      <c r="J78" s="7" cm="1">
        <f t="array" ref="J78">TREND($O78:$T78,$O$3:$T$3,J$3)</f>
        <v>0</v>
      </c>
      <c r="K78" s="7" cm="1">
        <f t="array" ref="K78">TREND($O78:$T78,$O$3:$T$3,K$3)</f>
        <v>0</v>
      </c>
      <c r="L78" s="7" cm="1">
        <f t="array" ref="L78">TREND($O78:$T78,$O$3:$T$3,L$3)</f>
        <v>0</v>
      </c>
      <c r="M78" s="7" cm="1">
        <f t="array" ref="M78">TREND($O78:$T78,$O$3:$T$3,M$3)</f>
        <v>0</v>
      </c>
      <c r="N78" s="7" cm="1">
        <f t="array" ref="N78">TREND($O78:$T78,$O$3:$T$3,N$3)</f>
        <v>0</v>
      </c>
      <c r="O78" s="7">
        <v>0</v>
      </c>
      <c r="P78" s="7">
        <v>0</v>
      </c>
      <c r="Q78" s="7">
        <v>0</v>
      </c>
      <c r="R78" s="7">
        <v>0</v>
      </c>
      <c r="S78" s="7">
        <v>0</v>
      </c>
      <c r="T78" s="7">
        <v>0</v>
      </c>
      <c r="U78" s="7">
        <v>0</v>
      </c>
      <c r="V78" s="7">
        <v>0</v>
      </c>
      <c r="W78" s="7">
        <v>0</v>
      </c>
      <c r="X78" s="7">
        <v>0</v>
      </c>
      <c r="Y78" s="7">
        <v>0</v>
      </c>
      <c r="Z78" s="7">
        <v>0</v>
      </c>
      <c r="AA78" s="7">
        <v>0</v>
      </c>
      <c r="AB78" s="7">
        <v>0</v>
      </c>
      <c r="AC78" s="7">
        <v>0</v>
      </c>
      <c r="AD78" s="7">
        <v>0</v>
      </c>
      <c r="AE78" s="7">
        <v>0</v>
      </c>
      <c r="AF78" s="7">
        <v>0</v>
      </c>
      <c r="AG78" s="7">
        <v>0</v>
      </c>
      <c r="AH78" s="7">
        <v>0</v>
      </c>
      <c r="AI78" s="7">
        <v>0</v>
      </c>
      <c r="AJ78" s="7">
        <v>0</v>
      </c>
      <c r="AK78" s="7">
        <v>0</v>
      </c>
      <c r="AL78" s="7">
        <v>0</v>
      </c>
      <c r="AM78" s="7">
        <v>0</v>
      </c>
      <c r="AN78" s="7">
        <v>0</v>
      </c>
    </row>
    <row r="80" spans="8:40" x14ac:dyDescent="0.2">
      <c r="H80" s="1" t="s">
        <v>590</v>
      </c>
    </row>
    <row r="81" spans="7:40" x14ac:dyDescent="0.2">
      <c r="I81" s="1" t="s">
        <v>75</v>
      </c>
      <c r="J81" s="1" cm="1">
        <f t="array" ref="J81">TREND($O81:$T81,$O$3:$T$3,J$3)</f>
        <v>2020</v>
      </c>
      <c r="K81" s="1" cm="1">
        <f t="array" ref="K81">TREND($O81:$T81,$O$3:$T$3,K$3)</f>
        <v>2021</v>
      </c>
      <c r="L81" s="1" cm="1">
        <f t="array" ref="L81">TREND($O81:$T81,$O$3:$T$3,L$3)</f>
        <v>2022</v>
      </c>
      <c r="M81" s="1" cm="1">
        <f t="array" ref="M81">TREND($O81:$T81,$O$3:$T$3,M$3)</f>
        <v>2023</v>
      </c>
      <c r="N81" s="1" cm="1">
        <f t="array" ref="N81">TREND($O81:$T81,$O$3:$T$3,N$3)</f>
        <v>2024</v>
      </c>
      <c r="O81" s="1">
        <v>2025</v>
      </c>
      <c r="P81" s="1">
        <v>2026</v>
      </c>
      <c r="Q81" s="1">
        <v>2027</v>
      </c>
      <c r="R81" s="1">
        <v>2028</v>
      </c>
      <c r="S81" s="1">
        <v>2029</v>
      </c>
      <c r="T81" s="1">
        <v>2030</v>
      </c>
      <c r="U81" s="1">
        <v>2031</v>
      </c>
      <c r="V81" s="1">
        <v>2032</v>
      </c>
      <c r="W81" s="1">
        <v>2033</v>
      </c>
      <c r="X81" s="1">
        <v>2034</v>
      </c>
      <c r="Y81" s="1">
        <v>2035</v>
      </c>
      <c r="Z81" s="1">
        <v>2036</v>
      </c>
      <c r="AA81" s="1">
        <v>2037</v>
      </c>
      <c r="AB81" s="1">
        <v>2038</v>
      </c>
      <c r="AC81" s="1">
        <v>2039</v>
      </c>
      <c r="AD81" s="1">
        <v>2040</v>
      </c>
      <c r="AE81" s="1">
        <v>2041</v>
      </c>
      <c r="AF81" s="1">
        <v>2042</v>
      </c>
      <c r="AG81" s="1">
        <v>2043</v>
      </c>
      <c r="AH81" s="1">
        <v>2044</v>
      </c>
      <c r="AI81" s="1">
        <v>2045</v>
      </c>
      <c r="AJ81" s="1">
        <v>2046</v>
      </c>
      <c r="AK81" s="1">
        <v>2047</v>
      </c>
      <c r="AL81" s="1">
        <v>2048</v>
      </c>
      <c r="AM81" s="1">
        <v>2049</v>
      </c>
      <c r="AN81" s="1">
        <v>2050</v>
      </c>
    </row>
    <row r="82" spans="7:40" x14ac:dyDescent="0.2">
      <c r="G82" s="8" t="s">
        <v>238</v>
      </c>
      <c r="H82" s="8" t="s">
        <v>249</v>
      </c>
      <c r="I82" s="1" t="s">
        <v>76</v>
      </c>
      <c r="J82" s="60" cm="1">
        <f t="array" ref="J82">TREND($O82:$T82,$O$3:$T$3,J$3)</f>
        <v>167346945253322</v>
      </c>
      <c r="K82" s="60" cm="1">
        <f t="array" ref="K82">TREND($O82:$T82,$O$3:$T$3,K$3)</f>
        <v>170969798323138</v>
      </c>
      <c r="L82" s="60" cm="1">
        <f t="array" ref="L82">TREND($O82:$T82,$O$3:$T$3,L$3)</f>
        <v>174592651392953</v>
      </c>
      <c r="M82" s="60" cm="1">
        <f t="array" ref="M82">TREND($O82:$T82,$O$3:$T$3,M$3)</f>
        <v>178215504462768</v>
      </c>
      <c r="N82" s="60" cm="1">
        <f t="array" ref="N82">TREND($O82:$T82,$O$3:$T$3,N$3)</f>
        <v>181838357532584</v>
      </c>
      <c r="O82" s="60">
        <f t="shared" ref="O82:AN82" si="33">SUM(INDEX(Table4_22,MATCH($G82,Table4_A_22,0),MATCH(O$16,Table4_1_22,0)),INDEX(Table4_22,MATCH($H82,Table4_A_22,0),MATCH(O$16,Table4_1_22,0)))*Percent_rural*quadrillion</f>
        <v>185262810329474.62</v>
      </c>
      <c r="P82" s="60">
        <f t="shared" si="33"/>
        <v>189004351088804.34</v>
      </c>
      <c r="Q82" s="60">
        <f t="shared" si="33"/>
        <v>192875613049461.69</v>
      </c>
      <c r="R82" s="60">
        <f t="shared" si="33"/>
        <v>196635845624544.66</v>
      </c>
      <c r="S82" s="60">
        <f t="shared" si="33"/>
        <v>200145234032218.91</v>
      </c>
      <c r="T82" s="60">
        <f t="shared" si="33"/>
        <v>203186205537116.47</v>
      </c>
      <c r="U82" s="60">
        <f t="shared" si="33"/>
        <v>206005679025337.97</v>
      </c>
      <c r="V82" s="60">
        <f t="shared" si="33"/>
        <v>208998051809277.12</v>
      </c>
      <c r="W82" s="60">
        <f t="shared" si="33"/>
        <v>211945003480935.81</v>
      </c>
      <c r="X82" s="60">
        <f t="shared" si="33"/>
        <v>214903917914676.59</v>
      </c>
      <c r="Y82" s="60">
        <f t="shared" si="33"/>
        <v>218268631668420.66</v>
      </c>
      <c r="Z82" s="60">
        <f t="shared" si="33"/>
        <v>221942134218408.47</v>
      </c>
      <c r="AA82" s="60">
        <f t="shared" si="33"/>
        <v>225791339836476.97</v>
      </c>
      <c r="AB82" s="60">
        <f t="shared" si="33"/>
        <v>229574563344936.44</v>
      </c>
      <c r="AC82" s="60">
        <f t="shared" si="33"/>
        <v>233441713106128.06</v>
      </c>
      <c r="AD82" s="60">
        <f t="shared" si="33"/>
        <v>237378209503764.28</v>
      </c>
      <c r="AE82" s="60">
        <f t="shared" si="33"/>
        <v>241354893305270</v>
      </c>
      <c r="AF82" s="60">
        <f t="shared" si="33"/>
        <v>245460550635473.19</v>
      </c>
      <c r="AG82" s="60">
        <f t="shared" si="33"/>
        <v>249713873310127.06</v>
      </c>
      <c r="AH82" s="60">
        <f t="shared" si="33"/>
        <v>254167946085971.03</v>
      </c>
      <c r="AI82" s="60">
        <f t="shared" si="33"/>
        <v>258811180037237.91</v>
      </c>
      <c r="AJ82" s="60">
        <f t="shared" si="33"/>
        <v>263859278717720.34</v>
      </c>
      <c r="AK82" s="60">
        <f t="shared" si="33"/>
        <v>269141585849591.19</v>
      </c>
      <c r="AL82" s="60">
        <f t="shared" si="33"/>
        <v>274556044118837.5</v>
      </c>
      <c r="AM82" s="60">
        <f t="shared" si="33"/>
        <v>279979661377802.94</v>
      </c>
      <c r="AN82" s="60">
        <f t="shared" si="33"/>
        <v>285638047842629.31</v>
      </c>
    </row>
    <row r="83" spans="7:40" x14ac:dyDescent="0.2">
      <c r="I83" s="1" t="s">
        <v>77</v>
      </c>
      <c r="J83" s="7" cm="1">
        <f t="array" ref="J83">TREND($O83:$T83,$O$3:$T$3,J$3)</f>
        <v>0</v>
      </c>
      <c r="K83" s="7" cm="1">
        <f t="array" ref="K83">TREND($O83:$T83,$O$3:$T$3,K$3)</f>
        <v>0</v>
      </c>
      <c r="L83" s="7" cm="1">
        <f t="array" ref="L83">TREND($O83:$T83,$O$3:$T$3,L$3)</f>
        <v>0</v>
      </c>
      <c r="M83" s="7" cm="1">
        <f t="array" ref="M83">TREND($O83:$T83,$O$3:$T$3,M$3)</f>
        <v>0</v>
      </c>
      <c r="N83" s="7" cm="1">
        <f t="array" ref="N83">TREND($O83:$T83,$O$3:$T$3,N$3)</f>
        <v>0</v>
      </c>
      <c r="O83" s="7">
        <v>0</v>
      </c>
      <c r="P83" s="7">
        <v>0</v>
      </c>
      <c r="Q83" s="7">
        <v>0</v>
      </c>
      <c r="R83" s="7">
        <v>0</v>
      </c>
      <c r="S83" s="7">
        <v>0</v>
      </c>
      <c r="T83" s="7">
        <v>0</v>
      </c>
      <c r="U83" s="7">
        <v>0</v>
      </c>
      <c r="V83" s="7">
        <v>0</v>
      </c>
      <c r="W83" s="7">
        <v>0</v>
      </c>
      <c r="X83" s="7">
        <v>0</v>
      </c>
      <c r="Y83" s="7">
        <v>0</v>
      </c>
      <c r="Z83" s="7">
        <v>0</v>
      </c>
      <c r="AA83" s="7">
        <v>0</v>
      </c>
      <c r="AB83" s="7">
        <v>0</v>
      </c>
      <c r="AC83" s="7">
        <v>0</v>
      </c>
      <c r="AD83" s="7">
        <v>0</v>
      </c>
      <c r="AE83" s="7">
        <v>0</v>
      </c>
      <c r="AF83" s="7">
        <v>0</v>
      </c>
      <c r="AG83" s="7">
        <v>0</v>
      </c>
      <c r="AH83" s="7">
        <v>0</v>
      </c>
      <c r="AI83" s="7">
        <v>0</v>
      </c>
      <c r="AJ83" s="7">
        <v>0</v>
      </c>
      <c r="AK83" s="7">
        <v>0</v>
      </c>
      <c r="AL83" s="7">
        <v>0</v>
      </c>
      <c r="AM83" s="7">
        <v>0</v>
      </c>
      <c r="AN83" s="7">
        <v>0</v>
      </c>
    </row>
    <row r="84" spans="7:40" x14ac:dyDescent="0.2">
      <c r="H84" s="8" t="s">
        <v>234</v>
      </c>
      <c r="I84" s="1" t="s">
        <v>78</v>
      </c>
      <c r="J84" s="60" cm="1">
        <f t="array" ref="J84">TREND($O84:$T84,$O$3:$T$3,J$3)</f>
        <v>11164069695813.242</v>
      </c>
      <c r="K84" s="60" cm="1">
        <f t="array" ref="K84">TREND($O84:$T84,$O$3:$T$3,K$3)</f>
        <v>11174045784906.695</v>
      </c>
      <c r="L84" s="60" cm="1">
        <f t="array" ref="L84">TREND($O84:$T84,$O$3:$T$3,L$3)</f>
        <v>11184021874000.148</v>
      </c>
      <c r="M84" s="60" cm="1">
        <f t="array" ref="M84">TREND($O84:$T84,$O$3:$T$3,M$3)</f>
        <v>11193997963093.602</v>
      </c>
      <c r="N84" s="60" cm="1">
        <f t="array" ref="N84">TREND($O84:$T84,$O$3:$T$3,N$3)</f>
        <v>11203974052187.055</v>
      </c>
      <c r="O84" s="60">
        <f t="shared" ref="O84:AN84" si="34">INDEX(Table4_22,MATCH($H84,Table4_A_22,0),MATCH(O$68,Table4_1_22,0))*Percent_rural*quadrillion</f>
        <v>11182191856229.258</v>
      </c>
      <c r="P84" s="60">
        <f t="shared" si="34"/>
        <v>11231164413502.793</v>
      </c>
      <c r="Q84" s="60">
        <f t="shared" si="34"/>
        <v>11259389055290.213</v>
      </c>
      <c r="R84" s="60">
        <f t="shared" si="34"/>
        <v>11267987290536.713</v>
      </c>
      <c r="S84" s="60">
        <f t="shared" si="34"/>
        <v>11259015218975.148</v>
      </c>
      <c r="T84" s="60">
        <f t="shared" si="34"/>
        <v>11233594349550.717</v>
      </c>
      <c r="U84" s="60">
        <f t="shared" si="34"/>
        <v>11194528454626.406</v>
      </c>
      <c r="V84" s="60">
        <f t="shared" si="34"/>
        <v>11152658787339.105</v>
      </c>
      <c r="W84" s="60">
        <f t="shared" si="34"/>
        <v>11106676920586.094</v>
      </c>
      <c r="X84" s="60">
        <f t="shared" si="34"/>
        <v>11068358698291.912</v>
      </c>
      <c r="Y84" s="60">
        <f t="shared" si="34"/>
        <v>11046676192018.133</v>
      </c>
      <c r="Z84" s="60">
        <f t="shared" si="34"/>
        <v>11049853800696.188</v>
      </c>
      <c r="AA84" s="60">
        <f t="shared" si="34"/>
        <v>11077891524326.074</v>
      </c>
      <c r="AB84" s="60">
        <f t="shared" si="34"/>
        <v>11108733020318.951</v>
      </c>
      <c r="AC84" s="60">
        <f t="shared" si="34"/>
        <v>11147051242613.131</v>
      </c>
      <c r="AD84" s="60">
        <f t="shared" si="34"/>
        <v>11185369464907.309</v>
      </c>
      <c r="AE84" s="60">
        <f t="shared" si="34"/>
        <v>11219388569578.238</v>
      </c>
      <c r="AF84" s="60">
        <f t="shared" si="34"/>
        <v>11258267546345.018</v>
      </c>
      <c r="AG84" s="60">
        <f t="shared" si="34"/>
        <v>11299950295474.783</v>
      </c>
      <c r="AH84" s="60">
        <f t="shared" si="34"/>
        <v>11347053671172.994</v>
      </c>
      <c r="AI84" s="60">
        <f t="shared" si="34"/>
        <v>11390044847405.488</v>
      </c>
      <c r="AJ84" s="60">
        <f t="shared" si="34"/>
        <v>11427615397069.537</v>
      </c>
      <c r="AK84" s="60">
        <f t="shared" si="34"/>
        <v>11465559783048.652</v>
      </c>
      <c r="AL84" s="60">
        <f t="shared" si="34"/>
        <v>11513597749534.525</v>
      </c>
      <c r="AM84" s="60">
        <f t="shared" si="34"/>
        <v>11564626406540.92</v>
      </c>
      <c r="AN84" s="60">
        <f t="shared" si="34"/>
        <v>11611729782239.131</v>
      </c>
    </row>
    <row r="85" spans="7:40" x14ac:dyDescent="0.2">
      <c r="I85" s="1" t="s">
        <v>79</v>
      </c>
      <c r="J85" s="7" cm="1">
        <f t="array" ref="J85">TREND($O85:$T85,$O$3:$T$3,J$3)</f>
        <v>0</v>
      </c>
      <c r="K85" s="7" cm="1">
        <f t="array" ref="K85">TREND($O85:$T85,$O$3:$T$3,K$3)</f>
        <v>0</v>
      </c>
      <c r="L85" s="7" cm="1">
        <f t="array" ref="L85">TREND($O85:$T85,$O$3:$T$3,L$3)</f>
        <v>0</v>
      </c>
      <c r="M85" s="7" cm="1">
        <f t="array" ref="M85">TREND($O85:$T85,$O$3:$T$3,M$3)</f>
        <v>0</v>
      </c>
      <c r="N85" s="7" cm="1">
        <f t="array" ref="N85">TREND($O85:$T85,$O$3:$T$3,N$3)</f>
        <v>0</v>
      </c>
      <c r="O85" s="7">
        <v>0</v>
      </c>
      <c r="P85" s="7">
        <v>0</v>
      </c>
      <c r="Q85" s="7">
        <v>0</v>
      </c>
      <c r="R85" s="7">
        <v>0</v>
      </c>
      <c r="S85" s="7">
        <v>0</v>
      </c>
      <c r="T85" s="7">
        <v>0</v>
      </c>
      <c r="U85" s="7">
        <v>0</v>
      </c>
      <c r="V85" s="7">
        <v>0</v>
      </c>
      <c r="W85" s="7">
        <v>0</v>
      </c>
      <c r="X85" s="7">
        <v>0</v>
      </c>
      <c r="Y85" s="7">
        <v>0</v>
      </c>
      <c r="Z85" s="7">
        <v>0</v>
      </c>
      <c r="AA85" s="7">
        <v>0</v>
      </c>
      <c r="AB85" s="7">
        <v>0</v>
      </c>
      <c r="AC85" s="7">
        <v>0</v>
      </c>
      <c r="AD85" s="7">
        <v>0</v>
      </c>
      <c r="AE85" s="7">
        <v>0</v>
      </c>
      <c r="AF85" s="7">
        <v>0</v>
      </c>
      <c r="AG85" s="7">
        <v>0</v>
      </c>
      <c r="AH85" s="7">
        <v>0</v>
      </c>
      <c r="AI85" s="7">
        <v>0</v>
      </c>
      <c r="AJ85" s="7">
        <v>0</v>
      </c>
      <c r="AK85" s="7">
        <v>0</v>
      </c>
      <c r="AL85" s="7">
        <v>0</v>
      </c>
      <c r="AM85" s="7">
        <v>0</v>
      </c>
      <c r="AN85" s="7">
        <v>0</v>
      </c>
    </row>
    <row r="86" spans="7:40" x14ac:dyDescent="0.2">
      <c r="I86" s="1" t="s">
        <v>81</v>
      </c>
      <c r="J86" s="7" cm="1">
        <f t="array" ref="J86">TREND($O86:$T86,$O$3:$T$3,J$3)</f>
        <v>0</v>
      </c>
      <c r="K86" s="7" cm="1">
        <f t="array" ref="K86">TREND($O86:$T86,$O$3:$T$3,K$3)</f>
        <v>0</v>
      </c>
      <c r="L86" s="7" cm="1">
        <f t="array" ref="L86">TREND($O86:$T86,$O$3:$T$3,L$3)</f>
        <v>0</v>
      </c>
      <c r="M86" s="7" cm="1">
        <f t="array" ref="M86">TREND($O86:$T86,$O$3:$T$3,M$3)</f>
        <v>0</v>
      </c>
      <c r="N86" s="7" cm="1">
        <f t="array" ref="N86">TREND($O86:$T86,$O$3:$T$3,N$3)</f>
        <v>0</v>
      </c>
      <c r="O86" s="7">
        <v>0</v>
      </c>
      <c r="P86" s="7">
        <v>0</v>
      </c>
      <c r="Q86" s="7">
        <v>0</v>
      </c>
      <c r="R86" s="7">
        <v>0</v>
      </c>
      <c r="S86" s="7">
        <v>0</v>
      </c>
      <c r="T86" s="7">
        <v>0</v>
      </c>
      <c r="U86" s="7">
        <v>0</v>
      </c>
      <c r="V86" s="7">
        <v>0</v>
      </c>
      <c r="W86" s="7">
        <v>0</v>
      </c>
      <c r="X86" s="7">
        <v>0</v>
      </c>
      <c r="Y86" s="7">
        <v>0</v>
      </c>
      <c r="Z86" s="7">
        <v>0</v>
      </c>
      <c r="AA86" s="7">
        <v>0</v>
      </c>
      <c r="AB86" s="7">
        <v>0</v>
      </c>
      <c r="AC86" s="7">
        <v>0</v>
      </c>
      <c r="AD86" s="7">
        <v>0</v>
      </c>
      <c r="AE86" s="7">
        <v>0</v>
      </c>
      <c r="AF86" s="7">
        <v>0</v>
      </c>
      <c r="AG86" s="7">
        <v>0</v>
      </c>
      <c r="AH86" s="7">
        <v>0</v>
      </c>
      <c r="AI86" s="7">
        <v>0</v>
      </c>
      <c r="AJ86" s="7">
        <v>0</v>
      </c>
      <c r="AK86" s="7">
        <v>0</v>
      </c>
      <c r="AL86" s="7">
        <v>0</v>
      </c>
      <c r="AM86" s="7">
        <v>0</v>
      </c>
      <c r="AN86" s="7">
        <v>0</v>
      </c>
    </row>
    <row r="87" spans="7:40" x14ac:dyDescent="0.2">
      <c r="I87" s="1" t="s">
        <v>162</v>
      </c>
      <c r="J87" s="7" cm="1">
        <f t="array" ref="J87">TREND($O87:$T87,$O$3:$T$3,J$3)</f>
        <v>0</v>
      </c>
      <c r="K87" s="7" cm="1">
        <f t="array" ref="K87">TREND($O87:$T87,$O$3:$T$3,K$3)</f>
        <v>0</v>
      </c>
      <c r="L87" s="7" cm="1">
        <f t="array" ref="L87">TREND($O87:$T87,$O$3:$T$3,L$3)</f>
        <v>0</v>
      </c>
      <c r="M87" s="7" cm="1">
        <f t="array" ref="M87">TREND($O87:$T87,$O$3:$T$3,M$3)</f>
        <v>0</v>
      </c>
      <c r="N87" s="7" cm="1">
        <f t="array" ref="N87">TREND($O87:$T87,$O$3:$T$3,N$3)</f>
        <v>0</v>
      </c>
      <c r="O87" s="7">
        <v>0</v>
      </c>
      <c r="P87" s="7">
        <v>0</v>
      </c>
      <c r="Q87" s="7">
        <v>0</v>
      </c>
      <c r="R87" s="7">
        <v>0</v>
      </c>
      <c r="S87" s="7">
        <v>0</v>
      </c>
      <c r="T87" s="7">
        <v>0</v>
      </c>
      <c r="U87" s="7">
        <v>0</v>
      </c>
      <c r="V87" s="7">
        <v>0</v>
      </c>
      <c r="W87" s="7">
        <v>0</v>
      </c>
      <c r="X87" s="7">
        <v>0</v>
      </c>
      <c r="Y87" s="7">
        <v>0</v>
      </c>
      <c r="Z87" s="7">
        <v>0</v>
      </c>
      <c r="AA87" s="7">
        <v>0</v>
      </c>
      <c r="AB87" s="7">
        <v>0</v>
      </c>
      <c r="AC87" s="7">
        <v>0</v>
      </c>
      <c r="AD87" s="7">
        <v>0</v>
      </c>
      <c r="AE87" s="7">
        <v>0</v>
      </c>
      <c r="AF87" s="7">
        <v>0</v>
      </c>
      <c r="AG87" s="7">
        <v>0</v>
      </c>
      <c r="AH87" s="7">
        <v>0</v>
      </c>
      <c r="AI87" s="7">
        <v>0</v>
      </c>
      <c r="AJ87" s="7">
        <v>0</v>
      </c>
      <c r="AK87" s="7">
        <v>0</v>
      </c>
      <c r="AL87" s="7">
        <v>0</v>
      </c>
      <c r="AM87" s="7">
        <v>0</v>
      </c>
      <c r="AN87" s="7">
        <v>0</v>
      </c>
    </row>
    <row r="88" spans="7:40" x14ac:dyDescent="0.2">
      <c r="I88" s="1" t="s">
        <v>446</v>
      </c>
      <c r="J88" s="7" cm="1">
        <f t="array" ref="J88">TREND($O88:$T88,$O$3:$T$3,J$3)</f>
        <v>0</v>
      </c>
      <c r="K88" s="7" cm="1">
        <f t="array" ref="K88">TREND($O88:$T88,$O$3:$T$3,K$3)</f>
        <v>0</v>
      </c>
      <c r="L88" s="7" cm="1">
        <f t="array" ref="L88">TREND($O88:$T88,$O$3:$T$3,L$3)</f>
        <v>0</v>
      </c>
      <c r="M88" s="7" cm="1">
        <f t="array" ref="M88">TREND($O88:$T88,$O$3:$T$3,M$3)</f>
        <v>0</v>
      </c>
      <c r="N88" s="7" cm="1">
        <f t="array" ref="N88">TREND($O88:$T88,$O$3:$T$3,N$3)</f>
        <v>0</v>
      </c>
      <c r="O88" s="7">
        <v>0</v>
      </c>
      <c r="P88" s="7">
        <v>0</v>
      </c>
      <c r="Q88" s="7">
        <v>0</v>
      </c>
      <c r="R88" s="7">
        <v>0</v>
      </c>
      <c r="S88" s="7">
        <v>0</v>
      </c>
      <c r="T88" s="7">
        <v>0</v>
      </c>
      <c r="U88" s="7">
        <v>0</v>
      </c>
      <c r="V88" s="7">
        <v>0</v>
      </c>
      <c r="W88" s="7">
        <v>0</v>
      </c>
      <c r="X88" s="7">
        <v>0</v>
      </c>
      <c r="Y88" s="7">
        <v>0</v>
      </c>
      <c r="Z88" s="7">
        <v>0</v>
      </c>
      <c r="AA88" s="7">
        <v>0</v>
      </c>
      <c r="AB88" s="7">
        <v>0</v>
      </c>
      <c r="AC88" s="7">
        <v>0</v>
      </c>
      <c r="AD88" s="7">
        <v>0</v>
      </c>
      <c r="AE88" s="7">
        <v>0</v>
      </c>
      <c r="AF88" s="7">
        <v>0</v>
      </c>
      <c r="AG88" s="7">
        <v>0</v>
      </c>
      <c r="AH88" s="7">
        <v>0</v>
      </c>
      <c r="AI88" s="7">
        <v>0</v>
      </c>
      <c r="AJ88" s="7">
        <v>0</v>
      </c>
      <c r="AK88" s="7">
        <v>0</v>
      </c>
      <c r="AL88" s="7">
        <v>0</v>
      </c>
      <c r="AM88" s="7">
        <v>0</v>
      </c>
      <c r="AN88" s="7">
        <v>0</v>
      </c>
    </row>
    <row r="89" spans="7:40" x14ac:dyDescent="0.2">
      <c r="I89" s="1" t="s">
        <v>447</v>
      </c>
      <c r="J89" s="7" cm="1">
        <f t="array" ref="J89">TREND($O89:$T89,$O$3:$T$3,J$3)</f>
        <v>0</v>
      </c>
      <c r="K89" s="7" cm="1">
        <f t="array" ref="K89">TREND($O89:$T89,$O$3:$T$3,K$3)</f>
        <v>0</v>
      </c>
      <c r="L89" s="7" cm="1">
        <f t="array" ref="L89">TREND($O89:$T89,$O$3:$T$3,L$3)</f>
        <v>0</v>
      </c>
      <c r="M89" s="7" cm="1">
        <f t="array" ref="M89">TREND($O89:$T89,$O$3:$T$3,M$3)</f>
        <v>0</v>
      </c>
      <c r="N89" s="7" cm="1">
        <f t="array" ref="N89">TREND($O89:$T89,$O$3:$T$3,N$3)</f>
        <v>0</v>
      </c>
      <c r="O89" s="7">
        <v>0</v>
      </c>
      <c r="P89" s="7">
        <v>0</v>
      </c>
      <c r="Q89" s="7">
        <v>0</v>
      </c>
      <c r="R89" s="7">
        <v>0</v>
      </c>
      <c r="S89" s="7">
        <v>0</v>
      </c>
      <c r="T89" s="7">
        <v>0</v>
      </c>
      <c r="U89" s="7">
        <v>0</v>
      </c>
      <c r="V89" s="7">
        <v>0</v>
      </c>
      <c r="W89" s="7">
        <v>0</v>
      </c>
      <c r="X89" s="7">
        <v>0</v>
      </c>
      <c r="Y89" s="7">
        <v>0</v>
      </c>
      <c r="Z89" s="7">
        <v>0</v>
      </c>
      <c r="AA89" s="7">
        <v>0</v>
      </c>
      <c r="AB89" s="7">
        <v>0</v>
      </c>
      <c r="AC89" s="7">
        <v>0</v>
      </c>
      <c r="AD89" s="7">
        <v>0</v>
      </c>
      <c r="AE89" s="7">
        <v>0</v>
      </c>
      <c r="AF89" s="7">
        <v>0</v>
      </c>
      <c r="AG89" s="7">
        <v>0</v>
      </c>
      <c r="AH89" s="7">
        <v>0</v>
      </c>
      <c r="AI89" s="7">
        <v>0</v>
      </c>
      <c r="AJ89" s="7">
        <v>0</v>
      </c>
      <c r="AK89" s="7">
        <v>0</v>
      </c>
      <c r="AL89" s="7">
        <v>0</v>
      </c>
      <c r="AM89" s="7">
        <v>0</v>
      </c>
      <c r="AN89" s="7">
        <v>0</v>
      </c>
    </row>
    <row r="90" spans="7:40" x14ac:dyDescent="0.2">
      <c r="I90" s="1" t="s">
        <v>448</v>
      </c>
      <c r="J90" s="7" cm="1">
        <f t="array" ref="J90">TREND($O90:$T90,$O$3:$T$3,J$3)</f>
        <v>0</v>
      </c>
      <c r="K90" s="7" cm="1">
        <f t="array" ref="K90">TREND($O90:$T90,$O$3:$T$3,K$3)</f>
        <v>0</v>
      </c>
      <c r="L90" s="7" cm="1">
        <f t="array" ref="L90">TREND($O90:$T90,$O$3:$T$3,L$3)</f>
        <v>0</v>
      </c>
      <c r="M90" s="7" cm="1">
        <f t="array" ref="M90">TREND($O90:$T90,$O$3:$T$3,M$3)</f>
        <v>0</v>
      </c>
      <c r="N90" s="7" cm="1">
        <f t="array" ref="N90">TREND($O90:$T90,$O$3:$T$3,N$3)</f>
        <v>0</v>
      </c>
      <c r="O90" s="7">
        <v>0</v>
      </c>
      <c r="P90" s="7">
        <v>0</v>
      </c>
      <c r="Q90" s="7">
        <v>0</v>
      </c>
      <c r="R90" s="7">
        <v>0</v>
      </c>
      <c r="S90" s="7">
        <v>0</v>
      </c>
      <c r="T90" s="7">
        <v>0</v>
      </c>
      <c r="U90" s="7">
        <v>0</v>
      </c>
      <c r="V90" s="7">
        <v>0</v>
      </c>
      <c r="W90" s="7">
        <v>0</v>
      </c>
      <c r="X90" s="7">
        <v>0</v>
      </c>
      <c r="Y90" s="7">
        <v>0</v>
      </c>
      <c r="Z90" s="7">
        <v>0</v>
      </c>
      <c r="AA90" s="7">
        <v>0</v>
      </c>
      <c r="AB90" s="7">
        <v>0</v>
      </c>
      <c r="AC90" s="7">
        <v>0</v>
      </c>
      <c r="AD90" s="7">
        <v>0</v>
      </c>
      <c r="AE90" s="7">
        <v>0</v>
      </c>
      <c r="AF90" s="7">
        <v>0</v>
      </c>
      <c r="AG90" s="7">
        <v>0</v>
      </c>
      <c r="AH90" s="7">
        <v>0</v>
      </c>
      <c r="AI90" s="7">
        <v>0</v>
      </c>
      <c r="AJ90" s="7">
        <v>0</v>
      </c>
      <c r="AK90" s="7">
        <v>0</v>
      </c>
      <c r="AL90" s="7">
        <v>0</v>
      </c>
      <c r="AM90" s="7">
        <v>0</v>
      </c>
      <c r="AN90" s="7">
        <v>0</v>
      </c>
    </row>
    <row r="91" spans="7:40" x14ac:dyDescent="0.2">
      <c r="I91" s="1" t="s">
        <v>449</v>
      </c>
      <c r="J91" s="7" cm="1">
        <f t="array" ref="J91">TREND($O91:$T91,$O$3:$T$3,J$3)</f>
        <v>0</v>
      </c>
      <c r="K91" s="7" cm="1">
        <f t="array" ref="K91">TREND($O91:$T91,$O$3:$T$3,K$3)</f>
        <v>0</v>
      </c>
      <c r="L91" s="7" cm="1">
        <f t="array" ref="L91">TREND($O91:$T91,$O$3:$T$3,L$3)</f>
        <v>0</v>
      </c>
      <c r="M91" s="7" cm="1">
        <f t="array" ref="M91">TREND($O91:$T91,$O$3:$T$3,M$3)</f>
        <v>0</v>
      </c>
      <c r="N91" s="7" cm="1">
        <f t="array" ref="N91">TREND($O91:$T91,$O$3:$T$3,N$3)</f>
        <v>0</v>
      </c>
      <c r="O91" s="7">
        <v>0</v>
      </c>
      <c r="P91" s="7">
        <v>0</v>
      </c>
      <c r="Q91" s="7">
        <v>0</v>
      </c>
      <c r="R91" s="7">
        <v>0</v>
      </c>
      <c r="S91" s="7">
        <v>0</v>
      </c>
      <c r="T91" s="7">
        <v>0</v>
      </c>
      <c r="U91" s="7">
        <v>0</v>
      </c>
      <c r="V91" s="7">
        <v>0</v>
      </c>
      <c r="W91" s="7">
        <v>0</v>
      </c>
      <c r="X91" s="7">
        <v>0</v>
      </c>
      <c r="Y91" s="7">
        <v>0</v>
      </c>
      <c r="Z91" s="7">
        <v>0</v>
      </c>
      <c r="AA91" s="7">
        <v>0</v>
      </c>
      <c r="AB91" s="7">
        <v>0</v>
      </c>
      <c r="AC91" s="7">
        <v>0</v>
      </c>
      <c r="AD91" s="7">
        <v>0</v>
      </c>
      <c r="AE91" s="7">
        <v>0</v>
      </c>
      <c r="AF91" s="7">
        <v>0</v>
      </c>
      <c r="AG91" s="7">
        <v>0</v>
      </c>
      <c r="AH91" s="7">
        <v>0</v>
      </c>
      <c r="AI91" s="7">
        <v>0</v>
      </c>
      <c r="AJ91" s="7">
        <v>0</v>
      </c>
      <c r="AK91" s="7">
        <v>0</v>
      </c>
      <c r="AL91" s="7">
        <v>0</v>
      </c>
      <c r="AM91" s="7">
        <v>0</v>
      </c>
      <c r="AN91" s="7">
        <v>0</v>
      </c>
    </row>
    <row r="93" spans="7:40" x14ac:dyDescent="0.2">
      <c r="H93" s="1" t="s">
        <v>591</v>
      </c>
    </row>
    <row r="94" spans="7:40" x14ac:dyDescent="0.2">
      <c r="I94" s="1" t="s">
        <v>75</v>
      </c>
      <c r="J94" s="1" cm="1">
        <f t="array" ref="J94">TREND($O94:$T94,$O$3:$T$3,J$3)</f>
        <v>2020</v>
      </c>
      <c r="K94" s="1" cm="1">
        <f t="array" ref="K94">TREND($O94:$T94,$O$3:$T$3,K$3)</f>
        <v>2021</v>
      </c>
      <c r="L94" s="1" cm="1">
        <f t="array" ref="L94">TREND($O94:$T94,$O$3:$T$3,L$3)</f>
        <v>2022</v>
      </c>
      <c r="M94" s="1" cm="1">
        <f t="array" ref="M94">TREND($O94:$T94,$O$3:$T$3,M$3)</f>
        <v>2023</v>
      </c>
      <c r="N94" s="1" cm="1">
        <f t="array" ref="N94">TREND($O94:$T94,$O$3:$T$3,N$3)</f>
        <v>2024</v>
      </c>
      <c r="O94" s="1">
        <v>2025</v>
      </c>
      <c r="P94" s="1">
        <v>2026</v>
      </c>
      <c r="Q94" s="1">
        <v>2027</v>
      </c>
      <c r="R94" s="1">
        <v>2028</v>
      </c>
      <c r="S94" s="1">
        <v>2029</v>
      </c>
      <c r="T94" s="1">
        <v>2030</v>
      </c>
      <c r="U94" s="1">
        <v>2031</v>
      </c>
      <c r="V94" s="1">
        <v>2032</v>
      </c>
      <c r="W94" s="1">
        <v>2033</v>
      </c>
      <c r="X94" s="1">
        <v>2034</v>
      </c>
      <c r="Y94" s="1">
        <v>2035</v>
      </c>
      <c r="Z94" s="1">
        <v>2036</v>
      </c>
      <c r="AA94" s="1">
        <v>2037</v>
      </c>
      <c r="AB94" s="1">
        <v>2038</v>
      </c>
      <c r="AC94" s="1">
        <v>2039</v>
      </c>
      <c r="AD94" s="1">
        <v>2040</v>
      </c>
      <c r="AE94" s="1">
        <v>2041</v>
      </c>
      <c r="AF94" s="1">
        <v>2042</v>
      </c>
      <c r="AG94" s="1">
        <v>2043</v>
      </c>
      <c r="AH94" s="1">
        <v>2044</v>
      </c>
      <c r="AI94" s="1">
        <v>2045</v>
      </c>
      <c r="AJ94" s="1">
        <v>2046</v>
      </c>
      <c r="AK94" s="1">
        <v>2047</v>
      </c>
      <c r="AL94" s="1">
        <v>2048</v>
      </c>
      <c r="AM94" s="1">
        <v>2049</v>
      </c>
      <c r="AN94" s="1">
        <v>2050</v>
      </c>
    </row>
    <row r="95" spans="7:40" x14ac:dyDescent="0.2">
      <c r="H95" s="8" t="s">
        <v>243</v>
      </c>
      <c r="I95" s="1" t="s">
        <v>76</v>
      </c>
      <c r="J95" s="60" cm="1">
        <f t="array" ref="J95">TREND($O95:$T95,$O$3:$T$3,J$3)</f>
        <v>37187990501632.5</v>
      </c>
      <c r="K95" s="60" cm="1">
        <f t="array" ref="K95">TREND($O95:$T95,$O$3:$T$3,K$3)</f>
        <v>37400965050325.125</v>
      </c>
      <c r="L95" s="60" cm="1">
        <f t="array" ref="L95">TREND($O95:$T95,$O$3:$T$3,L$3)</f>
        <v>37613939599017.75</v>
      </c>
      <c r="M95" s="60" cm="1">
        <f t="array" ref="M95">TREND($O95:$T95,$O$3:$T$3,M$3)</f>
        <v>37826914147710.375</v>
      </c>
      <c r="N95" s="60" cm="1">
        <f t="array" ref="N95">TREND($O95:$T95,$O$3:$T$3,N$3)</f>
        <v>38039888696403</v>
      </c>
      <c r="O95" s="60">
        <f t="shared" ref="O95:AN95" si="35">INDEX(Table4_22,MATCH($H95,Table4_A_22,0),MATCH(O$68,Table4_1_22,0))*Percent_rural*quadrillion</f>
        <v>38342334736501.258</v>
      </c>
      <c r="P95" s="60">
        <f t="shared" si="35"/>
        <v>38355605925686.062</v>
      </c>
      <c r="Q95" s="60">
        <f t="shared" si="35"/>
        <v>38580655387355.297</v>
      </c>
      <c r="R95" s="60">
        <f t="shared" si="35"/>
        <v>38940659758763.047</v>
      </c>
      <c r="S95" s="60">
        <f t="shared" si="35"/>
        <v>39295056585444.828</v>
      </c>
      <c r="T95" s="60">
        <f t="shared" si="35"/>
        <v>39197485307212.82</v>
      </c>
      <c r="U95" s="60">
        <f t="shared" si="35"/>
        <v>39096549502145.219</v>
      </c>
      <c r="V95" s="60">
        <f t="shared" si="35"/>
        <v>39038791791467.656</v>
      </c>
      <c r="W95" s="60">
        <f t="shared" si="35"/>
        <v>38985146280255.812</v>
      </c>
      <c r="X95" s="60">
        <f t="shared" si="35"/>
        <v>38979164899214.766</v>
      </c>
      <c r="Y95" s="60">
        <f t="shared" si="35"/>
        <v>39068885614830.406</v>
      </c>
      <c r="Z95" s="60">
        <f t="shared" si="35"/>
        <v>39183092609082.812</v>
      </c>
      <c r="AA95" s="60">
        <f t="shared" si="35"/>
        <v>39286084513883.266</v>
      </c>
      <c r="AB95" s="60">
        <f t="shared" si="35"/>
        <v>39357113413745.648</v>
      </c>
      <c r="AC95" s="60">
        <f t="shared" si="35"/>
        <v>39431133004128.555</v>
      </c>
      <c r="AD95" s="60">
        <f t="shared" si="35"/>
        <v>38823462073990.125</v>
      </c>
      <c r="AE95" s="60">
        <f t="shared" si="35"/>
        <v>38320465312069.945</v>
      </c>
      <c r="AF95" s="60">
        <f t="shared" si="35"/>
        <v>37927750263093.984</v>
      </c>
      <c r="AG95" s="60">
        <f t="shared" si="35"/>
        <v>37657840443616.93</v>
      </c>
      <c r="AH95" s="60">
        <f t="shared" si="35"/>
        <v>37542138104104.266</v>
      </c>
      <c r="AI95" s="60">
        <f t="shared" si="35"/>
        <v>37503259127337.492</v>
      </c>
      <c r="AJ95" s="60">
        <f t="shared" si="35"/>
        <v>37494287055775.922</v>
      </c>
      <c r="AK95" s="60">
        <f t="shared" si="35"/>
        <v>37520081761515.414</v>
      </c>
      <c r="AL95" s="60">
        <f t="shared" si="35"/>
        <v>37568867400631.422</v>
      </c>
      <c r="AM95" s="60">
        <f t="shared" si="35"/>
        <v>37649616044685.5</v>
      </c>
      <c r="AN95" s="60">
        <f t="shared" si="35"/>
        <v>37767935238403.625</v>
      </c>
    </row>
    <row r="96" spans="7:40" x14ac:dyDescent="0.2">
      <c r="I96" s="1" t="s">
        <v>77</v>
      </c>
      <c r="J96" s="7" cm="1">
        <f t="array" ref="J96">TREND($O96:$T96,$O$3:$T$3,J$3)</f>
        <v>0</v>
      </c>
      <c r="K96" s="7" cm="1">
        <f t="array" ref="K96">TREND($O96:$T96,$O$3:$T$3,K$3)</f>
        <v>0</v>
      </c>
      <c r="L96" s="7" cm="1">
        <f t="array" ref="L96">TREND($O96:$T96,$O$3:$T$3,L$3)</f>
        <v>0</v>
      </c>
      <c r="M96" s="7" cm="1">
        <f t="array" ref="M96">TREND($O96:$T96,$O$3:$T$3,M$3)</f>
        <v>0</v>
      </c>
      <c r="N96" s="7" cm="1">
        <f t="array" ref="N96">TREND($O96:$T96,$O$3:$T$3,N$3)</f>
        <v>0</v>
      </c>
      <c r="O96" s="7">
        <v>0</v>
      </c>
      <c r="P96" s="7">
        <v>0</v>
      </c>
      <c r="Q96" s="7">
        <v>0</v>
      </c>
      <c r="R96" s="7">
        <v>0</v>
      </c>
      <c r="S96" s="7">
        <v>0</v>
      </c>
      <c r="T96" s="7">
        <v>0</v>
      </c>
      <c r="U96" s="7">
        <v>0</v>
      </c>
      <c r="V96" s="7">
        <v>0</v>
      </c>
      <c r="W96" s="7">
        <v>0</v>
      </c>
      <c r="X96" s="7">
        <v>0</v>
      </c>
      <c r="Y96" s="7">
        <v>0</v>
      </c>
      <c r="Z96" s="7">
        <v>0</v>
      </c>
      <c r="AA96" s="7">
        <v>0</v>
      </c>
      <c r="AB96" s="7">
        <v>0</v>
      </c>
      <c r="AC96" s="7">
        <v>0</v>
      </c>
      <c r="AD96" s="7">
        <v>0</v>
      </c>
      <c r="AE96" s="7">
        <v>0</v>
      </c>
      <c r="AF96" s="7">
        <v>0</v>
      </c>
      <c r="AG96" s="7">
        <v>0</v>
      </c>
      <c r="AH96" s="7">
        <v>0</v>
      </c>
      <c r="AI96" s="7">
        <v>0</v>
      </c>
      <c r="AJ96" s="7">
        <v>0</v>
      </c>
      <c r="AK96" s="7">
        <v>0</v>
      </c>
      <c r="AL96" s="7">
        <v>0</v>
      </c>
      <c r="AM96" s="7">
        <v>0</v>
      </c>
      <c r="AN96" s="7">
        <v>0</v>
      </c>
    </row>
    <row r="97" spans="2:40" x14ac:dyDescent="0.2">
      <c r="I97" s="1" t="s">
        <v>78</v>
      </c>
      <c r="J97" s="7" cm="1">
        <f t="array" ref="J97">TREND($O97:$T97,$O$3:$T$3,J$3)</f>
        <v>0</v>
      </c>
      <c r="K97" s="7" cm="1">
        <f t="array" ref="K97">TREND($O97:$T97,$O$3:$T$3,K$3)</f>
        <v>0</v>
      </c>
      <c r="L97" s="7" cm="1">
        <f t="array" ref="L97">TREND($O97:$T97,$O$3:$T$3,L$3)</f>
        <v>0</v>
      </c>
      <c r="M97" s="7" cm="1">
        <f t="array" ref="M97">TREND($O97:$T97,$O$3:$T$3,M$3)</f>
        <v>0</v>
      </c>
      <c r="N97" s="7" cm="1">
        <f t="array" ref="N97">TREND($O97:$T97,$O$3:$T$3,N$3)</f>
        <v>0</v>
      </c>
      <c r="O97" s="7">
        <v>0</v>
      </c>
      <c r="P97" s="7">
        <v>0</v>
      </c>
      <c r="Q97" s="7">
        <v>0</v>
      </c>
      <c r="R97" s="7">
        <v>0</v>
      </c>
      <c r="S97" s="7">
        <v>0</v>
      </c>
      <c r="T97" s="7">
        <v>0</v>
      </c>
      <c r="U97" s="7">
        <v>0</v>
      </c>
      <c r="V97" s="7">
        <v>0</v>
      </c>
      <c r="W97" s="7">
        <v>0</v>
      </c>
      <c r="X97" s="7">
        <v>0</v>
      </c>
      <c r="Y97" s="7">
        <v>0</v>
      </c>
      <c r="Z97" s="7">
        <v>0</v>
      </c>
      <c r="AA97" s="7">
        <v>0</v>
      </c>
      <c r="AB97" s="7">
        <v>0</v>
      </c>
      <c r="AC97" s="7">
        <v>0</v>
      </c>
      <c r="AD97" s="7">
        <v>0</v>
      </c>
      <c r="AE97" s="7">
        <v>0</v>
      </c>
      <c r="AF97" s="7">
        <v>0</v>
      </c>
      <c r="AG97" s="7">
        <v>0</v>
      </c>
      <c r="AH97" s="7">
        <v>0</v>
      </c>
      <c r="AI97" s="7">
        <v>0</v>
      </c>
      <c r="AJ97" s="7">
        <v>0</v>
      </c>
      <c r="AK97" s="7">
        <v>0</v>
      </c>
      <c r="AL97" s="7">
        <v>0</v>
      </c>
      <c r="AM97" s="7">
        <v>0</v>
      </c>
      <c r="AN97" s="7">
        <v>0</v>
      </c>
    </row>
    <row r="98" spans="2:40" x14ac:dyDescent="0.2">
      <c r="I98" s="1" t="s">
        <v>79</v>
      </c>
      <c r="J98" s="7" cm="1">
        <f t="array" ref="J98">TREND($O98:$T98,$O$3:$T$3,J$3)</f>
        <v>0</v>
      </c>
      <c r="K98" s="7" cm="1">
        <f t="array" ref="K98">TREND($O98:$T98,$O$3:$T$3,K$3)</f>
        <v>0</v>
      </c>
      <c r="L98" s="7" cm="1">
        <f t="array" ref="L98">TREND($O98:$T98,$O$3:$T$3,L$3)</f>
        <v>0</v>
      </c>
      <c r="M98" s="7" cm="1">
        <f t="array" ref="M98">TREND($O98:$T98,$O$3:$T$3,M$3)</f>
        <v>0</v>
      </c>
      <c r="N98" s="7" cm="1">
        <f t="array" ref="N98">TREND($O98:$T98,$O$3:$T$3,N$3)</f>
        <v>0</v>
      </c>
      <c r="O98" s="7">
        <v>0</v>
      </c>
      <c r="P98" s="7">
        <v>0</v>
      </c>
      <c r="Q98" s="7">
        <v>0</v>
      </c>
      <c r="R98" s="7">
        <v>0</v>
      </c>
      <c r="S98" s="7">
        <v>0</v>
      </c>
      <c r="T98" s="7">
        <v>0</v>
      </c>
      <c r="U98" s="7">
        <v>0</v>
      </c>
      <c r="V98" s="7">
        <v>0</v>
      </c>
      <c r="W98" s="7">
        <v>0</v>
      </c>
      <c r="X98" s="7">
        <v>0</v>
      </c>
      <c r="Y98" s="7">
        <v>0</v>
      </c>
      <c r="Z98" s="7">
        <v>0</v>
      </c>
      <c r="AA98" s="7">
        <v>0</v>
      </c>
      <c r="AB98" s="7">
        <v>0</v>
      </c>
      <c r="AC98" s="7">
        <v>0</v>
      </c>
      <c r="AD98" s="7">
        <v>0</v>
      </c>
      <c r="AE98" s="7">
        <v>0</v>
      </c>
      <c r="AF98" s="7">
        <v>0</v>
      </c>
      <c r="AG98" s="7">
        <v>0</v>
      </c>
      <c r="AH98" s="7">
        <v>0</v>
      </c>
      <c r="AI98" s="7">
        <v>0</v>
      </c>
      <c r="AJ98" s="7">
        <v>0</v>
      </c>
      <c r="AK98" s="7">
        <v>0</v>
      </c>
      <c r="AL98" s="7">
        <v>0</v>
      </c>
      <c r="AM98" s="7">
        <v>0</v>
      </c>
      <c r="AN98" s="7">
        <v>0</v>
      </c>
    </row>
    <row r="99" spans="2:40" x14ac:dyDescent="0.2">
      <c r="I99" s="1" t="s">
        <v>81</v>
      </c>
      <c r="J99" s="7" cm="1">
        <f t="array" ref="J99">TREND($O99:$T99,$O$3:$T$3,J$3)</f>
        <v>0</v>
      </c>
      <c r="K99" s="7" cm="1">
        <f t="array" ref="K99">TREND($O99:$T99,$O$3:$T$3,K$3)</f>
        <v>0</v>
      </c>
      <c r="L99" s="7" cm="1">
        <f t="array" ref="L99">TREND($O99:$T99,$O$3:$T$3,L$3)</f>
        <v>0</v>
      </c>
      <c r="M99" s="7" cm="1">
        <f t="array" ref="M99">TREND($O99:$T99,$O$3:$T$3,M$3)</f>
        <v>0</v>
      </c>
      <c r="N99" s="7" cm="1">
        <f t="array" ref="N99">TREND($O99:$T99,$O$3:$T$3,N$3)</f>
        <v>0</v>
      </c>
      <c r="O99" s="7">
        <v>0</v>
      </c>
      <c r="P99" s="7">
        <v>0</v>
      </c>
      <c r="Q99" s="7">
        <v>0</v>
      </c>
      <c r="R99" s="7">
        <v>0</v>
      </c>
      <c r="S99" s="7">
        <v>0</v>
      </c>
      <c r="T99" s="7">
        <v>0</v>
      </c>
      <c r="U99" s="7">
        <v>0</v>
      </c>
      <c r="V99" s="7">
        <v>0</v>
      </c>
      <c r="W99" s="7">
        <v>0</v>
      </c>
      <c r="X99" s="7">
        <v>0</v>
      </c>
      <c r="Y99" s="7">
        <v>0</v>
      </c>
      <c r="Z99" s="7">
        <v>0</v>
      </c>
      <c r="AA99" s="7">
        <v>0</v>
      </c>
      <c r="AB99" s="7">
        <v>0</v>
      </c>
      <c r="AC99" s="7">
        <v>0</v>
      </c>
      <c r="AD99" s="7">
        <v>0</v>
      </c>
      <c r="AE99" s="7">
        <v>0</v>
      </c>
      <c r="AF99" s="7">
        <v>0</v>
      </c>
      <c r="AG99" s="7">
        <v>0</v>
      </c>
      <c r="AH99" s="7">
        <v>0</v>
      </c>
      <c r="AI99" s="7">
        <v>0</v>
      </c>
      <c r="AJ99" s="7">
        <v>0</v>
      </c>
      <c r="AK99" s="7">
        <v>0</v>
      </c>
      <c r="AL99" s="7">
        <v>0</v>
      </c>
      <c r="AM99" s="7">
        <v>0</v>
      </c>
      <c r="AN99" s="7">
        <v>0</v>
      </c>
    </row>
    <row r="100" spans="2:40" x14ac:dyDescent="0.2">
      <c r="I100" s="1" t="s">
        <v>162</v>
      </c>
      <c r="J100" s="7" cm="1">
        <f t="array" ref="J100">TREND($O100:$T100,$O$3:$T$3,J$3)</f>
        <v>0</v>
      </c>
      <c r="K100" s="7" cm="1">
        <f t="array" ref="K100">TREND($O100:$T100,$O$3:$T$3,K$3)</f>
        <v>0</v>
      </c>
      <c r="L100" s="7" cm="1">
        <f t="array" ref="L100">TREND($O100:$T100,$O$3:$T$3,L$3)</f>
        <v>0</v>
      </c>
      <c r="M100" s="7" cm="1">
        <f t="array" ref="M100">TREND($O100:$T100,$O$3:$T$3,M$3)</f>
        <v>0</v>
      </c>
      <c r="N100" s="7" cm="1">
        <f t="array" ref="N100">TREND($O100:$T100,$O$3:$T$3,N$3)</f>
        <v>0</v>
      </c>
      <c r="O100" s="7">
        <v>0</v>
      </c>
      <c r="P100" s="7">
        <v>0</v>
      </c>
      <c r="Q100" s="7">
        <v>0</v>
      </c>
      <c r="R100" s="7">
        <v>0</v>
      </c>
      <c r="S100" s="7">
        <v>0</v>
      </c>
      <c r="T100" s="7">
        <v>0</v>
      </c>
      <c r="U100" s="7">
        <v>0</v>
      </c>
      <c r="V100" s="7">
        <v>0</v>
      </c>
      <c r="W100" s="7">
        <v>0</v>
      </c>
      <c r="X100" s="7">
        <v>0</v>
      </c>
      <c r="Y100" s="7">
        <v>0</v>
      </c>
      <c r="Z100" s="7">
        <v>0</v>
      </c>
      <c r="AA100" s="7">
        <v>0</v>
      </c>
      <c r="AB100" s="7">
        <v>0</v>
      </c>
      <c r="AC100" s="7">
        <v>0</v>
      </c>
      <c r="AD100" s="7">
        <v>0</v>
      </c>
      <c r="AE100" s="7">
        <v>0</v>
      </c>
      <c r="AF100" s="7">
        <v>0</v>
      </c>
      <c r="AG100" s="7">
        <v>0</v>
      </c>
      <c r="AH100" s="7">
        <v>0</v>
      </c>
      <c r="AI100" s="7">
        <v>0</v>
      </c>
      <c r="AJ100" s="7">
        <v>0</v>
      </c>
      <c r="AK100" s="7">
        <v>0</v>
      </c>
      <c r="AL100" s="7">
        <v>0</v>
      </c>
      <c r="AM100" s="7">
        <v>0</v>
      </c>
      <c r="AN100" s="7">
        <v>0</v>
      </c>
    </row>
    <row r="101" spans="2:40" x14ac:dyDescent="0.2">
      <c r="I101" s="1" t="s">
        <v>446</v>
      </c>
      <c r="J101" s="7" cm="1">
        <f t="array" ref="J101">TREND($O101:$T101,$O$3:$T$3,J$3)</f>
        <v>0</v>
      </c>
      <c r="K101" s="7" cm="1">
        <f t="array" ref="K101">TREND($O101:$T101,$O$3:$T$3,K$3)</f>
        <v>0</v>
      </c>
      <c r="L101" s="7" cm="1">
        <f t="array" ref="L101">TREND($O101:$T101,$O$3:$T$3,L$3)</f>
        <v>0</v>
      </c>
      <c r="M101" s="7" cm="1">
        <f t="array" ref="M101">TREND($O101:$T101,$O$3:$T$3,M$3)</f>
        <v>0</v>
      </c>
      <c r="N101" s="7" cm="1">
        <f t="array" ref="N101">TREND($O101:$T101,$O$3:$T$3,N$3)</f>
        <v>0</v>
      </c>
      <c r="O101" s="7">
        <v>0</v>
      </c>
      <c r="P101" s="7">
        <v>0</v>
      </c>
      <c r="Q101" s="7">
        <v>0</v>
      </c>
      <c r="R101" s="7">
        <v>0</v>
      </c>
      <c r="S101" s="7">
        <v>0</v>
      </c>
      <c r="T101" s="7">
        <v>0</v>
      </c>
      <c r="U101" s="7">
        <v>0</v>
      </c>
      <c r="V101" s="7">
        <v>0</v>
      </c>
      <c r="W101" s="7">
        <v>0</v>
      </c>
      <c r="X101" s="7">
        <v>0</v>
      </c>
      <c r="Y101" s="7">
        <v>0</v>
      </c>
      <c r="Z101" s="7">
        <v>0</v>
      </c>
      <c r="AA101" s="7">
        <v>0</v>
      </c>
      <c r="AB101" s="7">
        <v>0</v>
      </c>
      <c r="AC101" s="7">
        <v>0</v>
      </c>
      <c r="AD101" s="7">
        <v>0</v>
      </c>
      <c r="AE101" s="7">
        <v>0</v>
      </c>
      <c r="AF101" s="7">
        <v>0</v>
      </c>
      <c r="AG101" s="7">
        <v>0</v>
      </c>
      <c r="AH101" s="7">
        <v>0</v>
      </c>
      <c r="AI101" s="7">
        <v>0</v>
      </c>
      <c r="AJ101" s="7">
        <v>0</v>
      </c>
      <c r="AK101" s="7">
        <v>0</v>
      </c>
      <c r="AL101" s="7">
        <v>0</v>
      </c>
      <c r="AM101" s="7">
        <v>0</v>
      </c>
      <c r="AN101" s="7">
        <v>0</v>
      </c>
    </row>
    <row r="102" spans="2:40" x14ac:dyDescent="0.2">
      <c r="I102" s="1" t="s">
        <v>447</v>
      </c>
      <c r="J102" s="7" cm="1">
        <f t="array" ref="J102">TREND($O102:$T102,$O$3:$T$3,J$3)</f>
        <v>0</v>
      </c>
      <c r="K102" s="7" cm="1">
        <f t="array" ref="K102">TREND($O102:$T102,$O$3:$T$3,K$3)</f>
        <v>0</v>
      </c>
      <c r="L102" s="7" cm="1">
        <f t="array" ref="L102">TREND($O102:$T102,$O$3:$T$3,L$3)</f>
        <v>0</v>
      </c>
      <c r="M102" s="7" cm="1">
        <f t="array" ref="M102">TREND($O102:$T102,$O$3:$T$3,M$3)</f>
        <v>0</v>
      </c>
      <c r="N102" s="7" cm="1">
        <f t="array" ref="N102">TREND($O102:$T102,$O$3:$T$3,N$3)</f>
        <v>0</v>
      </c>
      <c r="O102" s="7">
        <v>0</v>
      </c>
      <c r="P102" s="7">
        <v>0</v>
      </c>
      <c r="Q102" s="7">
        <v>0</v>
      </c>
      <c r="R102" s="7">
        <v>0</v>
      </c>
      <c r="S102" s="7">
        <v>0</v>
      </c>
      <c r="T102" s="7">
        <v>0</v>
      </c>
      <c r="U102" s="7">
        <v>0</v>
      </c>
      <c r="V102" s="7">
        <v>0</v>
      </c>
      <c r="W102" s="7">
        <v>0</v>
      </c>
      <c r="X102" s="7">
        <v>0</v>
      </c>
      <c r="Y102" s="7">
        <v>0</v>
      </c>
      <c r="Z102" s="7">
        <v>0</v>
      </c>
      <c r="AA102" s="7">
        <v>0</v>
      </c>
      <c r="AB102" s="7">
        <v>0</v>
      </c>
      <c r="AC102" s="7">
        <v>0</v>
      </c>
      <c r="AD102" s="7">
        <v>0</v>
      </c>
      <c r="AE102" s="7">
        <v>0</v>
      </c>
      <c r="AF102" s="7">
        <v>0</v>
      </c>
      <c r="AG102" s="7">
        <v>0</v>
      </c>
      <c r="AH102" s="7">
        <v>0</v>
      </c>
      <c r="AI102" s="7">
        <v>0</v>
      </c>
      <c r="AJ102" s="7">
        <v>0</v>
      </c>
      <c r="AK102" s="7">
        <v>0</v>
      </c>
      <c r="AL102" s="7">
        <v>0</v>
      </c>
      <c r="AM102" s="7">
        <v>0</v>
      </c>
      <c r="AN102" s="7">
        <v>0</v>
      </c>
    </row>
    <row r="103" spans="2:40" x14ac:dyDescent="0.2">
      <c r="I103" s="1" t="s">
        <v>448</v>
      </c>
      <c r="J103" s="7" cm="1">
        <f t="array" ref="J103">TREND($O103:$T103,$O$3:$T$3,J$3)</f>
        <v>0</v>
      </c>
      <c r="K103" s="7" cm="1">
        <f t="array" ref="K103">TREND($O103:$T103,$O$3:$T$3,K$3)</f>
        <v>0</v>
      </c>
      <c r="L103" s="7" cm="1">
        <f t="array" ref="L103">TREND($O103:$T103,$O$3:$T$3,L$3)</f>
        <v>0</v>
      </c>
      <c r="M103" s="7" cm="1">
        <f t="array" ref="M103">TREND($O103:$T103,$O$3:$T$3,M$3)</f>
        <v>0</v>
      </c>
      <c r="N103" s="7" cm="1">
        <f t="array" ref="N103">TREND($O103:$T103,$O$3:$T$3,N$3)</f>
        <v>0</v>
      </c>
      <c r="O103" s="7">
        <v>0</v>
      </c>
      <c r="P103" s="7">
        <v>0</v>
      </c>
      <c r="Q103" s="7">
        <v>0</v>
      </c>
      <c r="R103" s="7">
        <v>0</v>
      </c>
      <c r="S103" s="7">
        <v>0</v>
      </c>
      <c r="T103" s="7">
        <v>0</v>
      </c>
      <c r="U103" s="7">
        <v>0</v>
      </c>
      <c r="V103" s="7">
        <v>0</v>
      </c>
      <c r="W103" s="7">
        <v>0</v>
      </c>
      <c r="X103" s="7">
        <v>0</v>
      </c>
      <c r="Y103" s="7">
        <v>0</v>
      </c>
      <c r="Z103" s="7">
        <v>0</v>
      </c>
      <c r="AA103" s="7">
        <v>0</v>
      </c>
      <c r="AB103" s="7">
        <v>0</v>
      </c>
      <c r="AC103" s="7">
        <v>0</v>
      </c>
      <c r="AD103" s="7">
        <v>0</v>
      </c>
      <c r="AE103" s="7">
        <v>0</v>
      </c>
      <c r="AF103" s="7">
        <v>0</v>
      </c>
      <c r="AG103" s="7">
        <v>0</v>
      </c>
      <c r="AH103" s="7">
        <v>0</v>
      </c>
      <c r="AI103" s="7">
        <v>0</v>
      </c>
      <c r="AJ103" s="7">
        <v>0</v>
      </c>
      <c r="AK103" s="7">
        <v>0</v>
      </c>
      <c r="AL103" s="7">
        <v>0</v>
      </c>
      <c r="AM103" s="7">
        <v>0</v>
      </c>
      <c r="AN103" s="7">
        <v>0</v>
      </c>
    </row>
    <row r="104" spans="2:40" x14ac:dyDescent="0.2">
      <c r="I104" s="1" t="s">
        <v>449</v>
      </c>
      <c r="J104" s="7" cm="1">
        <f t="array" ref="J104">TREND($O104:$T104,$O$3:$T$3,J$3)</f>
        <v>0</v>
      </c>
      <c r="K104" s="7" cm="1">
        <f t="array" ref="K104">TREND($O104:$T104,$O$3:$T$3,K$3)</f>
        <v>0</v>
      </c>
      <c r="L104" s="7" cm="1">
        <f t="array" ref="L104">TREND($O104:$T104,$O$3:$T$3,L$3)</f>
        <v>0</v>
      </c>
      <c r="M104" s="7" cm="1">
        <f t="array" ref="M104">TREND($O104:$T104,$O$3:$T$3,M$3)</f>
        <v>0</v>
      </c>
      <c r="N104" s="7" cm="1">
        <f t="array" ref="N104">TREND($O104:$T104,$O$3:$T$3,N$3)</f>
        <v>0</v>
      </c>
      <c r="O104" s="7">
        <v>0</v>
      </c>
      <c r="P104" s="7">
        <v>0</v>
      </c>
      <c r="Q104" s="7">
        <v>0</v>
      </c>
      <c r="R104" s="7">
        <v>0</v>
      </c>
      <c r="S104" s="7">
        <v>0</v>
      </c>
      <c r="T104" s="7">
        <v>0</v>
      </c>
      <c r="U104" s="7">
        <v>0</v>
      </c>
      <c r="V104" s="7">
        <v>0</v>
      </c>
      <c r="W104" s="7">
        <v>0</v>
      </c>
      <c r="X104" s="7">
        <v>0</v>
      </c>
      <c r="Y104" s="7">
        <v>0</v>
      </c>
      <c r="Z104" s="7">
        <v>0</v>
      </c>
      <c r="AA104" s="7">
        <v>0</v>
      </c>
      <c r="AB104" s="7">
        <v>0</v>
      </c>
      <c r="AC104" s="7">
        <v>0</v>
      </c>
      <c r="AD104" s="7">
        <v>0</v>
      </c>
      <c r="AE104" s="7">
        <v>0</v>
      </c>
      <c r="AF104" s="7">
        <v>0</v>
      </c>
      <c r="AG104" s="7">
        <v>0</v>
      </c>
      <c r="AH104" s="7">
        <v>0</v>
      </c>
      <c r="AI104" s="7">
        <v>0</v>
      </c>
      <c r="AJ104" s="7">
        <v>0</v>
      </c>
      <c r="AK104" s="7">
        <v>0</v>
      </c>
      <c r="AL104" s="7">
        <v>0</v>
      </c>
      <c r="AM104" s="7">
        <v>0</v>
      </c>
      <c r="AN104" s="7">
        <v>0</v>
      </c>
    </row>
    <row r="106" spans="2:40" x14ac:dyDescent="0.2">
      <c r="H106" s="1" t="s">
        <v>592</v>
      </c>
    </row>
    <row r="107" spans="2:40" x14ac:dyDescent="0.2">
      <c r="I107" s="1" t="s">
        <v>75</v>
      </c>
      <c r="J107" s="1" cm="1">
        <f t="array" ref="J107">TREND($O107:$T107,$O$3:$T$3,J$3)</f>
        <v>2020</v>
      </c>
      <c r="K107" s="1" cm="1">
        <f t="array" ref="K107">TREND($O107:$T107,$O$3:$T$3,K$3)</f>
        <v>2021</v>
      </c>
      <c r="L107" s="1" cm="1">
        <f t="array" ref="L107">TREND($O107:$T107,$O$3:$T$3,L$3)</f>
        <v>2022</v>
      </c>
      <c r="M107" s="1" cm="1">
        <f t="array" ref="M107">TREND($O107:$T107,$O$3:$T$3,M$3)</f>
        <v>2023</v>
      </c>
      <c r="N107" s="1" cm="1">
        <f t="array" ref="N107">TREND($O107:$T107,$O$3:$T$3,N$3)</f>
        <v>2024</v>
      </c>
      <c r="O107" s="1">
        <v>2025</v>
      </c>
      <c r="P107" s="1">
        <v>2026</v>
      </c>
      <c r="Q107" s="1">
        <v>2027</v>
      </c>
      <c r="R107" s="1">
        <v>2028</v>
      </c>
      <c r="S107" s="1">
        <v>2029</v>
      </c>
      <c r="T107" s="1">
        <v>2030</v>
      </c>
      <c r="U107" s="1">
        <v>2031</v>
      </c>
      <c r="V107" s="1">
        <v>2032</v>
      </c>
      <c r="W107" s="1">
        <v>2033</v>
      </c>
      <c r="X107" s="1">
        <v>2034</v>
      </c>
      <c r="Y107" s="1">
        <v>2035</v>
      </c>
      <c r="Z107" s="1">
        <v>2036</v>
      </c>
      <c r="AA107" s="1">
        <v>2037</v>
      </c>
      <c r="AB107" s="1">
        <v>2038</v>
      </c>
      <c r="AC107" s="1">
        <v>2039</v>
      </c>
      <c r="AD107" s="1">
        <v>2040</v>
      </c>
      <c r="AE107" s="1">
        <v>2041</v>
      </c>
      <c r="AF107" s="1">
        <v>2042</v>
      </c>
      <c r="AG107" s="1">
        <v>2043</v>
      </c>
      <c r="AH107" s="1">
        <v>2044</v>
      </c>
      <c r="AI107" s="1">
        <v>2045</v>
      </c>
      <c r="AJ107" s="1">
        <v>2046</v>
      </c>
      <c r="AK107" s="1">
        <v>2047</v>
      </c>
      <c r="AL107" s="1">
        <v>2048</v>
      </c>
      <c r="AM107" s="1">
        <v>2049</v>
      </c>
      <c r="AN107" s="1">
        <v>2050</v>
      </c>
    </row>
    <row r="108" spans="2:40" x14ac:dyDescent="0.2">
      <c r="B108" s="8" t="s">
        <v>248</v>
      </c>
      <c r="C108" s="8" t="s">
        <v>247</v>
      </c>
      <c r="D108" s="8" t="s">
        <v>246</v>
      </c>
      <c r="E108" s="8" t="s">
        <v>245</v>
      </c>
      <c r="F108" s="8" t="s">
        <v>244</v>
      </c>
      <c r="G108" s="8" t="s">
        <v>242</v>
      </c>
      <c r="H108" s="8" t="s">
        <v>241</v>
      </c>
      <c r="I108" s="1" t="s">
        <v>76</v>
      </c>
      <c r="J108" s="60" cm="1">
        <f t="array" ref="J108">TREND($O108:$T108,$O$3:$T$3,J$3)</f>
        <v>243670595656347</v>
      </c>
      <c r="K108" s="60" cm="1">
        <f t="array" ref="K108">TREND($O108:$T108,$O$3:$T$3,K$3)</f>
        <v>244379068878583.25</v>
      </c>
      <c r="L108" s="60" cm="1">
        <f t="array" ref="L108">TREND($O108:$T108,$O$3:$T$3,L$3)</f>
        <v>245087542100819.75</v>
      </c>
      <c r="M108" s="60" cm="1">
        <f t="array" ref="M108">TREND($O108:$T108,$O$3:$T$3,M$3)</f>
        <v>245796015323056</v>
      </c>
      <c r="N108" s="60" cm="1">
        <f t="array" ref="N108">TREND($O108:$T108,$O$3:$T$3,N$3)</f>
        <v>246504488545292.5</v>
      </c>
      <c r="O108" s="60">
        <f t="shared" ref="O108:AN108" si="36">SUM(INDEX(Table4_22,MATCH($G108,Table4_A_22,0),MATCH(O$107,Table4_1_22,0)),INDEX(Table4_22,MATCH($F108,Table4_A_22,0),MATCH(O$107,Table4_1_22,0)),INDEX(Table4_22,MATCH($E108,Table4_A_22,0),MATCH(O$107,Table4_1_22,0)),INDEX(Table4_22,MATCH($D108,Table4_A_22,0),MATCH(O$107,Table4_1_22,0)),INDEX(Table4_22,MATCH($C108,Table4_A_22,0),MATCH(O$107,Table4_1_22,0)),INDEX(Table4_22,MATCH($B108,Table4_A_22,0),MATCH(O$107,Table4_1_22,0)),INDEX(Table4_22,MATCH($H108,Table4_A_22,0),MATCH(O$107,Table4_1_22,0)))*Percent_rural*quadrillion</f>
        <v>246980382174370.53</v>
      </c>
      <c r="P108" s="60">
        <f t="shared" si="36"/>
        <v>247944506030923.66</v>
      </c>
      <c r="Q108" s="60">
        <f t="shared" si="36"/>
        <v>248813114708977.56</v>
      </c>
      <c r="R108" s="60">
        <f t="shared" si="36"/>
        <v>249556862057799.72</v>
      </c>
      <c r="S108" s="60">
        <f t="shared" si="36"/>
        <v>250130887719582.31</v>
      </c>
      <c r="T108" s="60">
        <f t="shared" si="36"/>
        <v>250479116247065.47</v>
      </c>
      <c r="U108" s="60">
        <f t="shared" si="36"/>
        <v>250745474621549.41</v>
      </c>
      <c r="V108" s="60">
        <f t="shared" si="36"/>
        <v>251116133327936.47</v>
      </c>
      <c r="W108" s="60">
        <f t="shared" si="36"/>
        <v>251915395369545.81</v>
      </c>
      <c r="X108" s="60">
        <f t="shared" si="36"/>
        <v>252919706629968.38</v>
      </c>
      <c r="Y108" s="60">
        <f t="shared" si="36"/>
        <v>254519539140289.78</v>
      </c>
      <c r="Z108" s="60">
        <f t="shared" si="36"/>
        <v>256338626649396.88</v>
      </c>
      <c r="AA108" s="60">
        <f t="shared" si="36"/>
        <v>258194350117380.41</v>
      </c>
      <c r="AB108" s="60">
        <f t="shared" si="36"/>
        <v>259993624301789.03</v>
      </c>
      <c r="AC108" s="60">
        <f t="shared" si="36"/>
        <v>261803365903019.56</v>
      </c>
      <c r="AD108" s="60">
        <f t="shared" si="36"/>
        <v>263698716020399.91</v>
      </c>
      <c r="AE108" s="60">
        <f t="shared" si="36"/>
        <v>265706590868614.94</v>
      </c>
      <c r="AF108" s="60">
        <f t="shared" si="36"/>
        <v>267830728810815.22</v>
      </c>
      <c r="AG108" s="60">
        <f t="shared" si="36"/>
        <v>270019166599206.59</v>
      </c>
      <c r="AH108" s="60">
        <f t="shared" si="36"/>
        <v>272206109042337.88</v>
      </c>
      <c r="AI108" s="60">
        <f t="shared" si="36"/>
        <v>274377350360236.38</v>
      </c>
      <c r="AJ108" s="60">
        <f t="shared" si="36"/>
        <v>276627658058771.16</v>
      </c>
      <c r="AK108" s="60">
        <f t="shared" si="36"/>
        <v>278947125475592.97</v>
      </c>
      <c r="AL108" s="60">
        <f t="shared" si="36"/>
        <v>281264536792681.94</v>
      </c>
      <c r="AM108" s="60">
        <f t="shared" si="36"/>
        <v>283611294260503.5</v>
      </c>
      <c r="AN108" s="60">
        <f t="shared" si="36"/>
        <v>286079922367036.38</v>
      </c>
    </row>
    <row r="109" spans="2:40" x14ac:dyDescent="0.2">
      <c r="I109" s="1" t="s">
        <v>77</v>
      </c>
      <c r="J109" s="7" cm="1">
        <f t="array" ref="J109">TREND($O109:$T109,$O$3:$T$3,J$3)</f>
        <v>0</v>
      </c>
      <c r="K109" s="7" cm="1">
        <f t="array" ref="K109">TREND($O109:$T109,$O$3:$T$3,K$3)</f>
        <v>0</v>
      </c>
      <c r="L109" s="7" cm="1">
        <f t="array" ref="L109">TREND($O109:$T109,$O$3:$T$3,L$3)</f>
        <v>0</v>
      </c>
      <c r="M109" s="7" cm="1">
        <f t="array" ref="M109">TREND($O109:$T109,$O$3:$T$3,M$3)</f>
        <v>0</v>
      </c>
      <c r="N109" s="7" cm="1">
        <f t="array" ref="N109">TREND($O109:$T109,$O$3:$T$3,N$3)</f>
        <v>0</v>
      </c>
      <c r="O109" s="7">
        <v>0</v>
      </c>
      <c r="P109" s="7">
        <v>0</v>
      </c>
      <c r="Q109" s="7">
        <v>0</v>
      </c>
      <c r="R109" s="7">
        <v>0</v>
      </c>
      <c r="S109" s="7">
        <v>0</v>
      </c>
      <c r="T109" s="7">
        <v>0</v>
      </c>
      <c r="U109" s="7">
        <v>0</v>
      </c>
      <c r="V109" s="7">
        <v>0</v>
      </c>
      <c r="W109" s="7">
        <v>0</v>
      </c>
      <c r="X109" s="7">
        <v>0</v>
      </c>
      <c r="Y109" s="7">
        <v>0</v>
      </c>
      <c r="Z109" s="7">
        <v>0</v>
      </c>
      <c r="AA109" s="7">
        <v>0</v>
      </c>
      <c r="AB109" s="7">
        <v>0</v>
      </c>
      <c r="AC109" s="7">
        <v>0</v>
      </c>
      <c r="AD109" s="7">
        <v>0</v>
      </c>
      <c r="AE109" s="7">
        <v>0</v>
      </c>
      <c r="AF109" s="7">
        <v>0</v>
      </c>
      <c r="AG109" s="7">
        <v>0</v>
      </c>
      <c r="AH109" s="7">
        <v>0</v>
      </c>
      <c r="AI109" s="7">
        <v>0</v>
      </c>
      <c r="AJ109" s="7">
        <v>0</v>
      </c>
      <c r="AK109" s="7">
        <v>0</v>
      </c>
      <c r="AL109" s="7">
        <v>0</v>
      </c>
      <c r="AM109" s="7">
        <v>0</v>
      </c>
      <c r="AN109" s="7">
        <v>0</v>
      </c>
    </row>
    <row r="110" spans="2:40" x14ac:dyDescent="0.2">
      <c r="F110" s="8" t="s">
        <v>233</v>
      </c>
      <c r="G110" s="8" t="s">
        <v>232</v>
      </c>
      <c r="H110" s="8" t="s">
        <v>231</v>
      </c>
      <c r="I110" s="1" t="s">
        <v>78</v>
      </c>
      <c r="J110" s="60" cm="1">
        <f t="array" ref="J110">TREND($O110:$T110,$O$3:$T$3,J$3)</f>
        <v>200768072035711</v>
      </c>
      <c r="K110" s="60" cm="1">
        <f t="array" ref="K110">TREND($O110:$T110,$O$3:$T$3,K$3)</f>
        <v>203741026693342</v>
      </c>
      <c r="L110" s="60" cm="1">
        <f t="array" ref="L110">TREND($O110:$T110,$O$3:$T$3,L$3)</f>
        <v>206713981350973</v>
      </c>
      <c r="M110" s="60" cm="1">
        <f t="array" ref="M110">TREND($O110:$T110,$O$3:$T$3,M$3)</f>
        <v>209686936008604</v>
      </c>
      <c r="N110" s="60" cm="1">
        <f t="array" ref="N110">TREND($O110:$T110,$O$3:$T$3,N$3)</f>
        <v>212659890666235</v>
      </c>
      <c r="O110" s="60">
        <f t="shared" ref="O110:AN110" si="37">SUM(INDEX(Table4_22,MATCH($G110,Table4_A_22,0),MATCH(O$107,Table4_1_22,0)),INDEX(Table4_22,MATCH($H110,Table4_A_22,0),MATCH(O$107,Table4_1_22,0)),INDEX(Table4_22,MATCH($F110,Table4_A_22,0),MATCH(O$107,Table4_1_22,0)))*Percent_rural*quadrillion</f>
        <v>215247473488221.47</v>
      </c>
      <c r="P110" s="60">
        <f t="shared" si="37"/>
        <v>218622467740629.78</v>
      </c>
      <c r="Q110" s="60">
        <f t="shared" si="37"/>
        <v>221859703310936.62</v>
      </c>
      <c r="R110" s="60">
        <f t="shared" si="37"/>
        <v>224999180684853.88</v>
      </c>
      <c r="S110" s="60">
        <f t="shared" si="37"/>
        <v>227647063304460.44</v>
      </c>
      <c r="T110" s="60">
        <f t="shared" si="37"/>
        <v>230015503278555.81</v>
      </c>
      <c r="U110" s="60">
        <f t="shared" si="37"/>
        <v>231999452602606.66</v>
      </c>
      <c r="V110" s="60">
        <f t="shared" si="37"/>
        <v>233869568768720.16</v>
      </c>
      <c r="W110" s="60">
        <f t="shared" si="37"/>
        <v>235736694244313.09</v>
      </c>
      <c r="X110" s="60">
        <f t="shared" si="37"/>
        <v>237526809439002.69</v>
      </c>
      <c r="Y110" s="60">
        <f t="shared" si="37"/>
        <v>239319354569740.12</v>
      </c>
      <c r="Z110" s="60">
        <f t="shared" si="37"/>
        <v>241136759815429.47</v>
      </c>
      <c r="AA110" s="60">
        <f t="shared" si="37"/>
        <v>242881266979681.03</v>
      </c>
      <c r="AB110" s="60">
        <f t="shared" si="37"/>
        <v>244443155104023.31</v>
      </c>
      <c r="AC110" s="60">
        <f t="shared" si="37"/>
        <v>246075137537440.31</v>
      </c>
      <c r="AD110" s="60">
        <f t="shared" si="37"/>
        <v>247677026147494.53</v>
      </c>
      <c r="AE110" s="60">
        <f t="shared" si="37"/>
        <v>249224334655549.25</v>
      </c>
      <c r="AF110" s="60">
        <f t="shared" si="37"/>
        <v>250803232332226.97</v>
      </c>
      <c r="AG110" s="60">
        <f t="shared" si="37"/>
        <v>252521570954424.06</v>
      </c>
      <c r="AH110" s="60">
        <f t="shared" si="37"/>
        <v>254390378693434.78</v>
      </c>
      <c r="AI110" s="60">
        <f t="shared" si="37"/>
        <v>256184232251274.97</v>
      </c>
      <c r="AJ110" s="60">
        <f t="shared" si="37"/>
        <v>257419200518092.75</v>
      </c>
      <c r="AK110" s="60">
        <f t="shared" si="37"/>
        <v>258876040637901.72</v>
      </c>
      <c r="AL110" s="60">
        <f t="shared" si="37"/>
        <v>260630267546345</v>
      </c>
      <c r="AM110" s="60">
        <f t="shared" si="37"/>
        <v>262496832267465.41</v>
      </c>
      <c r="AN110" s="60">
        <f t="shared" si="37"/>
        <v>264266199546668.81</v>
      </c>
    </row>
    <row r="111" spans="2:40" x14ac:dyDescent="0.2">
      <c r="H111" s="8" t="s">
        <v>227</v>
      </c>
      <c r="I111" s="1" t="s">
        <v>79</v>
      </c>
      <c r="J111" s="60" cm="1">
        <f t="array" ref="J111">TREND($O111:$T111,$O$3:$T$3,J$3)</f>
        <v>7643964647107.1562</v>
      </c>
      <c r="K111" s="60" cm="1">
        <f t="array" ref="K111">TREND($O111:$T111,$O$3:$T$3,K$3)</f>
        <v>7506574460801.9062</v>
      </c>
      <c r="L111" s="60" cm="1">
        <f t="array" ref="L111">TREND($O111:$T111,$O$3:$T$3,L$3)</f>
        <v>7369184274496.6875</v>
      </c>
      <c r="M111" s="60" cm="1">
        <f t="array" ref="M111">TREND($O111:$T111,$O$3:$T$3,M$3)</f>
        <v>7231794088191.4375</v>
      </c>
      <c r="N111" s="60" cm="1">
        <f t="array" ref="N111">TREND($O111:$T111,$O$3:$T$3,N$3)</f>
        <v>7094403901886.2188</v>
      </c>
      <c r="O111" s="60">
        <f t="shared" ref="O111:AN111" si="38">INDEX(Table4_22,MATCH($H111,Table4_A_22,0),MATCH(O$107,Table4_1_22,0))*Percent_rural*quadrillion</f>
        <v>7003075690115.7607</v>
      </c>
      <c r="P111" s="60">
        <f t="shared" si="38"/>
        <v>6811671496802.3965</v>
      </c>
      <c r="Q111" s="60">
        <f t="shared" si="38"/>
        <v>6645314336598.3975</v>
      </c>
      <c r="R111" s="60">
        <f t="shared" si="38"/>
        <v>6506621063709.2207</v>
      </c>
      <c r="S111" s="60">
        <f t="shared" si="38"/>
        <v>6396152432607.4629</v>
      </c>
      <c r="T111" s="60">
        <f t="shared" si="38"/>
        <v>6318394479073.9092</v>
      </c>
      <c r="U111" s="60">
        <f t="shared" si="38"/>
        <v>6227552254513.0732</v>
      </c>
      <c r="V111" s="60">
        <f t="shared" si="38"/>
        <v>6131850157856.3916</v>
      </c>
      <c r="W111" s="60">
        <f t="shared" si="38"/>
        <v>6031848943576.459</v>
      </c>
      <c r="X111" s="60">
        <f t="shared" si="38"/>
        <v>5931847729296.5264</v>
      </c>
      <c r="Y111" s="60">
        <f t="shared" si="38"/>
        <v>5828481988181.0088</v>
      </c>
      <c r="Z111" s="60">
        <f t="shared" si="38"/>
        <v>5726611592325.75</v>
      </c>
      <c r="AA111" s="60">
        <f t="shared" si="38"/>
        <v>5624741196470.4922</v>
      </c>
      <c r="AB111" s="60">
        <f t="shared" si="38"/>
        <v>5524553064033.0273</v>
      </c>
      <c r="AC111" s="60">
        <f t="shared" si="38"/>
        <v>5426981785801.0195</v>
      </c>
      <c r="AD111" s="60">
        <f t="shared" si="38"/>
        <v>5332961952562.1309</v>
      </c>
      <c r="AE111" s="60">
        <f t="shared" si="38"/>
        <v>5240811300898.5674</v>
      </c>
      <c r="AF111" s="60">
        <f t="shared" si="38"/>
        <v>5154081275803.4482</v>
      </c>
      <c r="AG111" s="60">
        <f t="shared" si="38"/>
        <v>5070902695701.4492</v>
      </c>
      <c r="AH111" s="60">
        <f t="shared" si="38"/>
        <v>4993518578482.959</v>
      </c>
      <c r="AI111" s="60">
        <f t="shared" si="38"/>
        <v>4919872824415.1221</v>
      </c>
      <c r="AJ111" s="60">
        <f t="shared" si="38"/>
        <v>4847348579292.4795</v>
      </c>
      <c r="AK111" s="60">
        <f t="shared" si="38"/>
        <v>4778188861005.4229</v>
      </c>
      <c r="AL111" s="60">
        <f t="shared" si="38"/>
        <v>4712767505869.0195</v>
      </c>
      <c r="AM111" s="60">
        <f t="shared" si="38"/>
        <v>4648841495992.876</v>
      </c>
      <c r="AN111" s="60">
        <f t="shared" si="38"/>
        <v>4587345422164.6562</v>
      </c>
    </row>
    <row r="112" spans="2:40" x14ac:dyDescent="0.2">
      <c r="I112" s="1" t="s">
        <v>81</v>
      </c>
      <c r="J112" s="7" cm="1">
        <f t="array" ref="J112">TREND($O112:$T112,$O$3:$T$3,J$3)</f>
        <v>0</v>
      </c>
      <c r="K112" s="7" cm="1">
        <f t="array" ref="K112">TREND($O112:$T112,$O$3:$T$3,K$3)</f>
        <v>0</v>
      </c>
      <c r="L112" s="7" cm="1">
        <f t="array" ref="L112">TREND($O112:$T112,$O$3:$T$3,L$3)</f>
        <v>0</v>
      </c>
      <c r="M112" s="7" cm="1">
        <f t="array" ref="M112">TREND($O112:$T112,$O$3:$T$3,M$3)</f>
        <v>0</v>
      </c>
      <c r="N112" s="7" cm="1">
        <f t="array" ref="N112">TREND($O112:$T112,$O$3:$T$3,N$3)</f>
        <v>0</v>
      </c>
      <c r="O112" s="7">
        <v>0</v>
      </c>
      <c r="P112" s="7">
        <v>0</v>
      </c>
      <c r="Q112" s="7">
        <v>0</v>
      </c>
      <c r="R112" s="7">
        <v>0</v>
      </c>
      <c r="S112" s="7">
        <v>0</v>
      </c>
      <c r="T112" s="7">
        <v>0</v>
      </c>
      <c r="U112" s="7">
        <v>0</v>
      </c>
      <c r="V112" s="7">
        <v>0</v>
      </c>
      <c r="W112" s="7">
        <v>0</v>
      </c>
      <c r="X112" s="7">
        <v>0</v>
      </c>
      <c r="Y112" s="7">
        <v>0</v>
      </c>
      <c r="Z112" s="7">
        <v>0</v>
      </c>
      <c r="AA112" s="7">
        <v>0</v>
      </c>
      <c r="AB112" s="7">
        <v>0</v>
      </c>
      <c r="AC112" s="7">
        <v>0</v>
      </c>
      <c r="AD112" s="7">
        <v>0</v>
      </c>
      <c r="AE112" s="7">
        <v>0</v>
      </c>
      <c r="AF112" s="7">
        <v>0</v>
      </c>
      <c r="AG112" s="7">
        <v>0</v>
      </c>
      <c r="AH112" s="7">
        <v>0</v>
      </c>
      <c r="AI112" s="7">
        <v>0</v>
      </c>
      <c r="AJ112" s="7">
        <v>0</v>
      </c>
      <c r="AK112" s="7">
        <v>0</v>
      </c>
      <c r="AL112" s="7">
        <v>0</v>
      </c>
      <c r="AM112" s="7">
        <v>0</v>
      </c>
      <c r="AN112" s="7">
        <v>0</v>
      </c>
    </row>
    <row r="113" spans="6:40" x14ac:dyDescent="0.2">
      <c r="I113" s="1" t="s">
        <v>162</v>
      </c>
      <c r="J113" s="7" cm="1">
        <f t="array" ref="J113">TREND($O113:$T113,$O$3:$T$3,J$3)</f>
        <v>0</v>
      </c>
      <c r="K113" s="7" cm="1">
        <f t="array" ref="K113">TREND($O113:$T113,$O$3:$T$3,K$3)</f>
        <v>0</v>
      </c>
      <c r="L113" s="7" cm="1">
        <f t="array" ref="L113">TREND($O113:$T113,$O$3:$T$3,L$3)</f>
        <v>0</v>
      </c>
      <c r="M113" s="7" cm="1">
        <f t="array" ref="M113">TREND($O113:$T113,$O$3:$T$3,M$3)</f>
        <v>0</v>
      </c>
      <c r="N113" s="7" cm="1">
        <f t="array" ref="N113">TREND($O113:$T113,$O$3:$T$3,N$3)</f>
        <v>0</v>
      </c>
      <c r="O113" s="7">
        <v>0</v>
      </c>
      <c r="P113" s="7">
        <v>0</v>
      </c>
      <c r="Q113" s="7">
        <v>0</v>
      </c>
      <c r="R113" s="7">
        <v>0</v>
      </c>
      <c r="S113" s="7">
        <v>0</v>
      </c>
      <c r="T113" s="7">
        <v>0</v>
      </c>
      <c r="U113" s="7">
        <v>0</v>
      </c>
      <c r="V113" s="7">
        <v>0</v>
      </c>
      <c r="W113" s="7">
        <v>0</v>
      </c>
      <c r="X113" s="7">
        <v>0</v>
      </c>
      <c r="Y113" s="7">
        <v>0</v>
      </c>
      <c r="Z113" s="7">
        <v>0</v>
      </c>
      <c r="AA113" s="7">
        <v>0</v>
      </c>
      <c r="AB113" s="7">
        <v>0</v>
      </c>
      <c r="AC113" s="7">
        <v>0</v>
      </c>
      <c r="AD113" s="7">
        <v>0</v>
      </c>
      <c r="AE113" s="7">
        <v>0</v>
      </c>
      <c r="AF113" s="7">
        <v>0</v>
      </c>
      <c r="AG113" s="7">
        <v>0</v>
      </c>
      <c r="AH113" s="7">
        <v>0</v>
      </c>
      <c r="AI113" s="7">
        <v>0</v>
      </c>
      <c r="AJ113" s="7">
        <v>0</v>
      </c>
      <c r="AK113" s="7">
        <v>0</v>
      </c>
      <c r="AL113" s="7">
        <v>0</v>
      </c>
      <c r="AM113" s="7">
        <v>0</v>
      </c>
      <c r="AN113" s="7">
        <v>0</v>
      </c>
    </row>
    <row r="114" spans="6:40" x14ac:dyDescent="0.2">
      <c r="I114" s="1" t="s">
        <v>446</v>
      </c>
      <c r="J114" s="7" cm="1">
        <f t="array" ref="J114">TREND($O114:$T114,$O$3:$T$3,J$3)</f>
        <v>0</v>
      </c>
      <c r="K114" s="7" cm="1">
        <f t="array" ref="K114">TREND($O114:$T114,$O$3:$T$3,K$3)</f>
        <v>0</v>
      </c>
      <c r="L114" s="7" cm="1">
        <f t="array" ref="L114">TREND($O114:$T114,$O$3:$T$3,L$3)</f>
        <v>0</v>
      </c>
      <c r="M114" s="7" cm="1">
        <f t="array" ref="M114">TREND($O114:$T114,$O$3:$T$3,M$3)</f>
        <v>0</v>
      </c>
      <c r="N114" s="7" cm="1">
        <f t="array" ref="N114">TREND($O114:$T114,$O$3:$T$3,N$3)</f>
        <v>0</v>
      </c>
      <c r="O114" s="7">
        <v>0</v>
      </c>
      <c r="P114" s="7">
        <v>0</v>
      </c>
      <c r="Q114" s="7">
        <v>0</v>
      </c>
      <c r="R114" s="7">
        <v>0</v>
      </c>
      <c r="S114" s="7">
        <v>0</v>
      </c>
      <c r="T114" s="7">
        <v>0</v>
      </c>
      <c r="U114" s="7">
        <v>0</v>
      </c>
      <c r="V114" s="7">
        <v>0</v>
      </c>
      <c r="W114" s="7">
        <v>0</v>
      </c>
      <c r="X114" s="7">
        <v>0</v>
      </c>
      <c r="Y114" s="7">
        <v>0</v>
      </c>
      <c r="Z114" s="7">
        <v>0</v>
      </c>
      <c r="AA114" s="7">
        <v>0</v>
      </c>
      <c r="AB114" s="7">
        <v>0</v>
      </c>
      <c r="AC114" s="7">
        <v>0</v>
      </c>
      <c r="AD114" s="7">
        <v>0</v>
      </c>
      <c r="AE114" s="7">
        <v>0</v>
      </c>
      <c r="AF114" s="7">
        <v>0</v>
      </c>
      <c r="AG114" s="7">
        <v>0</v>
      </c>
      <c r="AH114" s="7">
        <v>0</v>
      </c>
      <c r="AI114" s="7">
        <v>0</v>
      </c>
      <c r="AJ114" s="7">
        <v>0</v>
      </c>
      <c r="AK114" s="7">
        <v>0</v>
      </c>
      <c r="AL114" s="7">
        <v>0</v>
      </c>
      <c r="AM114" s="7">
        <v>0</v>
      </c>
      <c r="AN114" s="7">
        <v>0</v>
      </c>
    </row>
    <row r="115" spans="6:40" x14ac:dyDescent="0.2">
      <c r="I115" s="1" t="s">
        <v>447</v>
      </c>
      <c r="J115" s="7" cm="1">
        <f t="array" ref="J115">TREND($O115:$T115,$O$3:$T$3,J$3)</f>
        <v>0</v>
      </c>
      <c r="K115" s="7" cm="1">
        <f t="array" ref="K115">TREND($O115:$T115,$O$3:$T$3,K$3)</f>
        <v>0</v>
      </c>
      <c r="L115" s="7" cm="1">
        <f t="array" ref="L115">TREND($O115:$T115,$O$3:$T$3,L$3)</f>
        <v>0</v>
      </c>
      <c r="M115" s="7" cm="1">
        <f t="array" ref="M115">TREND($O115:$T115,$O$3:$T$3,M$3)</f>
        <v>0</v>
      </c>
      <c r="N115" s="7" cm="1">
        <f t="array" ref="N115">TREND($O115:$T115,$O$3:$T$3,N$3)</f>
        <v>0</v>
      </c>
      <c r="O115" s="7">
        <v>0</v>
      </c>
      <c r="P115" s="7">
        <v>0</v>
      </c>
      <c r="Q115" s="7">
        <v>0</v>
      </c>
      <c r="R115" s="7">
        <v>0</v>
      </c>
      <c r="S115" s="7">
        <v>0</v>
      </c>
      <c r="T115" s="7">
        <v>0</v>
      </c>
      <c r="U115" s="7">
        <v>0</v>
      </c>
      <c r="V115" s="7">
        <v>0</v>
      </c>
      <c r="W115" s="7">
        <v>0</v>
      </c>
      <c r="X115" s="7">
        <v>0</v>
      </c>
      <c r="Y115" s="7">
        <v>0</v>
      </c>
      <c r="Z115" s="7">
        <v>0</v>
      </c>
      <c r="AA115" s="7">
        <v>0</v>
      </c>
      <c r="AB115" s="7">
        <v>0</v>
      </c>
      <c r="AC115" s="7">
        <v>0</v>
      </c>
      <c r="AD115" s="7">
        <v>0</v>
      </c>
      <c r="AE115" s="7">
        <v>0</v>
      </c>
      <c r="AF115" s="7">
        <v>0</v>
      </c>
      <c r="AG115" s="7">
        <v>0</v>
      </c>
      <c r="AH115" s="7">
        <v>0</v>
      </c>
      <c r="AI115" s="7">
        <v>0</v>
      </c>
      <c r="AJ115" s="7">
        <v>0</v>
      </c>
      <c r="AK115" s="7">
        <v>0</v>
      </c>
      <c r="AL115" s="7">
        <v>0</v>
      </c>
      <c r="AM115" s="7">
        <v>0</v>
      </c>
      <c r="AN115" s="7">
        <v>0</v>
      </c>
    </row>
    <row r="116" spans="6:40" x14ac:dyDescent="0.2">
      <c r="G116" s="8" t="s">
        <v>223</v>
      </c>
      <c r="H116" s="8" t="s">
        <v>222</v>
      </c>
      <c r="I116" s="1" t="s">
        <v>448</v>
      </c>
      <c r="J116" s="60" cm="1">
        <f t="array" ref="J116">TREND($O116:$T116,$O$3:$T$3,J$3)</f>
        <v>13920640773592.688</v>
      </c>
      <c r="K116" s="60" cm="1">
        <f t="array" ref="K116">TREND($O116:$T116,$O$3:$T$3,K$3)</f>
        <v>13731719921515.062</v>
      </c>
      <c r="L116" s="60" cm="1">
        <f t="array" ref="L116">TREND($O116:$T116,$O$3:$T$3,L$3)</f>
        <v>13542799069437.5</v>
      </c>
      <c r="M116" s="60" cm="1">
        <f t="array" ref="M116">TREND($O116:$T116,$O$3:$T$3,M$3)</f>
        <v>13353878217359.938</v>
      </c>
      <c r="N116" s="60" cm="1">
        <f t="array" ref="N116">TREND($O116:$T116,$O$3:$T$3,N$3)</f>
        <v>13164957365282.375</v>
      </c>
      <c r="O116" s="60">
        <f t="shared" ref="O116:AN116" si="39">SUM(INDEX(Table4_22,MATCH($G116,Table4_A_22,0),MATCH(O$107,Table4_1_22,0)),INDEX(Table4_22,MATCH($H116,Table4_A_22,0),MATCH(O$107,Table4_1_22,0)))*Percent_rural*quadrillion</f>
        <v>13015111308993.766</v>
      </c>
      <c r="P116" s="60">
        <f t="shared" si="39"/>
        <v>12773239213146.605</v>
      </c>
      <c r="Q116" s="60">
        <f t="shared" si="39"/>
        <v>12568937666963.49</v>
      </c>
      <c r="R116" s="60">
        <f t="shared" si="39"/>
        <v>12385010199951.43</v>
      </c>
      <c r="S116" s="60">
        <f t="shared" si="39"/>
        <v>12216783858172.104</v>
      </c>
      <c r="T116" s="60">
        <f t="shared" si="39"/>
        <v>12063324050837.854</v>
      </c>
      <c r="U116" s="60">
        <f t="shared" si="39"/>
        <v>11878648911195.66</v>
      </c>
      <c r="V116" s="60">
        <f t="shared" si="39"/>
        <v>11671917428964.623</v>
      </c>
      <c r="W116" s="60">
        <f t="shared" si="39"/>
        <v>11462756010685.664</v>
      </c>
      <c r="X116" s="60">
        <f t="shared" si="39"/>
        <v>11254529183194.365</v>
      </c>
      <c r="Y116" s="60">
        <f t="shared" si="39"/>
        <v>11053966000161.904</v>
      </c>
      <c r="Z116" s="60">
        <f t="shared" si="39"/>
        <v>10867608597101.918</v>
      </c>
      <c r="AA116" s="60">
        <f t="shared" si="39"/>
        <v>10694709301384.279</v>
      </c>
      <c r="AB116" s="60">
        <f t="shared" si="39"/>
        <v>10523866105399.498</v>
      </c>
      <c r="AC116" s="60">
        <f t="shared" si="39"/>
        <v>10360686553873.555</v>
      </c>
      <c r="AD116" s="60">
        <f t="shared" si="39"/>
        <v>10204609892333.846</v>
      </c>
      <c r="AE116" s="60">
        <f t="shared" si="39"/>
        <v>10055262284465.311</v>
      </c>
      <c r="AF116" s="60">
        <f t="shared" si="39"/>
        <v>9914325993685.7441</v>
      </c>
      <c r="AG116" s="60">
        <f t="shared" si="39"/>
        <v>9784417874200.5977</v>
      </c>
      <c r="AH116" s="60">
        <f t="shared" si="39"/>
        <v>9665911762324.9395</v>
      </c>
      <c r="AI116" s="60">
        <f t="shared" si="39"/>
        <v>9556190803853.3145</v>
      </c>
      <c r="AJ116" s="60">
        <f t="shared" si="39"/>
        <v>9450021290374.8086</v>
      </c>
      <c r="AK116" s="60">
        <f t="shared" si="39"/>
        <v>9352263093985.2676</v>
      </c>
      <c r="AL116" s="60">
        <f t="shared" si="39"/>
        <v>9261607787581.9629</v>
      </c>
      <c r="AM116" s="60">
        <f t="shared" si="39"/>
        <v>9176933862219.7031</v>
      </c>
      <c r="AN116" s="60">
        <f t="shared" si="39"/>
        <v>9097493645268.3555</v>
      </c>
    </row>
    <row r="117" spans="6:40" x14ac:dyDescent="0.2">
      <c r="I117" s="1" t="s">
        <v>449</v>
      </c>
      <c r="J117" s="7" cm="1">
        <f t="array" ref="J117">TREND($O117:$T117,$O$3:$T$3,J$3)</f>
        <v>0</v>
      </c>
      <c r="K117" s="7" cm="1">
        <f t="array" ref="K117">TREND($O117:$T117,$O$3:$T$3,K$3)</f>
        <v>0</v>
      </c>
      <c r="L117" s="7" cm="1">
        <f t="array" ref="L117">TREND($O117:$T117,$O$3:$T$3,L$3)</f>
        <v>0</v>
      </c>
      <c r="M117" s="7" cm="1">
        <f t="array" ref="M117">TREND($O117:$T117,$O$3:$T$3,M$3)</f>
        <v>0</v>
      </c>
      <c r="N117" s="7" cm="1">
        <f t="array" ref="N117">TREND($O117:$T117,$O$3:$T$3,N$3)</f>
        <v>0</v>
      </c>
      <c r="O117" s="7">
        <v>0</v>
      </c>
      <c r="P117" s="7">
        <v>0</v>
      </c>
      <c r="Q117" s="7">
        <v>0</v>
      </c>
      <c r="R117" s="7">
        <v>0</v>
      </c>
      <c r="S117" s="7">
        <v>0</v>
      </c>
      <c r="T117" s="7">
        <v>0</v>
      </c>
      <c r="U117" s="7">
        <v>0</v>
      </c>
      <c r="V117" s="7">
        <v>0</v>
      </c>
      <c r="W117" s="7">
        <v>0</v>
      </c>
      <c r="X117" s="7">
        <v>0</v>
      </c>
      <c r="Y117" s="7">
        <v>0</v>
      </c>
      <c r="Z117" s="7">
        <v>0</v>
      </c>
      <c r="AA117" s="7">
        <v>0</v>
      </c>
      <c r="AB117" s="7">
        <v>0</v>
      </c>
      <c r="AC117" s="7">
        <v>0</v>
      </c>
      <c r="AD117" s="7">
        <v>0</v>
      </c>
      <c r="AE117" s="7">
        <v>0</v>
      </c>
      <c r="AF117" s="7">
        <v>0</v>
      </c>
      <c r="AG117" s="7">
        <v>0</v>
      </c>
      <c r="AH117" s="7">
        <v>0</v>
      </c>
      <c r="AI117" s="7">
        <v>0</v>
      </c>
      <c r="AJ117" s="7">
        <v>0</v>
      </c>
      <c r="AK117" s="7">
        <v>0</v>
      </c>
      <c r="AL117" s="7">
        <v>0</v>
      </c>
      <c r="AM117" s="7">
        <v>0</v>
      </c>
      <c r="AN117" s="7">
        <v>0</v>
      </c>
    </row>
    <row r="119" spans="6:40" x14ac:dyDescent="0.2">
      <c r="H119" s="1" t="s">
        <v>593</v>
      </c>
    </row>
    <row r="120" spans="6:40" x14ac:dyDescent="0.2">
      <c r="I120" s="1" t="s">
        <v>75</v>
      </c>
      <c r="J120" s="1" cm="1">
        <f t="array" ref="J120">TREND($O120:$T120,$O$3:$T$3,J$3)</f>
        <v>2020</v>
      </c>
      <c r="K120" s="1" cm="1">
        <f t="array" ref="K120">TREND($O120:$T120,$O$3:$T$3,K$3)</f>
        <v>2021</v>
      </c>
      <c r="L120" s="1" cm="1">
        <f t="array" ref="L120">TREND($O120:$T120,$O$3:$T$3,L$3)</f>
        <v>2022</v>
      </c>
      <c r="M120" s="1" cm="1">
        <f t="array" ref="M120">TREND($O120:$T120,$O$3:$T$3,M$3)</f>
        <v>2023</v>
      </c>
      <c r="N120" s="1" cm="1">
        <f t="array" ref="N120">TREND($O120:$T120,$O$3:$T$3,N$3)</f>
        <v>2024</v>
      </c>
      <c r="O120" s="1">
        <v>2025</v>
      </c>
      <c r="P120" s="1">
        <v>2026</v>
      </c>
      <c r="Q120" s="1">
        <v>2027</v>
      </c>
      <c r="R120" s="1">
        <v>2028</v>
      </c>
      <c r="S120" s="1">
        <v>2029</v>
      </c>
      <c r="T120" s="1">
        <v>2030</v>
      </c>
      <c r="U120" s="1">
        <v>2031</v>
      </c>
      <c r="V120" s="1">
        <v>2032</v>
      </c>
      <c r="W120" s="1">
        <v>2033</v>
      </c>
      <c r="X120" s="1">
        <v>2034</v>
      </c>
      <c r="Y120" s="1">
        <v>2035</v>
      </c>
      <c r="Z120" s="1">
        <v>2036</v>
      </c>
      <c r="AA120" s="1">
        <v>2037</v>
      </c>
      <c r="AB120" s="1">
        <v>2038</v>
      </c>
      <c r="AC120" s="1">
        <v>2039</v>
      </c>
      <c r="AD120" s="1">
        <v>2040</v>
      </c>
      <c r="AE120" s="1">
        <v>2041</v>
      </c>
      <c r="AF120" s="1">
        <v>2042</v>
      </c>
      <c r="AG120" s="1">
        <v>2043</v>
      </c>
      <c r="AH120" s="1">
        <v>2044</v>
      </c>
      <c r="AI120" s="1">
        <v>2045</v>
      </c>
      <c r="AJ120" s="1">
        <v>2046</v>
      </c>
      <c r="AK120" s="1">
        <v>2047</v>
      </c>
      <c r="AL120" s="1">
        <v>2048</v>
      </c>
      <c r="AM120" s="1">
        <v>2049</v>
      </c>
      <c r="AN120" s="1">
        <v>2050</v>
      </c>
    </row>
    <row r="121" spans="6:40" x14ac:dyDescent="0.2">
      <c r="F121" s="8" t="s">
        <v>237</v>
      </c>
      <c r="G121" s="8" t="s">
        <v>240</v>
      </c>
      <c r="H121" s="8" t="s">
        <v>239</v>
      </c>
      <c r="I121" s="1" t="s">
        <v>76</v>
      </c>
      <c r="J121" s="60" cm="1">
        <f t="array" ref="J121">TREND($O121:$T121,$O$3:$T$3,J$3)</f>
        <v>371609318731136</v>
      </c>
      <c r="K121" s="60" cm="1">
        <f t="array" ref="K121">TREND($O121:$T121,$O$3:$T$3,K$3)</f>
        <v>377140408590162</v>
      </c>
      <c r="L121" s="60" cm="1">
        <f t="array" ref="L121">TREND($O121:$T121,$O$3:$T$3,L$3)</f>
        <v>382671498449190</v>
      </c>
      <c r="M121" s="60" cm="1">
        <f t="array" ref="M121">TREND($O121:$T121,$O$3:$T$3,M$3)</f>
        <v>388202588308218</v>
      </c>
      <c r="N121" s="60" cm="1">
        <f t="array" ref="N121">TREND($O121:$T121,$O$3:$T$3,N$3)</f>
        <v>393733678167246</v>
      </c>
      <c r="O121" s="60">
        <f t="shared" ref="O121:AN121" si="40">SUM(INDEX(Table4_22,MATCH($G121,Table4_A_22,0),MATCH(O$120,Table4_1_22,0)),INDEX(Table4_22,MATCH($H121,Table4_A_22,0),MATCH(O$120,Table4_1_22,0)),INDEX(Table4_22,MATCH($F121,Table4_A_22,0),MATCH(O$120,Table4_1_22,0)))*Percent_rural*quadrillion</f>
        <v>398644653687363.38</v>
      </c>
      <c r="P121" s="60">
        <f t="shared" si="40"/>
        <v>404502481826277</v>
      </c>
      <c r="Q121" s="60">
        <f t="shared" si="40"/>
        <v>411146487735772.69</v>
      </c>
      <c r="R121" s="60">
        <f t="shared" si="40"/>
        <v>416730480773901.12</v>
      </c>
      <c r="S121" s="60">
        <f t="shared" si="40"/>
        <v>421459697077633</v>
      </c>
      <c r="T121" s="60">
        <f t="shared" si="40"/>
        <v>426071154942119.31</v>
      </c>
      <c r="U121" s="60">
        <f t="shared" si="40"/>
        <v>430650089047195</v>
      </c>
      <c r="V121" s="60">
        <f t="shared" si="40"/>
        <v>435340987128632.69</v>
      </c>
      <c r="W121" s="60">
        <f t="shared" si="40"/>
        <v>439998239941714.56</v>
      </c>
      <c r="X121" s="60">
        <f t="shared" si="40"/>
        <v>444243898971909.69</v>
      </c>
      <c r="Y121" s="60">
        <f t="shared" si="40"/>
        <v>449320596130494.62</v>
      </c>
      <c r="Z121" s="60">
        <f t="shared" si="40"/>
        <v>454925897838581.75</v>
      </c>
      <c r="AA121" s="60">
        <f t="shared" si="40"/>
        <v>461010083866267.31</v>
      </c>
      <c r="AB121" s="60">
        <f t="shared" si="40"/>
        <v>466906417145632.62</v>
      </c>
      <c r="AC121" s="60">
        <f t="shared" si="40"/>
        <v>473033220513235.62</v>
      </c>
      <c r="AD121" s="60">
        <f t="shared" si="40"/>
        <v>479680217113251.81</v>
      </c>
      <c r="AE121" s="60">
        <f t="shared" si="40"/>
        <v>486579366307779.5</v>
      </c>
      <c r="AF121" s="60">
        <f t="shared" si="40"/>
        <v>494072541406945.69</v>
      </c>
      <c r="AG121" s="60">
        <f t="shared" si="40"/>
        <v>501941235084594.88</v>
      </c>
      <c r="AH121" s="60">
        <f t="shared" si="40"/>
        <v>510195727839391.25</v>
      </c>
      <c r="AI121" s="60">
        <f t="shared" si="40"/>
        <v>518858449850238.75</v>
      </c>
      <c r="AJ121" s="60">
        <f t="shared" si="40"/>
        <v>527984355055452.06</v>
      </c>
      <c r="AK121" s="60">
        <f t="shared" si="40"/>
        <v>537622602930462.25</v>
      </c>
      <c r="AL121" s="60">
        <f t="shared" si="40"/>
        <v>547519171699182.38</v>
      </c>
      <c r="AM121" s="60">
        <f t="shared" si="40"/>
        <v>557823595887638.62</v>
      </c>
      <c r="AN121" s="60">
        <f t="shared" si="40"/>
        <v>568960740467902.62</v>
      </c>
    </row>
    <row r="122" spans="6:40" x14ac:dyDescent="0.2">
      <c r="I122" s="1" t="s">
        <v>77</v>
      </c>
      <c r="J122" s="7" cm="1">
        <f t="array" ref="J122">TREND($O122:$T122,$O$3:$T$3,J$3)</f>
        <v>0</v>
      </c>
      <c r="K122" s="7" cm="1">
        <f t="array" ref="K122">TREND($O122:$T122,$O$3:$T$3,K$3)</f>
        <v>0</v>
      </c>
      <c r="L122" s="7" cm="1">
        <f t="array" ref="L122">TREND($O122:$T122,$O$3:$T$3,L$3)</f>
        <v>0</v>
      </c>
      <c r="M122" s="7" cm="1">
        <f t="array" ref="M122">TREND($O122:$T122,$O$3:$T$3,M$3)</f>
        <v>0</v>
      </c>
      <c r="N122" s="7" cm="1">
        <f t="array" ref="N122">TREND($O122:$T122,$O$3:$T$3,N$3)</f>
        <v>0</v>
      </c>
      <c r="O122" s="7">
        <v>0</v>
      </c>
      <c r="P122" s="7">
        <v>0</v>
      </c>
      <c r="Q122" s="7">
        <v>0</v>
      </c>
      <c r="R122" s="7">
        <v>0</v>
      </c>
      <c r="S122" s="7">
        <v>0</v>
      </c>
      <c r="T122" s="7">
        <v>0</v>
      </c>
      <c r="U122" s="7">
        <v>0</v>
      </c>
      <c r="V122" s="7">
        <v>0</v>
      </c>
      <c r="W122" s="7">
        <v>0</v>
      </c>
      <c r="X122" s="7">
        <v>0</v>
      </c>
      <c r="Y122" s="7">
        <v>0</v>
      </c>
      <c r="Z122" s="7">
        <v>0</v>
      </c>
      <c r="AA122" s="7">
        <v>0</v>
      </c>
      <c r="AB122" s="7">
        <v>0</v>
      </c>
      <c r="AC122" s="7">
        <v>0</v>
      </c>
      <c r="AD122" s="7">
        <v>0</v>
      </c>
      <c r="AE122" s="7">
        <v>0</v>
      </c>
      <c r="AF122" s="7">
        <v>0</v>
      </c>
      <c r="AG122" s="7">
        <v>0</v>
      </c>
      <c r="AH122" s="7">
        <v>0</v>
      </c>
      <c r="AI122" s="7">
        <v>0</v>
      </c>
      <c r="AJ122" s="7">
        <v>0</v>
      </c>
      <c r="AK122" s="7">
        <v>0</v>
      </c>
      <c r="AL122" s="7">
        <v>0</v>
      </c>
      <c r="AM122" s="7">
        <v>0</v>
      </c>
      <c r="AN122" s="7">
        <v>0</v>
      </c>
    </row>
    <row r="123" spans="6:40" x14ac:dyDescent="0.2">
      <c r="H123" s="8" t="s">
        <v>230</v>
      </c>
      <c r="I123" s="1" t="s">
        <v>78</v>
      </c>
      <c r="J123" s="60" cm="1">
        <f t="array" ref="J123">TREND($O123:$T123,$O$3:$T$3,J$3)</f>
        <v>41924372001403.188</v>
      </c>
      <c r="K123" s="60" cm="1">
        <f t="array" ref="K123">TREND($O123:$T123,$O$3:$T$3,K$3)</f>
        <v>42083102900779.875</v>
      </c>
      <c r="L123" s="60" cm="1">
        <f t="array" ref="L123">TREND($O123:$T123,$O$3:$T$3,L$3)</f>
        <v>42241833800156.562</v>
      </c>
      <c r="M123" s="60" cm="1">
        <f t="array" ref="M123">TREND($O123:$T123,$O$3:$T$3,M$3)</f>
        <v>42400564699533.188</v>
      </c>
      <c r="N123" s="60" cm="1">
        <f t="array" ref="N123">TREND($O123:$T123,$O$3:$T$3,N$3)</f>
        <v>42559295598909.875</v>
      </c>
      <c r="O123" s="60">
        <f t="shared" ref="O123:T123" si="41">INDEX(Table4_22,MATCH($H123,Table4_A_22,0),MATCH(O$120,Table4_1_22,0))*Percent_rural*quadrillion</f>
        <v>42580890876710.109</v>
      </c>
      <c r="P123" s="60">
        <f t="shared" si="41"/>
        <v>42884632882700.555</v>
      </c>
      <c r="Q123" s="60">
        <f t="shared" si="41"/>
        <v>43142953776410.586</v>
      </c>
      <c r="R123" s="60">
        <f t="shared" si="41"/>
        <v>43340900105237.594</v>
      </c>
      <c r="S123" s="60">
        <f t="shared" si="41"/>
        <v>43391368007771.391</v>
      </c>
      <c r="T123" s="60">
        <f t="shared" si="41"/>
        <v>43348376831538.891</v>
      </c>
      <c r="U123" s="60">
        <f t="shared" ref="U123:AD123" si="42">INDEX(Table4_22,MATCH($H123,Table4_A_22,0),MATCH(U$120,Table4_1_22,0))*Percent_rural*quadrillion</f>
        <v>43252113980409.617</v>
      </c>
      <c r="V123" s="60">
        <f t="shared" si="42"/>
        <v>43146505221403.711</v>
      </c>
      <c r="W123" s="60">
        <f t="shared" si="42"/>
        <v>43023513073747.266</v>
      </c>
      <c r="X123" s="60">
        <f t="shared" si="42"/>
        <v>42898277908200.438</v>
      </c>
      <c r="Y123" s="60">
        <f t="shared" si="42"/>
        <v>42777715696591.922</v>
      </c>
      <c r="Z123" s="60">
        <f t="shared" si="42"/>
        <v>42679957500202.383</v>
      </c>
      <c r="AA123" s="60">
        <f t="shared" si="42"/>
        <v>42587993766696.344</v>
      </c>
      <c r="AB123" s="60">
        <f t="shared" si="42"/>
        <v>42480141989800.047</v>
      </c>
      <c r="AC123" s="60">
        <f t="shared" si="42"/>
        <v>42396589573382.977</v>
      </c>
      <c r="AD123" s="60">
        <f t="shared" si="42"/>
        <v>42309485711972.805</v>
      </c>
      <c r="AE123" s="60">
        <f t="shared" ref="AE123:AN123" si="43">INDEX(Table4_22,MATCH($H123,Table4_A_22,0),MATCH(AE$120,Table4_1_22,0))*Percent_rural*quadrillion</f>
        <v>42216400469521.578</v>
      </c>
      <c r="AF123" s="60">
        <f t="shared" si="43"/>
        <v>42133782643892.172</v>
      </c>
      <c r="AG123" s="60">
        <f t="shared" si="43"/>
        <v>42073968833481.742</v>
      </c>
      <c r="AH123" s="60">
        <f t="shared" si="43"/>
        <v>42033781429612.242</v>
      </c>
      <c r="AI123" s="60">
        <f t="shared" si="43"/>
        <v>41973780701044.281</v>
      </c>
      <c r="AJ123" s="60">
        <f t="shared" si="43"/>
        <v>41784806443778.836</v>
      </c>
      <c r="AK123" s="60">
        <f t="shared" si="43"/>
        <v>41640131789848.617</v>
      </c>
      <c r="AL123" s="60">
        <f t="shared" si="43"/>
        <v>41559009309479.477</v>
      </c>
      <c r="AM123" s="60">
        <f t="shared" si="43"/>
        <v>41512279770096.336</v>
      </c>
      <c r="AN123" s="60">
        <f t="shared" si="43"/>
        <v>41456391240994.086</v>
      </c>
    </row>
    <row r="124" spans="6:40" x14ac:dyDescent="0.2">
      <c r="H124" s="8" t="s">
        <v>226</v>
      </c>
      <c r="I124" s="1" t="s">
        <v>79</v>
      </c>
      <c r="J124" s="60" cm="1">
        <f t="array" ref="J124">TREND($O124:$T124,$O$3:$T$3,J$3)</f>
        <v>1380586412400.3037</v>
      </c>
      <c r="K124" s="60" cm="1">
        <f t="array" ref="K124">TREND($O124:$T124,$O$3:$T$3,K$3)</f>
        <v>1380543688250.0105</v>
      </c>
      <c r="L124" s="60" cm="1">
        <f t="array" ref="L124">TREND($O124:$T124,$O$3:$T$3,L$3)</f>
        <v>1380500964099.7173</v>
      </c>
      <c r="M124" s="60" cm="1">
        <f t="array" ref="M124">TREND($O124:$T124,$O$3:$T$3,M$3)</f>
        <v>1380458239949.4241</v>
      </c>
      <c r="N124" s="60" cm="1">
        <f t="array" ref="N124">TREND($O124:$T124,$O$3:$T$3,N$3)</f>
        <v>1380415515799.1311</v>
      </c>
      <c r="O124" s="60">
        <f t="shared" ref="O124:T124" si="44">INDEX(Table4_22,MATCH($H124,Table4_A_22,0),MATCH(O$120,Table4_1_22,0))*Percent_rural*quadrillion</f>
        <v>1377399902857.6055</v>
      </c>
      <c r="P124" s="60">
        <f t="shared" si="44"/>
        <v>1381138266008.2568</v>
      </c>
      <c r="Q124" s="60">
        <f t="shared" si="44"/>
        <v>1382633611268.5176</v>
      </c>
      <c r="R124" s="60">
        <f t="shared" si="44"/>
        <v>1382446693110.9851</v>
      </c>
      <c r="S124" s="60">
        <f t="shared" si="44"/>
        <v>1380390593378.1267</v>
      </c>
      <c r="T124" s="60">
        <f t="shared" si="44"/>
        <v>1377586821015.1379</v>
      </c>
      <c r="U124" s="60">
        <f t="shared" ref="U124:AD124" si="45">INDEX(Table4_22,MATCH($H124,Table4_A_22,0),MATCH(U$120,Table4_1_22,0))*Percent_rural*quadrillion</f>
        <v>1373848457864.4863</v>
      </c>
      <c r="V124" s="60">
        <f t="shared" si="45"/>
        <v>1370297012871.3672</v>
      </c>
      <c r="W124" s="60">
        <f t="shared" si="45"/>
        <v>1366745567878.248</v>
      </c>
      <c r="X124" s="60">
        <f t="shared" si="45"/>
        <v>1363194122885.1289</v>
      </c>
      <c r="Y124" s="60">
        <f t="shared" si="45"/>
        <v>1359829596049.5425</v>
      </c>
      <c r="Z124" s="60">
        <f t="shared" si="45"/>
        <v>1356465069213.9563</v>
      </c>
      <c r="AA124" s="60">
        <f t="shared" si="45"/>
        <v>1353100542378.3696</v>
      </c>
      <c r="AB124" s="60">
        <f t="shared" si="45"/>
        <v>1349922933700.3157</v>
      </c>
      <c r="AC124" s="60">
        <f t="shared" si="45"/>
        <v>1346745325022.2615</v>
      </c>
      <c r="AD124" s="60">
        <f t="shared" si="45"/>
        <v>1343754634501.7405</v>
      </c>
      <c r="AE124" s="60">
        <f t="shared" ref="AE124:AN124" si="46">INDEX(Table4_22,MATCH($H124,Table4_A_22,0),MATCH(AE$120,Table4_1_22,0))*Percent_rural*quadrillion</f>
        <v>1340390107666.1538</v>
      </c>
      <c r="AF124" s="60">
        <f t="shared" si="46"/>
        <v>1337399417145.6326</v>
      </c>
      <c r="AG124" s="60">
        <f t="shared" si="46"/>
        <v>1334408726625.1113</v>
      </c>
      <c r="AH124" s="60">
        <f t="shared" si="46"/>
        <v>1331791872419.655</v>
      </c>
      <c r="AI124" s="60">
        <f t="shared" si="46"/>
        <v>1329175018214.199</v>
      </c>
      <c r="AJ124" s="60">
        <f t="shared" si="46"/>
        <v>1325810491378.6125</v>
      </c>
      <c r="AK124" s="60">
        <f t="shared" si="46"/>
        <v>1322632882700.5586</v>
      </c>
      <c r="AL124" s="60">
        <f t="shared" si="46"/>
        <v>1319829110337.5696</v>
      </c>
      <c r="AM124" s="60">
        <f t="shared" si="46"/>
        <v>1317212256132.1138</v>
      </c>
      <c r="AN124" s="60">
        <f t="shared" si="46"/>
        <v>1314595401926.6575</v>
      </c>
    </row>
    <row r="125" spans="6:40" x14ac:dyDescent="0.2">
      <c r="I125" s="1" t="s">
        <v>81</v>
      </c>
      <c r="J125" s="7" cm="1">
        <f t="array" ref="J125">TREND($O125:$T125,$O$3:$T$3,J$3)</f>
        <v>0</v>
      </c>
      <c r="K125" s="7" cm="1">
        <f t="array" ref="K125">TREND($O125:$T125,$O$3:$T$3,K$3)</f>
        <v>0</v>
      </c>
      <c r="L125" s="7" cm="1">
        <f t="array" ref="L125">TREND($O125:$T125,$O$3:$T$3,L$3)</f>
        <v>0</v>
      </c>
      <c r="M125" s="7" cm="1">
        <f t="array" ref="M125">TREND($O125:$T125,$O$3:$T$3,M$3)</f>
        <v>0</v>
      </c>
      <c r="N125" s="7" cm="1">
        <f t="array" ref="N125">TREND($O125:$T125,$O$3:$T$3,N$3)</f>
        <v>0</v>
      </c>
      <c r="O125" s="7">
        <v>0</v>
      </c>
      <c r="P125" s="7">
        <v>0</v>
      </c>
      <c r="Q125" s="7">
        <v>0</v>
      </c>
      <c r="R125" s="7">
        <v>0</v>
      </c>
      <c r="S125" s="7">
        <v>0</v>
      </c>
      <c r="T125" s="7">
        <v>0</v>
      </c>
      <c r="U125" s="7">
        <v>0</v>
      </c>
      <c r="V125" s="7">
        <v>0</v>
      </c>
      <c r="W125" s="7">
        <v>0</v>
      </c>
      <c r="X125" s="7">
        <v>0</v>
      </c>
      <c r="Y125" s="7">
        <v>0</v>
      </c>
      <c r="Z125" s="7">
        <v>0</v>
      </c>
      <c r="AA125" s="7">
        <v>0</v>
      </c>
      <c r="AB125" s="7">
        <v>0</v>
      </c>
      <c r="AC125" s="7">
        <v>0</v>
      </c>
      <c r="AD125" s="7">
        <v>0</v>
      </c>
      <c r="AE125" s="7">
        <v>0</v>
      </c>
      <c r="AF125" s="7">
        <v>0</v>
      </c>
      <c r="AG125" s="7">
        <v>0</v>
      </c>
      <c r="AH125" s="7">
        <v>0</v>
      </c>
      <c r="AI125" s="7">
        <v>0</v>
      </c>
      <c r="AJ125" s="7">
        <v>0</v>
      </c>
      <c r="AK125" s="7">
        <v>0</v>
      </c>
      <c r="AL125" s="7">
        <v>0</v>
      </c>
      <c r="AM125" s="7">
        <v>0</v>
      </c>
      <c r="AN125" s="7">
        <v>0</v>
      </c>
    </row>
    <row r="126" spans="6:40" x14ac:dyDescent="0.2">
      <c r="I126" s="1" t="s">
        <v>162</v>
      </c>
      <c r="J126" s="7" cm="1">
        <f t="array" ref="J126">TREND($O126:$T126,$O$3:$T$3,J$3)</f>
        <v>0</v>
      </c>
      <c r="K126" s="7" cm="1">
        <f t="array" ref="K126">TREND($O126:$T126,$O$3:$T$3,K$3)</f>
        <v>0</v>
      </c>
      <c r="L126" s="7" cm="1">
        <f t="array" ref="L126">TREND($O126:$T126,$O$3:$T$3,L$3)</f>
        <v>0</v>
      </c>
      <c r="M126" s="7" cm="1">
        <f t="array" ref="M126">TREND($O126:$T126,$O$3:$T$3,M$3)</f>
        <v>0</v>
      </c>
      <c r="N126" s="7" cm="1">
        <f t="array" ref="N126">TREND($O126:$T126,$O$3:$T$3,N$3)</f>
        <v>0</v>
      </c>
      <c r="O126" s="7">
        <v>0</v>
      </c>
      <c r="P126" s="7">
        <v>0</v>
      </c>
      <c r="Q126" s="7">
        <v>0</v>
      </c>
      <c r="R126" s="7">
        <v>0</v>
      </c>
      <c r="S126" s="7">
        <v>0</v>
      </c>
      <c r="T126" s="7">
        <v>0</v>
      </c>
      <c r="U126" s="7">
        <v>0</v>
      </c>
      <c r="V126" s="7">
        <v>0</v>
      </c>
      <c r="W126" s="7">
        <v>0</v>
      </c>
      <c r="X126" s="7">
        <v>0</v>
      </c>
      <c r="Y126" s="7">
        <v>0</v>
      </c>
      <c r="Z126" s="7">
        <v>0</v>
      </c>
      <c r="AA126" s="7">
        <v>0</v>
      </c>
      <c r="AB126" s="7">
        <v>0</v>
      </c>
      <c r="AC126" s="7">
        <v>0</v>
      </c>
      <c r="AD126" s="7">
        <v>0</v>
      </c>
      <c r="AE126" s="7">
        <v>0</v>
      </c>
      <c r="AF126" s="7">
        <v>0</v>
      </c>
      <c r="AG126" s="7">
        <v>0</v>
      </c>
      <c r="AH126" s="7">
        <v>0</v>
      </c>
      <c r="AI126" s="7">
        <v>0</v>
      </c>
      <c r="AJ126" s="7">
        <v>0</v>
      </c>
      <c r="AK126" s="7">
        <v>0</v>
      </c>
      <c r="AL126" s="7">
        <v>0</v>
      </c>
      <c r="AM126" s="7">
        <v>0</v>
      </c>
      <c r="AN126" s="7">
        <v>0</v>
      </c>
    </row>
    <row r="127" spans="6:40" x14ac:dyDescent="0.2">
      <c r="I127" s="1" t="s">
        <v>446</v>
      </c>
      <c r="J127" s="7" cm="1">
        <f t="array" ref="J127">TREND($O127:$T127,$O$3:$T$3,J$3)</f>
        <v>0</v>
      </c>
      <c r="K127" s="7" cm="1">
        <f t="array" ref="K127">TREND($O127:$T127,$O$3:$T$3,K$3)</f>
        <v>0</v>
      </c>
      <c r="L127" s="7" cm="1">
        <f t="array" ref="L127">TREND($O127:$T127,$O$3:$T$3,L$3)</f>
        <v>0</v>
      </c>
      <c r="M127" s="7" cm="1">
        <f t="array" ref="M127">TREND($O127:$T127,$O$3:$T$3,M$3)</f>
        <v>0</v>
      </c>
      <c r="N127" s="7" cm="1">
        <f t="array" ref="N127">TREND($O127:$T127,$O$3:$T$3,N$3)</f>
        <v>0</v>
      </c>
      <c r="O127" s="7">
        <v>0</v>
      </c>
      <c r="P127" s="7">
        <v>0</v>
      </c>
      <c r="Q127" s="7">
        <v>0</v>
      </c>
      <c r="R127" s="7">
        <v>0</v>
      </c>
      <c r="S127" s="7">
        <v>0</v>
      </c>
      <c r="T127" s="7">
        <v>0</v>
      </c>
      <c r="U127" s="7">
        <v>0</v>
      </c>
      <c r="V127" s="7">
        <v>0</v>
      </c>
      <c r="W127" s="7">
        <v>0</v>
      </c>
      <c r="X127" s="7">
        <v>0</v>
      </c>
      <c r="Y127" s="7">
        <v>0</v>
      </c>
      <c r="Z127" s="7">
        <v>0</v>
      </c>
      <c r="AA127" s="7">
        <v>0</v>
      </c>
      <c r="AB127" s="7">
        <v>0</v>
      </c>
      <c r="AC127" s="7">
        <v>0</v>
      </c>
      <c r="AD127" s="7">
        <v>0</v>
      </c>
      <c r="AE127" s="7">
        <v>0</v>
      </c>
      <c r="AF127" s="7">
        <v>0</v>
      </c>
      <c r="AG127" s="7">
        <v>0</v>
      </c>
      <c r="AH127" s="7">
        <v>0</v>
      </c>
      <c r="AI127" s="7">
        <v>0</v>
      </c>
      <c r="AJ127" s="7">
        <v>0</v>
      </c>
      <c r="AK127" s="7">
        <v>0</v>
      </c>
      <c r="AL127" s="7">
        <v>0</v>
      </c>
      <c r="AM127" s="7">
        <v>0</v>
      </c>
      <c r="AN127" s="7">
        <v>0</v>
      </c>
    </row>
    <row r="128" spans="6:40" x14ac:dyDescent="0.2">
      <c r="I128" s="1" t="s">
        <v>447</v>
      </c>
      <c r="J128" s="7" cm="1">
        <f t="array" ref="J128">TREND($O128:$T128,$O$3:$T$3,J$3)</f>
        <v>0</v>
      </c>
      <c r="K128" s="7" cm="1">
        <f t="array" ref="K128">TREND($O128:$T128,$O$3:$T$3,K$3)</f>
        <v>0</v>
      </c>
      <c r="L128" s="7" cm="1">
        <f t="array" ref="L128">TREND($O128:$T128,$O$3:$T$3,L$3)</f>
        <v>0</v>
      </c>
      <c r="M128" s="7" cm="1">
        <f t="array" ref="M128">TREND($O128:$T128,$O$3:$T$3,M$3)</f>
        <v>0</v>
      </c>
      <c r="N128" s="7" cm="1">
        <f t="array" ref="N128">TREND($O128:$T128,$O$3:$T$3,N$3)</f>
        <v>0</v>
      </c>
      <c r="O128" s="7">
        <v>0</v>
      </c>
      <c r="P128" s="7">
        <v>0</v>
      </c>
      <c r="Q128" s="7">
        <v>0</v>
      </c>
      <c r="R128" s="7">
        <v>0</v>
      </c>
      <c r="S128" s="7">
        <v>0</v>
      </c>
      <c r="T128" s="7">
        <v>0</v>
      </c>
      <c r="U128" s="7">
        <v>0</v>
      </c>
      <c r="V128" s="7">
        <v>0</v>
      </c>
      <c r="W128" s="7">
        <v>0</v>
      </c>
      <c r="X128" s="7">
        <v>0</v>
      </c>
      <c r="Y128" s="7">
        <v>0</v>
      </c>
      <c r="Z128" s="7">
        <v>0</v>
      </c>
      <c r="AA128" s="7">
        <v>0</v>
      </c>
      <c r="AB128" s="7">
        <v>0</v>
      </c>
      <c r="AC128" s="7">
        <v>0</v>
      </c>
      <c r="AD128" s="7">
        <v>0</v>
      </c>
      <c r="AE128" s="7">
        <v>0</v>
      </c>
      <c r="AF128" s="7">
        <v>0</v>
      </c>
      <c r="AG128" s="7">
        <v>0</v>
      </c>
      <c r="AH128" s="7">
        <v>0</v>
      </c>
      <c r="AI128" s="7">
        <v>0</v>
      </c>
      <c r="AJ128" s="7">
        <v>0</v>
      </c>
      <c r="AK128" s="7">
        <v>0</v>
      </c>
      <c r="AL128" s="7">
        <v>0</v>
      </c>
      <c r="AM128" s="7">
        <v>0</v>
      </c>
      <c r="AN128" s="7">
        <v>0</v>
      </c>
    </row>
    <row r="129" spans="1:40" x14ac:dyDescent="0.2">
      <c r="H129" s="8" t="s">
        <v>221</v>
      </c>
      <c r="I129" s="1" t="s">
        <v>448</v>
      </c>
      <c r="J129" s="60" cm="1">
        <f t="array" ref="J129">TREND($O129:$T129,$O$3:$T$3,J$3)</f>
        <v>12301217460189</v>
      </c>
      <c r="K129" s="60" cm="1">
        <f t="array" ref="K129">TREND($O129:$T129,$O$3:$T$3,K$3)</f>
        <v>12720320012489.75</v>
      </c>
      <c r="L129" s="60" cm="1">
        <f t="array" ref="L129">TREND($O129:$T129,$O$3:$T$3,L$3)</f>
        <v>13139422564790.5</v>
      </c>
      <c r="M129" s="60" cm="1">
        <f t="array" ref="M129">TREND($O129:$T129,$O$3:$T$3,M$3)</f>
        <v>13558525117091.375</v>
      </c>
      <c r="N129" s="60" cm="1">
        <f t="array" ref="N129">TREND($O129:$T129,$O$3:$T$3,N$3)</f>
        <v>13977627669392.125</v>
      </c>
      <c r="O129" s="60">
        <f t="shared" ref="O129:AN129" si="47">INDEX(Table4_22,MATCH($H129,Table4_A_22,0),MATCH(O$120,Table4_1_22,0))*Percent_rural*quadrillion</f>
        <v>14386529830810.326</v>
      </c>
      <c r="P129" s="60">
        <f t="shared" si="47"/>
        <v>14807282603416.172</v>
      </c>
      <c r="Q129" s="60">
        <f t="shared" si="47"/>
        <v>15245979519145.146</v>
      </c>
      <c r="R129" s="60">
        <f t="shared" si="47"/>
        <v>15674769772524.893</v>
      </c>
      <c r="S129" s="60">
        <f t="shared" si="47"/>
        <v>16083746701206.184</v>
      </c>
      <c r="T129" s="60">
        <f t="shared" si="47"/>
        <v>16468611187565.773</v>
      </c>
      <c r="U129" s="60">
        <f t="shared" si="47"/>
        <v>16832727758439.244</v>
      </c>
      <c r="V129" s="60">
        <f t="shared" si="47"/>
        <v>17181143204079.982</v>
      </c>
      <c r="W129" s="60">
        <f t="shared" si="47"/>
        <v>17515913624220.836</v>
      </c>
      <c r="X129" s="60">
        <f t="shared" si="47"/>
        <v>17843020399902.859</v>
      </c>
      <c r="Y129" s="60">
        <f t="shared" si="47"/>
        <v>18174239375050.594</v>
      </c>
      <c r="Z129" s="60">
        <f t="shared" si="47"/>
        <v>18517234194122.887</v>
      </c>
      <c r="AA129" s="60">
        <f t="shared" si="47"/>
        <v>18868453412126.609</v>
      </c>
      <c r="AB129" s="60">
        <f t="shared" si="47"/>
        <v>19219485711972.797</v>
      </c>
      <c r="AC129" s="60">
        <f t="shared" si="47"/>
        <v>19578555492592.891</v>
      </c>
      <c r="AD129" s="60">
        <f t="shared" si="47"/>
        <v>19941924390836.234</v>
      </c>
      <c r="AE129" s="60">
        <f t="shared" si="47"/>
        <v>20307723225127.5</v>
      </c>
      <c r="AF129" s="60">
        <f t="shared" si="47"/>
        <v>20677073504411.883</v>
      </c>
      <c r="AG129" s="60">
        <f t="shared" si="47"/>
        <v>21056891200518.094</v>
      </c>
      <c r="AH129" s="60">
        <f t="shared" si="47"/>
        <v>21448484740548.855</v>
      </c>
      <c r="AI129" s="60">
        <f t="shared" si="47"/>
        <v>21844938152675.465</v>
      </c>
      <c r="AJ129" s="60">
        <f t="shared" si="47"/>
        <v>22230924147980.246</v>
      </c>
      <c r="AK129" s="60">
        <f t="shared" si="47"/>
        <v>22623639196956.207</v>
      </c>
      <c r="AL129" s="60">
        <f t="shared" si="47"/>
        <v>23021214118028.008</v>
      </c>
      <c r="AM129" s="60">
        <f t="shared" si="47"/>
        <v>23424957338298.387</v>
      </c>
      <c r="AN129" s="60">
        <f t="shared" si="47"/>
        <v>23833747348822.152</v>
      </c>
    </row>
    <row r="130" spans="1:40" x14ac:dyDescent="0.2">
      <c r="I130" s="1" t="s">
        <v>449</v>
      </c>
      <c r="J130" s="7" cm="1">
        <f t="array" ref="J130">TREND($O130:$T130,$O$3:$T$3,J$3)</f>
        <v>0</v>
      </c>
      <c r="K130" s="7" cm="1">
        <f t="array" ref="K130">TREND($O130:$T130,$O$3:$T$3,K$3)</f>
        <v>0</v>
      </c>
      <c r="L130" s="7" cm="1">
        <f t="array" ref="L130">TREND($O130:$T130,$O$3:$T$3,L$3)</f>
        <v>0</v>
      </c>
      <c r="M130" s="7" cm="1">
        <f t="array" ref="M130">TREND($O130:$T130,$O$3:$T$3,M$3)</f>
        <v>0</v>
      </c>
      <c r="N130" s="7" cm="1">
        <f t="array" ref="N130">TREND($O130:$T130,$O$3:$T$3,N$3)</f>
        <v>0</v>
      </c>
      <c r="O130" s="7">
        <v>0</v>
      </c>
      <c r="P130" s="7">
        <v>0</v>
      </c>
      <c r="Q130" s="7">
        <v>0</v>
      </c>
      <c r="R130" s="7">
        <v>0</v>
      </c>
      <c r="S130" s="7">
        <v>0</v>
      </c>
      <c r="T130" s="7">
        <v>0</v>
      </c>
      <c r="U130" s="7">
        <v>0</v>
      </c>
      <c r="V130" s="7">
        <v>0</v>
      </c>
      <c r="W130" s="7">
        <v>0</v>
      </c>
      <c r="X130" s="7">
        <v>0</v>
      </c>
      <c r="Y130" s="7">
        <v>0</v>
      </c>
      <c r="Z130" s="7">
        <v>0</v>
      </c>
      <c r="AA130" s="7">
        <v>0</v>
      </c>
      <c r="AB130" s="7">
        <v>0</v>
      </c>
      <c r="AC130" s="7">
        <v>0</v>
      </c>
      <c r="AD130" s="7">
        <v>0</v>
      </c>
      <c r="AE130" s="7">
        <v>0</v>
      </c>
      <c r="AF130" s="7">
        <v>0</v>
      </c>
      <c r="AG130" s="7">
        <v>0</v>
      </c>
      <c r="AH130" s="7">
        <v>0</v>
      </c>
      <c r="AI130" s="7">
        <v>0</v>
      </c>
      <c r="AJ130" s="7">
        <v>0</v>
      </c>
      <c r="AK130" s="7">
        <v>0</v>
      </c>
      <c r="AL130" s="7">
        <v>0</v>
      </c>
      <c r="AM130" s="7">
        <v>0</v>
      </c>
      <c r="AN130" s="7">
        <v>0</v>
      </c>
    </row>
    <row r="131" spans="1:40" s="62" customFormat="1" ht="19" x14ac:dyDescent="0.25">
      <c r="A131" s="61" t="s">
        <v>74</v>
      </c>
      <c r="B131" s="61"/>
      <c r="C131" s="61"/>
      <c r="D131" s="61"/>
      <c r="E131" s="61"/>
      <c r="F131" s="61" t="s">
        <v>74</v>
      </c>
      <c r="G131" s="61"/>
    </row>
    <row r="132" spans="1:40" x14ac:dyDescent="0.2">
      <c r="H132" s="1" t="s">
        <v>594</v>
      </c>
    </row>
    <row r="133" spans="1:40" x14ac:dyDescent="0.2">
      <c r="I133" s="1" t="s">
        <v>75</v>
      </c>
      <c r="J133" s="1" cm="1">
        <f t="array" ref="J133">TREND($O133:$T133,$O$3:$T$3,J$3)</f>
        <v>2020</v>
      </c>
      <c r="K133" s="1" cm="1">
        <f t="array" ref="K133">TREND($O133:$T133,$O$3:$T$3,K$3)</f>
        <v>2021</v>
      </c>
      <c r="L133" s="1" cm="1">
        <f t="array" ref="L133">TREND($O133:$T133,$O$3:$T$3,L$3)</f>
        <v>2022</v>
      </c>
      <c r="M133" s="1" cm="1">
        <f t="array" ref="M133">TREND($O133:$T133,$O$3:$T$3,M$3)</f>
        <v>2023</v>
      </c>
      <c r="N133" s="1" cm="1">
        <f t="array" ref="N133">TREND($O133:$T133,$O$3:$T$3,N$3)</f>
        <v>2024</v>
      </c>
      <c r="O133" s="1">
        <v>2025</v>
      </c>
      <c r="P133" s="1">
        <v>2026</v>
      </c>
      <c r="Q133" s="1">
        <v>2027</v>
      </c>
      <c r="R133" s="1">
        <v>2028</v>
      </c>
      <c r="S133" s="1">
        <v>2029</v>
      </c>
      <c r="T133" s="1">
        <v>2030</v>
      </c>
      <c r="U133" s="1">
        <v>2031</v>
      </c>
      <c r="V133" s="1">
        <v>2032</v>
      </c>
      <c r="W133" s="1">
        <v>2033</v>
      </c>
      <c r="X133" s="1">
        <v>2034</v>
      </c>
      <c r="Y133" s="1">
        <v>2035</v>
      </c>
      <c r="Z133" s="1">
        <v>2036</v>
      </c>
      <c r="AA133" s="1">
        <v>2037</v>
      </c>
      <c r="AB133" s="1">
        <v>2038</v>
      </c>
      <c r="AC133" s="1">
        <v>2039</v>
      </c>
      <c r="AD133" s="1">
        <v>2040</v>
      </c>
      <c r="AE133" s="1">
        <v>2041</v>
      </c>
      <c r="AF133" s="1">
        <v>2042</v>
      </c>
      <c r="AG133" s="1">
        <v>2043</v>
      </c>
      <c r="AH133" s="1">
        <v>2044</v>
      </c>
      <c r="AI133" s="1">
        <v>2045</v>
      </c>
      <c r="AJ133" s="1">
        <v>2046</v>
      </c>
      <c r="AK133" s="1">
        <v>2047</v>
      </c>
      <c r="AL133" s="1">
        <v>2048</v>
      </c>
      <c r="AM133" s="1">
        <v>2049</v>
      </c>
      <c r="AN133" s="1">
        <v>2050</v>
      </c>
    </row>
    <row r="134" spans="1:40" x14ac:dyDescent="0.2">
      <c r="H134" s="8" t="s">
        <v>333</v>
      </c>
      <c r="I134" s="1" t="s">
        <v>76</v>
      </c>
      <c r="J134" s="60" cm="1">
        <f t="array" ref="J134">TREND($O134:$T134,$O$3:$T$3,J$3)</f>
        <v>113627523809523.75</v>
      </c>
      <c r="K134" s="60" cm="1">
        <f t="array" ref="K134">TREND($O134:$T134,$O$3:$T$3,K$3)</f>
        <v>113193409523809.5</v>
      </c>
      <c r="L134" s="60" cm="1">
        <f t="array" ref="L134">TREND($O134:$T134,$O$3:$T$3,L$3)</f>
        <v>112759295238095.12</v>
      </c>
      <c r="M134" s="60" cm="1">
        <f t="array" ref="M134">TREND($O134:$T134,$O$3:$T$3,M$3)</f>
        <v>112325180952380.88</v>
      </c>
      <c r="N134" s="60" cm="1">
        <f t="array" ref="N134">TREND($O134:$T134,$O$3:$T$3,N$3)</f>
        <v>111891066666666.62</v>
      </c>
      <c r="O134" s="60">
        <f t="shared" ref="O134:AN134" si="48">INDEX(Table5_22,MATCH($H134,Table5_A_22,0),MATCH(O$133,Table5_1_22,0))*quadrillion</f>
        <v>111099000000000</v>
      </c>
      <c r="P134" s="60">
        <f t="shared" si="48"/>
        <v>111147000000000</v>
      </c>
      <c r="Q134" s="60">
        <f t="shared" si="48"/>
        <v>110854000000000</v>
      </c>
      <c r="R134" s="60">
        <f t="shared" si="48"/>
        <v>110384000000000</v>
      </c>
      <c r="S134" s="60">
        <f t="shared" si="48"/>
        <v>109759000000000</v>
      </c>
      <c r="T134" s="60">
        <f t="shared" si="48"/>
        <v>108987000000000</v>
      </c>
      <c r="U134" s="60">
        <f t="shared" si="48"/>
        <v>108285000000000</v>
      </c>
      <c r="V134" s="60">
        <f t="shared" si="48"/>
        <v>107479000000000</v>
      </c>
      <c r="W134" s="60">
        <f t="shared" si="48"/>
        <v>106449000000000</v>
      </c>
      <c r="X134" s="60">
        <f t="shared" si="48"/>
        <v>105275000000000</v>
      </c>
      <c r="Y134" s="60">
        <f t="shared" si="48"/>
        <v>104142000000000</v>
      </c>
      <c r="Z134" s="60">
        <f t="shared" si="48"/>
        <v>102983000000000</v>
      </c>
      <c r="AA134" s="60">
        <f t="shared" si="48"/>
        <v>101737000000000</v>
      </c>
      <c r="AB134" s="60">
        <f t="shared" si="48"/>
        <v>100347000000000</v>
      </c>
      <c r="AC134" s="60">
        <f t="shared" si="48"/>
        <v>98874000000000</v>
      </c>
      <c r="AD134" s="60">
        <f t="shared" si="48"/>
        <v>97414000000000</v>
      </c>
      <c r="AE134" s="60">
        <f t="shared" si="48"/>
        <v>96060000000000</v>
      </c>
      <c r="AF134" s="60">
        <f t="shared" si="48"/>
        <v>94758000000000</v>
      </c>
      <c r="AG134" s="60">
        <f t="shared" si="48"/>
        <v>93488000000000</v>
      </c>
      <c r="AH134" s="60">
        <f t="shared" si="48"/>
        <v>92216000000000</v>
      </c>
      <c r="AI134" s="60">
        <f t="shared" si="48"/>
        <v>90939000000000</v>
      </c>
      <c r="AJ134" s="60">
        <f t="shared" si="48"/>
        <v>89708000000000</v>
      </c>
      <c r="AK134" s="60">
        <f t="shared" si="48"/>
        <v>88523000000000</v>
      </c>
      <c r="AL134" s="60">
        <f t="shared" si="48"/>
        <v>87315000000000</v>
      </c>
      <c r="AM134" s="60">
        <f t="shared" si="48"/>
        <v>86134000000000</v>
      </c>
      <c r="AN134" s="60">
        <f t="shared" si="48"/>
        <v>84990000000000</v>
      </c>
    </row>
    <row r="135" spans="1:40" x14ac:dyDescent="0.2">
      <c r="I135" s="1" t="s">
        <v>77</v>
      </c>
      <c r="J135" s="7" cm="1">
        <f t="array" ref="J135">TREND($O135:$T135,$O$3:$T$3,J$3)</f>
        <v>0</v>
      </c>
      <c r="K135" s="7" cm="1">
        <f t="array" ref="K135">TREND($O135:$T135,$O$3:$T$3,K$3)</f>
        <v>0</v>
      </c>
      <c r="L135" s="7" cm="1">
        <f t="array" ref="L135">TREND($O135:$T135,$O$3:$T$3,L$3)</f>
        <v>0</v>
      </c>
      <c r="M135" s="7" cm="1">
        <f t="array" ref="M135">TREND($O135:$T135,$O$3:$T$3,M$3)</f>
        <v>0</v>
      </c>
      <c r="N135" s="7" cm="1">
        <f t="array" ref="N135">TREND($O135:$T135,$O$3:$T$3,N$3)</f>
        <v>0</v>
      </c>
      <c r="O135" s="7">
        <v>0</v>
      </c>
      <c r="P135" s="7">
        <v>0</v>
      </c>
      <c r="Q135" s="7">
        <v>0</v>
      </c>
      <c r="R135" s="7">
        <v>0</v>
      </c>
      <c r="S135" s="7">
        <v>0</v>
      </c>
      <c r="T135" s="7">
        <v>0</v>
      </c>
      <c r="U135" s="7">
        <v>0</v>
      </c>
      <c r="V135" s="7">
        <v>0</v>
      </c>
      <c r="W135" s="7">
        <v>0</v>
      </c>
      <c r="X135" s="7">
        <v>0</v>
      </c>
      <c r="Y135" s="7">
        <v>0</v>
      </c>
      <c r="Z135" s="7">
        <v>0</v>
      </c>
      <c r="AA135" s="7">
        <v>0</v>
      </c>
      <c r="AB135" s="7">
        <v>0</v>
      </c>
      <c r="AC135" s="7">
        <v>0</v>
      </c>
      <c r="AD135" s="7">
        <v>0</v>
      </c>
      <c r="AE135" s="7">
        <v>0</v>
      </c>
      <c r="AF135" s="7">
        <v>0</v>
      </c>
      <c r="AG135" s="7">
        <v>0</v>
      </c>
      <c r="AH135" s="7">
        <v>0</v>
      </c>
      <c r="AI135" s="7">
        <v>0</v>
      </c>
      <c r="AJ135" s="7">
        <v>0</v>
      </c>
      <c r="AK135" s="7">
        <v>0</v>
      </c>
      <c r="AL135" s="7">
        <v>0</v>
      </c>
      <c r="AM135" s="7">
        <v>0</v>
      </c>
      <c r="AN135" s="7">
        <v>0</v>
      </c>
    </row>
    <row r="136" spans="1:40" x14ac:dyDescent="0.2">
      <c r="H136" s="8" t="s">
        <v>323</v>
      </c>
      <c r="I136" s="1" t="s">
        <v>78</v>
      </c>
      <c r="J136" s="60" cm="1">
        <f t="array" ref="J136">TREND($O136:$T136,$O$3:$T$3,J$3)</f>
        <v>1789100000000000</v>
      </c>
      <c r="K136" s="60">
        <f t="shared" ref="K136:R136" si="49">$T$136</f>
        <v>1789100000000000</v>
      </c>
      <c r="L136" s="60">
        <f t="shared" si="49"/>
        <v>1789100000000000</v>
      </c>
      <c r="M136" s="60">
        <f t="shared" si="49"/>
        <v>1789100000000000</v>
      </c>
      <c r="N136" s="60">
        <f t="shared" si="49"/>
        <v>1789100000000000</v>
      </c>
      <c r="O136" s="60">
        <f t="shared" si="49"/>
        <v>1789100000000000</v>
      </c>
      <c r="P136" s="60">
        <f t="shared" si="49"/>
        <v>1789100000000000</v>
      </c>
      <c r="Q136" s="60">
        <f t="shared" si="49"/>
        <v>1789100000000000</v>
      </c>
      <c r="R136" s="60">
        <f t="shared" si="49"/>
        <v>1789100000000000</v>
      </c>
      <c r="S136" s="60">
        <f>$T$136</f>
        <v>1789100000000000</v>
      </c>
      <c r="T136" s="60">
        <f t="shared" ref="T136" si="50">INDEX(Table5_22,MATCH($H136,Table5_A_22,0),MATCH(T$133,Table5_1_22,0))*quadrillion</f>
        <v>1789100000000000</v>
      </c>
      <c r="U136" s="60">
        <f t="shared" ref="U136:AD136" si="51">INDEX(Table5_22,MATCH($H136,Table5_A_22,0),MATCH(U$133,Table5_1_22,0))*quadrillion</f>
        <v>1787161000000000</v>
      </c>
      <c r="V136" s="60">
        <f t="shared" si="51"/>
        <v>1783530000000000</v>
      </c>
      <c r="W136" s="60">
        <f t="shared" si="51"/>
        <v>1776289000000000</v>
      </c>
      <c r="X136" s="60">
        <f t="shared" si="51"/>
        <v>1767478000000000</v>
      </c>
      <c r="Y136" s="60">
        <f t="shared" si="51"/>
        <v>1757646000000000</v>
      </c>
      <c r="Z136" s="60">
        <f t="shared" si="51"/>
        <v>1748321000000000</v>
      </c>
      <c r="AA136" s="60">
        <f t="shared" si="51"/>
        <v>1738137000000000</v>
      </c>
      <c r="AB136" s="60">
        <f t="shared" si="51"/>
        <v>1725022000000000</v>
      </c>
      <c r="AC136" s="60">
        <f t="shared" si="51"/>
        <v>1712733000000000</v>
      </c>
      <c r="AD136" s="60">
        <f t="shared" si="51"/>
        <v>1699783000000000</v>
      </c>
      <c r="AE136" s="60">
        <f t="shared" ref="AE136:AN136" si="52">INDEX(Table5_22,MATCH($H136,Table5_A_22,0),MATCH(AE$133,Table5_1_22,0))*quadrillion</f>
        <v>1686558000000000</v>
      </c>
      <c r="AF136" s="60">
        <f t="shared" si="52"/>
        <v>1673985000000000</v>
      </c>
      <c r="AG136" s="60">
        <f t="shared" si="52"/>
        <v>1663169000000000</v>
      </c>
      <c r="AH136" s="60">
        <f t="shared" si="52"/>
        <v>1653979000000000</v>
      </c>
      <c r="AI136" s="60">
        <f t="shared" si="52"/>
        <v>1642917000000000</v>
      </c>
      <c r="AJ136" s="60">
        <f t="shared" si="52"/>
        <v>1629286000000000</v>
      </c>
      <c r="AK136" s="60">
        <f t="shared" si="52"/>
        <v>1617342000000000</v>
      </c>
      <c r="AL136" s="60">
        <f t="shared" si="52"/>
        <v>1607314000000000</v>
      </c>
      <c r="AM136" s="60">
        <f t="shared" si="52"/>
        <v>1597087000000000</v>
      </c>
      <c r="AN136" s="60">
        <f t="shared" si="52"/>
        <v>1585169000000000</v>
      </c>
    </row>
    <row r="137" spans="1:40" x14ac:dyDescent="0.2">
      <c r="H137" s="8" t="s">
        <v>317</v>
      </c>
      <c r="I137" s="1" t="s">
        <v>79</v>
      </c>
      <c r="J137" s="60" cm="1">
        <f t="array" ref="J137">TREND($O137:$T137,$O$3:$T$3,J$3)</f>
        <v>191903047619047.66</v>
      </c>
      <c r="K137" s="60" cm="1">
        <f t="array" ref="K137">TREND($O137:$T137,$O$3:$T$3,K$3)</f>
        <v>192102619047619.09</v>
      </c>
      <c r="L137" s="60" cm="1">
        <f t="array" ref="L137">TREND($O137:$T137,$O$3:$T$3,L$3)</f>
        <v>192302190476190.53</v>
      </c>
      <c r="M137" s="60" cm="1">
        <f t="array" ref="M137">TREND($O137:$T137,$O$3:$T$3,M$3)</f>
        <v>192501761904761.97</v>
      </c>
      <c r="N137" s="60" cm="1">
        <f t="array" ref="N137">TREND($O137:$T137,$O$3:$T$3,N$3)</f>
        <v>192701333333333.34</v>
      </c>
      <c r="O137" s="60">
        <f t="shared" ref="O137:T137" si="53">INDEX(Table5_22,MATCH($H137,Table5_A_22,0),MATCH(O$133,Table5_1_22,0))*quadrillion</f>
        <v>191777000000000</v>
      </c>
      <c r="P137" s="60">
        <f t="shared" si="53"/>
        <v>193137000000000</v>
      </c>
      <c r="Q137" s="60">
        <f t="shared" si="53"/>
        <v>194076000000000</v>
      </c>
      <c r="R137" s="60">
        <f t="shared" si="53"/>
        <v>194863000000000</v>
      </c>
      <c r="S137" s="60">
        <f t="shared" si="53"/>
        <v>194118000000000</v>
      </c>
      <c r="T137" s="60">
        <f t="shared" si="53"/>
        <v>192428000000000</v>
      </c>
      <c r="U137" s="60">
        <f t="shared" ref="U137:AD137" si="54">INDEX(Table5_22,MATCH($H137,Table5_A_22,0),MATCH(U$133,Table5_1_22,0))*quadrillion</f>
        <v>190378000000000</v>
      </c>
      <c r="V137" s="60">
        <f t="shared" si="54"/>
        <v>188286000000000</v>
      </c>
      <c r="W137" s="60">
        <f t="shared" si="54"/>
        <v>186091000000000</v>
      </c>
      <c r="X137" s="60">
        <f t="shared" si="54"/>
        <v>183872000000000</v>
      </c>
      <c r="Y137" s="60">
        <f t="shared" si="54"/>
        <v>181496000000000</v>
      </c>
      <c r="Z137" s="60">
        <f t="shared" si="54"/>
        <v>179108000000000</v>
      </c>
      <c r="AA137" s="60">
        <f t="shared" si="54"/>
        <v>176649000000000</v>
      </c>
      <c r="AB137" s="60">
        <f t="shared" si="54"/>
        <v>174150000000000</v>
      </c>
      <c r="AC137" s="60">
        <f t="shared" si="54"/>
        <v>171617000000000</v>
      </c>
      <c r="AD137" s="60">
        <f t="shared" si="54"/>
        <v>169061000000000</v>
      </c>
      <c r="AE137" s="60">
        <f t="shared" ref="AE137:AN137" si="55">INDEX(Table5_22,MATCH($H137,Table5_A_22,0),MATCH(AE$133,Table5_1_22,0))*quadrillion</f>
        <v>166513000000000</v>
      </c>
      <c r="AF137" s="60">
        <f t="shared" si="55"/>
        <v>164037000000000</v>
      </c>
      <c r="AG137" s="60">
        <f t="shared" si="55"/>
        <v>161519000000000</v>
      </c>
      <c r="AH137" s="60">
        <f t="shared" si="55"/>
        <v>159163000000000</v>
      </c>
      <c r="AI137" s="60">
        <f t="shared" si="55"/>
        <v>156796000000000</v>
      </c>
      <c r="AJ137" s="60">
        <f t="shared" si="55"/>
        <v>154307000000000</v>
      </c>
      <c r="AK137" s="60">
        <f t="shared" si="55"/>
        <v>151870000000000</v>
      </c>
      <c r="AL137" s="60">
        <f t="shared" si="55"/>
        <v>149531000000000</v>
      </c>
      <c r="AM137" s="60">
        <f t="shared" si="55"/>
        <v>147200000000000</v>
      </c>
      <c r="AN137" s="60">
        <f t="shared" si="55"/>
        <v>144935000000000</v>
      </c>
    </row>
    <row r="138" spans="1:40" x14ac:dyDescent="0.2">
      <c r="I138" s="1" t="s">
        <v>81</v>
      </c>
      <c r="J138" s="63" cm="1">
        <f t="array" ref="J138">TREND($O138:$T138,$O$3:$T$3,J$3)</f>
        <v>316453454465051.5</v>
      </c>
      <c r="K138" s="63" cm="1">
        <f t="array" ref="K138">TREND($O138:$T138,$O$3:$T$3,K$3)</f>
        <v>317957169995456.5</v>
      </c>
      <c r="L138" s="63" cm="1">
        <f t="array" ref="L138">TREND($O138:$T138,$O$3:$T$3,L$3)</f>
        <v>319460885525861.5</v>
      </c>
      <c r="M138" s="63" cm="1">
        <f t="array" ref="M138">TREND($O138:$T138,$O$3:$T$3,M$3)</f>
        <v>320964601056267</v>
      </c>
      <c r="N138" s="63" cm="1">
        <f t="array" ref="N138">TREND($O138:$T138,$O$3:$T$3,N$3)</f>
        <v>322468316586672</v>
      </c>
      <c r="O138" s="63">
        <f>'[1]District Heat'!J9</f>
        <v>321828414190067.88</v>
      </c>
      <c r="P138" s="63">
        <f>'[1]District Heat'!K9</f>
        <v>326050691697599.38</v>
      </c>
      <c r="Q138" s="63">
        <f>'[1]District Heat'!L9</f>
        <v>328612466311996.06</v>
      </c>
      <c r="R138" s="63">
        <f>'[1]District Heat'!M9</f>
        <v>330140860458862.25</v>
      </c>
      <c r="S138" s="63">
        <f>'[1]District Heat'!N9</f>
        <v>330190834769801.56</v>
      </c>
      <c r="T138" s="63">
        <f>'[1]District Heat'!O9</f>
        <v>329564658230208.81</v>
      </c>
      <c r="U138" s="63">
        <f>'[1]District Heat'!P9</f>
        <v>328825290664576.75</v>
      </c>
      <c r="V138" s="63">
        <f>'[1]District Heat'!Q9</f>
        <v>327796009036429.31</v>
      </c>
      <c r="W138" s="63">
        <f>'[1]District Heat'!R9</f>
        <v>326146226184757.81</v>
      </c>
      <c r="X138" s="63">
        <f>'[1]District Heat'!S9</f>
        <v>324221978742091.56</v>
      </c>
      <c r="Y138" s="63">
        <f>'[1]District Heat'!T9</f>
        <v>322118958843257.62</v>
      </c>
      <c r="Z138" s="63">
        <f>'[1]District Heat'!U9</f>
        <v>320089718053318.31</v>
      </c>
      <c r="AA138" s="63">
        <f>'[1]District Heat'!V9</f>
        <v>317900149584434.81</v>
      </c>
      <c r="AB138" s="63">
        <f>'[1]District Heat'!W9</f>
        <v>315219508627930.19</v>
      </c>
      <c r="AC138" s="63">
        <f>'[1]District Heat'!X9</f>
        <v>312650639868447.5</v>
      </c>
      <c r="AD138" s="63">
        <f>'[1]District Heat'!Y9</f>
        <v>309975989523348.69</v>
      </c>
      <c r="AE138" s="63">
        <f>'[1]District Heat'!Z9</f>
        <v>307275957903608.88</v>
      </c>
      <c r="AF138" s="63">
        <f>'[1]District Heat'!AA9</f>
        <v>304698260874685.75</v>
      </c>
      <c r="AG138" s="63">
        <f>'[1]District Heat'!AB9</f>
        <v>302395974322768.94</v>
      </c>
      <c r="AH138" s="63">
        <f>'[1]District Heat'!AC9</f>
        <v>300375088859264.19</v>
      </c>
      <c r="AI138" s="63">
        <f>'[1]District Heat'!AD9</f>
        <v>298057037540489.5</v>
      </c>
      <c r="AJ138" s="63">
        <f>'[1]District Heat'!AE9</f>
        <v>295321377547651</v>
      </c>
      <c r="AK138" s="63">
        <f>'[1]District Heat'!AF9</f>
        <v>292867591586230.38</v>
      </c>
      <c r="AL138" s="63">
        <f>'[1]District Heat'!AG9</f>
        <v>290727524485280.56</v>
      </c>
      <c r="AM138" s="63">
        <f>'[1]District Heat'!AH9</f>
        <v>288561603166683.88</v>
      </c>
      <c r="AN138" s="63">
        <f>'[1]District Heat'!AI9</f>
        <v>286145337350384.88</v>
      </c>
    </row>
    <row r="139" spans="1:40" x14ac:dyDescent="0.2">
      <c r="I139" s="1" t="s">
        <v>162</v>
      </c>
      <c r="J139" s="7" cm="1">
        <f t="array" ref="J139">TREND($O139:$T139,$O$3:$T$3,J$3)</f>
        <v>0</v>
      </c>
      <c r="K139" s="7" cm="1">
        <f t="array" ref="K139">TREND($O139:$T139,$O$3:$T$3,K$3)</f>
        <v>0</v>
      </c>
      <c r="L139" s="7" cm="1">
        <f t="array" ref="L139">TREND($O139:$T139,$O$3:$T$3,L$3)</f>
        <v>0</v>
      </c>
      <c r="M139" s="7" cm="1">
        <f t="array" ref="M139">TREND($O139:$T139,$O$3:$T$3,M$3)</f>
        <v>0</v>
      </c>
      <c r="N139" s="7" cm="1">
        <f t="array" ref="N139">TREND($O139:$T139,$O$3:$T$3,N$3)</f>
        <v>0</v>
      </c>
      <c r="O139" s="7">
        <v>0</v>
      </c>
      <c r="P139" s="7">
        <v>0</v>
      </c>
      <c r="Q139" s="7">
        <v>0</v>
      </c>
      <c r="R139" s="7">
        <v>0</v>
      </c>
      <c r="S139" s="7">
        <v>0</v>
      </c>
      <c r="T139" s="7">
        <v>0</v>
      </c>
      <c r="U139" s="7">
        <v>0</v>
      </c>
      <c r="V139" s="7">
        <v>0</v>
      </c>
      <c r="W139" s="7">
        <v>0</v>
      </c>
      <c r="X139" s="7">
        <v>0</v>
      </c>
      <c r="Y139" s="7">
        <v>0</v>
      </c>
      <c r="Z139" s="7">
        <v>0</v>
      </c>
      <c r="AA139" s="7">
        <v>0</v>
      </c>
      <c r="AB139" s="7">
        <v>0</v>
      </c>
      <c r="AC139" s="7">
        <v>0</v>
      </c>
      <c r="AD139" s="7">
        <v>0</v>
      </c>
      <c r="AE139" s="7">
        <v>0</v>
      </c>
      <c r="AF139" s="7">
        <v>0</v>
      </c>
      <c r="AG139" s="7">
        <v>0</v>
      </c>
      <c r="AH139" s="7">
        <v>0</v>
      </c>
      <c r="AI139" s="7">
        <v>0</v>
      </c>
      <c r="AJ139" s="7">
        <v>0</v>
      </c>
      <c r="AK139" s="7">
        <v>0</v>
      </c>
      <c r="AL139" s="7">
        <v>0</v>
      </c>
      <c r="AM139" s="7">
        <v>0</v>
      </c>
      <c r="AN139" s="7">
        <v>0</v>
      </c>
    </row>
    <row r="140" spans="1:40" x14ac:dyDescent="0.2">
      <c r="I140" s="1" t="s">
        <v>446</v>
      </c>
      <c r="J140" s="7" cm="1">
        <f t="array" ref="J140">TREND($O140:$T140,$O$3:$T$3,J$3)</f>
        <v>0</v>
      </c>
      <c r="K140" s="7" cm="1">
        <f t="array" ref="K140">TREND($O140:$T140,$O$3:$T$3,K$3)</f>
        <v>0</v>
      </c>
      <c r="L140" s="7" cm="1">
        <f t="array" ref="L140">TREND($O140:$T140,$O$3:$T$3,L$3)</f>
        <v>0</v>
      </c>
      <c r="M140" s="7" cm="1">
        <f t="array" ref="M140">TREND($O140:$T140,$O$3:$T$3,M$3)</f>
        <v>0</v>
      </c>
      <c r="N140" s="7" cm="1">
        <f t="array" ref="N140">TREND($O140:$T140,$O$3:$T$3,N$3)</f>
        <v>0</v>
      </c>
      <c r="O140" s="7">
        <v>0</v>
      </c>
      <c r="P140" s="7">
        <v>0</v>
      </c>
      <c r="Q140" s="7">
        <v>0</v>
      </c>
      <c r="R140" s="7">
        <v>0</v>
      </c>
      <c r="S140" s="7">
        <v>0</v>
      </c>
      <c r="T140" s="7">
        <v>0</v>
      </c>
      <c r="U140" s="7">
        <v>0</v>
      </c>
      <c r="V140" s="7">
        <v>0</v>
      </c>
      <c r="W140" s="7">
        <v>0</v>
      </c>
      <c r="X140" s="7">
        <v>0</v>
      </c>
      <c r="Y140" s="7">
        <v>0</v>
      </c>
      <c r="Z140" s="7">
        <v>0</v>
      </c>
      <c r="AA140" s="7">
        <v>0</v>
      </c>
      <c r="AB140" s="7">
        <v>0</v>
      </c>
      <c r="AC140" s="7">
        <v>0</v>
      </c>
      <c r="AD140" s="7">
        <v>0</v>
      </c>
      <c r="AE140" s="7">
        <v>0</v>
      </c>
      <c r="AF140" s="7">
        <v>0</v>
      </c>
      <c r="AG140" s="7">
        <v>0</v>
      </c>
      <c r="AH140" s="7">
        <v>0</v>
      </c>
      <c r="AI140" s="7">
        <v>0</v>
      </c>
      <c r="AJ140" s="7">
        <v>0</v>
      </c>
      <c r="AK140" s="7">
        <v>0</v>
      </c>
      <c r="AL140" s="7">
        <v>0</v>
      </c>
      <c r="AM140" s="7">
        <v>0</v>
      </c>
      <c r="AN140" s="7">
        <v>0</v>
      </c>
    </row>
    <row r="141" spans="1:40" x14ac:dyDescent="0.2">
      <c r="I141" s="1" t="s">
        <v>447</v>
      </c>
      <c r="J141" s="7" cm="1">
        <f t="array" ref="J141">TREND($O141:$T141,$O$3:$T$3,J$3)</f>
        <v>0</v>
      </c>
      <c r="K141" s="7" cm="1">
        <f t="array" ref="K141">TREND($O141:$T141,$O$3:$T$3,K$3)</f>
        <v>0</v>
      </c>
      <c r="L141" s="7" cm="1">
        <f t="array" ref="L141">TREND($O141:$T141,$O$3:$T$3,L$3)</f>
        <v>0</v>
      </c>
      <c r="M141" s="7" cm="1">
        <f t="array" ref="M141">TREND($O141:$T141,$O$3:$T$3,M$3)</f>
        <v>0</v>
      </c>
      <c r="N141" s="7" cm="1">
        <f t="array" ref="N141">TREND($O141:$T141,$O$3:$T$3,N$3)</f>
        <v>0</v>
      </c>
      <c r="O141" s="7">
        <v>0</v>
      </c>
      <c r="P141" s="7">
        <v>0</v>
      </c>
      <c r="Q141" s="7">
        <v>0</v>
      </c>
      <c r="R141" s="7">
        <v>0</v>
      </c>
      <c r="S141" s="7">
        <v>0</v>
      </c>
      <c r="T141" s="7">
        <v>0</v>
      </c>
      <c r="U141" s="7">
        <v>0</v>
      </c>
      <c r="V141" s="7">
        <v>0</v>
      </c>
      <c r="W141" s="7">
        <v>0</v>
      </c>
      <c r="X141" s="7">
        <v>0</v>
      </c>
      <c r="Y141" s="7">
        <v>0</v>
      </c>
      <c r="Z141" s="7">
        <v>0</v>
      </c>
      <c r="AA141" s="7">
        <v>0</v>
      </c>
      <c r="AB141" s="7">
        <v>0</v>
      </c>
      <c r="AC141" s="7">
        <v>0</v>
      </c>
      <c r="AD141" s="7">
        <v>0</v>
      </c>
      <c r="AE141" s="7">
        <v>0</v>
      </c>
      <c r="AF141" s="7">
        <v>0</v>
      </c>
      <c r="AG141" s="7">
        <v>0</v>
      </c>
      <c r="AH141" s="7">
        <v>0</v>
      </c>
      <c r="AI141" s="7">
        <v>0</v>
      </c>
      <c r="AJ141" s="7">
        <v>0</v>
      </c>
      <c r="AK141" s="7">
        <v>0</v>
      </c>
      <c r="AL141" s="7">
        <v>0</v>
      </c>
      <c r="AM141" s="7">
        <v>0</v>
      </c>
      <c r="AN141" s="7">
        <v>0</v>
      </c>
    </row>
    <row r="142" spans="1:40" x14ac:dyDescent="0.2">
      <c r="F142" s="8" t="s">
        <v>314</v>
      </c>
      <c r="G142" s="8" t="s">
        <v>317</v>
      </c>
      <c r="H142" s="8" t="s">
        <v>312</v>
      </c>
      <c r="I142" s="1" t="s">
        <v>448</v>
      </c>
      <c r="J142" s="60" cm="1">
        <f t="array" ref="J142">TREND($O142:$T142,$O$3:$T$3,J$3)</f>
        <v>397070444908951.94</v>
      </c>
      <c r="K142" s="60" cm="1">
        <f t="array" ref="K142">TREND($O142:$T142,$O$3:$T$3,K$3)</f>
        <v>396806197900059</v>
      </c>
      <c r="L142" s="60" cm="1">
        <f t="array" ref="L142">TREND($O142:$T142,$O$3:$T$3,L$3)</f>
        <v>396541950891166</v>
      </c>
      <c r="M142" s="60" cm="1">
        <f t="array" ref="M142">TREND($O142:$T142,$O$3:$T$3,M$3)</f>
        <v>396277703882273.06</v>
      </c>
      <c r="N142" s="60" cm="1">
        <f t="array" ref="N142">TREND($O142:$T142,$O$3:$T$3,N$3)</f>
        <v>396013456873380.12</v>
      </c>
      <c r="O142" s="60">
        <f t="shared" ref="O142:AN142" si="56">INDEX(Table5_22,MATCH($H$142,Table5_A_22,0),MATCH(O$133,Table5_1_22,0))*(1-Fraction_coal)*INDEX(Table5_22,MATCH($G$142,Table5_A_22,0),MATCH(O$133,Table5_1_22,0))/INDEX(Table5_22,MATCH($F$142,Table5_A_22,0),MATCH(O$133,Table5_1_22,0))*quadrillion</f>
        <v>396429817341969.69</v>
      </c>
      <c r="P142" s="60">
        <f t="shared" si="56"/>
        <v>395393180255775.06</v>
      </c>
      <c r="Q142" s="60">
        <f t="shared" si="56"/>
        <v>394541126869634.81</v>
      </c>
      <c r="R142" s="60">
        <f t="shared" si="56"/>
        <v>394538558798236.06</v>
      </c>
      <c r="S142" s="60">
        <f t="shared" si="56"/>
        <v>394530901851124.31</v>
      </c>
      <c r="T142" s="60">
        <f t="shared" si="56"/>
        <v>395097968936789.25</v>
      </c>
      <c r="U142" s="60">
        <f t="shared" si="56"/>
        <v>394587299047779.38</v>
      </c>
      <c r="V142" s="60">
        <f t="shared" si="56"/>
        <v>394576500521628.62</v>
      </c>
      <c r="W142" s="60">
        <f t="shared" si="56"/>
        <v>394298838277933.81</v>
      </c>
      <c r="X142" s="60">
        <f t="shared" si="56"/>
        <v>393792142835134.88</v>
      </c>
      <c r="Y142" s="60">
        <f t="shared" si="56"/>
        <v>393209217331010.5</v>
      </c>
      <c r="Z142" s="60">
        <f t="shared" si="56"/>
        <v>392311539268440.69</v>
      </c>
      <c r="AA142" s="60">
        <f t="shared" si="56"/>
        <v>391188002490874.62</v>
      </c>
      <c r="AB142" s="60">
        <f t="shared" si="56"/>
        <v>389967270808077.88</v>
      </c>
      <c r="AC142" s="60">
        <f t="shared" si="56"/>
        <v>388791962232023.31</v>
      </c>
      <c r="AD142" s="60">
        <f t="shared" si="56"/>
        <v>387466086786806.38</v>
      </c>
      <c r="AE142" s="60">
        <f t="shared" si="56"/>
        <v>386150224796638.44</v>
      </c>
      <c r="AF142" s="60">
        <f t="shared" si="56"/>
        <v>384800463163699.06</v>
      </c>
      <c r="AG142" s="60">
        <f t="shared" si="56"/>
        <v>383465937998369.31</v>
      </c>
      <c r="AH142" s="60">
        <f t="shared" si="56"/>
        <v>382043292076912.5</v>
      </c>
      <c r="AI142" s="60">
        <f t="shared" si="56"/>
        <v>380608639894376.88</v>
      </c>
      <c r="AJ142" s="60">
        <f t="shared" si="56"/>
        <v>379354895822115.56</v>
      </c>
      <c r="AK142" s="60">
        <f t="shared" si="56"/>
        <v>378281066309297.88</v>
      </c>
      <c r="AL142" s="60">
        <f t="shared" si="56"/>
        <v>376846816235925.69</v>
      </c>
      <c r="AM142" s="60">
        <f t="shared" si="56"/>
        <v>375369305346379.38</v>
      </c>
      <c r="AN142" s="60">
        <f t="shared" si="56"/>
        <v>373839200138353.56</v>
      </c>
    </row>
    <row r="143" spans="1:40" x14ac:dyDescent="0.2">
      <c r="I143" s="1" t="s">
        <v>449</v>
      </c>
      <c r="J143" s="7" cm="1">
        <f t="array" ref="J143">TREND($O143:$T143,$O$3:$T$3,J$3)</f>
        <v>0</v>
      </c>
      <c r="K143" s="7" cm="1">
        <f t="array" ref="K143">TREND($O143:$T143,$O$3:$T$3,K$3)</f>
        <v>0</v>
      </c>
      <c r="L143" s="7" cm="1">
        <f t="array" ref="L143">TREND($O143:$T143,$O$3:$T$3,L$3)</f>
        <v>0</v>
      </c>
      <c r="M143" s="7" cm="1">
        <f t="array" ref="M143">TREND($O143:$T143,$O$3:$T$3,M$3)</f>
        <v>0</v>
      </c>
      <c r="N143" s="7" cm="1">
        <f t="array" ref="N143">TREND($O143:$T143,$O$3:$T$3,N$3)</f>
        <v>0</v>
      </c>
      <c r="O143" s="7">
        <v>0</v>
      </c>
      <c r="P143" s="7">
        <v>0</v>
      </c>
      <c r="Q143" s="7">
        <v>0</v>
      </c>
      <c r="R143" s="7">
        <v>0</v>
      </c>
      <c r="S143" s="7">
        <v>0</v>
      </c>
      <c r="T143" s="7">
        <v>0</v>
      </c>
      <c r="U143" s="7">
        <v>0</v>
      </c>
      <c r="V143" s="7">
        <v>0</v>
      </c>
      <c r="W143" s="7">
        <v>0</v>
      </c>
      <c r="X143" s="7">
        <v>0</v>
      </c>
      <c r="Y143" s="7">
        <v>0</v>
      </c>
      <c r="Z143" s="7">
        <v>0</v>
      </c>
      <c r="AA143" s="7">
        <v>0</v>
      </c>
      <c r="AB143" s="7">
        <v>0</v>
      </c>
      <c r="AC143" s="7">
        <v>0</v>
      </c>
      <c r="AD143" s="7">
        <v>0</v>
      </c>
      <c r="AE143" s="7">
        <v>0</v>
      </c>
      <c r="AF143" s="7">
        <v>0</v>
      </c>
      <c r="AG143" s="7">
        <v>0</v>
      </c>
      <c r="AH143" s="7">
        <v>0</v>
      </c>
      <c r="AI143" s="7">
        <v>0</v>
      </c>
      <c r="AJ143" s="7">
        <v>0</v>
      </c>
      <c r="AK143" s="7">
        <v>0</v>
      </c>
      <c r="AL143" s="7">
        <v>0</v>
      </c>
      <c r="AM143" s="7">
        <v>0</v>
      </c>
      <c r="AN143" s="7">
        <v>0</v>
      </c>
    </row>
    <row r="145" spans="7:40" x14ac:dyDescent="0.2">
      <c r="H145" s="1" t="s">
        <v>595</v>
      </c>
    </row>
    <row r="146" spans="7:40" x14ac:dyDescent="0.2">
      <c r="I146" s="1" t="s">
        <v>75</v>
      </c>
      <c r="J146" s="1" cm="1">
        <f t="array" ref="J146">TREND($O146:$T146,$O$3:$T$3,J$3)</f>
        <v>2020</v>
      </c>
      <c r="K146" s="1" cm="1">
        <f t="array" ref="K146">TREND($O146:$T146,$O$3:$T$3,K$3)</f>
        <v>2021</v>
      </c>
      <c r="L146" s="1" cm="1">
        <f t="array" ref="L146">TREND($O146:$T146,$O$3:$T$3,L$3)</f>
        <v>2022</v>
      </c>
      <c r="M146" s="1" cm="1">
        <f t="array" ref="M146">TREND($O146:$T146,$O$3:$T$3,M$3)</f>
        <v>2023</v>
      </c>
      <c r="N146" s="1" cm="1">
        <f t="array" ref="N146">TREND($O146:$T146,$O$3:$T$3,N$3)</f>
        <v>2024</v>
      </c>
      <c r="O146" s="1">
        <v>2025</v>
      </c>
      <c r="P146" s="1">
        <v>2026</v>
      </c>
      <c r="Q146" s="1">
        <v>2027</v>
      </c>
      <c r="R146" s="1">
        <v>2028</v>
      </c>
      <c r="S146" s="1">
        <v>2029</v>
      </c>
      <c r="T146" s="1">
        <v>2030</v>
      </c>
      <c r="U146" s="1">
        <v>2031</v>
      </c>
      <c r="V146" s="1">
        <v>2032</v>
      </c>
      <c r="W146" s="1">
        <v>2033</v>
      </c>
      <c r="X146" s="1">
        <v>2034</v>
      </c>
      <c r="Y146" s="1">
        <v>2035</v>
      </c>
      <c r="Z146" s="1">
        <v>2036</v>
      </c>
      <c r="AA146" s="1">
        <v>2037</v>
      </c>
      <c r="AB146" s="1">
        <v>2038</v>
      </c>
      <c r="AC146" s="1">
        <v>2039</v>
      </c>
      <c r="AD146" s="1">
        <v>2040</v>
      </c>
      <c r="AE146" s="1">
        <v>2041</v>
      </c>
      <c r="AF146" s="1">
        <v>2042</v>
      </c>
      <c r="AG146" s="1">
        <v>2043</v>
      </c>
      <c r="AH146" s="1">
        <v>2044</v>
      </c>
      <c r="AI146" s="1">
        <v>2045</v>
      </c>
      <c r="AJ146" s="1">
        <v>2046</v>
      </c>
      <c r="AK146" s="1">
        <v>2047</v>
      </c>
      <c r="AL146" s="1">
        <v>2048</v>
      </c>
      <c r="AM146" s="1">
        <v>2049</v>
      </c>
      <c r="AN146" s="1">
        <v>2050</v>
      </c>
    </row>
    <row r="147" spans="7:40" x14ac:dyDescent="0.2">
      <c r="G147" s="8" t="s">
        <v>330</v>
      </c>
      <c r="H147" s="8" t="s">
        <v>332</v>
      </c>
      <c r="I147" s="1" t="s">
        <v>76</v>
      </c>
      <c r="J147" s="60" cm="1">
        <f t="array" ref="J147">TREND($O147:$T147,$O$3:$T$3,J$3)</f>
        <v>955882666666666.5</v>
      </c>
      <c r="K147" s="60" cm="1">
        <f t="array" ref="K147">TREND($O147:$T147,$O$3:$T$3,K$3)</f>
        <v>955826866666666.5</v>
      </c>
      <c r="L147" s="60" cm="1">
        <f t="array" ref="L147">TREND($O147:$T147,$O$3:$T$3,L$3)</f>
        <v>955771066666666.5</v>
      </c>
      <c r="M147" s="60" cm="1">
        <f t="array" ref="M147">TREND($O147:$T147,$O$3:$T$3,M$3)</f>
        <v>955715266666666.5</v>
      </c>
      <c r="N147" s="60" cm="1">
        <f t="array" ref="N147">TREND($O147:$T147,$O$3:$T$3,N$3)</f>
        <v>955659466666666.5</v>
      </c>
      <c r="O147" s="60">
        <f t="shared" ref="O147:AN147" si="57">SUM(INDEX(Table5_22,MATCH($G147,Table5_A_22,0),MATCH(O$146,Table5_1_22,0)),INDEX(Table5_22,MATCH($H147,Table5_A_22,0),MATCH(O$146,Table5_1_22,0)))*quadrillion</f>
        <v>954330000000000</v>
      </c>
      <c r="P147" s="60">
        <f t="shared" si="57"/>
        <v>955889999999999.88</v>
      </c>
      <c r="Q147" s="60">
        <f t="shared" si="57"/>
        <v>956280000000000</v>
      </c>
      <c r="R147" s="60">
        <f t="shared" si="57"/>
        <v>956411000000000</v>
      </c>
      <c r="S147" s="60">
        <f t="shared" si="57"/>
        <v>956067000000000</v>
      </c>
      <c r="T147" s="60">
        <f t="shared" si="57"/>
        <v>953807000000000.12</v>
      </c>
      <c r="U147" s="60">
        <f t="shared" si="57"/>
        <v>952161000000000</v>
      </c>
      <c r="V147" s="60">
        <f t="shared" si="57"/>
        <v>950743000000000</v>
      </c>
      <c r="W147" s="60">
        <f t="shared" si="57"/>
        <v>947278000000000</v>
      </c>
      <c r="X147" s="60">
        <f t="shared" si="57"/>
        <v>943400999999999.88</v>
      </c>
      <c r="Y147" s="60">
        <f t="shared" si="57"/>
        <v>940440000000000</v>
      </c>
      <c r="Z147" s="60">
        <f t="shared" si="57"/>
        <v>937857000000000</v>
      </c>
      <c r="AA147" s="60">
        <f t="shared" si="57"/>
        <v>935295000000000</v>
      </c>
      <c r="AB147" s="60">
        <f t="shared" si="57"/>
        <v>932130999999999.88</v>
      </c>
      <c r="AC147" s="60">
        <f t="shared" si="57"/>
        <v>929093000000000</v>
      </c>
      <c r="AD147" s="60">
        <f t="shared" si="57"/>
        <v>925905999999999.88</v>
      </c>
      <c r="AE147" s="60">
        <f t="shared" si="57"/>
        <v>923626000000000</v>
      </c>
      <c r="AF147" s="60">
        <f t="shared" si="57"/>
        <v>922056000000000</v>
      </c>
      <c r="AG147" s="60">
        <f t="shared" si="57"/>
        <v>921001000000000</v>
      </c>
      <c r="AH147" s="60">
        <f t="shared" si="57"/>
        <v>920566999999999.88</v>
      </c>
      <c r="AI147" s="60">
        <f t="shared" si="57"/>
        <v>920893000000000</v>
      </c>
      <c r="AJ147" s="60">
        <f t="shared" si="57"/>
        <v>922627000000000</v>
      </c>
      <c r="AK147" s="60">
        <f t="shared" si="57"/>
        <v>925447000000000</v>
      </c>
      <c r="AL147" s="60">
        <f t="shared" si="57"/>
        <v>928647000000000</v>
      </c>
      <c r="AM147" s="60">
        <f t="shared" si="57"/>
        <v>932273000000000</v>
      </c>
      <c r="AN147" s="60">
        <f t="shared" si="57"/>
        <v>936958000000000</v>
      </c>
    </row>
    <row r="148" spans="7:40" x14ac:dyDescent="0.2">
      <c r="I148" s="1" t="s">
        <v>77</v>
      </c>
      <c r="J148" s="7" cm="1">
        <f t="array" ref="J148">TREND($O148:$T148,$O$3:$T$3,J$3)</f>
        <v>0</v>
      </c>
      <c r="K148" s="7" cm="1">
        <f t="array" ref="K148">TREND($O148:$T148,$O$3:$T$3,K$3)</f>
        <v>0</v>
      </c>
      <c r="L148" s="7" cm="1">
        <f t="array" ref="L148">TREND($O148:$T148,$O$3:$T$3,L$3)</f>
        <v>0</v>
      </c>
      <c r="M148" s="7" cm="1">
        <f t="array" ref="M148">TREND($O148:$T148,$O$3:$T$3,M$3)</f>
        <v>0</v>
      </c>
      <c r="N148" s="7" cm="1">
        <f t="array" ref="N148">TREND($O148:$T148,$O$3:$T$3,N$3)</f>
        <v>0</v>
      </c>
      <c r="O148" s="7">
        <v>0</v>
      </c>
      <c r="P148" s="7">
        <v>0</v>
      </c>
      <c r="Q148" s="7">
        <v>0</v>
      </c>
      <c r="R148" s="7">
        <v>0</v>
      </c>
      <c r="S148" s="7">
        <v>0</v>
      </c>
      <c r="T148" s="7">
        <v>0</v>
      </c>
      <c r="U148" s="7">
        <v>0</v>
      </c>
      <c r="V148" s="7">
        <v>0</v>
      </c>
      <c r="W148" s="7">
        <v>0</v>
      </c>
      <c r="X148" s="7">
        <v>0</v>
      </c>
      <c r="Y148" s="7">
        <v>0</v>
      </c>
      <c r="Z148" s="7">
        <v>0</v>
      </c>
      <c r="AA148" s="7">
        <v>0</v>
      </c>
      <c r="AB148" s="7">
        <v>0</v>
      </c>
      <c r="AC148" s="7">
        <v>0</v>
      </c>
      <c r="AD148" s="7">
        <v>0</v>
      </c>
      <c r="AE148" s="7">
        <v>0</v>
      </c>
      <c r="AF148" s="7">
        <v>0</v>
      </c>
      <c r="AG148" s="7">
        <v>0</v>
      </c>
      <c r="AH148" s="7">
        <v>0</v>
      </c>
      <c r="AI148" s="7">
        <v>0</v>
      </c>
      <c r="AJ148" s="7">
        <v>0</v>
      </c>
      <c r="AK148" s="7">
        <v>0</v>
      </c>
      <c r="AL148" s="7">
        <v>0</v>
      </c>
      <c r="AM148" s="7">
        <v>0</v>
      </c>
      <c r="AN148" s="7">
        <v>0</v>
      </c>
    </row>
    <row r="149" spans="7:40" x14ac:dyDescent="0.2">
      <c r="H149" s="8" t="s">
        <v>322</v>
      </c>
      <c r="I149" s="1" t="s">
        <v>78</v>
      </c>
      <c r="J149" s="60" cm="1">
        <f t="array" ref="J149">TREND($O149:$T149,$O$3:$T$3,J$3)</f>
        <v>25744571428571.438</v>
      </c>
      <c r="K149" s="60" cm="1">
        <f t="array" ref="K149">TREND($O149:$T149,$O$3:$T$3,K$3)</f>
        <v>25819828571428.594</v>
      </c>
      <c r="L149" s="60" cm="1">
        <f t="array" ref="L149">TREND($O149:$T149,$O$3:$T$3,L$3)</f>
        <v>25895085714285.719</v>
      </c>
      <c r="M149" s="60" cm="1">
        <f t="array" ref="M149">TREND($O149:$T149,$O$3:$T$3,M$3)</f>
        <v>25970342857142.875</v>
      </c>
      <c r="N149" s="60" cm="1">
        <f t="array" ref="N149">TREND($O149:$T149,$O$3:$T$3,N$3)</f>
        <v>26045600000000</v>
      </c>
      <c r="O149" s="60">
        <f t="shared" ref="O149:AN149" si="58">INDEX(Table5_22,MATCH($H149,Table5_A_22,0),MATCH(O$146,Table5_1_22,0))*quadrillion</f>
        <v>25995000000000</v>
      </c>
      <c r="P149" s="60">
        <f t="shared" si="58"/>
        <v>26232000000000</v>
      </c>
      <c r="Q149" s="60">
        <f t="shared" si="58"/>
        <v>26372000000000</v>
      </c>
      <c r="R149" s="60">
        <f t="shared" si="58"/>
        <v>26435000000000</v>
      </c>
      <c r="S149" s="60">
        <f t="shared" si="58"/>
        <v>26429000000000</v>
      </c>
      <c r="T149" s="60">
        <f t="shared" si="58"/>
        <v>26391000000000</v>
      </c>
      <c r="U149" s="60">
        <f t="shared" si="58"/>
        <v>26353000000000</v>
      </c>
      <c r="V149" s="60">
        <f t="shared" si="58"/>
        <v>26314000000000</v>
      </c>
      <c r="W149" s="60">
        <f t="shared" si="58"/>
        <v>26221000000000</v>
      </c>
      <c r="X149" s="60">
        <f t="shared" si="58"/>
        <v>26135000000000</v>
      </c>
      <c r="Y149" s="60">
        <f t="shared" si="58"/>
        <v>26053000000000</v>
      </c>
      <c r="Z149" s="60">
        <f t="shared" si="58"/>
        <v>25982000000000</v>
      </c>
      <c r="AA149" s="60">
        <f t="shared" si="58"/>
        <v>25909000000000</v>
      </c>
      <c r="AB149" s="60">
        <f t="shared" si="58"/>
        <v>25794000000000</v>
      </c>
      <c r="AC149" s="60">
        <f t="shared" si="58"/>
        <v>25696000000000</v>
      </c>
      <c r="AD149" s="60">
        <f t="shared" si="58"/>
        <v>25607000000000</v>
      </c>
      <c r="AE149" s="60">
        <f t="shared" si="58"/>
        <v>25509000000000</v>
      </c>
      <c r="AF149" s="60">
        <f t="shared" si="58"/>
        <v>25444000000000</v>
      </c>
      <c r="AG149" s="60">
        <f t="shared" si="58"/>
        <v>25413000000000</v>
      </c>
      <c r="AH149" s="60">
        <f t="shared" si="58"/>
        <v>25411000000000</v>
      </c>
      <c r="AI149" s="60">
        <f t="shared" si="58"/>
        <v>25387000000000</v>
      </c>
      <c r="AJ149" s="60">
        <f t="shared" si="58"/>
        <v>25342000000000</v>
      </c>
      <c r="AK149" s="60">
        <f t="shared" si="58"/>
        <v>25319000000000</v>
      </c>
      <c r="AL149" s="60">
        <f t="shared" si="58"/>
        <v>25355000000000</v>
      </c>
      <c r="AM149" s="60">
        <f t="shared" si="58"/>
        <v>25379000000000</v>
      </c>
      <c r="AN149" s="60">
        <f t="shared" si="58"/>
        <v>25378000000000</v>
      </c>
    </row>
    <row r="150" spans="7:40" x14ac:dyDescent="0.2">
      <c r="I150" s="1" t="s">
        <v>79</v>
      </c>
      <c r="J150" s="7" cm="1">
        <f t="array" ref="J150">TREND($O150:$T150,$O$3:$T$3,J$3)</f>
        <v>0</v>
      </c>
      <c r="K150" s="7" cm="1">
        <f t="array" ref="K150">TREND($O150:$T150,$O$3:$T$3,K$3)</f>
        <v>0</v>
      </c>
      <c r="L150" s="7" cm="1">
        <f t="array" ref="L150">TREND($O150:$T150,$O$3:$T$3,L$3)</f>
        <v>0</v>
      </c>
      <c r="M150" s="7" cm="1">
        <f t="array" ref="M150">TREND($O150:$T150,$O$3:$T$3,M$3)</f>
        <v>0</v>
      </c>
      <c r="N150" s="7" cm="1">
        <f t="array" ref="N150">TREND($O150:$T150,$O$3:$T$3,N$3)</f>
        <v>0</v>
      </c>
      <c r="O150" s="7">
        <v>0</v>
      </c>
      <c r="P150" s="7">
        <v>0</v>
      </c>
      <c r="Q150" s="7">
        <v>0</v>
      </c>
      <c r="R150" s="7">
        <v>0</v>
      </c>
      <c r="S150" s="7">
        <v>0</v>
      </c>
      <c r="T150" s="7">
        <v>0</v>
      </c>
      <c r="U150" s="7">
        <v>0</v>
      </c>
      <c r="V150" s="7">
        <v>0</v>
      </c>
      <c r="W150" s="7">
        <v>0</v>
      </c>
      <c r="X150" s="7">
        <v>0</v>
      </c>
      <c r="Y150" s="7">
        <v>0</v>
      </c>
      <c r="Z150" s="7">
        <v>0</v>
      </c>
      <c r="AA150" s="7">
        <v>0</v>
      </c>
      <c r="AB150" s="7">
        <v>0</v>
      </c>
      <c r="AC150" s="7">
        <v>0</v>
      </c>
      <c r="AD150" s="7">
        <v>0</v>
      </c>
      <c r="AE150" s="7">
        <v>0</v>
      </c>
      <c r="AF150" s="7">
        <v>0</v>
      </c>
      <c r="AG150" s="7">
        <v>0</v>
      </c>
      <c r="AH150" s="7">
        <v>0</v>
      </c>
      <c r="AI150" s="7">
        <v>0</v>
      </c>
      <c r="AJ150" s="7">
        <v>0</v>
      </c>
      <c r="AK150" s="7">
        <v>0</v>
      </c>
      <c r="AL150" s="7">
        <v>0</v>
      </c>
      <c r="AM150" s="7">
        <v>0</v>
      </c>
      <c r="AN150" s="7">
        <v>0</v>
      </c>
    </row>
    <row r="151" spans="7:40" x14ac:dyDescent="0.2">
      <c r="I151" s="1" t="s">
        <v>81</v>
      </c>
      <c r="J151" s="7" cm="1">
        <f t="array" ref="J151">TREND($O151:$T151,$O$3:$T$3,J$3)</f>
        <v>0</v>
      </c>
      <c r="K151" s="7" cm="1">
        <f t="array" ref="K151">TREND($O151:$T151,$O$3:$T$3,K$3)</f>
        <v>0</v>
      </c>
      <c r="L151" s="7" cm="1">
        <f t="array" ref="L151">TREND($O151:$T151,$O$3:$T$3,L$3)</f>
        <v>0</v>
      </c>
      <c r="M151" s="7" cm="1">
        <f t="array" ref="M151">TREND($O151:$T151,$O$3:$T$3,M$3)</f>
        <v>0</v>
      </c>
      <c r="N151" s="7" cm="1">
        <f t="array" ref="N151">TREND($O151:$T151,$O$3:$T$3,N$3)</f>
        <v>0</v>
      </c>
      <c r="O151" s="7">
        <v>0</v>
      </c>
      <c r="P151" s="7">
        <v>0</v>
      </c>
      <c r="Q151" s="7">
        <v>0</v>
      </c>
      <c r="R151" s="7">
        <v>0</v>
      </c>
      <c r="S151" s="7">
        <v>0</v>
      </c>
      <c r="T151" s="7">
        <v>0</v>
      </c>
      <c r="U151" s="7">
        <v>0</v>
      </c>
      <c r="V151" s="7">
        <v>0</v>
      </c>
      <c r="W151" s="7">
        <v>0</v>
      </c>
      <c r="X151" s="7">
        <v>0</v>
      </c>
      <c r="Y151" s="7">
        <v>0</v>
      </c>
      <c r="Z151" s="7">
        <v>0</v>
      </c>
      <c r="AA151" s="7">
        <v>0</v>
      </c>
      <c r="AB151" s="7">
        <v>0</v>
      </c>
      <c r="AC151" s="7">
        <v>0</v>
      </c>
      <c r="AD151" s="7">
        <v>0</v>
      </c>
      <c r="AE151" s="7">
        <v>0</v>
      </c>
      <c r="AF151" s="7">
        <v>0</v>
      </c>
      <c r="AG151" s="7">
        <v>0</v>
      </c>
      <c r="AH151" s="7">
        <v>0</v>
      </c>
      <c r="AI151" s="7">
        <v>0</v>
      </c>
      <c r="AJ151" s="7">
        <v>0</v>
      </c>
      <c r="AK151" s="7">
        <v>0</v>
      </c>
      <c r="AL151" s="7">
        <v>0</v>
      </c>
      <c r="AM151" s="7">
        <v>0</v>
      </c>
      <c r="AN151" s="7">
        <v>0</v>
      </c>
    </row>
    <row r="152" spans="7:40" x14ac:dyDescent="0.2">
      <c r="I152" s="1" t="s">
        <v>162</v>
      </c>
      <c r="J152" s="7" cm="1">
        <f t="array" ref="J152">TREND($O152:$T152,$O$3:$T$3,J$3)</f>
        <v>0</v>
      </c>
      <c r="K152" s="7" cm="1">
        <f t="array" ref="K152">TREND($O152:$T152,$O$3:$T$3,K$3)</f>
        <v>0</v>
      </c>
      <c r="L152" s="7" cm="1">
        <f t="array" ref="L152">TREND($O152:$T152,$O$3:$T$3,L$3)</f>
        <v>0</v>
      </c>
      <c r="M152" s="7" cm="1">
        <f t="array" ref="M152">TREND($O152:$T152,$O$3:$T$3,M$3)</f>
        <v>0</v>
      </c>
      <c r="N152" s="7" cm="1">
        <f t="array" ref="N152">TREND($O152:$T152,$O$3:$T$3,N$3)</f>
        <v>0</v>
      </c>
      <c r="O152" s="7">
        <v>0</v>
      </c>
      <c r="P152" s="7">
        <v>0</v>
      </c>
      <c r="Q152" s="7">
        <v>0</v>
      </c>
      <c r="R152" s="7">
        <v>0</v>
      </c>
      <c r="S152" s="7">
        <v>0</v>
      </c>
      <c r="T152" s="7">
        <v>0</v>
      </c>
      <c r="U152" s="7">
        <v>0</v>
      </c>
      <c r="V152" s="7">
        <v>0</v>
      </c>
      <c r="W152" s="7">
        <v>0</v>
      </c>
      <c r="X152" s="7">
        <v>0</v>
      </c>
      <c r="Y152" s="7">
        <v>0</v>
      </c>
      <c r="Z152" s="7">
        <v>0</v>
      </c>
      <c r="AA152" s="7">
        <v>0</v>
      </c>
      <c r="AB152" s="7">
        <v>0</v>
      </c>
      <c r="AC152" s="7">
        <v>0</v>
      </c>
      <c r="AD152" s="7">
        <v>0</v>
      </c>
      <c r="AE152" s="7">
        <v>0</v>
      </c>
      <c r="AF152" s="7">
        <v>0</v>
      </c>
      <c r="AG152" s="7">
        <v>0</v>
      </c>
      <c r="AH152" s="7">
        <v>0</v>
      </c>
      <c r="AI152" s="7">
        <v>0</v>
      </c>
      <c r="AJ152" s="7">
        <v>0</v>
      </c>
      <c r="AK152" s="7">
        <v>0</v>
      </c>
      <c r="AL152" s="7">
        <v>0</v>
      </c>
      <c r="AM152" s="7">
        <v>0</v>
      </c>
      <c r="AN152" s="7">
        <v>0</v>
      </c>
    </row>
    <row r="153" spans="7:40" x14ac:dyDescent="0.2">
      <c r="I153" s="1" t="s">
        <v>446</v>
      </c>
      <c r="J153" s="7" cm="1">
        <f t="array" ref="J153">TREND($O153:$T153,$O$3:$T$3,J$3)</f>
        <v>0</v>
      </c>
      <c r="K153" s="7" cm="1">
        <f t="array" ref="K153">TREND($O153:$T153,$O$3:$T$3,K$3)</f>
        <v>0</v>
      </c>
      <c r="L153" s="7" cm="1">
        <f t="array" ref="L153">TREND($O153:$T153,$O$3:$T$3,L$3)</f>
        <v>0</v>
      </c>
      <c r="M153" s="7" cm="1">
        <f t="array" ref="M153">TREND($O153:$T153,$O$3:$T$3,M$3)</f>
        <v>0</v>
      </c>
      <c r="N153" s="7" cm="1">
        <f t="array" ref="N153">TREND($O153:$T153,$O$3:$T$3,N$3)</f>
        <v>0</v>
      </c>
      <c r="O153" s="7">
        <v>0</v>
      </c>
      <c r="P153" s="7">
        <v>0</v>
      </c>
      <c r="Q153" s="7">
        <v>0</v>
      </c>
      <c r="R153" s="7">
        <v>0</v>
      </c>
      <c r="S153" s="7">
        <v>0</v>
      </c>
      <c r="T153" s="7">
        <v>0</v>
      </c>
      <c r="U153" s="7">
        <v>0</v>
      </c>
      <c r="V153" s="7">
        <v>0</v>
      </c>
      <c r="W153" s="7">
        <v>0</v>
      </c>
      <c r="X153" s="7">
        <v>0</v>
      </c>
      <c r="Y153" s="7">
        <v>0</v>
      </c>
      <c r="Z153" s="7">
        <v>0</v>
      </c>
      <c r="AA153" s="7">
        <v>0</v>
      </c>
      <c r="AB153" s="7">
        <v>0</v>
      </c>
      <c r="AC153" s="7">
        <v>0</v>
      </c>
      <c r="AD153" s="7">
        <v>0</v>
      </c>
      <c r="AE153" s="7">
        <v>0</v>
      </c>
      <c r="AF153" s="7">
        <v>0</v>
      </c>
      <c r="AG153" s="7">
        <v>0</v>
      </c>
      <c r="AH153" s="7">
        <v>0</v>
      </c>
      <c r="AI153" s="7">
        <v>0</v>
      </c>
      <c r="AJ153" s="7">
        <v>0</v>
      </c>
      <c r="AK153" s="7">
        <v>0</v>
      </c>
      <c r="AL153" s="7">
        <v>0</v>
      </c>
      <c r="AM153" s="7">
        <v>0</v>
      </c>
      <c r="AN153" s="7">
        <v>0</v>
      </c>
    </row>
    <row r="154" spans="7:40" x14ac:dyDescent="0.2">
      <c r="I154" s="1" t="s">
        <v>447</v>
      </c>
      <c r="J154" s="7" cm="1">
        <f t="array" ref="J154">TREND($O154:$T154,$O$3:$T$3,J$3)</f>
        <v>0</v>
      </c>
      <c r="K154" s="7" cm="1">
        <f t="array" ref="K154">TREND($O154:$T154,$O$3:$T$3,K$3)</f>
        <v>0</v>
      </c>
      <c r="L154" s="7" cm="1">
        <f t="array" ref="L154">TREND($O154:$T154,$O$3:$T$3,L$3)</f>
        <v>0</v>
      </c>
      <c r="M154" s="7" cm="1">
        <f t="array" ref="M154">TREND($O154:$T154,$O$3:$T$3,M$3)</f>
        <v>0</v>
      </c>
      <c r="N154" s="7" cm="1">
        <f t="array" ref="N154">TREND($O154:$T154,$O$3:$T$3,N$3)</f>
        <v>0</v>
      </c>
      <c r="O154" s="7">
        <v>0</v>
      </c>
      <c r="P154" s="7">
        <v>0</v>
      </c>
      <c r="Q154" s="7">
        <v>0</v>
      </c>
      <c r="R154" s="7">
        <v>0</v>
      </c>
      <c r="S154" s="7">
        <v>0</v>
      </c>
      <c r="T154" s="7">
        <v>0</v>
      </c>
      <c r="U154" s="7">
        <v>0</v>
      </c>
      <c r="V154" s="7">
        <v>0</v>
      </c>
      <c r="W154" s="7">
        <v>0</v>
      </c>
      <c r="X154" s="7">
        <v>0</v>
      </c>
      <c r="Y154" s="7">
        <v>0</v>
      </c>
      <c r="Z154" s="7">
        <v>0</v>
      </c>
      <c r="AA154" s="7">
        <v>0</v>
      </c>
      <c r="AB154" s="7">
        <v>0</v>
      </c>
      <c r="AC154" s="7">
        <v>0</v>
      </c>
      <c r="AD154" s="7">
        <v>0</v>
      </c>
      <c r="AE154" s="7">
        <v>0</v>
      </c>
      <c r="AF154" s="7">
        <v>0</v>
      </c>
      <c r="AG154" s="7">
        <v>0</v>
      </c>
      <c r="AH154" s="7">
        <v>0</v>
      </c>
      <c r="AI154" s="7">
        <v>0</v>
      </c>
      <c r="AJ154" s="7">
        <v>0</v>
      </c>
      <c r="AK154" s="7">
        <v>0</v>
      </c>
      <c r="AL154" s="7">
        <v>0</v>
      </c>
      <c r="AM154" s="7">
        <v>0</v>
      </c>
      <c r="AN154" s="7">
        <v>0</v>
      </c>
    </row>
    <row r="155" spans="7:40" x14ac:dyDescent="0.2">
      <c r="I155" s="1" t="s">
        <v>448</v>
      </c>
      <c r="J155" s="7" cm="1">
        <f t="array" ref="J155">TREND($O155:$T155,$O$3:$T$3,J$3)</f>
        <v>0</v>
      </c>
      <c r="K155" s="7" cm="1">
        <f t="array" ref="K155">TREND($O155:$T155,$O$3:$T$3,K$3)</f>
        <v>0</v>
      </c>
      <c r="L155" s="7" cm="1">
        <f t="array" ref="L155">TREND($O155:$T155,$O$3:$T$3,L$3)</f>
        <v>0</v>
      </c>
      <c r="M155" s="7" cm="1">
        <f t="array" ref="M155">TREND($O155:$T155,$O$3:$T$3,M$3)</f>
        <v>0</v>
      </c>
      <c r="N155" s="7" cm="1">
        <f t="array" ref="N155">TREND($O155:$T155,$O$3:$T$3,N$3)</f>
        <v>0</v>
      </c>
      <c r="O155" s="7">
        <v>0</v>
      </c>
      <c r="P155" s="7">
        <v>0</v>
      </c>
      <c r="Q155" s="7">
        <v>0</v>
      </c>
      <c r="R155" s="7">
        <v>0</v>
      </c>
      <c r="S155" s="7">
        <v>0</v>
      </c>
      <c r="T155" s="7">
        <v>0</v>
      </c>
      <c r="U155" s="7">
        <v>0</v>
      </c>
      <c r="V155" s="7">
        <v>0</v>
      </c>
      <c r="W155" s="7">
        <v>0</v>
      </c>
      <c r="X155" s="7">
        <v>0</v>
      </c>
      <c r="Y155" s="7">
        <v>0</v>
      </c>
      <c r="Z155" s="7">
        <v>0</v>
      </c>
      <c r="AA155" s="7">
        <v>0</v>
      </c>
      <c r="AB155" s="7">
        <v>0</v>
      </c>
      <c r="AC155" s="7">
        <v>0</v>
      </c>
      <c r="AD155" s="7">
        <v>0</v>
      </c>
      <c r="AE155" s="7">
        <v>0</v>
      </c>
      <c r="AF155" s="7">
        <v>0</v>
      </c>
      <c r="AG155" s="7">
        <v>0</v>
      </c>
      <c r="AH155" s="7">
        <v>0</v>
      </c>
      <c r="AI155" s="7">
        <v>0</v>
      </c>
      <c r="AJ155" s="7">
        <v>0</v>
      </c>
      <c r="AK155" s="7">
        <v>0</v>
      </c>
      <c r="AL155" s="7">
        <v>0</v>
      </c>
      <c r="AM155" s="7">
        <v>0</v>
      </c>
      <c r="AN155" s="7">
        <v>0</v>
      </c>
    </row>
    <row r="156" spans="7:40" x14ac:dyDescent="0.2">
      <c r="I156" s="1" t="s">
        <v>449</v>
      </c>
      <c r="J156" s="7" cm="1">
        <f t="array" ref="J156">TREND($O156:$T156,$O$3:$T$3,J$3)</f>
        <v>0</v>
      </c>
      <c r="K156" s="7" cm="1">
        <f t="array" ref="K156">TREND($O156:$T156,$O$3:$T$3,K$3)</f>
        <v>0</v>
      </c>
      <c r="L156" s="7" cm="1">
        <f t="array" ref="L156">TREND($O156:$T156,$O$3:$T$3,L$3)</f>
        <v>0</v>
      </c>
      <c r="M156" s="7" cm="1">
        <f t="array" ref="M156">TREND($O156:$T156,$O$3:$T$3,M$3)</f>
        <v>0</v>
      </c>
      <c r="N156" s="7" cm="1">
        <f t="array" ref="N156">TREND($O156:$T156,$O$3:$T$3,N$3)</f>
        <v>0</v>
      </c>
      <c r="O156" s="7">
        <v>0</v>
      </c>
      <c r="P156" s="7">
        <v>0</v>
      </c>
      <c r="Q156" s="7">
        <v>0</v>
      </c>
      <c r="R156" s="7">
        <v>0</v>
      </c>
      <c r="S156" s="7">
        <v>0</v>
      </c>
      <c r="T156" s="7">
        <v>0</v>
      </c>
      <c r="U156" s="7">
        <v>0</v>
      </c>
      <c r="V156" s="7">
        <v>0</v>
      </c>
      <c r="W156" s="7">
        <v>0</v>
      </c>
      <c r="X156" s="7">
        <v>0</v>
      </c>
      <c r="Y156" s="7">
        <v>0</v>
      </c>
      <c r="Z156" s="7">
        <v>0</v>
      </c>
      <c r="AA156" s="7">
        <v>0</v>
      </c>
      <c r="AB156" s="7">
        <v>0</v>
      </c>
      <c r="AC156" s="7">
        <v>0</v>
      </c>
      <c r="AD156" s="7">
        <v>0</v>
      </c>
      <c r="AE156" s="7">
        <v>0</v>
      </c>
      <c r="AF156" s="7">
        <v>0</v>
      </c>
      <c r="AG156" s="7">
        <v>0</v>
      </c>
      <c r="AH156" s="7">
        <v>0</v>
      </c>
      <c r="AI156" s="7">
        <v>0</v>
      </c>
      <c r="AJ156" s="7">
        <v>0</v>
      </c>
      <c r="AK156" s="7">
        <v>0</v>
      </c>
      <c r="AL156" s="7">
        <v>0</v>
      </c>
      <c r="AM156" s="7">
        <v>0</v>
      </c>
      <c r="AN156" s="7">
        <v>0</v>
      </c>
    </row>
    <row r="158" spans="7:40" x14ac:dyDescent="0.2">
      <c r="H158" s="1" t="s">
        <v>596</v>
      </c>
    </row>
    <row r="159" spans="7:40" x14ac:dyDescent="0.2">
      <c r="I159" s="1" t="s">
        <v>75</v>
      </c>
      <c r="J159" s="1" cm="1">
        <f t="array" ref="J159">TREND($O159:$T159,$O$3:$T$3,J$3)</f>
        <v>2020</v>
      </c>
      <c r="K159" s="1" cm="1">
        <f t="array" ref="K159">TREND($O159:$T159,$O$3:$T$3,K$3)</f>
        <v>2021</v>
      </c>
      <c r="L159" s="1" cm="1">
        <f t="array" ref="L159">TREND($O159:$T159,$O$3:$T$3,L$3)</f>
        <v>2022</v>
      </c>
      <c r="M159" s="1" cm="1">
        <f t="array" ref="M159">TREND($O159:$T159,$O$3:$T$3,M$3)</f>
        <v>2023</v>
      </c>
      <c r="N159" s="1" cm="1">
        <f t="array" ref="N159">TREND($O159:$T159,$O$3:$T$3,N$3)</f>
        <v>2024</v>
      </c>
      <c r="O159" s="1">
        <v>2025</v>
      </c>
      <c r="P159" s="1">
        <v>2026</v>
      </c>
      <c r="Q159" s="1">
        <v>2027</v>
      </c>
      <c r="R159" s="1">
        <v>2028</v>
      </c>
      <c r="S159" s="1">
        <v>2029</v>
      </c>
      <c r="T159" s="1">
        <v>2030</v>
      </c>
      <c r="U159" s="1">
        <v>2031</v>
      </c>
      <c r="V159" s="1">
        <v>2032</v>
      </c>
      <c r="W159" s="1">
        <v>2033</v>
      </c>
      <c r="X159" s="1">
        <v>2034</v>
      </c>
      <c r="Y159" s="1">
        <v>2035</v>
      </c>
      <c r="Z159" s="1">
        <v>2036</v>
      </c>
      <c r="AA159" s="1">
        <v>2037</v>
      </c>
      <c r="AB159" s="1">
        <v>2038</v>
      </c>
      <c r="AC159" s="1">
        <v>2039</v>
      </c>
      <c r="AD159" s="1">
        <v>2040</v>
      </c>
      <c r="AE159" s="1">
        <v>2041</v>
      </c>
      <c r="AF159" s="1">
        <v>2042</v>
      </c>
      <c r="AG159" s="1">
        <v>2043</v>
      </c>
      <c r="AH159" s="1">
        <v>2044</v>
      </c>
      <c r="AI159" s="1">
        <v>2045</v>
      </c>
      <c r="AJ159" s="1">
        <v>2046</v>
      </c>
      <c r="AK159" s="1">
        <v>2047</v>
      </c>
      <c r="AL159" s="1">
        <v>2048</v>
      </c>
      <c r="AM159" s="1">
        <v>2049</v>
      </c>
      <c r="AN159" s="1">
        <v>2050</v>
      </c>
    </row>
    <row r="160" spans="7:40" x14ac:dyDescent="0.2">
      <c r="H160" s="8" t="s">
        <v>328</v>
      </c>
      <c r="I160" s="1" t="s">
        <v>76</v>
      </c>
      <c r="J160" s="60" cm="1">
        <f t="array" ref="J160">TREND($O160:$T160,$O$3:$T$3,J$3)</f>
        <v>483921238095238.25</v>
      </c>
      <c r="K160" s="60" cm="1">
        <f t="array" ref="K160">TREND($O160:$T160,$O$3:$T$3,K$3)</f>
        <v>484825895238095.5</v>
      </c>
      <c r="L160" s="60" cm="1">
        <f t="array" ref="L160">TREND($O160:$T160,$O$3:$T$3,L$3)</f>
        <v>485730552380952.5</v>
      </c>
      <c r="M160" s="60" cm="1">
        <f t="array" ref="M160">TREND($O160:$T160,$O$3:$T$3,M$3)</f>
        <v>486635209523809.75</v>
      </c>
      <c r="N160" s="60" cm="1">
        <f t="array" ref="N160">TREND($O160:$T160,$O$3:$T$3,N$3)</f>
        <v>487539866666666.75</v>
      </c>
      <c r="O160" s="60">
        <f t="shared" ref="O160:AN160" si="59">INDEX(Table5_22,MATCH($H160,Table5_A_22,0),MATCH(O$159,Table5_1_22,0))*quadrillion</f>
        <v>487572000000000</v>
      </c>
      <c r="P160" s="60">
        <f t="shared" si="59"/>
        <v>489366000000000</v>
      </c>
      <c r="Q160" s="60">
        <f t="shared" si="59"/>
        <v>490566000000000</v>
      </c>
      <c r="R160" s="60">
        <f t="shared" si="59"/>
        <v>492025000000000</v>
      </c>
      <c r="S160" s="60">
        <f t="shared" si="59"/>
        <v>493689000000000</v>
      </c>
      <c r="T160" s="60">
        <f t="shared" si="59"/>
        <v>491019000000000</v>
      </c>
      <c r="U160" s="60">
        <f t="shared" si="59"/>
        <v>488961000000000</v>
      </c>
      <c r="V160" s="60">
        <f t="shared" si="59"/>
        <v>486973000000000</v>
      </c>
      <c r="W160" s="60">
        <f t="shared" si="59"/>
        <v>484227000000000</v>
      </c>
      <c r="X160" s="60">
        <f t="shared" si="59"/>
        <v>480979000000000</v>
      </c>
      <c r="Y160" s="60">
        <f t="shared" si="59"/>
        <v>478010000000000</v>
      </c>
      <c r="Z160" s="60">
        <f t="shared" si="59"/>
        <v>474966000000000</v>
      </c>
      <c r="AA160" s="60">
        <f t="shared" si="59"/>
        <v>470955000000000</v>
      </c>
      <c r="AB160" s="60">
        <f t="shared" si="59"/>
        <v>466010000000000</v>
      </c>
      <c r="AC160" s="60">
        <f t="shared" si="59"/>
        <v>459942000000000</v>
      </c>
      <c r="AD160" s="60">
        <f t="shared" si="59"/>
        <v>457929000000000</v>
      </c>
      <c r="AE160" s="60">
        <f t="shared" si="59"/>
        <v>456811000000000</v>
      </c>
      <c r="AF160" s="60">
        <f t="shared" si="59"/>
        <v>455971000000000</v>
      </c>
      <c r="AG160" s="60">
        <f t="shared" si="59"/>
        <v>455530000000000</v>
      </c>
      <c r="AH160" s="60">
        <f t="shared" si="59"/>
        <v>455459000000000</v>
      </c>
      <c r="AI160" s="60">
        <f t="shared" si="59"/>
        <v>455680000000000</v>
      </c>
      <c r="AJ160" s="60">
        <f t="shared" si="59"/>
        <v>456329000000000</v>
      </c>
      <c r="AK160" s="60">
        <f t="shared" si="59"/>
        <v>457722000000000</v>
      </c>
      <c r="AL160" s="60">
        <f t="shared" si="59"/>
        <v>459158000000000</v>
      </c>
      <c r="AM160" s="60">
        <f t="shared" si="59"/>
        <v>460843000000000</v>
      </c>
      <c r="AN160" s="60">
        <f t="shared" si="59"/>
        <v>463004000000000</v>
      </c>
    </row>
    <row r="161" spans="6:40" x14ac:dyDescent="0.2">
      <c r="I161" s="1" t="s">
        <v>77</v>
      </c>
      <c r="J161" s="7" cm="1">
        <f t="array" ref="J161">TREND($O161:$T161,$O$3:$T$3,J$3)</f>
        <v>0</v>
      </c>
      <c r="K161" s="7" cm="1">
        <f t="array" ref="K161">TREND($O161:$T161,$O$3:$T$3,K$3)</f>
        <v>0</v>
      </c>
      <c r="L161" s="7" cm="1">
        <f t="array" ref="L161">TREND($O161:$T161,$O$3:$T$3,L$3)</f>
        <v>0</v>
      </c>
      <c r="M161" s="7" cm="1">
        <f t="array" ref="M161">TREND($O161:$T161,$O$3:$T$3,M$3)</f>
        <v>0</v>
      </c>
      <c r="N161" s="7" cm="1">
        <f t="array" ref="N161">TREND($O161:$T161,$O$3:$T$3,N$3)</f>
        <v>0</v>
      </c>
      <c r="O161" s="7">
        <v>0</v>
      </c>
      <c r="P161" s="7">
        <v>0</v>
      </c>
      <c r="Q161" s="7">
        <v>0</v>
      </c>
      <c r="R161" s="7">
        <v>0</v>
      </c>
      <c r="S161" s="7">
        <v>0</v>
      </c>
      <c r="T161" s="7">
        <v>0</v>
      </c>
      <c r="U161" s="7">
        <v>0</v>
      </c>
      <c r="V161" s="7">
        <v>0</v>
      </c>
      <c r="W161" s="7">
        <v>0</v>
      </c>
      <c r="X161" s="7">
        <v>0</v>
      </c>
      <c r="Y161" s="7">
        <v>0</v>
      </c>
      <c r="Z161" s="7">
        <v>0</v>
      </c>
      <c r="AA161" s="7">
        <v>0</v>
      </c>
      <c r="AB161" s="7">
        <v>0</v>
      </c>
      <c r="AC161" s="7">
        <v>0</v>
      </c>
      <c r="AD161" s="7">
        <v>0</v>
      </c>
      <c r="AE161" s="7">
        <v>0</v>
      </c>
      <c r="AF161" s="7">
        <v>0</v>
      </c>
      <c r="AG161" s="7">
        <v>0</v>
      </c>
      <c r="AH161" s="7">
        <v>0</v>
      </c>
      <c r="AI161" s="7">
        <v>0</v>
      </c>
      <c r="AJ161" s="7">
        <v>0</v>
      </c>
      <c r="AK161" s="7">
        <v>0</v>
      </c>
      <c r="AL161" s="7">
        <v>0</v>
      </c>
      <c r="AM161" s="7">
        <v>0</v>
      </c>
      <c r="AN161" s="7">
        <v>0</v>
      </c>
    </row>
    <row r="162" spans="6:40" x14ac:dyDescent="0.2">
      <c r="I162" s="1" t="s">
        <v>78</v>
      </c>
      <c r="J162" s="7" cm="1">
        <f t="array" ref="J162">TREND($O162:$T162,$O$3:$T$3,J$3)</f>
        <v>0</v>
      </c>
      <c r="K162" s="7" cm="1">
        <f t="array" ref="K162">TREND($O162:$T162,$O$3:$T$3,K$3)</f>
        <v>0</v>
      </c>
      <c r="L162" s="7" cm="1">
        <f t="array" ref="L162">TREND($O162:$T162,$O$3:$T$3,L$3)</f>
        <v>0</v>
      </c>
      <c r="M162" s="7" cm="1">
        <f t="array" ref="M162">TREND($O162:$T162,$O$3:$T$3,M$3)</f>
        <v>0</v>
      </c>
      <c r="N162" s="7" cm="1">
        <f t="array" ref="N162">TREND($O162:$T162,$O$3:$T$3,N$3)</f>
        <v>0</v>
      </c>
      <c r="O162" s="7">
        <v>0</v>
      </c>
      <c r="P162" s="7">
        <v>0</v>
      </c>
      <c r="Q162" s="7">
        <v>0</v>
      </c>
      <c r="R162" s="7">
        <v>0</v>
      </c>
      <c r="S162" s="7">
        <v>0</v>
      </c>
      <c r="T162" s="7">
        <v>0</v>
      </c>
      <c r="U162" s="7">
        <v>0</v>
      </c>
      <c r="V162" s="7">
        <v>0</v>
      </c>
      <c r="W162" s="7">
        <v>0</v>
      </c>
      <c r="X162" s="7">
        <v>0</v>
      </c>
      <c r="Y162" s="7">
        <v>0</v>
      </c>
      <c r="Z162" s="7">
        <v>0</v>
      </c>
      <c r="AA162" s="7">
        <v>0</v>
      </c>
      <c r="AB162" s="7">
        <v>0</v>
      </c>
      <c r="AC162" s="7">
        <v>0</v>
      </c>
      <c r="AD162" s="7">
        <v>0</v>
      </c>
      <c r="AE162" s="7">
        <v>0</v>
      </c>
      <c r="AF162" s="7">
        <v>0</v>
      </c>
      <c r="AG162" s="7">
        <v>0</v>
      </c>
      <c r="AH162" s="7">
        <v>0</v>
      </c>
      <c r="AI162" s="7">
        <v>0</v>
      </c>
      <c r="AJ162" s="7">
        <v>0</v>
      </c>
      <c r="AK162" s="7">
        <v>0</v>
      </c>
      <c r="AL162" s="7">
        <v>0</v>
      </c>
      <c r="AM162" s="7">
        <v>0</v>
      </c>
      <c r="AN162" s="7">
        <v>0</v>
      </c>
    </row>
    <row r="163" spans="6:40" x14ac:dyDescent="0.2">
      <c r="I163" s="1" t="s">
        <v>79</v>
      </c>
      <c r="J163" s="7" cm="1">
        <f t="array" ref="J163">TREND($O163:$T163,$O$3:$T$3,J$3)</f>
        <v>0</v>
      </c>
      <c r="K163" s="7" cm="1">
        <f t="array" ref="K163">TREND($O163:$T163,$O$3:$T$3,K$3)</f>
        <v>0</v>
      </c>
      <c r="L163" s="7" cm="1">
        <f t="array" ref="L163">TREND($O163:$T163,$O$3:$T$3,L$3)</f>
        <v>0</v>
      </c>
      <c r="M163" s="7" cm="1">
        <f t="array" ref="M163">TREND($O163:$T163,$O$3:$T$3,M$3)</f>
        <v>0</v>
      </c>
      <c r="N163" s="7" cm="1">
        <f t="array" ref="N163">TREND($O163:$T163,$O$3:$T$3,N$3)</f>
        <v>0</v>
      </c>
      <c r="O163" s="7">
        <v>0</v>
      </c>
      <c r="P163" s="7">
        <v>0</v>
      </c>
      <c r="Q163" s="7">
        <v>0</v>
      </c>
      <c r="R163" s="7">
        <v>0</v>
      </c>
      <c r="S163" s="7">
        <v>0</v>
      </c>
      <c r="T163" s="7">
        <v>0</v>
      </c>
      <c r="U163" s="7">
        <v>0</v>
      </c>
      <c r="V163" s="7">
        <v>0</v>
      </c>
      <c r="W163" s="7">
        <v>0</v>
      </c>
      <c r="X163" s="7">
        <v>0</v>
      </c>
      <c r="Y163" s="7">
        <v>0</v>
      </c>
      <c r="Z163" s="7">
        <v>0</v>
      </c>
      <c r="AA163" s="7">
        <v>0</v>
      </c>
      <c r="AB163" s="7">
        <v>0</v>
      </c>
      <c r="AC163" s="7">
        <v>0</v>
      </c>
      <c r="AD163" s="7">
        <v>0</v>
      </c>
      <c r="AE163" s="7">
        <v>0</v>
      </c>
      <c r="AF163" s="7">
        <v>0</v>
      </c>
      <c r="AG163" s="7">
        <v>0</v>
      </c>
      <c r="AH163" s="7">
        <v>0</v>
      </c>
      <c r="AI163" s="7">
        <v>0</v>
      </c>
      <c r="AJ163" s="7">
        <v>0</v>
      </c>
      <c r="AK163" s="7">
        <v>0</v>
      </c>
      <c r="AL163" s="7">
        <v>0</v>
      </c>
      <c r="AM163" s="7">
        <v>0</v>
      </c>
      <c r="AN163" s="7">
        <v>0</v>
      </c>
    </row>
    <row r="164" spans="6:40" x14ac:dyDescent="0.2">
      <c r="I164" s="1" t="s">
        <v>81</v>
      </c>
      <c r="J164" s="7" cm="1">
        <f t="array" ref="J164">TREND($O164:$T164,$O$3:$T$3,J$3)</f>
        <v>0</v>
      </c>
      <c r="K164" s="7" cm="1">
        <f t="array" ref="K164">TREND($O164:$T164,$O$3:$T$3,K$3)</f>
        <v>0</v>
      </c>
      <c r="L164" s="7" cm="1">
        <f t="array" ref="L164">TREND($O164:$T164,$O$3:$T$3,L$3)</f>
        <v>0</v>
      </c>
      <c r="M164" s="7" cm="1">
        <f t="array" ref="M164">TREND($O164:$T164,$O$3:$T$3,M$3)</f>
        <v>0</v>
      </c>
      <c r="N164" s="7" cm="1">
        <f t="array" ref="N164">TREND($O164:$T164,$O$3:$T$3,N$3)</f>
        <v>0</v>
      </c>
      <c r="O164" s="7">
        <v>0</v>
      </c>
      <c r="P164" s="7">
        <v>0</v>
      </c>
      <c r="Q164" s="7">
        <v>0</v>
      </c>
      <c r="R164" s="7">
        <v>0</v>
      </c>
      <c r="S164" s="7">
        <v>0</v>
      </c>
      <c r="T164" s="7">
        <v>0</v>
      </c>
      <c r="U164" s="7">
        <v>0</v>
      </c>
      <c r="V164" s="7">
        <v>0</v>
      </c>
      <c r="W164" s="7">
        <v>0</v>
      </c>
      <c r="X164" s="7">
        <v>0</v>
      </c>
      <c r="Y164" s="7">
        <v>0</v>
      </c>
      <c r="Z164" s="7">
        <v>0</v>
      </c>
      <c r="AA164" s="7">
        <v>0</v>
      </c>
      <c r="AB164" s="7">
        <v>0</v>
      </c>
      <c r="AC164" s="7">
        <v>0</v>
      </c>
      <c r="AD164" s="7">
        <v>0</v>
      </c>
      <c r="AE164" s="7">
        <v>0</v>
      </c>
      <c r="AF164" s="7">
        <v>0</v>
      </c>
      <c r="AG164" s="7">
        <v>0</v>
      </c>
      <c r="AH164" s="7">
        <v>0</v>
      </c>
      <c r="AI164" s="7">
        <v>0</v>
      </c>
      <c r="AJ164" s="7">
        <v>0</v>
      </c>
      <c r="AK164" s="7">
        <v>0</v>
      </c>
      <c r="AL164" s="7">
        <v>0</v>
      </c>
      <c r="AM164" s="7">
        <v>0</v>
      </c>
      <c r="AN164" s="7">
        <v>0</v>
      </c>
    </row>
    <row r="165" spans="6:40" x14ac:dyDescent="0.2">
      <c r="I165" s="1" t="s">
        <v>162</v>
      </c>
      <c r="J165" s="7" cm="1">
        <f t="array" ref="J165">TREND($O165:$T165,$O$3:$T$3,J$3)</f>
        <v>0</v>
      </c>
      <c r="K165" s="7" cm="1">
        <f t="array" ref="K165">TREND($O165:$T165,$O$3:$T$3,K$3)</f>
        <v>0</v>
      </c>
      <c r="L165" s="7" cm="1">
        <f t="array" ref="L165">TREND($O165:$T165,$O$3:$T$3,L$3)</f>
        <v>0</v>
      </c>
      <c r="M165" s="7" cm="1">
        <f t="array" ref="M165">TREND($O165:$T165,$O$3:$T$3,M$3)</f>
        <v>0</v>
      </c>
      <c r="N165" s="7" cm="1">
        <f t="array" ref="N165">TREND($O165:$T165,$O$3:$T$3,N$3)</f>
        <v>0</v>
      </c>
      <c r="O165" s="7">
        <v>0</v>
      </c>
      <c r="P165" s="7">
        <v>0</v>
      </c>
      <c r="Q165" s="7">
        <v>0</v>
      </c>
      <c r="R165" s="7">
        <v>0</v>
      </c>
      <c r="S165" s="7">
        <v>0</v>
      </c>
      <c r="T165" s="7">
        <v>0</v>
      </c>
      <c r="U165" s="7">
        <v>0</v>
      </c>
      <c r="V165" s="7">
        <v>0</v>
      </c>
      <c r="W165" s="7">
        <v>0</v>
      </c>
      <c r="X165" s="7">
        <v>0</v>
      </c>
      <c r="Y165" s="7">
        <v>0</v>
      </c>
      <c r="Z165" s="7">
        <v>0</v>
      </c>
      <c r="AA165" s="7">
        <v>0</v>
      </c>
      <c r="AB165" s="7">
        <v>0</v>
      </c>
      <c r="AC165" s="7">
        <v>0</v>
      </c>
      <c r="AD165" s="7">
        <v>0</v>
      </c>
      <c r="AE165" s="7">
        <v>0</v>
      </c>
      <c r="AF165" s="7">
        <v>0</v>
      </c>
      <c r="AG165" s="7">
        <v>0</v>
      </c>
      <c r="AH165" s="7">
        <v>0</v>
      </c>
      <c r="AI165" s="7">
        <v>0</v>
      </c>
      <c r="AJ165" s="7">
        <v>0</v>
      </c>
      <c r="AK165" s="7">
        <v>0</v>
      </c>
      <c r="AL165" s="7">
        <v>0</v>
      </c>
      <c r="AM165" s="7">
        <v>0</v>
      </c>
      <c r="AN165" s="7">
        <v>0</v>
      </c>
    </row>
    <row r="166" spans="6:40" x14ac:dyDescent="0.2">
      <c r="I166" s="1" t="s">
        <v>446</v>
      </c>
      <c r="J166" s="7" cm="1">
        <f t="array" ref="J166">TREND($O166:$T166,$O$3:$T$3,J$3)</f>
        <v>0</v>
      </c>
      <c r="K166" s="7" cm="1">
        <f t="array" ref="K166">TREND($O166:$T166,$O$3:$T$3,K$3)</f>
        <v>0</v>
      </c>
      <c r="L166" s="7" cm="1">
        <f t="array" ref="L166">TREND($O166:$T166,$O$3:$T$3,L$3)</f>
        <v>0</v>
      </c>
      <c r="M166" s="7" cm="1">
        <f t="array" ref="M166">TREND($O166:$T166,$O$3:$T$3,M$3)</f>
        <v>0</v>
      </c>
      <c r="N166" s="7" cm="1">
        <f t="array" ref="N166">TREND($O166:$T166,$O$3:$T$3,N$3)</f>
        <v>0</v>
      </c>
      <c r="O166" s="7">
        <v>0</v>
      </c>
      <c r="P166" s="7">
        <v>0</v>
      </c>
      <c r="Q166" s="7">
        <v>0</v>
      </c>
      <c r="R166" s="7">
        <v>0</v>
      </c>
      <c r="S166" s="7">
        <v>0</v>
      </c>
      <c r="T166" s="7">
        <v>0</v>
      </c>
      <c r="U166" s="7">
        <v>0</v>
      </c>
      <c r="V166" s="7">
        <v>0</v>
      </c>
      <c r="W166" s="7">
        <v>0</v>
      </c>
      <c r="X166" s="7">
        <v>0</v>
      </c>
      <c r="Y166" s="7">
        <v>0</v>
      </c>
      <c r="Z166" s="7">
        <v>0</v>
      </c>
      <c r="AA166" s="7">
        <v>0</v>
      </c>
      <c r="AB166" s="7">
        <v>0</v>
      </c>
      <c r="AC166" s="7">
        <v>0</v>
      </c>
      <c r="AD166" s="7">
        <v>0</v>
      </c>
      <c r="AE166" s="7">
        <v>0</v>
      </c>
      <c r="AF166" s="7">
        <v>0</v>
      </c>
      <c r="AG166" s="7">
        <v>0</v>
      </c>
      <c r="AH166" s="7">
        <v>0</v>
      </c>
      <c r="AI166" s="7">
        <v>0</v>
      </c>
      <c r="AJ166" s="7">
        <v>0</v>
      </c>
      <c r="AK166" s="7">
        <v>0</v>
      </c>
      <c r="AL166" s="7">
        <v>0</v>
      </c>
      <c r="AM166" s="7">
        <v>0</v>
      </c>
      <c r="AN166" s="7">
        <v>0</v>
      </c>
    </row>
    <row r="167" spans="6:40" x14ac:dyDescent="0.2">
      <c r="I167" s="1" t="s">
        <v>447</v>
      </c>
      <c r="J167" s="7" cm="1">
        <f t="array" ref="J167">TREND($O167:$T167,$O$3:$T$3,J$3)</f>
        <v>0</v>
      </c>
      <c r="K167" s="7" cm="1">
        <f t="array" ref="K167">TREND($O167:$T167,$O$3:$T$3,K$3)</f>
        <v>0</v>
      </c>
      <c r="L167" s="7" cm="1">
        <f t="array" ref="L167">TREND($O167:$T167,$O$3:$T$3,L$3)</f>
        <v>0</v>
      </c>
      <c r="M167" s="7" cm="1">
        <f t="array" ref="M167">TREND($O167:$T167,$O$3:$T$3,M$3)</f>
        <v>0</v>
      </c>
      <c r="N167" s="7" cm="1">
        <f t="array" ref="N167">TREND($O167:$T167,$O$3:$T$3,N$3)</f>
        <v>0</v>
      </c>
      <c r="O167" s="7">
        <v>0</v>
      </c>
      <c r="P167" s="7">
        <v>0</v>
      </c>
      <c r="Q167" s="7">
        <v>0</v>
      </c>
      <c r="R167" s="7">
        <v>0</v>
      </c>
      <c r="S167" s="7">
        <v>0</v>
      </c>
      <c r="T167" s="7">
        <v>0</v>
      </c>
      <c r="U167" s="7">
        <v>0</v>
      </c>
      <c r="V167" s="7">
        <v>0</v>
      </c>
      <c r="W167" s="7">
        <v>0</v>
      </c>
      <c r="X167" s="7">
        <v>0</v>
      </c>
      <c r="Y167" s="7">
        <v>0</v>
      </c>
      <c r="Z167" s="7">
        <v>0</v>
      </c>
      <c r="AA167" s="7">
        <v>0</v>
      </c>
      <c r="AB167" s="7">
        <v>0</v>
      </c>
      <c r="AC167" s="7">
        <v>0</v>
      </c>
      <c r="AD167" s="7">
        <v>0</v>
      </c>
      <c r="AE167" s="7">
        <v>0</v>
      </c>
      <c r="AF167" s="7">
        <v>0</v>
      </c>
      <c r="AG167" s="7">
        <v>0</v>
      </c>
      <c r="AH167" s="7">
        <v>0</v>
      </c>
      <c r="AI167" s="7">
        <v>0</v>
      </c>
      <c r="AJ167" s="7">
        <v>0</v>
      </c>
      <c r="AK167" s="7">
        <v>0</v>
      </c>
      <c r="AL167" s="7">
        <v>0</v>
      </c>
      <c r="AM167" s="7">
        <v>0</v>
      </c>
      <c r="AN167" s="7">
        <v>0</v>
      </c>
    </row>
    <row r="168" spans="6:40" x14ac:dyDescent="0.2">
      <c r="I168" s="1" t="s">
        <v>448</v>
      </c>
      <c r="J168" s="7" cm="1">
        <f t="array" ref="J168">TREND($O168:$T168,$O$3:$T$3,J$3)</f>
        <v>0</v>
      </c>
      <c r="K168" s="7" cm="1">
        <f t="array" ref="K168">TREND($O168:$T168,$O$3:$T$3,K$3)</f>
        <v>0</v>
      </c>
      <c r="L168" s="7" cm="1">
        <f t="array" ref="L168">TREND($O168:$T168,$O$3:$T$3,L$3)</f>
        <v>0</v>
      </c>
      <c r="M168" s="7" cm="1">
        <f t="array" ref="M168">TREND($O168:$T168,$O$3:$T$3,M$3)</f>
        <v>0</v>
      </c>
      <c r="N168" s="7" cm="1">
        <f t="array" ref="N168">TREND($O168:$T168,$O$3:$T$3,N$3)</f>
        <v>0</v>
      </c>
      <c r="O168" s="7">
        <v>0</v>
      </c>
      <c r="P168" s="7">
        <v>0</v>
      </c>
      <c r="Q168" s="7">
        <v>0</v>
      </c>
      <c r="R168" s="7">
        <v>0</v>
      </c>
      <c r="S168" s="7">
        <v>0</v>
      </c>
      <c r="T168" s="7">
        <v>0</v>
      </c>
      <c r="U168" s="7">
        <v>0</v>
      </c>
      <c r="V168" s="7">
        <v>0</v>
      </c>
      <c r="W168" s="7">
        <v>0</v>
      </c>
      <c r="X168" s="7">
        <v>0</v>
      </c>
      <c r="Y168" s="7">
        <v>0</v>
      </c>
      <c r="Z168" s="7">
        <v>0</v>
      </c>
      <c r="AA168" s="7">
        <v>0</v>
      </c>
      <c r="AB168" s="7">
        <v>0</v>
      </c>
      <c r="AC168" s="7">
        <v>0</v>
      </c>
      <c r="AD168" s="7">
        <v>0</v>
      </c>
      <c r="AE168" s="7">
        <v>0</v>
      </c>
      <c r="AF168" s="7">
        <v>0</v>
      </c>
      <c r="AG168" s="7">
        <v>0</v>
      </c>
      <c r="AH168" s="7">
        <v>0</v>
      </c>
      <c r="AI168" s="7">
        <v>0</v>
      </c>
      <c r="AJ168" s="7">
        <v>0</v>
      </c>
      <c r="AK168" s="7">
        <v>0</v>
      </c>
      <c r="AL168" s="7">
        <v>0</v>
      </c>
      <c r="AM168" s="7">
        <v>0</v>
      </c>
      <c r="AN168" s="7">
        <v>0</v>
      </c>
    </row>
    <row r="169" spans="6:40" x14ac:dyDescent="0.2">
      <c r="I169" s="1" t="s">
        <v>449</v>
      </c>
      <c r="J169" s="7" cm="1">
        <f t="array" ref="J169">TREND($O169:$T169,$O$3:$T$3,J$3)</f>
        <v>0</v>
      </c>
      <c r="K169" s="7" cm="1">
        <f t="array" ref="K169">TREND($O169:$T169,$O$3:$T$3,K$3)</f>
        <v>0</v>
      </c>
      <c r="L169" s="7" cm="1">
        <f t="array" ref="L169">TREND($O169:$T169,$O$3:$T$3,L$3)</f>
        <v>0</v>
      </c>
      <c r="M169" s="7" cm="1">
        <f t="array" ref="M169">TREND($O169:$T169,$O$3:$T$3,M$3)</f>
        <v>0</v>
      </c>
      <c r="N169" s="7" cm="1">
        <f t="array" ref="N169">TREND($O169:$T169,$O$3:$T$3,N$3)</f>
        <v>0</v>
      </c>
      <c r="O169" s="7">
        <v>0</v>
      </c>
      <c r="P169" s="7">
        <v>0</v>
      </c>
      <c r="Q169" s="7">
        <v>0</v>
      </c>
      <c r="R169" s="7">
        <v>0</v>
      </c>
      <c r="S169" s="7">
        <v>0</v>
      </c>
      <c r="T169" s="7">
        <v>0</v>
      </c>
      <c r="U169" s="7">
        <v>0</v>
      </c>
      <c r="V169" s="7">
        <v>0</v>
      </c>
      <c r="W169" s="7">
        <v>0</v>
      </c>
      <c r="X169" s="7">
        <v>0</v>
      </c>
      <c r="Y169" s="7">
        <v>0</v>
      </c>
      <c r="Z169" s="7">
        <v>0</v>
      </c>
      <c r="AA169" s="7">
        <v>0</v>
      </c>
      <c r="AB169" s="7">
        <v>0</v>
      </c>
      <c r="AC169" s="7">
        <v>0</v>
      </c>
      <c r="AD169" s="7">
        <v>0</v>
      </c>
      <c r="AE169" s="7">
        <v>0</v>
      </c>
      <c r="AF169" s="7">
        <v>0</v>
      </c>
      <c r="AG169" s="7">
        <v>0</v>
      </c>
      <c r="AH169" s="7">
        <v>0</v>
      </c>
      <c r="AI169" s="7">
        <v>0</v>
      </c>
      <c r="AJ169" s="7">
        <v>0</v>
      </c>
      <c r="AK169" s="7">
        <v>0</v>
      </c>
      <c r="AL169" s="7">
        <v>0</v>
      </c>
      <c r="AM169" s="7">
        <v>0</v>
      </c>
      <c r="AN169" s="7">
        <v>0</v>
      </c>
    </row>
    <row r="171" spans="6:40" x14ac:dyDescent="0.2">
      <c r="H171" s="1" t="s">
        <v>597</v>
      </c>
    </row>
    <row r="172" spans="6:40" x14ac:dyDescent="0.2">
      <c r="I172" s="1" t="s">
        <v>75</v>
      </c>
      <c r="J172" s="1" cm="1">
        <f t="array" ref="J172">TREND($O172:$T172,$O$3:$T$3,J$3)</f>
        <v>2020</v>
      </c>
      <c r="K172" s="1" cm="1">
        <f t="array" ref="K172">TREND($O172:$T172,$O$3:$T$3,K$3)</f>
        <v>2021</v>
      </c>
      <c r="L172" s="1" cm="1">
        <f t="array" ref="L172">TREND($O172:$T172,$O$3:$T$3,L$3)</f>
        <v>2022</v>
      </c>
      <c r="M172" s="1" cm="1">
        <f t="array" ref="M172">TREND($O172:$T172,$O$3:$T$3,M$3)</f>
        <v>2023</v>
      </c>
      <c r="N172" s="1" cm="1">
        <f t="array" ref="N172">TREND($O172:$T172,$O$3:$T$3,N$3)</f>
        <v>2024</v>
      </c>
      <c r="O172" s="1">
        <v>2025</v>
      </c>
      <c r="P172" s="1">
        <v>2026</v>
      </c>
      <c r="Q172" s="1">
        <v>2027</v>
      </c>
      <c r="R172" s="1">
        <v>2028</v>
      </c>
      <c r="S172" s="1">
        <v>2029</v>
      </c>
      <c r="T172" s="1">
        <v>2030</v>
      </c>
      <c r="U172" s="1">
        <v>2031</v>
      </c>
      <c r="V172" s="1">
        <v>2032</v>
      </c>
      <c r="W172" s="1">
        <v>2033</v>
      </c>
      <c r="X172" s="1">
        <v>2034</v>
      </c>
      <c r="Y172" s="1">
        <v>2035</v>
      </c>
      <c r="Z172" s="1">
        <v>2036</v>
      </c>
      <c r="AA172" s="1">
        <v>2037</v>
      </c>
      <c r="AB172" s="1">
        <v>2038</v>
      </c>
      <c r="AC172" s="1">
        <v>2039</v>
      </c>
      <c r="AD172" s="1">
        <v>2040</v>
      </c>
      <c r="AE172" s="1">
        <v>2041</v>
      </c>
      <c r="AF172" s="1">
        <v>2042</v>
      </c>
      <c r="AG172" s="1">
        <v>2043</v>
      </c>
      <c r="AH172" s="1">
        <v>2044</v>
      </c>
      <c r="AI172" s="1">
        <v>2045</v>
      </c>
      <c r="AJ172" s="1">
        <v>2046</v>
      </c>
      <c r="AK172" s="1">
        <v>2047</v>
      </c>
      <c r="AL172" s="1">
        <v>2048</v>
      </c>
      <c r="AM172" s="1">
        <v>2049</v>
      </c>
      <c r="AN172" s="1">
        <v>2050</v>
      </c>
    </row>
    <row r="173" spans="6:40" x14ac:dyDescent="0.2">
      <c r="F173" s="8" t="s">
        <v>327</v>
      </c>
      <c r="G173" s="8" t="s">
        <v>329</v>
      </c>
      <c r="H173" s="8" t="s">
        <v>331</v>
      </c>
      <c r="I173" s="1" t="s">
        <v>76</v>
      </c>
      <c r="J173" s="60" cm="1">
        <f t="array" ref="J173">TREND($O173:$T173,$O$3:$T$3,J$3)</f>
        <v>698045047619047</v>
      </c>
      <c r="K173" s="60" cm="1">
        <f t="array" ref="K173">TREND($O173:$T173,$O$3:$T$3,K$3)</f>
        <v>700825419047619</v>
      </c>
      <c r="L173" s="60" cm="1">
        <f t="array" ref="L173">TREND($O173:$T173,$O$3:$T$3,L$3)</f>
        <v>703605790476190</v>
      </c>
      <c r="M173" s="60" cm="1">
        <f t="array" ref="M173">TREND($O173:$T173,$O$3:$T$3,M$3)</f>
        <v>706386161904761</v>
      </c>
      <c r="N173" s="60" cm="1">
        <f t="array" ref="N173">TREND($O173:$T173,$O$3:$T$3,N$3)</f>
        <v>709166533333333</v>
      </c>
      <c r="O173" s="60">
        <f t="shared" ref="O173:AN173" si="60">SUM(INDEX(Table5_22,MATCH($G173,Table5_A_22,0),MATCH(O$172,Table5_1_22,0)),INDEX(Table5_22,MATCH($F173,Table5_A_22,0),MATCH(O$172,Table5_1_22,0)),INDEX(Table5_22,MATCH($H173,Table5_A_22,0),MATCH(O$172,Table5_1_22,0)))*quadrillion</f>
        <v>711617000000000</v>
      </c>
      <c r="P173" s="60">
        <f t="shared" si="60"/>
        <v>714947999999999.88</v>
      </c>
      <c r="Q173" s="60">
        <f t="shared" si="60"/>
        <v>717557000000000</v>
      </c>
      <c r="R173" s="60">
        <f t="shared" si="60"/>
        <v>720390000000000</v>
      </c>
      <c r="S173" s="60">
        <f t="shared" si="60"/>
        <v>723483000000000</v>
      </c>
      <c r="T173" s="60">
        <f t="shared" si="60"/>
        <v>725391999999999.88</v>
      </c>
      <c r="U173" s="60">
        <f t="shared" si="60"/>
        <v>728199000000000</v>
      </c>
      <c r="V173" s="60">
        <f t="shared" si="60"/>
        <v>730888000000000.12</v>
      </c>
      <c r="W173" s="60">
        <f t="shared" si="60"/>
        <v>732652000000000.12</v>
      </c>
      <c r="X173" s="60">
        <f t="shared" si="60"/>
        <v>733838999999999.88</v>
      </c>
      <c r="Y173" s="60">
        <f t="shared" si="60"/>
        <v>735027000000000.12</v>
      </c>
      <c r="Z173" s="60">
        <f t="shared" si="60"/>
        <v>735936000000000</v>
      </c>
      <c r="AA173" s="60">
        <f t="shared" si="60"/>
        <v>736429000000000</v>
      </c>
      <c r="AB173" s="60">
        <f t="shared" si="60"/>
        <v>736291000000000</v>
      </c>
      <c r="AC173" s="60">
        <f t="shared" si="60"/>
        <v>735871000000000</v>
      </c>
      <c r="AD173" s="60">
        <f t="shared" si="60"/>
        <v>735342000000000</v>
      </c>
      <c r="AE173" s="60">
        <f t="shared" si="60"/>
        <v>735607000000000</v>
      </c>
      <c r="AF173" s="60">
        <f t="shared" si="60"/>
        <v>736003000000000.12</v>
      </c>
      <c r="AG173" s="60">
        <f t="shared" si="60"/>
        <v>736508000000000</v>
      </c>
      <c r="AH173" s="60">
        <f t="shared" si="60"/>
        <v>737095000000000</v>
      </c>
      <c r="AI173" s="60">
        <f t="shared" si="60"/>
        <v>737762000000000</v>
      </c>
      <c r="AJ173" s="60">
        <f t="shared" si="60"/>
        <v>738641000000000</v>
      </c>
      <c r="AK173" s="60">
        <f t="shared" si="60"/>
        <v>739818999999999.88</v>
      </c>
      <c r="AL173" s="60">
        <f t="shared" si="60"/>
        <v>741050000000000</v>
      </c>
      <c r="AM173" s="60">
        <f t="shared" si="60"/>
        <v>742473000000000</v>
      </c>
      <c r="AN173" s="60">
        <f t="shared" si="60"/>
        <v>744150000000000.12</v>
      </c>
    </row>
    <row r="174" spans="6:40" x14ac:dyDescent="0.2">
      <c r="I174" s="1" t="s">
        <v>77</v>
      </c>
      <c r="J174" s="7" cm="1">
        <f t="array" ref="J174">TREND($O174:$T174,$O$3:$T$3,J$3)</f>
        <v>0</v>
      </c>
      <c r="K174" s="7" cm="1">
        <f t="array" ref="K174">TREND($O174:$T174,$O$3:$T$3,K$3)</f>
        <v>0</v>
      </c>
      <c r="L174" s="7" cm="1">
        <f t="array" ref="L174">TREND($O174:$T174,$O$3:$T$3,L$3)</f>
        <v>0</v>
      </c>
      <c r="M174" s="7" cm="1">
        <f t="array" ref="M174">TREND($O174:$T174,$O$3:$T$3,M$3)</f>
        <v>0</v>
      </c>
      <c r="N174" s="7" cm="1">
        <f t="array" ref="N174">TREND($O174:$T174,$O$3:$T$3,N$3)</f>
        <v>0</v>
      </c>
      <c r="O174" s="7">
        <v>0</v>
      </c>
      <c r="P174" s="7">
        <v>0</v>
      </c>
      <c r="Q174" s="7">
        <v>0</v>
      </c>
      <c r="R174" s="7">
        <v>0</v>
      </c>
      <c r="S174" s="7">
        <v>0</v>
      </c>
      <c r="T174" s="7">
        <v>0</v>
      </c>
      <c r="U174" s="7">
        <v>0</v>
      </c>
      <c r="V174" s="7">
        <v>0</v>
      </c>
      <c r="W174" s="7">
        <v>0</v>
      </c>
      <c r="X174" s="7">
        <v>0</v>
      </c>
      <c r="Y174" s="7">
        <v>0</v>
      </c>
      <c r="Z174" s="7">
        <v>0</v>
      </c>
      <c r="AA174" s="7">
        <v>0</v>
      </c>
      <c r="AB174" s="7">
        <v>0</v>
      </c>
      <c r="AC174" s="7">
        <v>0</v>
      </c>
      <c r="AD174" s="7">
        <v>0</v>
      </c>
      <c r="AE174" s="7">
        <v>0</v>
      </c>
      <c r="AF174" s="7">
        <v>0</v>
      </c>
      <c r="AG174" s="7">
        <v>0</v>
      </c>
      <c r="AH174" s="7">
        <v>0</v>
      </c>
      <c r="AI174" s="7">
        <v>0</v>
      </c>
      <c r="AJ174" s="7">
        <v>0</v>
      </c>
      <c r="AK174" s="7">
        <v>0</v>
      </c>
      <c r="AL174" s="7">
        <v>0</v>
      </c>
      <c r="AM174" s="7">
        <v>0</v>
      </c>
      <c r="AN174" s="7">
        <v>0</v>
      </c>
    </row>
    <row r="175" spans="6:40" x14ac:dyDescent="0.2">
      <c r="G175" s="8" t="s">
        <v>321</v>
      </c>
      <c r="H175" s="8" t="s">
        <v>320</v>
      </c>
      <c r="I175" s="1" t="s">
        <v>78</v>
      </c>
      <c r="J175" s="60" cm="1">
        <f t="array" ref="J175">TREND($O175:$T175,$O$3:$T$3,J$3)</f>
        <v>893298857142856</v>
      </c>
      <c r="K175" s="60" cm="1">
        <f t="array" ref="K175">TREND($O175:$T175,$O$3:$T$3,K$3)</f>
        <v>908303742857144</v>
      </c>
      <c r="L175" s="60" cm="1">
        <f t="array" ref="L175">TREND($O175:$T175,$O$3:$T$3,L$3)</f>
        <v>923308628571428</v>
      </c>
      <c r="M175" s="60" cm="1">
        <f t="array" ref="M175">TREND($O175:$T175,$O$3:$T$3,M$3)</f>
        <v>938313514285716</v>
      </c>
      <c r="N175" s="60" cm="1">
        <f t="array" ref="N175">TREND($O175:$T175,$O$3:$T$3,N$3)</f>
        <v>953318400000000</v>
      </c>
      <c r="O175" s="60">
        <f t="shared" ref="O175:AN175" si="61">SUM(INDEX(Table5_22,MATCH($G175,Table5_A_22,0),MATCH(O$172,Table5_1_22,0)),INDEX(Table5_22,MATCH($H175,Table5_A_22,0),MATCH(O$172,Table5_1_22,0)))*quadrillion</f>
        <v>963069000000000.12</v>
      </c>
      <c r="P175" s="60">
        <f t="shared" si="61"/>
        <v>985119000000000</v>
      </c>
      <c r="Q175" s="60">
        <f t="shared" si="61"/>
        <v>1002282000000000.1</v>
      </c>
      <c r="R175" s="60">
        <f t="shared" si="61"/>
        <v>1016880000000000</v>
      </c>
      <c r="S175" s="60">
        <f t="shared" si="61"/>
        <v>1028519999999999.9</v>
      </c>
      <c r="T175" s="60">
        <f t="shared" si="61"/>
        <v>1039142999999999.9</v>
      </c>
      <c r="U175" s="60">
        <f t="shared" si="61"/>
        <v>1049608000000000.1</v>
      </c>
      <c r="V175" s="60">
        <f t="shared" si="61"/>
        <v>1059277000000000</v>
      </c>
      <c r="W175" s="60">
        <f t="shared" si="61"/>
        <v>1066924999999999.9</v>
      </c>
      <c r="X175" s="60">
        <f t="shared" si="61"/>
        <v>1073598000000000</v>
      </c>
      <c r="Y175" s="60">
        <f t="shared" si="61"/>
        <v>1079661000000000</v>
      </c>
      <c r="Z175" s="60">
        <f t="shared" si="61"/>
        <v>1086069999999999.9</v>
      </c>
      <c r="AA175" s="60">
        <f t="shared" si="61"/>
        <v>1091876000000000.1</v>
      </c>
      <c r="AB175" s="60">
        <f t="shared" si="61"/>
        <v>1095939000000000</v>
      </c>
      <c r="AC175" s="60">
        <f t="shared" si="61"/>
        <v>1100628000000000</v>
      </c>
      <c r="AD175" s="60">
        <f t="shared" si="61"/>
        <v>1104649999999999.9</v>
      </c>
      <c r="AE175" s="60">
        <f t="shared" si="61"/>
        <v>1108751000000000</v>
      </c>
      <c r="AF175" s="60">
        <f t="shared" si="61"/>
        <v>1113288000000000</v>
      </c>
      <c r="AG175" s="60">
        <f t="shared" si="61"/>
        <v>1119027000000000</v>
      </c>
      <c r="AH175" s="60">
        <f t="shared" si="61"/>
        <v>1125913000000000.2</v>
      </c>
      <c r="AI175" s="60">
        <f t="shared" si="61"/>
        <v>1131507000000000</v>
      </c>
      <c r="AJ175" s="60">
        <f t="shared" si="61"/>
        <v>1133162000000000</v>
      </c>
      <c r="AK175" s="60">
        <f t="shared" si="61"/>
        <v>1136841000000000</v>
      </c>
      <c r="AL175" s="60">
        <f t="shared" si="61"/>
        <v>1142951000000000</v>
      </c>
      <c r="AM175" s="60">
        <f t="shared" si="61"/>
        <v>1149804000000000</v>
      </c>
      <c r="AN175" s="60">
        <f t="shared" si="61"/>
        <v>1155713000000000</v>
      </c>
    </row>
    <row r="176" spans="6:40" x14ac:dyDescent="0.2">
      <c r="H176" s="8" t="s">
        <v>316</v>
      </c>
      <c r="I176" s="1" t="s">
        <v>79</v>
      </c>
      <c r="J176" s="60" cm="1">
        <f t="array" ref="J176">TREND($O176:$T176,$O$3:$T$3,J$3)</f>
        <v>5701285714285.7188</v>
      </c>
      <c r="K176" s="60" cm="1">
        <f t="array" ref="K176">TREND($O176:$T176,$O$3:$T$3,K$3)</f>
        <v>5762914285714.2969</v>
      </c>
      <c r="L176" s="60" cm="1">
        <f t="array" ref="L176">TREND($O176:$T176,$O$3:$T$3,L$3)</f>
        <v>5824542857142.8594</v>
      </c>
      <c r="M176" s="60" cm="1">
        <f t="array" ref="M176">TREND($O176:$T176,$O$3:$T$3,M$3)</f>
        <v>5886171428571.4375</v>
      </c>
      <c r="N176" s="60" cm="1">
        <f t="array" ref="N176">TREND($O176:$T176,$O$3:$T$3,N$3)</f>
        <v>5947800000000</v>
      </c>
      <c r="O176" s="60">
        <f t="shared" ref="O176:AN176" si="62">INDEX(Table5_22,MATCH($H176,Table5_A_22,0),MATCH(O$172,Table5_1_22,0))*quadrillion</f>
        <v>5980000000000</v>
      </c>
      <c r="P176" s="60">
        <f t="shared" si="62"/>
        <v>6072000000000</v>
      </c>
      <c r="Q176" s="60">
        <f t="shared" si="62"/>
        <v>6151000000000</v>
      </c>
      <c r="R176" s="60">
        <f t="shared" si="62"/>
        <v>6232000000000</v>
      </c>
      <c r="S176" s="60">
        <f t="shared" si="62"/>
        <v>6269000000000</v>
      </c>
      <c r="T176" s="60">
        <f t="shared" si="62"/>
        <v>6277000000000</v>
      </c>
      <c r="U176" s="60">
        <f t="shared" si="62"/>
        <v>6270000000000</v>
      </c>
      <c r="V176" s="60">
        <f t="shared" si="62"/>
        <v>6262000000000</v>
      </c>
      <c r="W176" s="60">
        <f t="shared" si="62"/>
        <v>6249000000000</v>
      </c>
      <c r="X176" s="60">
        <f t="shared" si="62"/>
        <v>6235000000000</v>
      </c>
      <c r="Y176" s="60">
        <f t="shared" si="62"/>
        <v>6215000000000</v>
      </c>
      <c r="Z176" s="60">
        <f t="shared" si="62"/>
        <v>6193000000000</v>
      </c>
      <c r="AA176" s="60">
        <f t="shared" si="62"/>
        <v>6167000000000</v>
      </c>
      <c r="AB176" s="60">
        <f t="shared" si="62"/>
        <v>6139000000000</v>
      </c>
      <c r="AC176" s="60">
        <f t="shared" si="62"/>
        <v>6109000000000</v>
      </c>
      <c r="AD176" s="60">
        <f t="shared" si="62"/>
        <v>6080000000000</v>
      </c>
      <c r="AE176" s="60">
        <f t="shared" si="62"/>
        <v>6048000000000</v>
      </c>
      <c r="AF176" s="60">
        <f t="shared" si="62"/>
        <v>6018000000000</v>
      </c>
      <c r="AG176" s="60">
        <f t="shared" si="62"/>
        <v>5986000000000</v>
      </c>
      <c r="AH176" s="60">
        <f t="shared" si="62"/>
        <v>5960000000000</v>
      </c>
      <c r="AI176" s="60">
        <f t="shared" si="62"/>
        <v>5933000000000</v>
      </c>
      <c r="AJ176" s="60">
        <f t="shared" si="62"/>
        <v>5901000000000</v>
      </c>
      <c r="AK176" s="60">
        <f t="shared" si="62"/>
        <v>5871000000000</v>
      </c>
      <c r="AL176" s="60">
        <f t="shared" si="62"/>
        <v>5839000000000</v>
      </c>
      <c r="AM176" s="60">
        <f t="shared" si="62"/>
        <v>5809000000000</v>
      </c>
      <c r="AN176" s="60">
        <f t="shared" si="62"/>
        <v>5780000000000</v>
      </c>
    </row>
    <row r="177" spans="6:40" x14ac:dyDescent="0.2">
      <c r="I177" s="1" t="s">
        <v>81</v>
      </c>
      <c r="J177" s="7" cm="1">
        <f t="array" ref="J177">TREND($O177:$T177,$O$3:$T$3,J$3)</f>
        <v>0</v>
      </c>
      <c r="K177" s="7" cm="1">
        <f t="array" ref="K177">TREND($O177:$T177,$O$3:$T$3,K$3)</f>
        <v>0</v>
      </c>
      <c r="L177" s="7" cm="1">
        <f t="array" ref="L177">TREND($O177:$T177,$O$3:$T$3,L$3)</f>
        <v>0</v>
      </c>
      <c r="M177" s="7" cm="1">
        <f t="array" ref="M177">TREND($O177:$T177,$O$3:$T$3,M$3)</f>
        <v>0</v>
      </c>
      <c r="N177" s="7" cm="1">
        <f t="array" ref="N177">TREND($O177:$T177,$O$3:$T$3,N$3)</f>
        <v>0</v>
      </c>
      <c r="O177" s="7">
        <v>0</v>
      </c>
      <c r="P177" s="7">
        <v>0</v>
      </c>
      <c r="Q177" s="7">
        <v>0</v>
      </c>
      <c r="R177" s="7">
        <v>0</v>
      </c>
      <c r="S177" s="7">
        <v>0</v>
      </c>
      <c r="T177" s="7">
        <v>0</v>
      </c>
      <c r="U177" s="7">
        <v>0</v>
      </c>
      <c r="V177" s="7">
        <v>0</v>
      </c>
      <c r="W177" s="7">
        <v>0</v>
      </c>
      <c r="X177" s="7">
        <v>0</v>
      </c>
      <c r="Y177" s="7">
        <v>0</v>
      </c>
      <c r="Z177" s="7">
        <v>0</v>
      </c>
      <c r="AA177" s="7">
        <v>0</v>
      </c>
      <c r="AB177" s="7">
        <v>0</v>
      </c>
      <c r="AC177" s="7">
        <v>0</v>
      </c>
      <c r="AD177" s="7">
        <v>0</v>
      </c>
      <c r="AE177" s="7">
        <v>0</v>
      </c>
      <c r="AF177" s="7">
        <v>0</v>
      </c>
      <c r="AG177" s="7">
        <v>0</v>
      </c>
      <c r="AH177" s="7">
        <v>0</v>
      </c>
      <c r="AI177" s="7">
        <v>0</v>
      </c>
      <c r="AJ177" s="7">
        <v>0</v>
      </c>
      <c r="AK177" s="7">
        <v>0</v>
      </c>
      <c r="AL177" s="7">
        <v>0</v>
      </c>
      <c r="AM177" s="7">
        <v>0</v>
      </c>
      <c r="AN177" s="7">
        <v>0</v>
      </c>
    </row>
    <row r="178" spans="6:40" x14ac:dyDescent="0.2">
      <c r="I178" s="1" t="s">
        <v>162</v>
      </c>
      <c r="J178" s="7" cm="1">
        <f t="array" ref="J178">TREND($O178:$T178,$O$3:$T$3,J$3)</f>
        <v>0</v>
      </c>
      <c r="K178" s="7" cm="1">
        <f t="array" ref="K178">TREND($O178:$T178,$O$3:$T$3,K$3)</f>
        <v>0</v>
      </c>
      <c r="L178" s="7" cm="1">
        <f t="array" ref="L178">TREND($O178:$T178,$O$3:$T$3,L$3)</f>
        <v>0</v>
      </c>
      <c r="M178" s="7" cm="1">
        <f t="array" ref="M178">TREND($O178:$T178,$O$3:$T$3,M$3)</f>
        <v>0</v>
      </c>
      <c r="N178" s="7" cm="1">
        <f t="array" ref="N178">TREND($O178:$T178,$O$3:$T$3,N$3)</f>
        <v>0</v>
      </c>
      <c r="O178" s="7">
        <v>0</v>
      </c>
      <c r="P178" s="7">
        <v>0</v>
      </c>
      <c r="Q178" s="7">
        <v>0</v>
      </c>
      <c r="R178" s="7">
        <v>0</v>
      </c>
      <c r="S178" s="7">
        <v>0</v>
      </c>
      <c r="T178" s="7">
        <v>0</v>
      </c>
      <c r="U178" s="7">
        <v>0</v>
      </c>
      <c r="V178" s="7">
        <v>0</v>
      </c>
      <c r="W178" s="7">
        <v>0</v>
      </c>
      <c r="X178" s="7">
        <v>0</v>
      </c>
      <c r="Y178" s="7">
        <v>0</v>
      </c>
      <c r="Z178" s="7">
        <v>0</v>
      </c>
      <c r="AA178" s="7">
        <v>0</v>
      </c>
      <c r="AB178" s="7">
        <v>0</v>
      </c>
      <c r="AC178" s="7">
        <v>0</v>
      </c>
      <c r="AD178" s="7">
        <v>0</v>
      </c>
      <c r="AE178" s="7">
        <v>0</v>
      </c>
      <c r="AF178" s="7">
        <v>0</v>
      </c>
      <c r="AG178" s="7">
        <v>0</v>
      </c>
      <c r="AH178" s="7">
        <v>0</v>
      </c>
      <c r="AI178" s="7">
        <v>0</v>
      </c>
      <c r="AJ178" s="7">
        <v>0</v>
      </c>
      <c r="AK178" s="7">
        <v>0</v>
      </c>
      <c r="AL178" s="7">
        <v>0</v>
      </c>
      <c r="AM178" s="7">
        <v>0</v>
      </c>
      <c r="AN178" s="7">
        <v>0</v>
      </c>
    </row>
    <row r="179" spans="6:40" x14ac:dyDescent="0.2">
      <c r="I179" s="1" t="s">
        <v>446</v>
      </c>
      <c r="J179" s="7" cm="1">
        <f t="array" ref="J179">TREND($O179:$T179,$O$3:$T$3,J$3)</f>
        <v>0</v>
      </c>
      <c r="K179" s="7" cm="1">
        <f t="array" ref="K179">TREND($O179:$T179,$O$3:$T$3,K$3)</f>
        <v>0</v>
      </c>
      <c r="L179" s="7" cm="1">
        <f t="array" ref="L179">TREND($O179:$T179,$O$3:$T$3,L$3)</f>
        <v>0</v>
      </c>
      <c r="M179" s="7" cm="1">
        <f t="array" ref="M179">TREND($O179:$T179,$O$3:$T$3,M$3)</f>
        <v>0</v>
      </c>
      <c r="N179" s="7" cm="1">
        <f t="array" ref="N179">TREND($O179:$T179,$O$3:$T$3,N$3)</f>
        <v>0</v>
      </c>
      <c r="O179" s="7">
        <v>0</v>
      </c>
      <c r="P179" s="7">
        <v>0</v>
      </c>
      <c r="Q179" s="7">
        <v>0</v>
      </c>
      <c r="R179" s="7">
        <v>0</v>
      </c>
      <c r="S179" s="7">
        <v>0</v>
      </c>
      <c r="T179" s="7">
        <v>0</v>
      </c>
      <c r="U179" s="7">
        <v>0</v>
      </c>
      <c r="V179" s="7">
        <v>0</v>
      </c>
      <c r="W179" s="7">
        <v>0</v>
      </c>
      <c r="X179" s="7">
        <v>0</v>
      </c>
      <c r="Y179" s="7">
        <v>0</v>
      </c>
      <c r="Z179" s="7">
        <v>0</v>
      </c>
      <c r="AA179" s="7">
        <v>0</v>
      </c>
      <c r="AB179" s="7">
        <v>0</v>
      </c>
      <c r="AC179" s="7">
        <v>0</v>
      </c>
      <c r="AD179" s="7">
        <v>0</v>
      </c>
      <c r="AE179" s="7">
        <v>0</v>
      </c>
      <c r="AF179" s="7">
        <v>0</v>
      </c>
      <c r="AG179" s="7">
        <v>0</v>
      </c>
      <c r="AH179" s="7">
        <v>0</v>
      </c>
      <c r="AI179" s="7">
        <v>0</v>
      </c>
      <c r="AJ179" s="7">
        <v>0</v>
      </c>
      <c r="AK179" s="7">
        <v>0</v>
      </c>
      <c r="AL179" s="7">
        <v>0</v>
      </c>
      <c r="AM179" s="7">
        <v>0</v>
      </c>
      <c r="AN179" s="7">
        <v>0</v>
      </c>
    </row>
    <row r="180" spans="6:40" x14ac:dyDescent="0.2">
      <c r="I180" s="1" t="s">
        <v>447</v>
      </c>
      <c r="J180" s="7" cm="1">
        <f t="array" ref="J180">TREND($O180:$T180,$O$3:$T$3,J$3)</f>
        <v>0</v>
      </c>
      <c r="K180" s="7" cm="1">
        <f t="array" ref="K180">TREND($O180:$T180,$O$3:$T$3,K$3)</f>
        <v>0</v>
      </c>
      <c r="L180" s="7" cm="1">
        <f t="array" ref="L180">TREND($O180:$T180,$O$3:$T$3,L$3)</f>
        <v>0</v>
      </c>
      <c r="M180" s="7" cm="1">
        <f t="array" ref="M180">TREND($O180:$T180,$O$3:$T$3,M$3)</f>
        <v>0</v>
      </c>
      <c r="N180" s="7" cm="1">
        <f t="array" ref="N180">TREND($O180:$T180,$O$3:$T$3,N$3)</f>
        <v>0</v>
      </c>
      <c r="O180" s="7">
        <v>0</v>
      </c>
      <c r="P180" s="7">
        <v>0</v>
      </c>
      <c r="Q180" s="7">
        <v>0</v>
      </c>
      <c r="R180" s="7">
        <v>0</v>
      </c>
      <c r="S180" s="7">
        <v>0</v>
      </c>
      <c r="T180" s="7">
        <v>0</v>
      </c>
      <c r="U180" s="7">
        <v>0</v>
      </c>
      <c r="V180" s="7">
        <v>0</v>
      </c>
      <c r="W180" s="7">
        <v>0</v>
      </c>
      <c r="X180" s="7">
        <v>0</v>
      </c>
      <c r="Y180" s="7">
        <v>0</v>
      </c>
      <c r="Z180" s="7">
        <v>0</v>
      </c>
      <c r="AA180" s="7">
        <v>0</v>
      </c>
      <c r="AB180" s="7">
        <v>0</v>
      </c>
      <c r="AC180" s="7">
        <v>0</v>
      </c>
      <c r="AD180" s="7">
        <v>0</v>
      </c>
      <c r="AE180" s="7">
        <v>0</v>
      </c>
      <c r="AF180" s="7">
        <v>0</v>
      </c>
      <c r="AG180" s="7">
        <v>0</v>
      </c>
      <c r="AH180" s="7">
        <v>0</v>
      </c>
      <c r="AI180" s="7">
        <v>0</v>
      </c>
      <c r="AJ180" s="7">
        <v>0</v>
      </c>
      <c r="AK180" s="7">
        <v>0</v>
      </c>
      <c r="AL180" s="7">
        <v>0</v>
      </c>
      <c r="AM180" s="7">
        <v>0</v>
      </c>
      <c r="AN180" s="7">
        <v>0</v>
      </c>
    </row>
    <row r="181" spans="6:40" x14ac:dyDescent="0.2">
      <c r="F181" s="8" t="s">
        <v>314</v>
      </c>
      <c r="G181" s="8" t="s">
        <v>316</v>
      </c>
      <c r="H181" s="8" t="s">
        <v>312</v>
      </c>
      <c r="I181" s="1" t="s">
        <v>448</v>
      </c>
      <c r="J181" s="60" cm="1">
        <f t="array" ref="J181">TREND($O181:$T181,$O$3:$T$3,J$3)</f>
        <v>11802478618779.156</v>
      </c>
      <c r="K181" s="60" cm="1">
        <f t="array" ref="K181">TREND($O181:$T181,$O$3:$T$3,K$3)</f>
        <v>11907570008560.188</v>
      </c>
      <c r="L181" s="60" cm="1">
        <f t="array" ref="L181">TREND($O181:$T181,$O$3:$T$3,L$3)</f>
        <v>12012661398341.25</v>
      </c>
      <c r="M181" s="60" cm="1">
        <f t="array" ref="M181">TREND($O181:$T181,$O$3:$T$3,M$3)</f>
        <v>12117752788122.281</v>
      </c>
      <c r="N181" s="60" cm="1">
        <f t="array" ref="N181">TREND($O181:$T181,$O$3:$T$3,N$3)</f>
        <v>12222844177903.344</v>
      </c>
      <c r="O181" s="60">
        <f t="shared" ref="O181:AN181" si="63">INDEX(Table5_22,MATCH($H$181,Table5_A_22,0),MATCH(O$133,Table5_1_22,0))*(1-Fraction_coal)*INDEX(Table5_22,MATCH($G$181,Table5_A_22,0),MATCH(O$133,Table5_1_22,0))/INDEX(Table5_22,MATCH($F$181,Table5_A_22,0),MATCH(O$133,Table5_1_22,0))*quadrillion</f>
        <v>12361494379956.818</v>
      </c>
      <c r="P181" s="60">
        <f t="shared" si="63"/>
        <v>12430696295961.242</v>
      </c>
      <c r="Q181" s="60">
        <f t="shared" si="63"/>
        <v>12504495514000.309</v>
      </c>
      <c r="R181" s="60">
        <f t="shared" si="63"/>
        <v>12617912576685.195</v>
      </c>
      <c r="S181" s="60">
        <f t="shared" si="63"/>
        <v>12741292531886.268</v>
      </c>
      <c r="T181" s="60">
        <f t="shared" si="63"/>
        <v>12888092954332.146</v>
      </c>
      <c r="U181" s="60">
        <f t="shared" si="63"/>
        <v>12995526610372.926</v>
      </c>
      <c r="V181" s="60">
        <f t="shared" si="63"/>
        <v>13122792168650.023</v>
      </c>
      <c r="W181" s="60">
        <f t="shared" si="63"/>
        <v>13240691061893.42</v>
      </c>
      <c r="X181" s="60">
        <f t="shared" si="63"/>
        <v>13353278425084.111</v>
      </c>
      <c r="Y181" s="60">
        <f t="shared" si="63"/>
        <v>13464733579319.82</v>
      </c>
      <c r="Z181" s="60">
        <f t="shared" si="63"/>
        <v>13564918164958.869</v>
      </c>
      <c r="AA181" s="60">
        <f t="shared" si="63"/>
        <v>13656779327147.189</v>
      </c>
      <c r="AB181" s="60">
        <f t="shared" si="63"/>
        <v>13746822138907.781</v>
      </c>
      <c r="AC181" s="60">
        <f t="shared" si="63"/>
        <v>13839713415777.17</v>
      </c>
      <c r="AD181" s="60">
        <f t="shared" si="63"/>
        <v>13934578688543.088</v>
      </c>
      <c r="AE181" s="60">
        <f t="shared" si="63"/>
        <v>14025550915364.381</v>
      </c>
      <c r="AF181" s="60">
        <f t="shared" si="63"/>
        <v>14117114963813.898</v>
      </c>
      <c r="AG181" s="60">
        <f t="shared" si="63"/>
        <v>14211498986857.512</v>
      </c>
      <c r="AH181" s="60">
        <f t="shared" si="63"/>
        <v>14305950634119.73</v>
      </c>
      <c r="AI181" s="60">
        <f t="shared" si="63"/>
        <v>14401840993987.973</v>
      </c>
      <c r="AJ181" s="60">
        <f t="shared" si="63"/>
        <v>14507269535706.768</v>
      </c>
      <c r="AK181" s="60">
        <f t="shared" si="63"/>
        <v>14623613223822.268</v>
      </c>
      <c r="AL181" s="60">
        <f t="shared" si="63"/>
        <v>14715400552404.318</v>
      </c>
      <c r="AM181" s="60">
        <f t="shared" si="63"/>
        <v>14813317219817.375</v>
      </c>
      <c r="AN181" s="60">
        <f t="shared" si="63"/>
        <v>14908687182527.918</v>
      </c>
    </row>
    <row r="182" spans="6:40" x14ac:dyDescent="0.2">
      <c r="I182" s="1" t="s">
        <v>449</v>
      </c>
      <c r="J182" s="7" cm="1">
        <f t="array" ref="J182">TREND($O182:$T182,$O$3:$T$3,J$3)</f>
        <v>0</v>
      </c>
      <c r="K182" s="7" cm="1">
        <f t="array" ref="K182">TREND($O182:$T182,$O$3:$T$3,K$3)</f>
        <v>0</v>
      </c>
      <c r="L182" s="7" cm="1">
        <f t="array" ref="L182">TREND($O182:$T182,$O$3:$T$3,L$3)</f>
        <v>0</v>
      </c>
      <c r="M182" s="7" cm="1">
        <f t="array" ref="M182">TREND($O182:$T182,$O$3:$T$3,M$3)</f>
        <v>0</v>
      </c>
      <c r="N182" s="7" cm="1">
        <f t="array" ref="N182">TREND($O182:$T182,$O$3:$T$3,N$3)</f>
        <v>0</v>
      </c>
      <c r="O182" s="7">
        <v>0</v>
      </c>
      <c r="P182" s="7">
        <v>0</v>
      </c>
      <c r="Q182" s="7">
        <v>0</v>
      </c>
      <c r="R182" s="7">
        <v>0</v>
      </c>
      <c r="S182" s="7">
        <v>0</v>
      </c>
      <c r="T182" s="7">
        <v>0</v>
      </c>
      <c r="U182" s="7">
        <v>0</v>
      </c>
      <c r="V182" s="7">
        <v>0</v>
      </c>
      <c r="W182" s="7">
        <v>0</v>
      </c>
      <c r="X182" s="7">
        <v>0</v>
      </c>
      <c r="Y182" s="7">
        <v>0</v>
      </c>
      <c r="Z182" s="7">
        <v>0</v>
      </c>
      <c r="AA182" s="7">
        <v>0</v>
      </c>
      <c r="AB182" s="7">
        <v>0</v>
      </c>
      <c r="AC182" s="7">
        <v>0</v>
      </c>
      <c r="AD182" s="7">
        <v>0</v>
      </c>
      <c r="AE182" s="7">
        <v>0</v>
      </c>
      <c r="AF182" s="7">
        <v>0</v>
      </c>
      <c r="AG182" s="7">
        <v>0</v>
      </c>
      <c r="AH182" s="7">
        <v>0</v>
      </c>
      <c r="AI182" s="7">
        <v>0</v>
      </c>
      <c r="AJ182" s="7">
        <v>0</v>
      </c>
      <c r="AK182" s="7">
        <v>0</v>
      </c>
      <c r="AL182" s="7">
        <v>0</v>
      </c>
      <c r="AM182" s="7">
        <v>0</v>
      </c>
      <c r="AN182" s="7">
        <v>0</v>
      </c>
    </row>
    <row r="184" spans="6:40" x14ac:dyDescent="0.2">
      <c r="H184" s="1" t="s">
        <v>598</v>
      </c>
    </row>
    <row r="185" spans="6:40" x14ac:dyDescent="0.2">
      <c r="I185" s="1" t="s">
        <v>75</v>
      </c>
      <c r="J185" s="1" cm="1">
        <f t="array" ref="J185">TREND($O185:$T185,$O$3:$T$3,J$3)</f>
        <v>2020</v>
      </c>
      <c r="K185" s="1" cm="1">
        <f t="array" ref="K185">TREND($O185:$T185,$O$3:$T$3,K$3)</f>
        <v>2021</v>
      </c>
      <c r="L185" s="1" cm="1">
        <f t="array" ref="L185">TREND($O185:$T185,$O$3:$T$3,L$3)</f>
        <v>2022</v>
      </c>
      <c r="M185" s="1" cm="1">
        <f t="array" ref="M185">TREND($O185:$T185,$O$3:$T$3,M$3)</f>
        <v>2023</v>
      </c>
      <c r="N185" s="1" cm="1">
        <f t="array" ref="N185">TREND($O185:$T185,$O$3:$T$3,N$3)</f>
        <v>2024</v>
      </c>
      <c r="O185" s="1">
        <v>2025</v>
      </c>
      <c r="P185" s="1">
        <v>2026</v>
      </c>
      <c r="Q185" s="1">
        <v>2027</v>
      </c>
      <c r="R185" s="1">
        <v>2028</v>
      </c>
      <c r="S185" s="1">
        <v>2029</v>
      </c>
      <c r="T185" s="1">
        <v>2030</v>
      </c>
      <c r="U185" s="1">
        <v>2031</v>
      </c>
      <c r="V185" s="1">
        <v>2032</v>
      </c>
      <c r="W185" s="1">
        <v>2033</v>
      </c>
      <c r="X185" s="1">
        <v>2034</v>
      </c>
      <c r="Y185" s="1">
        <v>2035</v>
      </c>
      <c r="Z185" s="1">
        <v>2036</v>
      </c>
      <c r="AA185" s="1">
        <v>2037</v>
      </c>
      <c r="AB185" s="1">
        <v>2038</v>
      </c>
      <c r="AC185" s="1">
        <v>2039</v>
      </c>
      <c r="AD185" s="1">
        <v>2040</v>
      </c>
      <c r="AE185" s="1">
        <v>2041</v>
      </c>
      <c r="AF185" s="1">
        <v>2042</v>
      </c>
      <c r="AG185" s="1">
        <v>2043</v>
      </c>
      <c r="AH185" s="1">
        <v>2044</v>
      </c>
      <c r="AI185" s="1">
        <v>2045</v>
      </c>
      <c r="AJ185" s="1">
        <v>2046</v>
      </c>
      <c r="AK185" s="1">
        <v>2047</v>
      </c>
      <c r="AL185" s="1">
        <v>2048</v>
      </c>
      <c r="AM185" s="1">
        <v>2049</v>
      </c>
      <c r="AN185" s="1">
        <v>2050</v>
      </c>
    </row>
    <row r="186" spans="6:40" x14ac:dyDescent="0.2">
      <c r="F186" s="8" t="s">
        <v>326</v>
      </c>
      <c r="G186" s="8" t="s">
        <v>325</v>
      </c>
      <c r="H186" s="8" t="s">
        <v>324</v>
      </c>
      <c r="I186" s="1" t="s">
        <v>76</v>
      </c>
      <c r="J186" s="60" cm="1">
        <f t="array" ref="J186">TREND($O186:$T186,$O$3:$T$3,J$3)</f>
        <v>2136809000000000</v>
      </c>
      <c r="K186" s="60">
        <v>2177854000000000</v>
      </c>
      <c r="L186" s="60">
        <f>($T186-$K186)/9+K186</f>
        <v>2218899000000000</v>
      </c>
      <c r="M186" s="60">
        <f t="shared" ref="M186:S186" si="64">($T186-$K186)/9+L186</f>
        <v>2259944000000000</v>
      </c>
      <c r="N186" s="60">
        <f t="shared" si="64"/>
        <v>2300989000000000</v>
      </c>
      <c r="O186" s="60">
        <f t="shared" si="64"/>
        <v>2342034000000000</v>
      </c>
      <c r="P186" s="60">
        <f t="shared" si="64"/>
        <v>2383079000000000</v>
      </c>
      <c r="Q186" s="60">
        <f t="shared" si="64"/>
        <v>2424124000000000</v>
      </c>
      <c r="R186" s="60">
        <f t="shared" si="64"/>
        <v>2465169000000000</v>
      </c>
      <c r="S186" s="60">
        <f t="shared" si="64"/>
        <v>2506214000000000</v>
      </c>
      <c r="T186" s="60">
        <f t="shared" ref="T186:AN186" si="65">SUM(INDEX(Table5_22,MATCH($G186,Table5_A_22,0),MATCH(T$185,Table5_1_22,0)),INDEX(Table5_22,MATCH($F186,Table5_A_22,0),MATCH(T$185,Table5_1_22,0)),INDEX(Table5_22,MATCH($H186,Table5_A_22,0),MATCH(T$185,Table5_1_22,0)))*quadrillion</f>
        <v>2547259000000000</v>
      </c>
      <c r="U186" s="60">
        <f t="shared" si="65"/>
        <v>2581926000000000</v>
      </c>
      <c r="V186" s="60">
        <f t="shared" si="65"/>
        <v>2617243000000000</v>
      </c>
      <c r="W186" s="60">
        <f t="shared" si="65"/>
        <v>2650753000000000</v>
      </c>
      <c r="X186" s="60">
        <f t="shared" si="65"/>
        <v>2682974000000000</v>
      </c>
      <c r="Y186" s="60">
        <f t="shared" si="65"/>
        <v>2715058000000000</v>
      </c>
      <c r="Z186" s="60">
        <f t="shared" si="65"/>
        <v>2747479000000000</v>
      </c>
      <c r="AA186" s="60">
        <f t="shared" si="65"/>
        <v>2778294000000000</v>
      </c>
      <c r="AB186" s="60">
        <f t="shared" si="65"/>
        <v>2809404000000000</v>
      </c>
      <c r="AC186" s="60">
        <f t="shared" si="65"/>
        <v>2839654000000000.5</v>
      </c>
      <c r="AD186" s="60">
        <f t="shared" si="65"/>
        <v>2869637000000000</v>
      </c>
      <c r="AE186" s="60">
        <f t="shared" si="65"/>
        <v>2900080000000000</v>
      </c>
      <c r="AF186" s="60">
        <f t="shared" si="65"/>
        <v>2931087000000000</v>
      </c>
      <c r="AG186" s="60">
        <f t="shared" si="65"/>
        <v>2963533000000000</v>
      </c>
      <c r="AH186" s="60">
        <f t="shared" si="65"/>
        <v>2996277000000000</v>
      </c>
      <c r="AI186" s="60">
        <f t="shared" si="65"/>
        <v>3030596000000000</v>
      </c>
      <c r="AJ186" s="60">
        <f t="shared" si="65"/>
        <v>3066411999999999.5</v>
      </c>
      <c r="AK186" s="60">
        <f t="shared" si="65"/>
        <v>3103138999999999.5</v>
      </c>
      <c r="AL186" s="60">
        <f t="shared" si="65"/>
        <v>3141258000000000</v>
      </c>
      <c r="AM186" s="60">
        <f t="shared" si="65"/>
        <v>3180106999999999.5</v>
      </c>
      <c r="AN186" s="60">
        <f t="shared" si="65"/>
        <v>3219882000000000</v>
      </c>
    </row>
    <row r="187" spans="6:40" x14ac:dyDescent="0.2">
      <c r="H187" s="8" t="s">
        <v>312</v>
      </c>
      <c r="I187" s="1" t="s">
        <v>77</v>
      </c>
      <c r="J187" s="60" cm="1">
        <f t="array" ref="J187">TREND($O187:$T187,$O$3:$T$3,J$3)</f>
        <v>21660040000000</v>
      </c>
      <c r="K187" s="60">
        <v>21946040000000</v>
      </c>
      <c r="L187" s="60">
        <f t="shared" ref="L187:S195" si="66">($T187-$K187)/9+K187</f>
        <v>22232040000000</v>
      </c>
      <c r="M187" s="60">
        <f t="shared" si="66"/>
        <v>22518040000000</v>
      </c>
      <c r="N187" s="60">
        <f t="shared" si="66"/>
        <v>22804040000000</v>
      </c>
      <c r="O187" s="60">
        <f t="shared" si="66"/>
        <v>23090040000000</v>
      </c>
      <c r="P187" s="60">
        <f t="shared" si="66"/>
        <v>23376040000000</v>
      </c>
      <c r="Q187" s="60">
        <f t="shared" si="66"/>
        <v>23662040000000</v>
      </c>
      <c r="R187" s="60">
        <f t="shared" si="66"/>
        <v>23948040000000</v>
      </c>
      <c r="S187" s="60">
        <f t="shared" si="66"/>
        <v>24234040000000</v>
      </c>
      <c r="T187" s="60">
        <f t="shared" ref="T187:AN187" si="67">INDEX(Table5_22,MATCH($H187,Table5_A_22,0),MATCH(T$185,Table5_1_22,0))*quadrillion*Fraction_coal</f>
        <v>24520040000000</v>
      </c>
      <c r="U187" s="60">
        <f t="shared" si="67"/>
        <v>24607040000000</v>
      </c>
      <c r="V187" s="60">
        <f t="shared" si="67"/>
        <v>24727480000000</v>
      </c>
      <c r="W187" s="60">
        <f t="shared" si="67"/>
        <v>24833800000000</v>
      </c>
      <c r="X187" s="60">
        <f t="shared" si="67"/>
        <v>24930760000000</v>
      </c>
      <c r="Y187" s="60">
        <f t="shared" si="67"/>
        <v>25027560000000</v>
      </c>
      <c r="Z187" s="60">
        <f t="shared" si="67"/>
        <v>25108040000000</v>
      </c>
      <c r="AA187" s="60">
        <f t="shared" si="67"/>
        <v>25177680000000</v>
      </c>
      <c r="AB187" s="60">
        <f t="shared" si="67"/>
        <v>25244680000000</v>
      </c>
      <c r="AC187" s="60">
        <f t="shared" si="67"/>
        <v>25318720000000</v>
      </c>
      <c r="AD187" s="60">
        <f t="shared" si="67"/>
        <v>25387920000000</v>
      </c>
      <c r="AE187" s="60">
        <f t="shared" si="67"/>
        <v>25456000000000</v>
      </c>
      <c r="AF187" s="60">
        <f t="shared" si="67"/>
        <v>25525400000000</v>
      </c>
      <c r="AG187" s="60">
        <f t="shared" si="67"/>
        <v>25598880000000</v>
      </c>
      <c r="AH187" s="60">
        <f t="shared" si="67"/>
        <v>25669000000000</v>
      </c>
      <c r="AI187" s="60">
        <f t="shared" si="67"/>
        <v>25739680000000</v>
      </c>
      <c r="AJ187" s="60">
        <f t="shared" si="67"/>
        <v>25788960000000</v>
      </c>
      <c r="AK187" s="60">
        <f t="shared" si="67"/>
        <v>25866040000000</v>
      </c>
      <c r="AL187" s="60">
        <f t="shared" si="67"/>
        <v>25936240000000</v>
      </c>
      <c r="AM187" s="60">
        <f t="shared" si="67"/>
        <v>26018720000000</v>
      </c>
      <c r="AN187" s="60">
        <f t="shared" si="67"/>
        <v>26100520000000</v>
      </c>
    </row>
    <row r="188" spans="6:40" x14ac:dyDescent="0.2">
      <c r="H188" s="8" t="s">
        <v>319</v>
      </c>
      <c r="I188" s="1" t="s">
        <v>78</v>
      </c>
      <c r="J188" s="60" cm="1">
        <f t="array" ref="J188">TREND($O188:$T188,$O$3:$T$3,J$3)</f>
        <v>685264222222220</v>
      </c>
      <c r="K188" s="60">
        <v>696843000000000</v>
      </c>
      <c r="L188" s="60">
        <f t="shared" si="66"/>
        <v>708421777777777.75</v>
      </c>
      <c r="M188" s="60">
        <f t="shared" si="66"/>
        <v>720000555555555.5</v>
      </c>
      <c r="N188" s="60">
        <f t="shared" si="66"/>
        <v>731579333333333.25</v>
      </c>
      <c r="O188" s="60">
        <f t="shared" si="66"/>
        <v>743158111111111</v>
      </c>
      <c r="P188" s="60">
        <f t="shared" si="66"/>
        <v>754736888888888.75</v>
      </c>
      <c r="Q188" s="60">
        <f t="shared" si="66"/>
        <v>766315666666666.5</v>
      </c>
      <c r="R188" s="60">
        <f t="shared" si="66"/>
        <v>777894444444444.25</v>
      </c>
      <c r="S188" s="60">
        <f t="shared" si="66"/>
        <v>789473222222222</v>
      </c>
      <c r="T188" s="60">
        <f t="shared" ref="T188:T189" si="68">INDEX(Table5_22,MATCH($H188,Table5_A_22,0),MATCH(T$185,Table5_1_22,0))*quadrillion</f>
        <v>801052000000000</v>
      </c>
      <c r="U188" s="60">
        <f t="shared" ref="U188:AD189" si="69">INDEX(Table5_22,MATCH($H188,Table5_A_22,0),MATCH(U$185,Table5_1_22,0))*quadrillion</f>
        <v>802318000000000</v>
      </c>
      <c r="V188" s="60">
        <f t="shared" si="69"/>
        <v>803479000000000</v>
      </c>
      <c r="W188" s="60">
        <f t="shared" si="69"/>
        <v>803824000000000</v>
      </c>
      <c r="X188" s="60">
        <f t="shared" si="69"/>
        <v>803934000000000</v>
      </c>
      <c r="Y188" s="60">
        <f t="shared" si="69"/>
        <v>804007000000000</v>
      </c>
      <c r="Z188" s="60">
        <f t="shared" si="69"/>
        <v>804495000000000</v>
      </c>
      <c r="AA188" s="60">
        <f t="shared" si="69"/>
        <v>804872000000000</v>
      </c>
      <c r="AB188" s="60">
        <f t="shared" si="69"/>
        <v>804778000000000</v>
      </c>
      <c r="AC188" s="60">
        <f t="shared" si="69"/>
        <v>805447000000000</v>
      </c>
      <c r="AD188" s="60">
        <f t="shared" si="69"/>
        <v>805684000000000</v>
      </c>
      <c r="AE188" s="60">
        <f t="shared" ref="AE188:AN189" si="70">INDEX(Table5_22,MATCH($H188,Table5_A_22,0),MATCH(AE$185,Table5_1_22,0))*quadrillion</f>
        <v>805640000000000</v>
      </c>
      <c r="AF188" s="60">
        <f t="shared" si="70"/>
        <v>805986000000000</v>
      </c>
      <c r="AG188" s="60">
        <f t="shared" si="70"/>
        <v>807134000000000</v>
      </c>
      <c r="AH188" s="60">
        <f t="shared" si="70"/>
        <v>808823000000000</v>
      </c>
      <c r="AI188" s="60">
        <f t="shared" si="70"/>
        <v>809986000000000</v>
      </c>
      <c r="AJ188" s="60">
        <f t="shared" si="70"/>
        <v>810499000000000</v>
      </c>
      <c r="AK188" s="60">
        <f t="shared" si="70"/>
        <v>811488000000000</v>
      </c>
      <c r="AL188" s="60">
        <f t="shared" si="70"/>
        <v>813177000000000</v>
      </c>
      <c r="AM188" s="60">
        <f t="shared" si="70"/>
        <v>814774000000000</v>
      </c>
      <c r="AN188" s="60">
        <f t="shared" si="70"/>
        <v>815962000000000</v>
      </c>
    </row>
    <row r="189" spans="6:40" x14ac:dyDescent="0.2">
      <c r="H189" s="8" t="s">
        <v>315</v>
      </c>
      <c r="I189" s="1" t="s">
        <v>79</v>
      </c>
      <c r="J189" s="60" cm="1">
        <f t="array" ref="J189">TREND($O189:$T189,$O$3:$T$3,J$3)</f>
        <v>94018000000000</v>
      </c>
      <c r="K189" s="60">
        <v>93407000000000</v>
      </c>
      <c r="L189" s="60">
        <f t="shared" si="66"/>
        <v>92796000000000</v>
      </c>
      <c r="M189" s="60">
        <f t="shared" si="66"/>
        <v>92185000000000</v>
      </c>
      <c r="N189" s="60">
        <f t="shared" si="66"/>
        <v>91574000000000</v>
      </c>
      <c r="O189" s="60">
        <f t="shared" si="66"/>
        <v>90963000000000</v>
      </c>
      <c r="P189" s="60">
        <f t="shared" si="66"/>
        <v>90352000000000</v>
      </c>
      <c r="Q189" s="60">
        <f t="shared" si="66"/>
        <v>89741000000000</v>
      </c>
      <c r="R189" s="60">
        <f t="shared" si="66"/>
        <v>89130000000000</v>
      </c>
      <c r="S189" s="60">
        <f t="shared" si="66"/>
        <v>88519000000000</v>
      </c>
      <c r="T189" s="60">
        <f t="shared" si="68"/>
        <v>87908000000000</v>
      </c>
      <c r="U189" s="60">
        <f t="shared" si="69"/>
        <v>88286000000000</v>
      </c>
      <c r="V189" s="60">
        <f t="shared" si="69"/>
        <v>88642000000000</v>
      </c>
      <c r="W189" s="60">
        <f t="shared" si="69"/>
        <v>88950000000000</v>
      </c>
      <c r="X189" s="60">
        <f t="shared" si="69"/>
        <v>89274000000000</v>
      </c>
      <c r="Y189" s="60">
        <f t="shared" si="69"/>
        <v>89540000000000</v>
      </c>
      <c r="Z189" s="60">
        <f t="shared" si="69"/>
        <v>89810000000000</v>
      </c>
      <c r="AA189" s="60">
        <f t="shared" si="69"/>
        <v>90052000000000</v>
      </c>
      <c r="AB189" s="60">
        <f t="shared" si="69"/>
        <v>90278000000000</v>
      </c>
      <c r="AC189" s="60">
        <f t="shared" si="69"/>
        <v>90496000000000</v>
      </c>
      <c r="AD189" s="60">
        <f t="shared" si="69"/>
        <v>90717000000000</v>
      </c>
      <c r="AE189" s="60">
        <f t="shared" si="70"/>
        <v>90886000000000</v>
      </c>
      <c r="AF189" s="60">
        <f t="shared" si="70"/>
        <v>91096000000000</v>
      </c>
      <c r="AG189" s="60">
        <f t="shared" si="70"/>
        <v>91274000000000</v>
      </c>
      <c r="AH189" s="60">
        <f t="shared" si="70"/>
        <v>91533000000000</v>
      </c>
      <c r="AI189" s="60">
        <f t="shared" si="70"/>
        <v>91761000000000</v>
      </c>
      <c r="AJ189" s="60">
        <f t="shared" si="70"/>
        <v>91552000000000</v>
      </c>
      <c r="AK189" s="60">
        <f t="shared" si="70"/>
        <v>91488000000000</v>
      </c>
      <c r="AL189" s="60">
        <f t="shared" si="70"/>
        <v>91623000000000</v>
      </c>
      <c r="AM189" s="60">
        <f t="shared" si="70"/>
        <v>91867000000000</v>
      </c>
      <c r="AN189" s="60">
        <f t="shared" si="70"/>
        <v>92141000000000</v>
      </c>
    </row>
    <row r="190" spans="6:40" x14ac:dyDescent="0.2">
      <c r="I190" s="1" t="s">
        <v>81</v>
      </c>
      <c r="J190" s="7" cm="1">
        <f t="array" ref="J190">TREND($O190:$T190,$O$3:$T$3,J$3)</f>
        <v>0</v>
      </c>
      <c r="K190" s="7">
        <v>0</v>
      </c>
      <c r="L190" s="60">
        <f t="shared" si="66"/>
        <v>0</v>
      </c>
      <c r="M190" s="60">
        <f t="shared" si="66"/>
        <v>0</v>
      </c>
      <c r="N190" s="60">
        <f t="shared" si="66"/>
        <v>0</v>
      </c>
      <c r="O190" s="60">
        <f t="shared" si="66"/>
        <v>0</v>
      </c>
      <c r="P190" s="60">
        <f t="shared" si="66"/>
        <v>0</v>
      </c>
      <c r="Q190" s="60">
        <f t="shared" si="66"/>
        <v>0</v>
      </c>
      <c r="R190" s="60">
        <f t="shared" si="66"/>
        <v>0</v>
      </c>
      <c r="S190" s="60">
        <f t="shared" si="66"/>
        <v>0</v>
      </c>
      <c r="T190" s="7">
        <v>0</v>
      </c>
      <c r="U190" s="7">
        <v>0</v>
      </c>
      <c r="V190" s="7">
        <v>0</v>
      </c>
      <c r="W190" s="7">
        <v>0</v>
      </c>
      <c r="X190" s="7">
        <v>0</v>
      </c>
      <c r="Y190" s="7">
        <v>0</v>
      </c>
      <c r="Z190" s="7">
        <v>0</v>
      </c>
      <c r="AA190" s="7">
        <v>0</v>
      </c>
      <c r="AB190" s="7">
        <v>0</v>
      </c>
      <c r="AC190" s="7">
        <v>0</v>
      </c>
      <c r="AD190" s="7">
        <v>0</v>
      </c>
      <c r="AE190" s="7">
        <v>0</v>
      </c>
      <c r="AF190" s="7">
        <v>0</v>
      </c>
      <c r="AG190" s="7">
        <v>0</v>
      </c>
      <c r="AH190" s="7">
        <v>0</v>
      </c>
      <c r="AI190" s="7">
        <v>0</v>
      </c>
      <c r="AJ190" s="7">
        <v>0</v>
      </c>
      <c r="AK190" s="7">
        <v>0</v>
      </c>
      <c r="AL190" s="7">
        <v>0</v>
      </c>
      <c r="AM190" s="7">
        <v>0</v>
      </c>
      <c r="AN190" s="7">
        <v>0</v>
      </c>
    </row>
    <row r="191" spans="6:40" x14ac:dyDescent="0.2">
      <c r="I191" s="1" t="s">
        <v>162</v>
      </c>
      <c r="J191" s="7" cm="1">
        <f t="array" ref="J191">TREND($O191:$T191,$O$3:$T$3,J$3)</f>
        <v>0</v>
      </c>
      <c r="K191" s="7">
        <v>0</v>
      </c>
      <c r="L191" s="60">
        <f t="shared" si="66"/>
        <v>0</v>
      </c>
      <c r="M191" s="60">
        <f t="shared" si="66"/>
        <v>0</v>
      </c>
      <c r="N191" s="60">
        <f t="shared" si="66"/>
        <v>0</v>
      </c>
      <c r="O191" s="60">
        <f t="shared" si="66"/>
        <v>0</v>
      </c>
      <c r="P191" s="60">
        <f t="shared" si="66"/>
        <v>0</v>
      </c>
      <c r="Q191" s="60">
        <f t="shared" si="66"/>
        <v>0</v>
      </c>
      <c r="R191" s="60">
        <f t="shared" si="66"/>
        <v>0</v>
      </c>
      <c r="S191" s="60">
        <f t="shared" si="66"/>
        <v>0</v>
      </c>
      <c r="T191" s="7">
        <v>0</v>
      </c>
      <c r="U191" s="7">
        <v>0</v>
      </c>
      <c r="V191" s="7">
        <v>0</v>
      </c>
      <c r="W191" s="7">
        <v>0</v>
      </c>
      <c r="X191" s="7">
        <v>0</v>
      </c>
      <c r="Y191" s="7">
        <v>0</v>
      </c>
      <c r="Z191" s="7">
        <v>0</v>
      </c>
      <c r="AA191" s="7">
        <v>0</v>
      </c>
      <c r="AB191" s="7">
        <v>0</v>
      </c>
      <c r="AC191" s="7">
        <v>0</v>
      </c>
      <c r="AD191" s="7">
        <v>0</v>
      </c>
      <c r="AE191" s="7">
        <v>0</v>
      </c>
      <c r="AF191" s="7">
        <v>0</v>
      </c>
      <c r="AG191" s="7">
        <v>0</v>
      </c>
      <c r="AH191" s="7">
        <v>0</v>
      </c>
      <c r="AI191" s="7">
        <v>0</v>
      </c>
      <c r="AJ191" s="7">
        <v>0</v>
      </c>
      <c r="AK191" s="7">
        <v>0</v>
      </c>
      <c r="AL191" s="7">
        <v>0</v>
      </c>
      <c r="AM191" s="7">
        <v>0</v>
      </c>
      <c r="AN191" s="7">
        <v>0</v>
      </c>
    </row>
    <row r="192" spans="6:40" x14ac:dyDescent="0.2">
      <c r="I192" s="1" t="s">
        <v>446</v>
      </c>
      <c r="J192" s="7" cm="1">
        <f t="array" ref="J192">TREND($O192:$T192,$O$3:$T$3,J$3)</f>
        <v>0</v>
      </c>
      <c r="K192" s="7">
        <v>0</v>
      </c>
      <c r="L192" s="60">
        <f t="shared" si="66"/>
        <v>0</v>
      </c>
      <c r="M192" s="60">
        <f t="shared" si="66"/>
        <v>0</v>
      </c>
      <c r="N192" s="60">
        <f t="shared" si="66"/>
        <v>0</v>
      </c>
      <c r="O192" s="60">
        <f t="shared" si="66"/>
        <v>0</v>
      </c>
      <c r="P192" s="60">
        <f t="shared" si="66"/>
        <v>0</v>
      </c>
      <c r="Q192" s="60">
        <f t="shared" si="66"/>
        <v>0</v>
      </c>
      <c r="R192" s="60">
        <f t="shared" si="66"/>
        <v>0</v>
      </c>
      <c r="S192" s="60">
        <f t="shared" si="66"/>
        <v>0</v>
      </c>
      <c r="T192" s="7">
        <v>0</v>
      </c>
      <c r="U192" s="7">
        <v>0</v>
      </c>
      <c r="V192" s="7">
        <v>0</v>
      </c>
      <c r="W192" s="7">
        <v>0</v>
      </c>
      <c r="X192" s="7">
        <v>0</v>
      </c>
      <c r="Y192" s="7">
        <v>0</v>
      </c>
      <c r="Z192" s="7">
        <v>0</v>
      </c>
      <c r="AA192" s="7">
        <v>0</v>
      </c>
      <c r="AB192" s="7">
        <v>0</v>
      </c>
      <c r="AC192" s="7">
        <v>0</v>
      </c>
      <c r="AD192" s="7">
        <v>0</v>
      </c>
      <c r="AE192" s="7">
        <v>0</v>
      </c>
      <c r="AF192" s="7">
        <v>0</v>
      </c>
      <c r="AG192" s="7">
        <v>0</v>
      </c>
      <c r="AH192" s="7">
        <v>0</v>
      </c>
      <c r="AI192" s="7">
        <v>0</v>
      </c>
      <c r="AJ192" s="7">
        <v>0</v>
      </c>
      <c r="AK192" s="7">
        <v>0</v>
      </c>
      <c r="AL192" s="7">
        <v>0</v>
      </c>
      <c r="AM192" s="7">
        <v>0</v>
      </c>
      <c r="AN192" s="7">
        <v>0</v>
      </c>
    </row>
    <row r="193" spans="8:40" x14ac:dyDescent="0.2">
      <c r="I193" s="1" t="s">
        <v>447</v>
      </c>
      <c r="J193" s="7" cm="1">
        <f t="array" ref="J193">TREND($O193:$T193,$O$3:$T$3,J$3)</f>
        <v>0</v>
      </c>
      <c r="K193" s="7">
        <v>0</v>
      </c>
      <c r="L193" s="60">
        <f t="shared" si="66"/>
        <v>0</v>
      </c>
      <c r="M193" s="60">
        <f t="shared" si="66"/>
        <v>0</v>
      </c>
      <c r="N193" s="60">
        <f t="shared" si="66"/>
        <v>0</v>
      </c>
      <c r="O193" s="60">
        <f t="shared" si="66"/>
        <v>0</v>
      </c>
      <c r="P193" s="60">
        <f t="shared" si="66"/>
        <v>0</v>
      </c>
      <c r="Q193" s="60">
        <f t="shared" si="66"/>
        <v>0</v>
      </c>
      <c r="R193" s="60">
        <f t="shared" si="66"/>
        <v>0</v>
      </c>
      <c r="S193" s="60">
        <f t="shared" si="66"/>
        <v>0</v>
      </c>
      <c r="T193" s="7">
        <v>0</v>
      </c>
      <c r="U193" s="7">
        <v>0</v>
      </c>
      <c r="V193" s="7">
        <v>0</v>
      </c>
      <c r="W193" s="7">
        <v>0</v>
      </c>
      <c r="X193" s="7">
        <v>0</v>
      </c>
      <c r="Y193" s="7">
        <v>0</v>
      </c>
      <c r="Z193" s="7">
        <v>0</v>
      </c>
      <c r="AA193" s="7">
        <v>0</v>
      </c>
      <c r="AB193" s="7">
        <v>0</v>
      </c>
      <c r="AC193" s="7">
        <v>0</v>
      </c>
      <c r="AD193" s="7">
        <v>0</v>
      </c>
      <c r="AE193" s="7">
        <v>0</v>
      </c>
      <c r="AF193" s="7">
        <v>0</v>
      </c>
      <c r="AG193" s="7">
        <v>0</v>
      </c>
      <c r="AH193" s="7">
        <v>0</v>
      </c>
      <c r="AI193" s="7">
        <v>0</v>
      </c>
      <c r="AJ193" s="7">
        <v>0</v>
      </c>
      <c r="AK193" s="7">
        <v>0</v>
      </c>
      <c r="AL193" s="7">
        <v>0</v>
      </c>
      <c r="AM193" s="7">
        <v>0</v>
      </c>
      <c r="AN193" s="7">
        <v>0</v>
      </c>
    </row>
    <row r="194" spans="8:40" x14ac:dyDescent="0.2">
      <c r="H194" s="8" t="s">
        <v>312</v>
      </c>
      <c r="I194" s="1" t="s">
        <v>448</v>
      </c>
      <c r="J194" s="60" cm="1">
        <f t="array" ref="J194">TREND($O194:$T194,$O$3:$T$3,J$3)</f>
        <v>153821254570703</v>
      </c>
      <c r="K194" s="60">
        <v>156488618924520.5</v>
      </c>
      <c r="L194" s="60">
        <f t="shared" si="66"/>
        <v>159155983278338.06</v>
      </c>
      <c r="M194" s="60">
        <f t="shared" si="66"/>
        <v>161823347632155.62</v>
      </c>
      <c r="N194" s="60">
        <f t="shared" si="66"/>
        <v>164490711985973.19</v>
      </c>
      <c r="O194" s="60">
        <f t="shared" si="66"/>
        <v>167158076339790.75</v>
      </c>
      <c r="P194" s="60">
        <f t="shared" si="66"/>
        <v>169825440693608.31</v>
      </c>
      <c r="Q194" s="60">
        <f t="shared" si="66"/>
        <v>172492805047425.88</v>
      </c>
      <c r="R194" s="60">
        <f t="shared" si="66"/>
        <v>175160169401243.44</v>
      </c>
      <c r="S194" s="60">
        <f t="shared" si="66"/>
        <v>177827533755061</v>
      </c>
      <c r="T194" s="60">
        <f>(1-Fraction_coal)*INDEX(Table5_22,MATCH([1]Calculations!$H194,Table5_A_22,0),MATCH([1]Calculations!T$185,Table5_1_22,0))*quadrillion-SUM([1]Calculations!T$142,[1]Calculations!T$181)</f>
        <v>180494898108878.62</v>
      </c>
      <c r="U194" s="60">
        <f>(1-Fraction_coal)*INDEX(Table5_22,MATCH([1]Calculations!$H194,Table5_A_22,0),MATCH([1]Calculations!U$185,Table5_1_22,0))*quadrillion-SUM([1]Calculations!U$142,[1]Calculations!U$181)</f>
        <v>182986134341847.56</v>
      </c>
      <c r="V194" s="60">
        <f>(1-Fraction_coal)*INDEX(Table5_22,MATCH([1]Calculations!$H194,Table5_A_22,0),MATCH([1]Calculations!V$185,Table5_1_22,0))*quadrillion-SUM([1]Calculations!V$142,[1]Calculations!V$181)</f>
        <v>185760227309721.38</v>
      </c>
      <c r="W194" s="60">
        <f>(1-Fraction_coal)*INDEX(Table5_22,MATCH([1]Calculations!$H194,Table5_A_22,0),MATCH([1]Calculations!W$185,Table5_1_22,0))*quadrillion-SUM([1]Calculations!W$142,[1]Calculations!W$181)</f>
        <v>188471670660172.75</v>
      </c>
      <c r="X194" s="60">
        <f>(1-Fraction_coal)*INDEX(Table5_22,MATCH([1]Calculations!$H194,Table5_A_22,0),MATCH([1]Calculations!X$185,Table5_1_22,0))*quadrillion-SUM([1]Calculations!X$142,[1]Calculations!X$181)</f>
        <v>191192818739780.88</v>
      </c>
      <c r="Y194" s="60">
        <f>(1-Fraction_coal)*INDEX(Table5_22,MATCH([1]Calculations!$H194,Table5_A_22,0),MATCH([1]Calculations!Y$185,Table5_1_22,0))*quadrillion-SUM([1]Calculations!Y$142,[1]Calculations!Y$181)</f>
        <v>193987489089669.69</v>
      </c>
      <c r="Z194" s="60">
        <f>(1-Fraction_coal)*INDEX(Table5_22,MATCH([1]Calculations!$H194,Table5_A_22,0),MATCH([1]Calculations!Z$185,Table5_1_22,0))*quadrillion-SUM([1]Calculations!Z$142,[1]Calculations!Z$181)</f>
        <v>196716502566600.44</v>
      </c>
      <c r="AA194" s="60">
        <f>(1-Fraction_coal)*INDEX(Table5_22,MATCH([1]Calculations!$H194,Table5_A_22,0),MATCH([1]Calculations!AA$185,Table5_1_22,0))*quadrillion-SUM([1]Calculations!AA$142,[1]Calculations!AA$181)</f>
        <v>199419538181978.19</v>
      </c>
      <c r="AB194" s="60">
        <f>(1-Fraction_coal)*INDEX(Table5_22,MATCH([1]Calculations!$H194,Table5_A_22,0),MATCH([1]Calculations!AB$185,Table5_1_22,0))*quadrillion-SUM([1]Calculations!AB$142,[1]Calculations!AB$181)</f>
        <v>202158227053014.38</v>
      </c>
      <c r="AC194" s="60">
        <f>(1-Fraction_coal)*INDEX(Table5_22,MATCH([1]Calculations!$H194,Table5_A_22,0),MATCH([1]Calculations!AC$185,Table5_1_22,0))*quadrillion-SUM([1]Calculations!AC$142,[1]Calculations!AC$181)</f>
        <v>205017604352199.5</v>
      </c>
      <c r="AD194" s="60">
        <f>(1-Fraction_coal)*INDEX(Table5_22,MATCH([1]Calculations!$H194,Table5_A_22,0),MATCH([1]Calculations!AD$185,Table5_1_22,0))*quadrillion-SUM([1]Calculations!AD$142,[1]Calculations!AD$181)</f>
        <v>207909414524650.56</v>
      </c>
      <c r="AE194" s="60">
        <f>(1-Fraction_coal)*INDEX(Table5_22,MATCH([1]Calculations!$H194,Table5_A_22,0),MATCH([1]Calculations!AE$185,Table5_1_22,0))*quadrillion-SUM([1]Calculations!AE$142,[1]Calculations!AE$181)</f>
        <v>210768224287997.06</v>
      </c>
      <c r="AF194" s="60">
        <f>(1-Fraction_coal)*INDEX(Table5_22,MATCH([1]Calculations!$H194,Table5_A_22,0),MATCH([1]Calculations!AF$185,Table5_1_22,0))*quadrillion-SUM([1]Calculations!AF$142,[1]Calculations!AF$181)</f>
        <v>213692021872487.06</v>
      </c>
      <c r="AG194" s="60">
        <f>(1-Fraction_coal)*INDEX(Table5_22,MATCH([1]Calculations!$H194,Table5_A_22,0),MATCH([1]Calculations!AG$185,Table5_1_22,0))*quadrillion-SUM([1]Calculations!AG$142,[1]Calculations!AG$181)</f>
        <v>216695683014773.19</v>
      </c>
      <c r="AH194" s="60">
        <f>(1-Fraction_coal)*INDEX(Table5_22,MATCH([1]Calculations!$H194,Table5_A_22,0),MATCH([1]Calculations!AH$185,Table5_1_22,0))*quadrillion-SUM([1]Calculations!AH$142,[1]Calculations!AH$181)</f>
        <v>219706757288967.62</v>
      </c>
      <c r="AI194" s="60">
        <f>(1-Fraction_coal)*INDEX(Table5_22,MATCH([1]Calculations!$H194,Table5_A_22,0),MATCH([1]Calculations!AI$185,Table5_1_22,0))*quadrillion-SUM([1]Calculations!AI$142,[1]Calculations!AI$181)</f>
        <v>222741839111635</v>
      </c>
      <c r="AJ194" s="60">
        <f>(1-Fraction_coal)*INDEX(Table5_22,MATCH([1]Calculations!$H194,Table5_A_22,0),MATCH([1]Calculations!AJ$185,Table5_1_22,0))*quadrillion-SUM([1]Calculations!AJ$142,[1]Calculations!AJ$181)</f>
        <v>225072874642177.69</v>
      </c>
      <c r="AK194" s="60">
        <f>(1-Fraction_coal)*INDEX(Table5_22,MATCH([1]Calculations!$H194,Table5_A_22,0),MATCH([1]Calculations!AK$185,Table5_1_22,0))*quadrillion-SUM([1]Calculations!AK$142,[1]Calculations!AK$181)</f>
        <v>227880280466879.88</v>
      </c>
      <c r="AL194" s="60">
        <f>(1-Fraction_coal)*INDEX(Table5_22,MATCH([1]Calculations!$H194,Table5_A_22,0),MATCH([1]Calculations!AL$185,Table5_1_22,0))*quadrillion-SUM([1]Calculations!AL$142,[1]Calculations!AL$181)</f>
        <v>230907543211670</v>
      </c>
      <c r="AM194" s="60">
        <f>(1-Fraction_coal)*INDEX(Table5_22,MATCH([1]Calculations!$H194,Table5_A_22,0),MATCH([1]Calculations!AM$185,Table5_1_22,0))*quadrillion-SUM([1]Calculations!AM$142,[1]Calculations!AM$181)</f>
        <v>234266657433803.25</v>
      </c>
      <c r="AN194" s="60">
        <f>(1-Fraction_coal)*INDEX(Table5_22,MATCH([1]Calculations!$H194,Table5_A_22,0),MATCH([1]Calculations!AN$185,Table5_1_22,0))*quadrillion-SUM([1]Calculations!AN$142,[1]Calculations!AN$181)</f>
        <v>237664592679118.5</v>
      </c>
    </row>
    <row r="195" spans="8:40" x14ac:dyDescent="0.2">
      <c r="I195" s="1" t="s">
        <v>449</v>
      </c>
      <c r="J195" s="7" cm="1">
        <f t="array" ref="J195">TREND($O195:$T195,$O$3:$T$3,J$3)</f>
        <v>0</v>
      </c>
      <c r="K195" s="7">
        <v>0</v>
      </c>
      <c r="L195" s="60">
        <f t="shared" si="66"/>
        <v>0</v>
      </c>
      <c r="M195" s="60">
        <f t="shared" si="66"/>
        <v>0</v>
      </c>
      <c r="N195" s="60">
        <f t="shared" si="66"/>
        <v>0</v>
      </c>
      <c r="O195" s="60">
        <f t="shared" si="66"/>
        <v>0</v>
      </c>
      <c r="P195" s="60">
        <f t="shared" si="66"/>
        <v>0</v>
      </c>
      <c r="Q195" s="60">
        <f t="shared" si="66"/>
        <v>0</v>
      </c>
      <c r="R195" s="60">
        <f t="shared" si="66"/>
        <v>0</v>
      </c>
      <c r="S195" s="60">
        <f t="shared" si="66"/>
        <v>0</v>
      </c>
      <c r="T195" s="7">
        <v>0</v>
      </c>
      <c r="U195" s="7">
        <v>0</v>
      </c>
      <c r="V195" s="7">
        <v>0</v>
      </c>
      <c r="W195" s="7">
        <v>0</v>
      </c>
      <c r="X195" s="7">
        <v>0</v>
      </c>
      <c r="Y195" s="7">
        <v>0</v>
      </c>
      <c r="Z195" s="7">
        <v>0</v>
      </c>
      <c r="AA195" s="7">
        <v>0</v>
      </c>
      <c r="AB195" s="7">
        <v>0</v>
      </c>
      <c r="AC195" s="7">
        <v>0</v>
      </c>
      <c r="AD195" s="7">
        <v>0</v>
      </c>
      <c r="AE195" s="7">
        <v>0</v>
      </c>
      <c r="AF195" s="7">
        <v>0</v>
      </c>
      <c r="AG195" s="7">
        <v>0</v>
      </c>
      <c r="AH195" s="7">
        <v>0</v>
      </c>
      <c r="AI195" s="7">
        <v>0</v>
      </c>
      <c r="AJ195" s="7">
        <v>0</v>
      </c>
      <c r="AK195" s="7">
        <v>0</v>
      </c>
      <c r="AL195" s="7">
        <v>0</v>
      </c>
      <c r="AM195" s="7">
        <v>0</v>
      </c>
      <c r="AN195" s="7">
        <v>0</v>
      </c>
    </row>
    <row r="197" spans="8:40" s="64" customFormat="1" x14ac:dyDescent="0.2">
      <c r="H197" s="64" t="s">
        <v>599</v>
      </c>
      <c r="K197" s="64">
        <f t="shared" ref="K197:AN197" si="71">K185</f>
        <v>2021</v>
      </c>
      <c r="L197" s="64">
        <f t="shared" si="71"/>
        <v>2022</v>
      </c>
      <c r="M197" s="64">
        <f t="shared" si="71"/>
        <v>2023</v>
      </c>
      <c r="N197" s="64">
        <f t="shared" si="71"/>
        <v>2024</v>
      </c>
      <c r="O197" s="64">
        <f t="shared" si="71"/>
        <v>2025</v>
      </c>
      <c r="P197" s="64">
        <f t="shared" si="71"/>
        <v>2026</v>
      </c>
      <c r="Q197" s="64">
        <f t="shared" si="71"/>
        <v>2027</v>
      </c>
      <c r="R197" s="64">
        <f t="shared" si="71"/>
        <v>2028</v>
      </c>
      <c r="S197" s="64">
        <f t="shared" si="71"/>
        <v>2029</v>
      </c>
      <c r="T197" s="64">
        <f t="shared" si="71"/>
        <v>2030</v>
      </c>
      <c r="U197" s="64">
        <f t="shared" si="71"/>
        <v>2031</v>
      </c>
      <c r="V197" s="64">
        <f t="shared" si="71"/>
        <v>2032</v>
      </c>
      <c r="W197" s="64">
        <f t="shared" si="71"/>
        <v>2033</v>
      </c>
      <c r="X197" s="64">
        <f t="shared" si="71"/>
        <v>2034</v>
      </c>
      <c r="Y197" s="64">
        <f t="shared" si="71"/>
        <v>2035</v>
      </c>
      <c r="Z197" s="64">
        <f t="shared" si="71"/>
        <v>2036</v>
      </c>
      <c r="AA197" s="64">
        <f t="shared" si="71"/>
        <v>2037</v>
      </c>
      <c r="AB197" s="64">
        <f t="shared" si="71"/>
        <v>2038</v>
      </c>
      <c r="AC197" s="64">
        <f t="shared" si="71"/>
        <v>2039</v>
      </c>
      <c r="AD197" s="64">
        <f t="shared" si="71"/>
        <v>2040</v>
      </c>
      <c r="AE197" s="64">
        <f t="shared" si="71"/>
        <v>2041</v>
      </c>
      <c r="AF197" s="64">
        <f t="shared" si="71"/>
        <v>2042</v>
      </c>
      <c r="AG197" s="64">
        <f t="shared" si="71"/>
        <v>2043</v>
      </c>
      <c r="AH197" s="64">
        <f t="shared" si="71"/>
        <v>2044</v>
      </c>
      <c r="AI197" s="64">
        <f t="shared" si="71"/>
        <v>2045</v>
      </c>
      <c r="AJ197" s="64">
        <f t="shared" si="71"/>
        <v>2046</v>
      </c>
      <c r="AK197" s="64">
        <f t="shared" si="71"/>
        <v>2047</v>
      </c>
      <c r="AL197" s="64">
        <f t="shared" si="71"/>
        <v>2048</v>
      </c>
      <c r="AM197" s="64">
        <f t="shared" si="71"/>
        <v>2049</v>
      </c>
      <c r="AN197" s="64">
        <f t="shared" si="71"/>
        <v>2050</v>
      </c>
    </row>
    <row r="198" spans="8:40" x14ac:dyDescent="0.2">
      <c r="I198" s="1" t="s">
        <v>600</v>
      </c>
      <c r="J198" t="s">
        <v>601</v>
      </c>
      <c r="K198" s="7">
        <f>'[1]AEO22 Table 4'!C48*10^15</f>
        <v>5181982000000000</v>
      </c>
      <c r="L198" s="7">
        <f>'[1]AEO23 Table 4'!C48*10^15</f>
        <v>5259642000000000</v>
      </c>
      <c r="M198" s="7">
        <f>'[1]AEO23 Table 4'!D48*10^15</f>
        <v>5170129000000000</v>
      </c>
      <c r="N198" s="7">
        <f>'[1]AEO23 Table 4'!E48*10^15</f>
        <v>5250440000000000</v>
      </c>
      <c r="O198" s="7">
        <f>'[1]AEO23 Table 4'!F48*10^15</f>
        <v>5307276000000000</v>
      </c>
      <c r="P198" s="7">
        <f>'[1]AEO23 Table 4'!G48*10^15</f>
        <v>5362642000000000</v>
      </c>
      <c r="Q198" s="7">
        <f>'[1]AEO23 Table 4'!H48*10^15</f>
        <v>5422232000000000</v>
      </c>
      <c r="R198" s="7">
        <f>'[1]AEO23 Table 4'!I48*10^15</f>
        <v>5474320000000000</v>
      </c>
      <c r="S198" s="7">
        <f>'[1]AEO23 Table 4'!J48*10^15</f>
        <v>5518295000000000</v>
      </c>
      <c r="T198" s="7">
        <f>'[1]AEO23 Table 4'!K48*10^15</f>
        <v>5554088000000000</v>
      </c>
      <c r="U198" s="7">
        <f>'[1]AEO23 Table 4'!L48*10^15</f>
        <v>5587194000000000</v>
      </c>
      <c r="V198" s="7">
        <f>'[1]AEO23 Table 4'!M48*10^15</f>
        <v>5622504000000000</v>
      </c>
      <c r="W198" s="7">
        <f>'[1]AEO23 Table 4'!N48*10^15</f>
        <v>5659284000000000</v>
      </c>
      <c r="X198" s="7">
        <f>'[1]AEO23 Table 4'!O48*10^15</f>
        <v>5694947000000000</v>
      </c>
      <c r="Y198" s="7">
        <f>'[1]AEO23 Table 4'!P48*10^15</f>
        <v>5742076000000000</v>
      </c>
      <c r="Z198" s="7">
        <f>'[1]AEO23 Table 4'!Q48*10^15</f>
        <v>5795343000000000</v>
      </c>
      <c r="AA198" s="7">
        <f>'[1]AEO23 Table 4'!R48*10^15</f>
        <v>5852389000000000</v>
      </c>
      <c r="AB198" s="7">
        <f>'[1]AEO23 Table 4'!S48*10^15</f>
        <v>5907059000000000</v>
      </c>
      <c r="AC198" s="7">
        <f>'[1]AEO23 Table 4'!T48*10^15</f>
        <v>5963454000000000</v>
      </c>
      <c r="AD198" s="7">
        <f>'[1]AEO23 Table 4'!U48*10^15</f>
        <v>6020300000000000</v>
      </c>
      <c r="AE198" s="7">
        <f>'[1]AEO23 Table 4'!V48*10^15</f>
        <v>6080250000000000</v>
      </c>
      <c r="AF198" s="7">
        <f>'[1]AEO23 Table 4'!W48*10^15</f>
        <v>6145656000000000</v>
      </c>
      <c r="AG198" s="7">
        <f>'[1]AEO23 Table 4'!X48*10^15</f>
        <v>6215189000000000</v>
      </c>
      <c r="AH198" s="7">
        <f>'[1]AEO23 Table 4'!Y48*10^15</f>
        <v>6288645000000000</v>
      </c>
      <c r="AI198" s="7">
        <f>'[1]AEO23 Table 4'!Z48*10^15</f>
        <v>6365698000000000</v>
      </c>
      <c r="AJ198" s="7">
        <f>'[1]AEO23 Table 4'!AA48*10^15</f>
        <v>6448222000000000</v>
      </c>
      <c r="AK198" s="7">
        <f>'[1]AEO23 Table 4'!AB48*10^15</f>
        <v>6535610000000000</v>
      </c>
      <c r="AL198" s="7">
        <f>'[1]AEO23 Table 4'!AC48*10^15</f>
        <v>6625218000000000</v>
      </c>
      <c r="AM198" s="7">
        <f>'[1]AEO23 Table 4'!AD48*10^15</f>
        <v>6717607000000000</v>
      </c>
      <c r="AN198" s="7">
        <f>'[1]AEO23 Table 4'!AE48*10^15</f>
        <v>6816999000000000</v>
      </c>
    </row>
    <row r="199" spans="8:40" x14ac:dyDescent="0.2">
      <c r="I199" s="1" t="s">
        <v>602</v>
      </c>
      <c r="J199" t="s">
        <v>603</v>
      </c>
      <c r="K199" s="7">
        <f>SUM(K4,K17,K30,K43,K56,K69,K82,K95,K108,K121)</f>
        <v>5114229999999991</v>
      </c>
      <c r="L199" s="7">
        <f t="shared" ref="L199:AN199" si="72">SUM(L4,L17,L30,L43,L56,L69,L82,L95,L108,L121)</f>
        <v>5164318999999991</v>
      </c>
      <c r="M199" s="7">
        <f t="shared" si="72"/>
        <v>5214407999999990</v>
      </c>
      <c r="N199" s="7">
        <f t="shared" si="72"/>
        <v>5264496999999990</v>
      </c>
      <c r="O199" s="7">
        <f t="shared" si="72"/>
        <v>5307273999999999</v>
      </c>
      <c r="P199" s="7">
        <f t="shared" si="72"/>
        <v>5362642000000000</v>
      </c>
      <c r="Q199" s="7">
        <f t="shared" si="72"/>
        <v>5422232000000000</v>
      </c>
      <c r="R199" s="7">
        <f t="shared" si="72"/>
        <v>5474321000000001</v>
      </c>
      <c r="S199" s="7">
        <f t="shared" si="72"/>
        <v>5518294000000000</v>
      </c>
      <c r="T199" s="7">
        <f t="shared" si="72"/>
        <v>5554087999999999</v>
      </c>
      <c r="U199" s="7">
        <f t="shared" si="72"/>
        <v>5587195999999999</v>
      </c>
      <c r="V199" s="7">
        <f t="shared" si="72"/>
        <v>5622505000000000</v>
      </c>
      <c r="W199" s="7">
        <f t="shared" si="72"/>
        <v>5659285000000001</v>
      </c>
      <c r="X199" s="7">
        <f t="shared" si="72"/>
        <v>5694946000000001</v>
      </c>
      <c r="Y199" s="7">
        <f t="shared" si="72"/>
        <v>5742076000000001</v>
      </c>
      <c r="Z199" s="7">
        <f t="shared" si="72"/>
        <v>5795343999999999</v>
      </c>
      <c r="AA199" s="7">
        <f t="shared" si="72"/>
        <v>5852390999999999</v>
      </c>
      <c r="AB199" s="7">
        <f t="shared" si="72"/>
        <v>5907058000000000</v>
      </c>
      <c r="AC199" s="7">
        <f t="shared" si="72"/>
        <v>5963455000000001</v>
      </c>
      <c r="AD199" s="7">
        <f t="shared" si="72"/>
        <v>6020301000000000</v>
      </c>
      <c r="AE199" s="7">
        <f t="shared" si="72"/>
        <v>6080251000000000</v>
      </c>
      <c r="AF199" s="7">
        <f t="shared" si="72"/>
        <v>6145656000000000</v>
      </c>
      <c r="AG199" s="7">
        <f t="shared" si="72"/>
        <v>6215188000000000</v>
      </c>
      <c r="AH199" s="7">
        <f t="shared" si="72"/>
        <v>6288642999999999</v>
      </c>
      <c r="AI199" s="7">
        <f t="shared" si="72"/>
        <v>6365698999999999</v>
      </c>
      <c r="AJ199" s="7">
        <f t="shared" si="72"/>
        <v>6448224999999999</v>
      </c>
      <c r="AK199" s="7">
        <f t="shared" si="72"/>
        <v>6535607999999999</v>
      </c>
      <c r="AL199" s="7">
        <f t="shared" si="72"/>
        <v>6625218999999999</v>
      </c>
      <c r="AM199" s="7">
        <f t="shared" si="72"/>
        <v>6717606000000001</v>
      </c>
      <c r="AN199" s="7">
        <f t="shared" si="72"/>
        <v>6816996999999999</v>
      </c>
    </row>
    <row r="201" spans="8:40" x14ac:dyDescent="0.2">
      <c r="I201" t="s">
        <v>604</v>
      </c>
      <c r="J201" t="s">
        <v>601</v>
      </c>
      <c r="K201" s="6">
        <f>'[1]AEO22 Table 5'!C39*10^15</f>
        <v>4595164000000000</v>
      </c>
      <c r="L201" s="6">
        <f>'[1]AEO23 Table 5'!C39*10^15</f>
        <v>4715115000000000</v>
      </c>
      <c r="M201" s="6">
        <f>'[1]AEO23 Table 5'!D39*10^15</f>
        <v>4660196000000000</v>
      </c>
      <c r="N201" s="6">
        <f>'[1]AEO23 Table 5'!E39*10^15</f>
        <v>4703229000000000</v>
      </c>
      <c r="O201" s="6">
        <f>'[1]AEO23 Table 5'!F39*10^15</f>
        <v>4706833000000000</v>
      </c>
      <c r="P201" s="6">
        <f>'[1]AEO23 Table 5'!G39*10^15</f>
        <v>4719758000000000</v>
      </c>
      <c r="Q201" s="6">
        <f>'[1]AEO23 Table 5'!H39*10^15</f>
        <v>4728219000000000</v>
      </c>
      <c r="R201" s="6">
        <f>'[1]AEO23 Table 5'!I39*10^15</f>
        <v>4761503000000000</v>
      </c>
      <c r="S201" s="6">
        <f>'[1]AEO23 Table 5'!J39*10^15</f>
        <v>4796856000000000</v>
      </c>
      <c r="T201" s="6">
        <f>'[1]AEO23 Table 5'!K39*10^15</f>
        <v>4826465000000000</v>
      </c>
      <c r="U201" s="6">
        <f>'[1]AEO23 Table 5'!L39*10^15</f>
        <v>4859533000000000</v>
      </c>
      <c r="V201" s="6">
        <f>'[1]AEO23 Table 5'!M39*10^15</f>
        <v>4893326000000000</v>
      </c>
      <c r="W201" s="6">
        <f>'[1]AEO23 Table 5'!N39*10^15</f>
        <v>4921360000000000</v>
      </c>
      <c r="X201" s="6">
        <f>'[1]AEO23 Table 5'!O39*10^15</f>
        <v>4946467000000000</v>
      </c>
      <c r="Y201" s="6">
        <f>'[1]AEO23 Table 5'!P39*10^15</f>
        <v>4972676000000000</v>
      </c>
      <c r="Z201" s="6">
        <f>'[1]AEO23 Table 5'!Q39*10^15</f>
        <v>4999220000000000</v>
      </c>
      <c r="AA201" s="6">
        <f>'[1]AEO23 Table 5'!R39*10^15</f>
        <v>5022711000000000</v>
      </c>
      <c r="AB201" s="6">
        <f>'[1]AEO23 Table 5'!S39*10^15</f>
        <v>5044183000000000</v>
      </c>
      <c r="AC201" s="6">
        <f>'[1]AEO23 Table 5'!T39*10^15</f>
        <v>5063434000000000</v>
      </c>
      <c r="AD201" s="6">
        <f>'[1]AEO23 Table 5'!U39*10^15</f>
        <v>5086228000000000</v>
      </c>
      <c r="AE201" s="6">
        <f>'[1]AEO23 Table 5'!V39*10^15</f>
        <v>5112185000000000</v>
      </c>
      <c r="AF201" s="6">
        <f>'[1]AEO23 Table 5'!W39*10^15</f>
        <v>5139875000000000</v>
      </c>
      <c r="AG201" s="6">
        <f>'[1]AEO23 Table 5'!X39*10^15</f>
        <v>5170059000000000</v>
      </c>
      <c r="AH201" s="6">
        <f>'[1]AEO23 Table 5'!Y39*10^15</f>
        <v>5201613000000000</v>
      </c>
      <c r="AI201" s="6">
        <f>'[1]AEO23 Table 5'!Z39*10^15</f>
        <v>5235871000000000</v>
      </c>
      <c r="AJ201" s="6">
        <f>'[1]AEO23 Table 5'!AA39*10^15</f>
        <v>5273718000000000</v>
      </c>
      <c r="AK201" s="6">
        <f>'[1]AEO23 Table 5'!AB39*10^15</f>
        <v>5314649000000000</v>
      </c>
      <c r="AL201" s="6">
        <f>'[1]AEO23 Table 5'!AC39*10^15</f>
        <v>5357429000000000</v>
      </c>
      <c r="AM201" s="6">
        <f>'[1]AEO23 Table 5'!AD39*10^15</f>
        <v>5401831000000000</v>
      </c>
      <c r="AN201" s="6">
        <f>'[1]AEO23 Table 5'!AE39*10^15</f>
        <v>5448982000000000</v>
      </c>
    </row>
    <row r="202" spans="8:40" x14ac:dyDescent="0.2">
      <c r="I202" t="s">
        <v>602</v>
      </c>
      <c r="J202" t="s">
        <v>603</v>
      </c>
      <c r="K202" s="7">
        <f>SUM(K134,K147,K160,K173,K186)</f>
        <v>4432525590476190.5</v>
      </c>
      <c r="L202" s="7">
        <f t="shared" ref="L202:AN202" si="73">SUM(L134,L147,L160,L173,L186)</f>
        <v>4476765704761904</v>
      </c>
      <c r="M202" s="7">
        <f t="shared" si="73"/>
        <v>4521005819047618</v>
      </c>
      <c r="N202" s="7">
        <f t="shared" si="73"/>
        <v>4565245933333333</v>
      </c>
      <c r="O202" s="7">
        <f t="shared" si="73"/>
        <v>4606652000000000</v>
      </c>
      <c r="P202" s="7">
        <f t="shared" si="73"/>
        <v>4654430000000000</v>
      </c>
      <c r="Q202" s="7">
        <f t="shared" si="73"/>
        <v>4699381000000000</v>
      </c>
      <c r="R202" s="7">
        <f t="shared" si="73"/>
        <v>4744379000000000</v>
      </c>
      <c r="S202" s="7">
        <f t="shared" si="73"/>
        <v>4789212000000000</v>
      </c>
      <c r="T202" s="7">
        <f t="shared" si="73"/>
        <v>4826464000000000</v>
      </c>
      <c r="U202" s="7">
        <f t="shared" si="73"/>
        <v>4859532000000000</v>
      </c>
      <c r="V202" s="7">
        <f t="shared" si="73"/>
        <v>4893326000000000</v>
      </c>
      <c r="W202" s="7">
        <f t="shared" si="73"/>
        <v>4921359000000000</v>
      </c>
      <c r="X202" s="7">
        <f t="shared" si="73"/>
        <v>4946468000000000</v>
      </c>
      <c r="Y202" s="7">
        <f t="shared" si="73"/>
        <v>4972677000000000</v>
      </c>
      <c r="Z202" s="7">
        <f t="shared" si="73"/>
        <v>4999221000000000</v>
      </c>
      <c r="AA202" s="7">
        <f t="shared" si="73"/>
        <v>5022710000000000</v>
      </c>
      <c r="AB202" s="7">
        <f t="shared" si="73"/>
        <v>5044183000000000</v>
      </c>
      <c r="AC202" s="7">
        <f t="shared" si="73"/>
        <v>5063434000000000</v>
      </c>
      <c r="AD202" s="7">
        <f t="shared" si="73"/>
        <v>5086228000000000</v>
      </c>
      <c r="AE202" s="7">
        <f t="shared" si="73"/>
        <v>5112184000000000</v>
      </c>
      <c r="AF202" s="7">
        <f t="shared" si="73"/>
        <v>5139875000000000</v>
      </c>
      <c r="AG202" s="7">
        <f t="shared" si="73"/>
        <v>5170060000000000</v>
      </c>
      <c r="AH202" s="7">
        <f t="shared" si="73"/>
        <v>5201614000000000</v>
      </c>
      <c r="AI202" s="7">
        <f t="shared" si="73"/>
        <v>5235870000000000</v>
      </c>
      <c r="AJ202" s="7">
        <f t="shared" si="73"/>
        <v>5273717000000000</v>
      </c>
      <c r="AK202" s="7">
        <f t="shared" si="73"/>
        <v>5314650000000000</v>
      </c>
      <c r="AL202" s="7">
        <f t="shared" si="73"/>
        <v>5357428000000000</v>
      </c>
      <c r="AM202" s="7">
        <f t="shared" si="73"/>
        <v>5401830000000000</v>
      </c>
      <c r="AN202" s="7">
        <f t="shared" si="73"/>
        <v>5448984000000000</v>
      </c>
    </row>
  </sheetData>
  <conditionalFormatting sqref="F56">
    <cfRule type="duplicateValues" dxfId="27" priority="27"/>
  </conditionalFormatting>
  <conditionalFormatting sqref="F121">
    <cfRule type="duplicateValues" dxfId="26" priority="6"/>
  </conditionalFormatting>
  <conditionalFormatting sqref="F45:H45">
    <cfRule type="duplicateValues" dxfId="25" priority="16"/>
  </conditionalFormatting>
  <conditionalFormatting sqref="F110:H110">
    <cfRule type="duplicateValues" dxfId="24" priority="10"/>
  </conditionalFormatting>
  <conditionalFormatting sqref="G17">
    <cfRule type="duplicateValues" dxfId="23" priority="1"/>
  </conditionalFormatting>
  <conditionalFormatting sqref="G82">
    <cfRule type="duplicateValues" dxfId="22" priority="2"/>
  </conditionalFormatting>
  <conditionalFormatting sqref="G51:H51">
    <cfRule type="duplicateValues" dxfId="21" priority="14"/>
  </conditionalFormatting>
  <conditionalFormatting sqref="G56:H56">
    <cfRule type="duplicateValues" dxfId="20" priority="28"/>
  </conditionalFormatting>
  <conditionalFormatting sqref="G116:H116">
    <cfRule type="duplicateValues" dxfId="19" priority="8"/>
  </conditionalFormatting>
  <conditionalFormatting sqref="G121:H121">
    <cfRule type="duplicateValues" dxfId="18" priority="7"/>
  </conditionalFormatting>
  <conditionalFormatting sqref="H6">
    <cfRule type="duplicateValues" dxfId="17" priority="26"/>
  </conditionalFormatting>
  <conditionalFormatting sqref="H7">
    <cfRule type="duplicateValues" dxfId="16" priority="24"/>
  </conditionalFormatting>
  <conditionalFormatting sqref="H9">
    <cfRule type="duplicateValues" dxfId="15" priority="22"/>
  </conditionalFormatting>
  <conditionalFormatting sqref="H12">
    <cfRule type="duplicateValues" dxfId="14" priority="19"/>
  </conditionalFormatting>
  <conditionalFormatting sqref="H19">
    <cfRule type="duplicateValues" dxfId="13" priority="18"/>
  </conditionalFormatting>
  <conditionalFormatting sqref="H46">
    <cfRule type="duplicateValues" dxfId="12" priority="15"/>
  </conditionalFormatting>
  <conditionalFormatting sqref="H58">
    <cfRule type="duplicateValues" dxfId="11" priority="13"/>
  </conditionalFormatting>
  <conditionalFormatting sqref="H59">
    <cfRule type="duplicateValues" dxfId="10" priority="12"/>
  </conditionalFormatting>
  <conditionalFormatting sqref="H64">
    <cfRule type="duplicateValues" dxfId="9" priority="11"/>
  </conditionalFormatting>
  <conditionalFormatting sqref="H71">
    <cfRule type="duplicateValues" dxfId="8" priority="25"/>
  </conditionalFormatting>
  <conditionalFormatting sqref="H72">
    <cfRule type="duplicateValues" dxfId="7" priority="23"/>
  </conditionalFormatting>
  <conditionalFormatting sqref="H74">
    <cfRule type="duplicateValues" dxfId="6" priority="21"/>
  </conditionalFormatting>
  <conditionalFormatting sqref="H77">
    <cfRule type="duplicateValues" dxfId="5" priority="20"/>
  </conditionalFormatting>
  <conditionalFormatting sqref="H84">
    <cfRule type="duplicateValues" dxfId="4" priority="17"/>
  </conditionalFormatting>
  <conditionalFormatting sqref="H111">
    <cfRule type="duplicateValues" dxfId="3" priority="9"/>
  </conditionalFormatting>
  <conditionalFormatting sqref="H123">
    <cfRule type="duplicateValues" dxfId="2" priority="5"/>
  </conditionalFormatting>
  <conditionalFormatting sqref="H124">
    <cfRule type="duplicateValues" dxfId="1" priority="4"/>
  </conditionalFormatting>
  <conditionalFormatting sqref="H129">
    <cfRule type="duplicateValues" dxfId="0" priority="3"/>
  </conditionalFormatting>
  <pageMargins left="0.7" right="0.7" top="0.75" bottom="0.75" header="0.3" footer="0.3"/>
  <pageSetup paperSize="9" orientation="portrait" r:id="rId1"/>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895499-E443-4249-9D7E-0165FBF67139}">
  <dimension ref="A1:AJ27"/>
  <sheetViews>
    <sheetView workbookViewId="0">
      <selection activeCell="G28" sqref="G28"/>
    </sheetView>
  </sheetViews>
  <sheetFormatPr baseColWidth="10" defaultColWidth="8.83203125" defaultRowHeight="15" x14ac:dyDescent="0.2"/>
  <cols>
    <col min="1" max="1" width="26" customWidth="1"/>
    <col min="2" max="2" width="10.1640625" bestFit="1" customWidth="1"/>
    <col min="3" max="3" width="12.1640625" bestFit="1" customWidth="1"/>
    <col min="4" max="34" width="9.5" bestFit="1" customWidth="1"/>
    <col min="35" max="35" width="11" customWidth="1"/>
  </cols>
  <sheetData>
    <row r="1" spans="1:36" x14ac:dyDescent="0.2">
      <c r="A1" t="s">
        <v>92</v>
      </c>
      <c r="B1">
        <v>354871</v>
      </c>
      <c r="C1" t="s">
        <v>93</v>
      </c>
    </row>
    <row r="2" spans="1:36" x14ac:dyDescent="0.2">
      <c r="A2" t="s">
        <v>94</v>
      </c>
      <c r="B2" s="6">
        <v>947817120</v>
      </c>
      <c r="C2" t="s">
        <v>95</v>
      </c>
    </row>
    <row r="3" spans="1:36" x14ac:dyDescent="0.2">
      <c r="A3" t="s">
        <v>92</v>
      </c>
      <c r="B3" s="6">
        <f>B1*B2</f>
        <v>336352809191520</v>
      </c>
      <c r="C3" t="s">
        <v>96</v>
      </c>
    </row>
    <row r="5" spans="1:36" x14ac:dyDescent="0.2">
      <c r="A5" t="s">
        <v>647</v>
      </c>
    </row>
    <row r="6" spans="1:36" x14ac:dyDescent="0.2">
      <c r="A6" t="s">
        <v>344</v>
      </c>
    </row>
    <row r="8" spans="1:36" x14ac:dyDescent="0.2">
      <c r="B8">
        <v>2017</v>
      </c>
      <c r="C8">
        <v>2018</v>
      </c>
      <c r="D8">
        <v>2019</v>
      </c>
      <c r="E8">
        <v>2020</v>
      </c>
      <c r="F8">
        <v>2021</v>
      </c>
      <c r="G8">
        <v>2022</v>
      </c>
      <c r="H8">
        <v>2023</v>
      </c>
      <c r="I8">
        <v>2024</v>
      </c>
      <c r="J8">
        <v>2025</v>
      </c>
      <c r="K8">
        <v>2026</v>
      </c>
      <c r="L8">
        <v>2027</v>
      </c>
      <c r="M8">
        <v>2028</v>
      </c>
      <c r="N8">
        <v>2029</v>
      </c>
      <c r="O8">
        <v>2030</v>
      </c>
      <c r="P8">
        <v>2031</v>
      </c>
      <c r="Q8">
        <v>2032</v>
      </c>
      <c r="R8">
        <v>2033</v>
      </c>
      <c r="S8">
        <v>2034</v>
      </c>
      <c r="T8">
        <v>2035</v>
      </c>
      <c r="U8">
        <v>2036</v>
      </c>
      <c r="V8">
        <v>2037</v>
      </c>
      <c r="W8">
        <v>2038</v>
      </c>
      <c r="X8">
        <v>2039</v>
      </c>
      <c r="Y8">
        <v>2040</v>
      </c>
      <c r="Z8">
        <v>2041</v>
      </c>
      <c r="AA8">
        <v>2042</v>
      </c>
      <c r="AB8">
        <v>2043</v>
      </c>
      <c r="AC8">
        <v>2044</v>
      </c>
      <c r="AD8">
        <v>2045</v>
      </c>
      <c r="AE8">
        <v>2046</v>
      </c>
      <c r="AF8">
        <v>2047</v>
      </c>
      <c r="AG8">
        <v>2048</v>
      </c>
      <c r="AH8">
        <v>2049</v>
      </c>
      <c r="AI8">
        <v>2050</v>
      </c>
    </row>
    <row r="9" spans="1:36" x14ac:dyDescent="0.2">
      <c r="A9" s="1" t="s">
        <v>648</v>
      </c>
      <c r="B9" s="7">
        <v>0</v>
      </c>
      <c r="C9" s="7">
        <v>0</v>
      </c>
      <c r="D9" s="7">
        <v>0</v>
      </c>
      <c r="E9" s="7">
        <v>0</v>
      </c>
      <c r="F9" s="7">
        <f>$B$3*('[1]AEO22 Table 5'!C61/'[1]AEO22 Table 5'!$C61)</f>
        <v>336352809191520</v>
      </c>
      <c r="G9" s="7">
        <f>$B$3*('[1]AEO23 Table 5'!C61/'[1]AEO22 Table 5'!$C$61)</f>
        <v>340014333941918.56</v>
      </c>
      <c r="H9" s="7">
        <f>$B$3*('[1]AEO23 Table 5'!D61/'[1]AEO22 Table 5'!$C$61)</f>
        <v>334090249852084.81</v>
      </c>
      <c r="I9" s="7">
        <f>$B$3*('[1]AEO23 Table 5'!E61/'[1]AEO22 Table 5'!$C$61)</f>
        <v>316395560235523.94</v>
      </c>
      <c r="J9" s="7">
        <f>$B$3*('[1]AEO23 Table 5'!F61/'[1]AEO22 Table 5'!$C$61)</f>
        <v>321828414190067.88</v>
      </c>
      <c r="K9" s="7">
        <f>$B$3*('[1]AEO23 Table 5'!G61/'[1]AEO22 Table 5'!$C$61)</f>
        <v>326050691697599.38</v>
      </c>
      <c r="L9" s="7">
        <f>$B$3*('[1]AEO23 Table 5'!H61/'[1]AEO22 Table 5'!$C$61)</f>
        <v>328612466311996.06</v>
      </c>
      <c r="M9" s="7">
        <f>$B$3*('[1]AEO23 Table 5'!I61/'[1]AEO22 Table 5'!$C$61)</f>
        <v>330140860458862.25</v>
      </c>
      <c r="N9" s="7">
        <f>$B$3*('[1]AEO23 Table 5'!J61/'[1]AEO22 Table 5'!$C$61)</f>
        <v>330190834769801.56</v>
      </c>
      <c r="O9" s="7">
        <f>$B$3*('[1]AEO23 Table 5'!K61/'[1]AEO22 Table 5'!$C$61)</f>
        <v>329564658230208.81</v>
      </c>
      <c r="P9" s="7">
        <f>$B$3*('[1]AEO23 Table 5'!L61/'[1]AEO22 Table 5'!$C$61)</f>
        <v>328825290664576.75</v>
      </c>
      <c r="Q9" s="7">
        <f>$B$3*('[1]AEO23 Table 5'!M61/'[1]AEO22 Table 5'!$C$61)</f>
        <v>327796009036429.31</v>
      </c>
      <c r="R9" s="7">
        <f>$B$3*('[1]AEO23 Table 5'!N61/'[1]AEO22 Table 5'!$C$61)</f>
        <v>326146226184757.81</v>
      </c>
      <c r="S9" s="7">
        <f>$B$3*('[1]AEO23 Table 5'!O61/'[1]AEO22 Table 5'!$C$61)</f>
        <v>324221978742091.56</v>
      </c>
      <c r="T9" s="7">
        <f>$B$3*('[1]AEO23 Table 5'!P61/'[1]AEO22 Table 5'!$C$61)</f>
        <v>322118958843257.62</v>
      </c>
      <c r="U9" s="7">
        <f>$B$3*('[1]AEO23 Table 5'!Q61/'[1]AEO22 Table 5'!$C$61)</f>
        <v>320089718053318.31</v>
      </c>
      <c r="V9" s="7">
        <f>$B$3*('[1]AEO23 Table 5'!R61/'[1]AEO22 Table 5'!$C$61)</f>
        <v>317900149584434.81</v>
      </c>
      <c r="W9" s="7">
        <f>$B$3*('[1]AEO23 Table 5'!S61/'[1]AEO22 Table 5'!$C$61)</f>
        <v>315219508627930.19</v>
      </c>
      <c r="X9" s="7">
        <f>$B$3*('[1]AEO23 Table 5'!T61/'[1]AEO22 Table 5'!$C$61)</f>
        <v>312650639868447.5</v>
      </c>
      <c r="Y9" s="7">
        <f>$B$3*('[1]AEO23 Table 5'!U61/'[1]AEO22 Table 5'!$C$61)</f>
        <v>309975989523348.69</v>
      </c>
      <c r="Z9" s="7">
        <f>$B$3*('[1]AEO23 Table 5'!V61/'[1]AEO22 Table 5'!$C$61)</f>
        <v>307275957903608.88</v>
      </c>
      <c r="AA9" s="7">
        <f>$B$3*('[1]AEO23 Table 5'!W61/'[1]AEO22 Table 5'!$C$61)</f>
        <v>304698260874685.75</v>
      </c>
      <c r="AB9" s="7">
        <f>$B$3*('[1]AEO23 Table 5'!X61/'[1]AEO22 Table 5'!$C$61)</f>
        <v>302395974322768.94</v>
      </c>
      <c r="AC9" s="7">
        <f>$B$3*('[1]AEO23 Table 5'!Y61/'[1]AEO22 Table 5'!$C$61)</f>
        <v>300375088859264.19</v>
      </c>
      <c r="AD9" s="7">
        <f>$B$3*('[1]AEO23 Table 5'!Z61/'[1]AEO22 Table 5'!$C$61)</f>
        <v>298057037540489.5</v>
      </c>
      <c r="AE9" s="7">
        <f>$B$3*('[1]AEO23 Table 5'!AA61/'[1]AEO22 Table 5'!$C$61)</f>
        <v>295321377547651</v>
      </c>
      <c r="AF9" s="7">
        <f>$B$3*('[1]AEO23 Table 5'!AB61/'[1]AEO22 Table 5'!$C$61)</f>
        <v>292867591586230.38</v>
      </c>
      <c r="AG9" s="7">
        <f>$B$3*('[1]AEO23 Table 5'!AC61/'[1]AEO22 Table 5'!$C$61)</f>
        <v>290727524485280.56</v>
      </c>
      <c r="AH9" s="7">
        <f>$B$3*('[1]AEO23 Table 5'!AD61/'[1]AEO22 Table 5'!$C$61)</f>
        <v>288561603166683.88</v>
      </c>
      <c r="AI9" s="7">
        <f>$B$3*('[1]AEO23 Table 5'!AE61/'[1]AEO22 Table 5'!$C$61)</f>
        <v>286145337350384.88</v>
      </c>
      <c r="AJ9" s="7"/>
    </row>
    <row r="11" spans="1:36" x14ac:dyDescent="0.2">
      <c r="A11" s="1" t="s">
        <v>649</v>
      </c>
    </row>
    <row r="12" spans="1:36" x14ac:dyDescent="0.2">
      <c r="A12" t="s">
        <v>434</v>
      </c>
      <c r="B12" s="7">
        <f>B$9*'[1]District Heat Fuel Use Data'!$D10</f>
        <v>0</v>
      </c>
      <c r="C12" s="7">
        <f>C$9*'[1]District Heat Fuel Use Data'!$D10</f>
        <v>0</v>
      </c>
      <c r="D12" s="7">
        <f>D$9*'[1]District Heat Fuel Use Data'!$D10</f>
        <v>0</v>
      </c>
      <c r="E12" s="7">
        <f>E$9*'[1]District Heat Fuel Use Data'!$D10</f>
        <v>0</v>
      </c>
      <c r="F12" s="7">
        <f>F$9*'[1]District Heat Fuel Use Data'!$D10</f>
        <v>214903351684939.81</v>
      </c>
      <c r="G12" s="7">
        <f>G$9*'[1]District Heat Fuel Use Data'!$D10</f>
        <v>217242781948743.47</v>
      </c>
      <c r="H12" s="7">
        <f>H$9*'[1]District Heat Fuel Use Data'!$D10</f>
        <v>213457751790592.5</v>
      </c>
      <c r="I12" s="7">
        <f>I$9*'[1]District Heat Fuel Use Data'!$D10</f>
        <v>202152217834256.78</v>
      </c>
      <c r="J12" s="7">
        <f>J$9*'[1]District Heat Fuel Use Data'!$D10</f>
        <v>205623390044331.81</v>
      </c>
      <c r="K12" s="7">
        <f>K$9*'[1]District Heat Fuel Use Data'!$D10</f>
        <v>208321097818182.41</v>
      </c>
      <c r="L12" s="7">
        <f>L$9*'[1]District Heat Fuel Use Data'!$D10</f>
        <v>209957873060876.38</v>
      </c>
      <c r="M12" s="7">
        <f>M$9*'[1]District Heat Fuel Use Data'!$D10</f>
        <v>210934398351825.16</v>
      </c>
      <c r="N12" s="7">
        <f>N$9*'[1]District Heat Fuel Use Data'!$D10</f>
        <v>210966328059636.47</v>
      </c>
      <c r="O12" s="7">
        <f>O$9*'[1]District Heat Fuel Use Data'!$D10</f>
        <v>210566249828006.97</v>
      </c>
      <c r="P12" s="7">
        <f>P$9*'[1]District Heat Fuel Use Data'!$D10</f>
        <v>210093851311807.91</v>
      </c>
      <c r="Q12" s="7">
        <f>Q$9*'[1]District Heat Fuel Use Data'!$D10</f>
        <v>209436220200451.06</v>
      </c>
      <c r="R12" s="7">
        <f>R$9*'[1]District Heat Fuel Use Data'!$D10</f>
        <v>208382136944156.12</v>
      </c>
      <c r="S12" s="7">
        <f>S$9*'[1]District Heat Fuel Use Data'!$D10</f>
        <v>207152692106474.72</v>
      </c>
      <c r="T12" s="7">
        <f>T$9*'[1]District Heat Fuel Use Data'!$D10</f>
        <v>205809025538010.91</v>
      </c>
      <c r="U12" s="7">
        <f>U$9*'[1]District Heat Fuel Use Data'!$D10</f>
        <v>204512498096536.66</v>
      </c>
      <c r="V12" s="7">
        <f>V$9*'[1]District Heat Fuel Use Data'!$D10</f>
        <v>203113533706027.31</v>
      </c>
      <c r="W12" s="7">
        <f>W$9*'[1]District Heat Fuel Use Data'!$D10</f>
        <v>201400812092072.41</v>
      </c>
      <c r="X12" s="7">
        <f>X$9*'[1]District Heat Fuel Use Data'!$D10</f>
        <v>199759504241014.06</v>
      </c>
      <c r="Y12" s="7">
        <f>Y$9*'[1]District Heat Fuel Use Data'!$D10</f>
        <v>198050610163011.22</v>
      </c>
      <c r="Z12" s="7">
        <f>Z$9*'[1]District Heat Fuel Use Data'!$D10</f>
        <v>196325499419526.94</v>
      </c>
      <c r="AA12" s="7">
        <f>AA$9*'[1]District Heat Fuel Use Data'!$D10</f>
        <v>194678550989170.69</v>
      </c>
      <c r="AB12" s="7">
        <f>AB$9*'[1]District Heat Fuel Use Data'!$D10</f>
        <v>193207568487982.91</v>
      </c>
      <c r="AC12" s="7">
        <f>AC$9*'[1]District Heat Fuel Use Data'!$D10</f>
        <v>191916379451915.53</v>
      </c>
      <c r="AD12" s="7">
        <f>AD$9*'[1]District Heat Fuel Use Data'!$D10</f>
        <v>190435324487695.75</v>
      </c>
      <c r="AE12" s="7">
        <f>AE$9*'[1]District Heat Fuel Use Data'!$D10</f>
        <v>188687449977759.25</v>
      </c>
      <c r="AF12" s="7">
        <f>AF$9*'[1]District Heat Fuel Use Data'!$D10</f>
        <v>187119671106834.22</v>
      </c>
      <c r="AG12" s="7">
        <f>AG$9*'[1]District Heat Fuel Use Data'!$D10</f>
        <v>185752334250245.28</v>
      </c>
      <c r="AH12" s="7">
        <f>AH$9*'[1]District Heat Fuel Use Data'!$D10</f>
        <v>184368478554283.94</v>
      </c>
      <c r="AI12" s="7">
        <f>AI$9*'[1]District Heat Fuel Use Data'!$D10</f>
        <v>182824672145374.97</v>
      </c>
    </row>
    <row r="13" spans="1:36" x14ac:dyDescent="0.2">
      <c r="A13" t="s">
        <v>642</v>
      </c>
      <c r="B13" s="7">
        <f>B$9*'[1]District Heat Fuel Use Data'!$D11</f>
        <v>0</v>
      </c>
      <c r="C13" s="7">
        <f>C$9*'[1]District Heat Fuel Use Data'!$D11</f>
        <v>0</v>
      </c>
      <c r="D13" s="7">
        <f>D$9*'[1]District Heat Fuel Use Data'!$D11</f>
        <v>0</v>
      </c>
      <c r="E13" s="7">
        <f>E$9*'[1]District Heat Fuel Use Data'!$D11</f>
        <v>0</v>
      </c>
      <c r="F13" s="7">
        <f>F$9*'[1]District Heat Fuel Use Data'!$D11</f>
        <v>57281288320822.102</v>
      </c>
      <c r="G13" s="7">
        <f>G$9*'[1]District Heat Fuel Use Data'!$D11</f>
        <v>57904850393710.82</v>
      </c>
      <c r="H13" s="7">
        <f>H$9*'[1]District Heat Fuel Use Data'!$D11</f>
        <v>56895971741553.219</v>
      </c>
      <c r="I13" s="7">
        <f>I$9*'[1]District Heat Fuel Use Data'!$D11</f>
        <v>53882544798249.328</v>
      </c>
      <c r="J13" s="7">
        <f>J$9*'[1]District Heat Fuel Use Data'!$D11</f>
        <v>54807766367003.789</v>
      </c>
      <c r="K13" s="7">
        <f>K$9*'[1]District Heat Fuel Use Data'!$D11</f>
        <v>55526825309489.742</v>
      </c>
      <c r="L13" s="7">
        <f>L$9*'[1]District Heat Fuel Use Data'!$D11</f>
        <v>55963098610292.367</v>
      </c>
      <c r="M13" s="7">
        <f>M$9*'[1]District Heat Fuel Use Data'!$D11</f>
        <v>56223385973448.148</v>
      </c>
      <c r="N13" s="7">
        <f>N$9*'[1]District Heat Fuel Use Data'!$D11</f>
        <v>56231896658762.266</v>
      </c>
      <c r="O13" s="7">
        <f>O$9*'[1]District Heat Fuel Use Data'!$D11</f>
        <v>56125258040252.25</v>
      </c>
      <c r="P13" s="7">
        <f>P$9*'[1]District Heat Fuel Use Data'!$D11</f>
        <v>55999342853743.672</v>
      </c>
      <c r="Q13" s="7">
        <f>Q$9*'[1]District Heat Fuel Use Data'!$D11</f>
        <v>55824054953378.117</v>
      </c>
      <c r="R13" s="7">
        <f>R$9*'[1]District Heat Fuel Use Data'!$D11</f>
        <v>55543094947661.219</v>
      </c>
      <c r="S13" s="7">
        <f>S$9*'[1]District Heat Fuel Use Data'!$D11</f>
        <v>55215393291686.023</v>
      </c>
      <c r="T13" s="7">
        <f>T$9*'[1]District Heat Fuel Use Data'!$D11</f>
        <v>54857246471211.75</v>
      </c>
      <c r="U13" s="7">
        <f>U$9*'[1]District Heat Fuel Use Data'!$D11</f>
        <v>54511664321800.594</v>
      </c>
      <c r="V13" s="7">
        <f>V$9*'[1]District Heat Fuel Use Data'!$D11</f>
        <v>54138778175656.109</v>
      </c>
      <c r="W13" s="7">
        <f>W$9*'[1]District Heat Fuel Use Data'!$D11</f>
        <v>53682261793696.25</v>
      </c>
      <c r="X13" s="7">
        <f>X$9*'[1]District Heat Fuel Use Data'!$D11</f>
        <v>53244780351445.258</v>
      </c>
      <c r="Y13" s="7">
        <f>Y$9*'[1]District Heat Fuel Use Data'!$D11</f>
        <v>52789284177819.562</v>
      </c>
      <c r="Z13" s="7">
        <f>Z$9*'[1]District Heat Fuel Use Data'!$D11</f>
        <v>52329465542567.469</v>
      </c>
      <c r="AA13" s="7">
        <f>AA$9*'[1]District Heat Fuel Use Data'!$D11</f>
        <v>51890480635402.922</v>
      </c>
      <c r="AB13" s="7">
        <f>AB$9*'[1]District Heat Fuel Use Data'!$D11</f>
        <v>51498398464023.148</v>
      </c>
      <c r="AC13" s="7">
        <f>AC$9*'[1]District Heat Fuel Use Data'!$D11</f>
        <v>51154239236762.289</v>
      </c>
      <c r="AD13" s="7">
        <f>AD$9*'[1]District Heat Fuel Use Data'!$D11</f>
        <v>50759472306608.336</v>
      </c>
      <c r="AE13" s="7">
        <f>AE$9*'[1]District Heat Fuel Use Data'!$D11</f>
        <v>50293586116526.617</v>
      </c>
      <c r="AF13" s="7">
        <f>AF$9*'[1]District Heat Fuel Use Data'!$D11</f>
        <v>49875703413327.047</v>
      </c>
      <c r="AG13" s="7">
        <f>AG$9*'[1]District Heat Fuel Use Data'!$D11</f>
        <v>49511247409733.477</v>
      </c>
      <c r="AH13" s="7">
        <f>AH$9*'[1]District Heat Fuel Use Data'!$D11</f>
        <v>49142388401750.266</v>
      </c>
      <c r="AI13" s="7">
        <f>AI$9*'[1]District Heat Fuel Use Data'!$D11</f>
        <v>48730895424433.219</v>
      </c>
    </row>
    <row r="14" spans="1:36" x14ac:dyDescent="0.2">
      <c r="A14" t="s">
        <v>641</v>
      </c>
      <c r="B14" s="7">
        <f>B$9*'[1]District Heat Fuel Use Data'!$D12</f>
        <v>0</v>
      </c>
      <c r="C14" s="7">
        <f>C$9*'[1]District Heat Fuel Use Data'!$D12</f>
        <v>0</v>
      </c>
      <c r="D14" s="7">
        <f>D$9*'[1]District Heat Fuel Use Data'!$D12</f>
        <v>0</v>
      </c>
      <c r="E14" s="7">
        <f>E$9*'[1]District Heat Fuel Use Data'!$D12</f>
        <v>0</v>
      </c>
      <c r="F14" s="7">
        <f>F$9*'[1]District Heat Fuel Use Data'!$D12</f>
        <v>11405910916057.24</v>
      </c>
      <c r="G14" s="7">
        <f>G$9*'[1]District Heat Fuel Use Data'!$D12</f>
        <v>11530075257720.893</v>
      </c>
      <c r="H14" s="7">
        <f>H$9*'[1]District Heat Fuel Use Data'!$D12</f>
        <v>11329186269903.932</v>
      </c>
      <c r="I14" s="7">
        <f>I$9*'[1]District Heat Fuel Use Data'!$D12</f>
        <v>10729149499172.348</v>
      </c>
      <c r="J14" s="7">
        <f>J$9*'[1]District Heat Fuel Use Data'!$D12</f>
        <v>10913380599767.061</v>
      </c>
      <c r="K14" s="7">
        <f>K$9*'[1]District Heat Fuel Use Data'!$D12</f>
        <v>11056560379444.045</v>
      </c>
      <c r="L14" s="7">
        <f>L$9*'[1]District Heat Fuel Use Data'!$D12</f>
        <v>11143431582063.279</v>
      </c>
      <c r="M14" s="7">
        <f>M$9*'[1]District Heat Fuel Use Data'!$D12</f>
        <v>11195260278025.955</v>
      </c>
      <c r="N14" s="7">
        <f>N$9*'[1]District Heat Fuel Use Data'!$D12</f>
        <v>11196954934717.051</v>
      </c>
      <c r="O14" s="7">
        <f>O$9*'[1]District Heat Fuel Use Data'!$D12</f>
        <v>11175720939836.832</v>
      </c>
      <c r="P14" s="7">
        <f>P$9*'[1]District Heat Fuel Use Data'!$D12</f>
        <v>11150648574280.879</v>
      </c>
      <c r="Q14" s="7">
        <f>Q$9*'[1]District Heat Fuel Use Data'!$D12</f>
        <v>11115745061548.512</v>
      </c>
      <c r="R14" s="7">
        <f>R$9*'[1]District Heat Fuel Use Data'!$D12</f>
        <v>11059800007061.723</v>
      </c>
      <c r="S14" s="7">
        <f>S$9*'[1]District Heat Fuel Use Data'!$D12</f>
        <v>10994547705574.312</v>
      </c>
      <c r="T14" s="7">
        <f>T$9*'[1]District Heat Fuel Use Data'!$D12</f>
        <v>10923233130624.123</v>
      </c>
      <c r="U14" s="7">
        <f>U$9*'[1]District Heat Fuel Use Data'!$D12</f>
        <v>10854420446309.367</v>
      </c>
      <c r="V14" s="7">
        <f>V$9*'[1]District Heat Fuel Use Data'!$D12</f>
        <v>10780170961190.684</v>
      </c>
      <c r="W14" s="7">
        <f>W$9*'[1]District Heat Fuel Use Data'!$D12</f>
        <v>10689268934769.918</v>
      </c>
      <c r="X14" s="7">
        <f>X$9*'[1]District Heat Fuel Use Data'!$D12</f>
        <v>10602157165743.43</v>
      </c>
      <c r="Y14" s="7">
        <f>Y$9*'[1]District Heat Fuel Use Data'!$D12</f>
        <v>10511458284288.785</v>
      </c>
      <c r="Z14" s="7">
        <f>Z$9*'[1]District Heat Fuel Use Data'!$D12</f>
        <v>10419898709688.191</v>
      </c>
      <c r="AA14" s="7">
        <f>AA$9*'[1]District Heat Fuel Use Data'!$D12</f>
        <v>10332487569132.676</v>
      </c>
      <c r="AB14" s="7">
        <f>AB$9*'[1]District Heat Fuel Use Data'!$D12</f>
        <v>10254415751098.75</v>
      </c>
      <c r="AC14" s="7">
        <f>AC$9*'[1]District Heat Fuel Use Data'!$D12</f>
        <v>10185886400552.535</v>
      </c>
      <c r="AD14" s="7">
        <f>AD$9*'[1]District Heat Fuel Use Data'!$D12</f>
        <v>10107279990502.49</v>
      </c>
      <c r="AE14" s="7">
        <f>AE$9*'[1]District Heat Fuel Use Data'!$D12</f>
        <v>10014512237945.469</v>
      </c>
      <c r="AF14" s="7">
        <f>AF$9*'[1]District Heat Fuel Use Data'!$D12</f>
        <v>9931302990636.6426</v>
      </c>
      <c r="AG14" s="7">
        <f>AG$9*'[1]District Heat Fuel Use Data'!$D12</f>
        <v>9858732124448.5762</v>
      </c>
      <c r="AH14" s="7">
        <f>AH$9*'[1]District Heat Fuel Use Data'!$D12</f>
        <v>9785284527354.0723</v>
      </c>
      <c r="AI14" s="7">
        <f>AI$9*'[1]District Heat Fuel Use Data'!$D12</f>
        <v>9703347609043.6074</v>
      </c>
    </row>
    <row r="15" spans="1:36" x14ac:dyDescent="0.2">
      <c r="A15" t="s">
        <v>640</v>
      </c>
      <c r="B15" s="7">
        <f>B$9*'[1]District Heat Fuel Use Data'!$D13</f>
        <v>0</v>
      </c>
      <c r="C15" s="7">
        <f>C$9*'[1]District Heat Fuel Use Data'!$D13</f>
        <v>0</v>
      </c>
      <c r="D15" s="7">
        <f>D$9*'[1]District Heat Fuel Use Data'!$D13</f>
        <v>0</v>
      </c>
      <c r="E15" s="7">
        <f>E$9*'[1]District Heat Fuel Use Data'!$D13</f>
        <v>0</v>
      </c>
      <c r="F15" s="7">
        <f>F$9*'[1]District Heat Fuel Use Data'!$D13</f>
        <v>52762258269700.789</v>
      </c>
      <c r="G15" s="7">
        <f>G$9*'[1]District Heat Fuel Use Data'!$D13</f>
        <v>53336626341743.344</v>
      </c>
      <c r="H15" s="7">
        <f>H$9*'[1]District Heat Fuel Use Data'!$D13</f>
        <v>52407340050035.117</v>
      </c>
      <c r="I15" s="7">
        <f>I$9*'[1]District Heat Fuel Use Data'!$D13</f>
        <v>49631648103845.43</v>
      </c>
      <c r="J15" s="7">
        <f>J$9*'[1]District Heat Fuel Use Data'!$D13</f>
        <v>50483877178965.164</v>
      </c>
      <c r="K15" s="7">
        <f>K$9*'[1]District Heat Fuel Use Data'!$D13</f>
        <v>51146208190483.117</v>
      </c>
      <c r="L15" s="7">
        <f>L$9*'[1]District Heat Fuel Use Data'!$D13</f>
        <v>51548063058763.992</v>
      </c>
      <c r="M15" s="7">
        <f>M$9*'[1]District Heat Fuel Use Data'!$D13</f>
        <v>51787815855562.953</v>
      </c>
      <c r="N15" s="7">
        <f>N$9*'[1]District Heat Fuel Use Data'!$D13</f>
        <v>51795655116685.727</v>
      </c>
      <c r="O15" s="7">
        <f>O$9*'[1]District Heat Fuel Use Data'!$D13</f>
        <v>51697429422112.711</v>
      </c>
      <c r="P15" s="7">
        <f>P$9*'[1]District Heat Fuel Use Data'!$D13</f>
        <v>51581447924744.258</v>
      </c>
      <c r="Q15" s="7">
        <f>Q$9*'[1]District Heat Fuel Use Data'!$D13</f>
        <v>51419988821051.594</v>
      </c>
      <c r="R15" s="7">
        <f>R$9*'[1]District Heat Fuel Use Data'!$D13</f>
        <v>51161194285878.703</v>
      </c>
      <c r="S15" s="7">
        <f>S$9*'[1]District Heat Fuel Use Data'!$D13</f>
        <v>50859345638356.461</v>
      </c>
      <c r="T15" s="7">
        <f>T$9*'[1]District Heat Fuel Use Data'!$D13</f>
        <v>50529453703410.805</v>
      </c>
      <c r="U15" s="7">
        <f>U$9*'[1]District Heat Fuel Use Data'!$D13</f>
        <v>50211135188671.641</v>
      </c>
      <c r="V15" s="7">
        <f>V$9*'[1]District Heat Fuel Use Data'!$D13</f>
        <v>49867666741560.672</v>
      </c>
      <c r="W15" s="7">
        <f>W$9*'[1]District Heat Fuel Use Data'!$D13</f>
        <v>49447165807391.57</v>
      </c>
      <c r="X15" s="7">
        <f>X$9*'[1]District Heat Fuel Use Data'!$D13</f>
        <v>49044198110244.688</v>
      </c>
      <c r="Y15" s="7">
        <f>Y$9*'[1]District Heat Fuel Use Data'!$D13</f>
        <v>48624636898229.086</v>
      </c>
      <c r="Z15" s="7">
        <f>Z$9*'[1]District Heat Fuel Use Data'!$D13</f>
        <v>48201094231826.219</v>
      </c>
      <c r="AA15" s="7">
        <f>AA$9*'[1]District Heat Fuel Use Data'!$D13</f>
        <v>47796741680979.406</v>
      </c>
      <c r="AB15" s="7">
        <f>AB$9*'[1]District Heat Fuel Use Data'!$D13</f>
        <v>47435591619664.102</v>
      </c>
      <c r="AC15" s="7">
        <f>AC$9*'[1]District Heat Fuel Use Data'!$D13</f>
        <v>47118583770033.773</v>
      </c>
      <c r="AD15" s="7">
        <f>AD$9*'[1]District Heat Fuel Use Data'!$D13</f>
        <v>46754960755682.883</v>
      </c>
      <c r="AE15" s="7">
        <f>AE$9*'[1]District Heat Fuel Use Data'!$D13</f>
        <v>46325829215419.617</v>
      </c>
      <c r="AF15" s="7">
        <f>AF$9*'[1]District Heat Fuel Use Data'!$D13</f>
        <v>45940914075432.422</v>
      </c>
      <c r="AG15" s="7">
        <f>AG$9*'[1]District Heat Fuel Use Data'!$D13</f>
        <v>45605210700853.172</v>
      </c>
      <c r="AH15" s="7">
        <f>AH$9*'[1]District Heat Fuel Use Data'!$D13</f>
        <v>45265451683295.578</v>
      </c>
      <c r="AI15" s="7">
        <f>AI$9*'[1]District Heat Fuel Use Data'!$D13</f>
        <v>44886422171533.047</v>
      </c>
    </row>
    <row r="17" spans="1:35" x14ac:dyDescent="0.2">
      <c r="A17" s="1" t="s">
        <v>650</v>
      </c>
    </row>
    <row r="18" spans="1:35" x14ac:dyDescent="0.2">
      <c r="A18" t="s">
        <v>434</v>
      </c>
      <c r="B18" s="7">
        <f>B12*(1-'[1]District Heat Fuel Use Data'!$A$21)</f>
        <v>0</v>
      </c>
      <c r="C18" s="7">
        <f>C12*(1-'[1]District Heat Fuel Use Data'!$A$21)</f>
        <v>0</v>
      </c>
      <c r="D18" s="7">
        <f>D12*(1-'[1]District Heat Fuel Use Data'!$A$21)</f>
        <v>0</v>
      </c>
      <c r="E18" s="7">
        <f>E12*(1-'[1]District Heat Fuel Use Data'!$A$21)</f>
        <v>0</v>
      </c>
      <c r="F18" s="7">
        <f>F12*(1-'[1]District Heat Fuel Use Data'!$A$21)</f>
        <v>106112791257064.11</v>
      </c>
      <c r="G18" s="7">
        <f>G12*(1-'[1]District Heat Fuel Use Data'!$A$21)</f>
        <v>107267931338859.55</v>
      </c>
      <c r="H18" s="7">
        <f>H12*(1-'[1]District Heat Fuel Use Data'!$A$21)</f>
        <v>105398997644133.41</v>
      </c>
      <c r="I18" s="7">
        <f>I12*(1-'[1]District Heat Fuel Use Data'!$A$21)</f>
        <v>99816666073441.703</v>
      </c>
      <c r="J18" s="7">
        <f>J12*(1-'[1]District Heat Fuel Use Data'!$A$21)</f>
        <v>101530626182751.75</v>
      </c>
      <c r="K18" s="7">
        <f>K12*(1-'[1]District Heat Fuel Use Data'!$A$21)</f>
        <v>102862672889491.06</v>
      </c>
      <c r="L18" s="7">
        <f>L12*(1-'[1]District Heat Fuel Use Data'!$A$21)</f>
        <v>103670863121523.11</v>
      </c>
      <c r="M18" s="7">
        <f>M12*(1-'[1]District Heat Fuel Use Data'!$A$21)</f>
        <v>104153041847649.3</v>
      </c>
      <c r="N18" s="7">
        <f>N12*(1-'[1]District Heat Fuel Use Data'!$A$21)</f>
        <v>104168807774021.86</v>
      </c>
      <c r="O18" s="7">
        <f>O12*(1-'[1]District Heat Fuel Use Data'!$A$21)</f>
        <v>103971261213921.5</v>
      </c>
      <c r="P18" s="7">
        <f>P12*(1-'[1]District Heat Fuel Use Data'!$A$21)</f>
        <v>103738005079261.17</v>
      </c>
      <c r="Q18" s="7">
        <f>Q12*(1-'[1]District Heat Fuel Use Data'!$A$21)</f>
        <v>103413286677726.58</v>
      </c>
      <c r="R18" s="7">
        <f>R12*(1-'[1]District Heat Fuel Use Data'!$A$21)</f>
        <v>102892812168297.94</v>
      </c>
      <c r="S18" s="7">
        <f>S12*(1-'[1]District Heat Fuel Use Data'!$A$21)</f>
        <v>102285749400778.97</v>
      </c>
      <c r="T18" s="7">
        <f>T12*(1-'[1]District Heat Fuel Use Data'!$A$21)</f>
        <v>101622287388760.06</v>
      </c>
      <c r="U18" s="7">
        <f>U12*(1-'[1]District Heat Fuel Use Data'!$A$21)</f>
        <v>100982101255423.67</v>
      </c>
      <c r="V18" s="7">
        <f>V12*(1-'[1]District Heat Fuel Use Data'!$A$21)</f>
        <v>100291334847257.94</v>
      </c>
      <c r="W18" s="7">
        <f>W12*(1-'[1]District Heat Fuel Use Data'!$A$21)</f>
        <v>99445644588459.641</v>
      </c>
      <c r="X18" s="7">
        <f>X12*(1-'[1]District Heat Fuel Use Data'!$A$21)</f>
        <v>98635216291169.656</v>
      </c>
      <c r="Y18" s="7">
        <f>Y12*(1-'[1]District Heat Fuel Use Data'!$A$21)</f>
        <v>97791415954144.688</v>
      </c>
      <c r="Z18" s="7">
        <f>Z12*(1-'[1]District Heat Fuel Use Data'!$A$21)</f>
        <v>96939608316974.672</v>
      </c>
      <c r="AA18" s="7">
        <f>AA12*(1-'[1]District Heat Fuel Use Data'!$A$21)</f>
        <v>96126394871808.141</v>
      </c>
      <c r="AB18" s="7">
        <f>AB12*(1-'[1]District Heat Fuel Use Data'!$A$21)</f>
        <v>95400068093433.047</v>
      </c>
      <c r="AC18" s="7">
        <f>AC12*(1-'[1]District Heat Fuel Use Data'!$A$21)</f>
        <v>94762517903622.641</v>
      </c>
      <c r="AD18" s="7">
        <f>AD12*(1-'[1]District Heat Fuel Use Data'!$A$21)</f>
        <v>94031217646896.547</v>
      </c>
      <c r="AE18" s="7">
        <f>AE12*(1-'[1]District Heat Fuel Use Data'!$A$21)</f>
        <v>93168169948653.359</v>
      </c>
      <c r="AF18" s="7">
        <f>AF12*(1-'[1]District Heat Fuel Use Data'!$A$21)</f>
        <v>92394048043325.438</v>
      </c>
      <c r="AG18" s="7">
        <f>AG12*(1-'[1]District Heat Fuel Use Data'!$A$21)</f>
        <v>91718898357181.75</v>
      </c>
      <c r="AH18" s="7">
        <f>AH12*(1-'[1]District Heat Fuel Use Data'!$A$21)</f>
        <v>91035592166542.484</v>
      </c>
      <c r="AI18" s="7">
        <f>AI12*(1-'[1]District Heat Fuel Use Data'!$A$21)</f>
        <v>90273307139689.859</v>
      </c>
    </row>
    <row r="19" spans="1:35" x14ac:dyDescent="0.2">
      <c r="A19" t="s">
        <v>642</v>
      </c>
      <c r="B19" s="7">
        <f>B13*(1-'[1]District Heat Fuel Use Data'!$A$21)</f>
        <v>0</v>
      </c>
      <c r="C19" s="7">
        <f>C13*(1-'[1]District Heat Fuel Use Data'!$A$21)</f>
        <v>0</v>
      </c>
      <c r="D19" s="7">
        <f>D13*(1-'[1]District Heat Fuel Use Data'!$A$21)</f>
        <v>0</v>
      </c>
      <c r="E19" s="7">
        <f>E13*(1-'[1]District Heat Fuel Use Data'!$A$21)</f>
        <v>0</v>
      </c>
      <c r="F19" s="7">
        <f>F13*(1-'[1]District Heat Fuel Use Data'!$A$21)</f>
        <v>28283771950817.176</v>
      </c>
      <c r="G19" s="7">
        <f>G13*(1-'[1]District Heat Fuel Use Data'!$A$21)</f>
        <v>28591668089046.184</v>
      </c>
      <c r="H19" s="7">
        <f>H13*(1-'[1]District Heat Fuel Use Data'!$A$21)</f>
        <v>28093514249281.711</v>
      </c>
      <c r="I19" s="7">
        <f>I13*(1-'[1]District Heat Fuel Use Data'!$A$21)</f>
        <v>26605574942164.672</v>
      </c>
      <c r="J19" s="7">
        <f>J13*(1-'[1]District Heat Fuel Use Data'!$A$21)</f>
        <v>27062421438145.383</v>
      </c>
      <c r="K19" s="7">
        <f>K13*(1-'[1]District Heat Fuel Use Data'!$A$21)</f>
        <v>27417471049365.031</v>
      </c>
      <c r="L19" s="7">
        <f>L13*(1-'[1]District Heat Fuel Use Data'!$A$21)</f>
        <v>27632889642589.066</v>
      </c>
      <c r="M19" s="7">
        <f>M13*(1-'[1]District Heat Fuel Use Data'!$A$21)</f>
        <v>27761411689438.727</v>
      </c>
      <c r="N19" s="7">
        <f>N13*(1-'[1]District Heat Fuel Use Data'!$A$21)</f>
        <v>27765614009072.695</v>
      </c>
      <c r="O19" s="7">
        <f>O13*(1-'[1]District Heat Fuel Use Data'!$A$21)</f>
        <v>27712959076624.344</v>
      </c>
      <c r="P19" s="7">
        <f>P13*(1-'[1]District Heat Fuel Use Data'!$A$21)</f>
        <v>27650785956487.684</v>
      </c>
      <c r="Q19" s="7">
        <f>Q13*(1-'[1]District Heat Fuel Use Data'!$A$21)</f>
        <v>27564234079862.473</v>
      </c>
      <c r="R19" s="7">
        <f>R13*(1-'[1]District Heat Fuel Use Data'!$A$21)</f>
        <v>27425504505826.191</v>
      </c>
      <c r="S19" s="7">
        <f>S13*(1-'[1]District Heat Fuel Use Data'!$A$21)</f>
        <v>27263695315125.109</v>
      </c>
      <c r="T19" s="7">
        <f>T13*(1-'[1]District Heat Fuel Use Data'!$A$21)</f>
        <v>27086853220749.195</v>
      </c>
      <c r="U19" s="7">
        <f>U13*(1-'[1]District Heat Fuel Use Data'!$A$21)</f>
        <v>26916215181858.137</v>
      </c>
      <c r="V19" s="7">
        <f>V13*(1-'[1]District Heat Fuel Use Data'!$A$21)</f>
        <v>26732095253163.449</v>
      </c>
      <c r="W19" s="7">
        <f>W13*(1-'[1]District Heat Fuel Use Data'!$A$21)</f>
        <v>26506681237213.824</v>
      </c>
      <c r="X19" s="7">
        <f>X13*(1-'[1]District Heat Fuel Use Data'!$A$21)</f>
        <v>26290666100193.176</v>
      </c>
      <c r="Y19" s="7">
        <f>Y13*(1-'[1]District Heat Fuel Use Data'!$A$21)</f>
        <v>26065755832338.465</v>
      </c>
      <c r="Z19" s="7">
        <f>Z13*(1-'[1]District Heat Fuel Use Data'!$A$21)</f>
        <v>25838711263344.742</v>
      </c>
      <c r="AA19" s="7">
        <f>AA13*(1-'[1]District Heat Fuel Use Data'!$A$21)</f>
        <v>25621953760710.516</v>
      </c>
      <c r="AB19" s="7">
        <f>AB13*(1-'[1]District Heat Fuel Use Data'!$A$21)</f>
        <v>25428355413913.98</v>
      </c>
      <c r="AC19" s="7">
        <f>AC13*(1-'[1]District Heat Fuel Use Data'!$A$21)</f>
        <v>25258419971050.047</v>
      </c>
      <c r="AD19" s="7">
        <f>AD13*(1-'[1]District Heat Fuel Use Data'!$A$21)</f>
        <v>25063495971372.129</v>
      </c>
      <c r="AE19" s="7">
        <f>AE13*(1-'[1]District Heat Fuel Use Data'!$A$21)</f>
        <v>24833455426866.492</v>
      </c>
      <c r="AF19" s="7">
        <f>AF13*(1-'[1]District Heat Fuel Use Data'!$A$21)</f>
        <v>24627117555879.898</v>
      </c>
      <c r="AG19" s="7">
        <f>AG13*(1-'[1]District Heat Fuel Use Data'!$A$21)</f>
        <v>24447160177232.746</v>
      </c>
      <c r="AH19" s="7">
        <f>AH13*(1-'[1]District Heat Fuel Use Data'!$A$21)</f>
        <v>24265028727860.137</v>
      </c>
      <c r="AI19" s="7">
        <f>AI13*(1-'[1]District Heat Fuel Use Data'!$A$21)</f>
        <v>24061845910731.223</v>
      </c>
    </row>
    <row r="20" spans="1:35" x14ac:dyDescent="0.2">
      <c r="A20" t="s">
        <v>641</v>
      </c>
      <c r="B20" s="7">
        <f>B14*(1-'[1]District Heat Fuel Use Data'!$A$21)</f>
        <v>0</v>
      </c>
      <c r="C20" s="7">
        <f>C14*(1-'[1]District Heat Fuel Use Data'!$A$21)</f>
        <v>0</v>
      </c>
      <c r="D20" s="7">
        <f>D14*(1-'[1]District Heat Fuel Use Data'!$A$21)</f>
        <v>0</v>
      </c>
      <c r="E20" s="7">
        <f>E14*(1-'[1]District Heat Fuel Use Data'!$A$21)</f>
        <v>0</v>
      </c>
      <c r="F20" s="7">
        <f>F14*(1-'[1]District Heat Fuel Use Data'!$A$21)</f>
        <v>5631894684949.5234</v>
      </c>
      <c r="G20" s="7">
        <f>G14*(1-'[1]District Heat Fuel Use Data'!$A$21)</f>
        <v>5693203290726.1426</v>
      </c>
      <c r="H20" s="7">
        <f>H14*(1-'[1]District Heat Fuel Use Data'!$A$21)</f>
        <v>5594010369522.5869</v>
      </c>
      <c r="I20" s="7">
        <f>I14*(1-'[1]District Heat Fuel Use Data'!$A$21)</f>
        <v>5297730315721.707</v>
      </c>
      <c r="J20" s="7">
        <f>J14*(1-'[1]District Heat Fuel Use Data'!$A$21)</f>
        <v>5388698074796.6162</v>
      </c>
      <c r="K20" s="7">
        <f>K14*(1-'[1]District Heat Fuel Use Data'!$A$21)</f>
        <v>5459395930153.3359</v>
      </c>
      <c r="L20" s="7">
        <f>L14*(1-'[1]District Heat Fuel Use Data'!$A$21)</f>
        <v>5502290309033.4727</v>
      </c>
      <c r="M20" s="7">
        <f>M14*(1-'[1]District Heat Fuel Use Data'!$A$21)</f>
        <v>5527881755386.8828</v>
      </c>
      <c r="N20" s="7">
        <f>N14*(1-'[1]District Heat Fuel Use Data'!$A$21)</f>
        <v>5528718525731.8066</v>
      </c>
      <c r="O20" s="7">
        <f>O14*(1-'[1]District Heat Fuel Use Data'!$A$21)</f>
        <v>5518233819706.46</v>
      </c>
      <c r="P20" s="7">
        <f>P14*(1-'[1]District Heat Fuel Use Data'!$A$21)</f>
        <v>5505853842048.1309</v>
      </c>
      <c r="Q20" s="7">
        <f>Q14*(1-'[1]District Heat Fuel Use Data'!$A$21)</f>
        <v>5488619540527.6133</v>
      </c>
      <c r="R20" s="7">
        <f>R14*(1-'[1]District Heat Fuel Use Data'!$A$21)</f>
        <v>5460995560528.8047</v>
      </c>
      <c r="S20" s="7">
        <f>S14*(1-'[1]District Heat Fuel Use Data'!$A$21)</f>
        <v>5428775942768.1299</v>
      </c>
      <c r="T20" s="7">
        <f>T14*(1-'[1]District Heat Fuel Use Data'!$A$21)</f>
        <v>5393562957275.1445</v>
      </c>
      <c r="U20" s="7">
        <f>U14*(1-'[1]District Heat Fuel Use Data'!$A$21)</f>
        <v>5359585329893.9072</v>
      </c>
      <c r="V20" s="7">
        <f>V14*(1-'[1]District Heat Fuel Use Data'!$A$21)</f>
        <v>5322923174308.293</v>
      </c>
      <c r="W20" s="7">
        <f>W14*(1-'[1]District Heat Fuel Use Data'!$A$21)</f>
        <v>5278038496248.1191</v>
      </c>
      <c r="X20" s="7">
        <f>X14*(1-'[1]District Heat Fuel Use Data'!$A$21)</f>
        <v>5235025332934.1602</v>
      </c>
      <c r="Y20" s="7">
        <f>Y14*(1-'[1]District Heat Fuel Use Data'!$A$21)</f>
        <v>5190240961729.2119</v>
      </c>
      <c r="Z20" s="7">
        <f>Z14*(1-'[1]District Heat Fuel Use Data'!$A$21)</f>
        <v>5145031606216.5908</v>
      </c>
      <c r="AA20" s="7">
        <f>AA14*(1-'[1]District Heat Fuel Use Data'!$A$21)</f>
        <v>5101870622273.876</v>
      </c>
      <c r="AB20" s="7">
        <f>AB14*(1-'[1]District Heat Fuel Use Data'!$A$21)</f>
        <v>5063321114017.5371</v>
      </c>
      <c r="AC20" s="7">
        <f>AC14*(1-'[1]District Heat Fuel Use Data'!$A$21)</f>
        <v>5029483388302.7998</v>
      </c>
      <c r="AD20" s="7">
        <f>AD14*(1-'[1]District Heat Fuel Use Data'!$A$21)</f>
        <v>4990669914637.9678</v>
      </c>
      <c r="AE20" s="7">
        <f>AE14*(1-'[1]District Heat Fuel Use Data'!$A$21)</f>
        <v>4944863997302.1514</v>
      </c>
      <c r="AF20" s="7">
        <f>AF14*(1-'[1]District Heat Fuel Use Data'!$A$21)</f>
        <v>4903777781470.1924</v>
      </c>
      <c r="AG20" s="7">
        <f>AG14*(1-'[1]District Heat Fuel Use Data'!$A$21)</f>
        <v>4867944477267.248</v>
      </c>
      <c r="AH20" s="7">
        <f>AH14*(1-'[1]District Heat Fuel Use Data'!$A$21)</f>
        <v>4831678269794.374</v>
      </c>
      <c r="AI20" s="7">
        <f>AI14*(1-'[1]District Heat Fuel Use Data'!$A$21)</f>
        <v>4791220291634.6289</v>
      </c>
    </row>
    <row r="21" spans="1:35" x14ac:dyDescent="0.2">
      <c r="A21" t="s">
        <v>640</v>
      </c>
      <c r="B21" s="7">
        <f>B15*(1-'[1]District Heat Fuel Use Data'!$A$21)</f>
        <v>0</v>
      </c>
      <c r="C21" s="7">
        <f>C15*(1-'[1]District Heat Fuel Use Data'!$A$21)</f>
        <v>0</v>
      </c>
      <c r="D21" s="7">
        <f>D15*(1-'[1]District Heat Fuel Use Data'!$A$21)</f>
        <v>0</v>
      </c>
      <c r="E21" s="7">
        <f>E15*(1-'[1]District Heat Fuel Use Data'!$A$21)</f>
        <v>0</v>
      </c>
      <c r="F21" s="7">
        <f>F15*(1-'[1]District Heat Fuel Use Data'!$A$21)</f>
        <v>26052411254302.547</v>
      </c>
      <c r="G21" s="7">
        <f>G15*(1-'[1]District Heat Fuel Use Data'!$A$21)</f>
        <v>26336016879135.832</v>
      </c>
      <c r="H21" s="7">
        <f>H15*(1-'[1]District Heat Fuel Use Data'!$A$21)</f>
        <v>25877163345596.473</v>
      </c>
      <c r="I21" s="7">
        <f>I15*(1-'[1]District Heat Fuel Use Data'!$A$21)</f>
        <v>24506610407400.574</v>
      </c>
      <c r="J21" s="7">
        <f>J15*(1-'[1]District Heat Fuel Use Data'!$A$21)</f>
        <v>24927415412266.02</v>
      </c>
      <c r="K21" s="7">
        <f>K15*(1-'[1]District Heat Fuel Use Data'!$A$21)</f>
        <v>25254454482700.441</v>
      </c>
      <c r="L21" s="7">
        <f>L15*(1-'[1]District Heat Fuel Use Data'!$A$21)</f>
        <v>25452878292376.703</v>
      </c>
      <c r="M21" s="7">
        <f>M15*(1-'[1]District Heat Fuel Use Data'!$A$21)</f>
        <v>25571260989903.559</v>
      </c>
      <c r="N21" s="7">
        <f>N15*(1-'[1]District Heat Fuel Use Data'!$A$21)</f>
        <v>25575131780529.246</v>
      </c>
      <c r="O21" s="7">
        <f>O15*(1-'[1]District Heat Fuel Use Data'!$A$21)</f>
        <v>25526630896096.379</v>
      </c>
      <c r="P21" s="7">
        <f>P15*(1-'[1]District Heat Fuel Use Data'!$A$21)</f>
        <v>25469362731949.812</v>
      </c>
      <c r="Q21" s="7">
        <f>Q15*(1-'[1]District Heat Fuel Use Data'!$A$21)</f>
        <v>25389639097895.887</v>
      </c>
      <c r="R21" s="7">
        <f>R15*(1-'[1]District Heat Fuel Use Data'!$A$21)</f>
        <v>25261854164464.371</v>
      </c>
      <c r="S21" s="7">
        <f>S15*(1-'[1]District Heat Fuel Use Data'!$A$21)</f>
        <v>25112810409331.539</v>
      </c>
      <c r="T21" s="7">
        <f>T15*(1-'[1]District Heat Fuel Use Data'!$A$21)</f>
        <v>24949919724957.301</v>
      </c>
      <c r="U21" s="7">
        <f>U15*(1-'[1]District Heat Fuel Use Data'!$A$21)</f>
        <v>24792743646301.742</v>
      </c>
      <c r="V21" s="7">
        <f>V15*(1-'[1]District Heat Fuel Use Data'!$A$21)</f>
        <v>24623149289834.438</v>
      </c>
      <c r="W21" s="7">
        <f>W15*(1-'[1]District Heat Fuel Use Data'!$A$21)</f>
        <v>24415518615389.199</v>
      </c>
      <c r="X21" s="7">
        <f>X15*(1-'[1]District Heat Fuel Use Data'!$A$21)</f>
        <v>24216545324393.832</v>
      </c>
      <c r="Y21" s="7">
        <f>Y15*(1-'[1]District Heat Fuel Use Data'!$A$21)</f>
        <v>24009378656395.828</v>
      </c>
      <c r="Z21" s="7">
        <f>Z15*(1-'[1]District Heat Fuel Use Data'!$A$21)</f>
        <v>23800246066345.035</v>
      </c>
      <c r="AA21" s="7">
        <f>AA15*(1-'[1]District Heat Fuel Use Data'!$A$21)</f>
        <v>23600588976374.781</v>
      </c>
      <c r="AB21" s="7">
        <f>AB15*(1-'[1]District Heat Fuel Use Data'!$A$21)</f>
        <v>23422263972281.73</v>
      </c>
      <c r="AC21" s="7">
        <f>AC15*(1-'[1]District Heat Fuel Use Data'!$A$21)</f>
        <v>23265735060513.105</v>
      </c>
      <c r="AD21" s="7">
        <f>AD15*(1-'[1]District Heat Fuel Use Data'!$A$21)</f>
        <v>23086188986822.043</v>
      </c>
      <c r="AE21" s="7">
        <f>AE15*(1-'[1]District Heat Fuel Use Data'!$A$21)</f>
        <v>22874296779479.754</v>
      </c>
      <c r="AF21" s="7">
        <f>AF15*(1-'[1]District Heat Fuel Use Data'!$A$21)</f>
        <v>22684237296549.844</v>
      </c>
      <c r="AG21" s="7">
        <f>AG15*(1-'[1]District Heat Fuel Use Data'!$A$21)</f>
        <v>22518477098620.289</v>
      </c>
      <c r="AH21" s="7">
        <f>AH15*(1-'[1]District Heat Fuel Use Data'!$A$21)</f>
        <v>22350714346550.004</v>
      </c>
      <c r="AI21" s="7">
        <f>AI15*(1-'[1]District Heat Fuel Use Data'!$A$21)</f>
        <v>22163561009263.348</v>
      </c>
    </row>
    <row r="23" spans="1:35" x14ac:dyDescent="0.2">
      <c r="A23" s="1" t="s">
        <v>651</v>
      </c>
    </row>
    <row r="24" spans="1:35" x14ac:dyDescent="0.2">
      <c r="A24" t="s">
        <v>434</v>
      </c>
      <c r="B24" s="7">
        <f>B18/'[1]District Heat Fuel Use Data'!$A$32</f>
        <v>0</v>
      </c>
      <c r="C24" s="7">
        <f>C18/'[1]District Heat Fuel Use Data'!$A$32</f>
        <v>0</v>
      </c>
      <c r="D24" s="7">
        <f>D18/'[1]District Heat Fuel Use Data'!$A$32</f>
        <v>0</v>
      </c>
      <c r="E24" s="7">
        <f>E18/'[1]District Heat Fuel Use Data'!$A$32</f>
        <v>0</v>
      </c>
      <c r="F24" s="7">
        <f>F18/'[1]District Heat Fuel Use Data'!$A$32</f>
        <v>151280965132270.62</v>
      </c>
      <c r="G24" s="7">
        <f>G18/'[1]District Heat Fuel Use Data'!$A$32</f>
        <v>152927804352752.94</v>
      </c>
      <c r="H24" s="7">
        <f>H18/'[1]District Heat Fuel Use Data'!$A$32</f>
        <v>150263336763530.31</v>
      </c>
      <c r="I24" s="7">
        <f>I18/'[1]District Heat Fuel Use Data'!$A$32</f>
        <v>142304819249305.91</v>
      </c>
      <c r="J24" s="7">
        <f>J18/'[1]District Heat Fuel Use Data'!$A$32</f>
        <v>144748346900053.41</v>
      </c>
      <c r="K24" s="7">
        <f>K18/'[1]District Heat Fuel Use Data'!$A$32</f>
        <v>146647395158133.91</v>
      </c>
      <c r="L24" s="7">
        <f>L18/'[1]District Heat Fuel Use Data'!$A$32</f>
        <v>147799601191580.81</v>
      </c>
      <c r="M24" s="7">
        <f>M18/'[1]District Heat Fuel Use Data'!$A$32</f>
        <v>148487025037381.91</v>
      </c>
      <c r="N24" s="7">
        <f>N18/'[1]District Heat Fuel Use Data'!$A$32</f>
        <v>148509501918157.44</v>
      </c>
      <c r="O24" s="7">
        <f>O18/'[1]District Heat Fuel Use Data'!$A$32</f>
        <v>148227867311089.72</v>
      </c>
      <c r="P24" s="7">
        <f>P18/'[1]District Heat Fuel Use Data'!$A$32</f>
        <v>147895322923590.28</v>
      </c>
      <c r="Q24" s="7">
        <f>Q18/'[1]District Heat Fuel Use Data'!$A$32</f>
        <v>147432384265597.97</v>
      </c>
      <c r="R24" s="7">
        <f>R18/'[1]District Heat Fuel Use Data'!$A$32</f>
        <v>146690363580058.16</v>
      </c>
      <c r="S24" s="7">
        <f>S18/'[1]District Heat Fuel Use Data'!$A$32</f>
        <v>145824897312719.5</v>
      </c>
      <c r="T24" s="7">
        <f>T18/'[1]District Heat Fuel Use Data'!$A$32</f>
        <v>144879024790492.97</v>
      </c>
      <c r="U24" s="7">
        <f>U18/'[1]District Heat Fuel Use Data'!$A$32</f>
        <v>143966335802029.69</v>
      </c>
      <c r="V24" s="7">
        <f>V18/'[1]District Heat Fuel Use Data'!$A$32</f>
        <v>142981536442119.25</v>
      </c>
      <c r="W24" s="7">
        <f>W18/'[1]District Heat Fuel Use Data'!$A$32</f>
        <v>141775868048720.47</v>
      </c>
      <c r="X24" s="7">
        <f>X18/'[1]District Heat Fuel Use Data'!$A$32</f>
        <v>140620471290873.25</v>
      </c>
      <c r="Y24" s="7">
        <f>Y18/'[1]District Heat Fuel Use Data'!$A$32</f>
        <v>139417497286967.98</v>
      </c>
      <c r="Z24" s="7">
        <f>Z18/'[1]District Heat Fuel Use Data'!$A$32</f>
        <v>138203107580208.3</v>
      </c>
      <c r="AA24" s="7">
        <f>AA18/'[1]District Heat Fuel Use Data'!$A$32</f>
        <v>137043740143107.33</v>
      </c>
      <c r="AB24" s="7">
        <f>AB18/'[1]District Heat Fuel Use Data'!$A$32</f>
        <v>136008243717725.33</v>
      </c>
      <c r="AC24" s="7">
        <f>AC18/'[1]District Heat Fuel Use Data'!$A$32</f>
        <v>135099312693555.7</v>
      </c>
      <c r="AD24" s="7">
        <f>AD18/'[1]District Heat Fuel Use Data'!$A$32</f>
        <v>134056725769506.28</v>
      </c>
      <c r="AE24" s="7">
        <f>AE18/'[1]District Heat Fuel Use Data'!$A$32</f>
        <v>132826311535758.36</v>
      </c>
      <c r="AF24" s="7">
        <f>AF18/'[1]District Heat Fuel Use Data'!$A$32</f>
        <v>131722675418182.91</v>
      </c>
      <c r="AG24" s="7">
        <f>AG18/'[1]District Heat Fuel Use Data'!$A$32</f>
        <v>130760140224088.05</v>
      </c>
      <c r="AH24" s="7">
        <f>AH18/'[1]District Heat Fuel Use Data'!$A$32</f>
        <v>129785976612178.7</v>
      </c>
      <c r="AI24" s="7">
        <f>AI18/'[1]District Heat Fuel Use Data'!$A$32</f>
        <v>128699215881431.58</v>
      </c>
    </row>
    <row r="25" spans="1:35" x14ac:dyDescent="0.2">
      <c r="A25" t="s">
        <v>642</v>
      </c>
      <c r="B25" s="7">
        <f>B19/'[1]District Heat Fuel Use Data'!$A$32</f>
        <v>0</v>
      </c>
      <c r="C25" s="7">
        <f>C19/'[1]District Heat Fuel Use Data'!$A$32</f>
        <v>0</v>
      </c>
      <c r="D25" s="7">
        <f>D19/'[1]District Heat Fuel Use Data'!$A$32</f>
        <v>0</v>
      </c>
      <c r="E25" s="7">
        <f>E19/'[1]District Heat Fuel Use Data'!$A$32</f>
        <v>0</v>
      </c>
      <c r="F25" s="7">
        <f>F19/'[1]District Heat Fuel Use Data'!$A$32</f>
        <v>40323096467560.133</v>
      </c>
      <c r="G25" s="7">
        <f>G19/'[1]District Heat Fuel Use Data'!$A$32</f>
        <v>40762052265442.625</v>
      </c>
      <c r="H25" s="7">
        <f>H19/'[1]District Heat Fuel Use Data'!$A$32</f>
        <v>40051853308548.266</v>
      </c>
      <c r="I25" s="7">
        <f>I19/'[1]District Heat Fuel Use Data'!$A$32</f>
        <v>37930554907363.078</v>
      </c>
      <c r="J25" s="7">
        <f>J19/'[1]District Heat Fuel Use Data'!$A$32</f>
        <v>38581863557437.414</v>
      </c>
      <c r="K25" s="7">
        <f>K19/'[1]District Heat Fuel Use Data'!$A$32</f>
        <v>39088044265897.195</v>
      </c>
      <c r="L25" s="7">
        <f>L19/'[1]District Heat Fuel Use Data'!$A$32</f>
        <v>39395158349923.312</v>
      </c>
      <c r="M25" s="7">
        <f>M19/'[1]District Heat Fuel Use Data'!$A$32</f>
        <v>39578387337285.352</v>
      </c>
      <c r="N25" s="7">
        <f>N19/'[1]District Heat Fuel Use Data'!$A$32</f>
        <v>39584378424339.891</v>
      </c>
      <c r="O25" s="7">
        <f>O19/'[1]District Heat Fuel Use Data'!$A$32</f>
        <v>39509310292539.797</v>
      </c>
      <c r="P25" s="7">
        <f>P19/'[1]District Heat Fuel Use Data'!$A$32</f>
        <v>39420672443057.797</v>
      </c>
      <c r="Q25" s="7">
        <f>Q19/'[1]District Heat Fuel Use Data'!$A$32</f>
        <v>39297278728928.172</v>
      </c>
      <c r="R25" s="7">
        <f>R19/'[1]District Heat Fuel Use Data'!$A$32</f>
        <v>39099497258815.344</v>
      </c>
      <c r="S25" s="7">
        <f>S19/'[1]District Heat Fuel Use Data'!$A$32</f>
        <v>38868812058223.172</v>
      </c>
      <c r="T25" s="7">
        <f>T19/'[1]District Heat Fuel Use Data'!$A$32</f>
        <v>38616695019398.039</v>
      </c>
      <c r="U25" s="7">
        <f>U19/'[1]District Heat Fuel Use Data'!$A$32</f>
        <v>38373422866192.867</v>
      </c>
      <c r="V25" s="7">
        <f>V19/'[1]District Heat Fuel Use Data'!$A$32</f>
        <v>38110930096159.703</v>
      </c>
      <c r="W25" s="7">
        <f>W19/'[1]District Heat Fuel Use Data'!$A$32</f>
        <v>37789565918634.781</v>
      </c>
      <c r="X25" s="7">
        <f>X19/'[1]District Heat Fuel Use Data'!$A$32</f>
        <v>37481601364837.523</v>
      </c>
      <c r="Y25" s="7">
        <f>Y19/'[1]District Heat Fuel Use Data'!$A$32</f>
        <v>37160955361786</v>
      </c>
      <c r="Z25" s="7">
        <f>Z19/'[1]District Heat Fuel Use Data'!$A$32</f>
        <v>36837266566886.602</v>
      </c>
      <c r="AA25" s="7">
        <f>AA19/'[1]District Heat Fuel Use Data'!$A$32</f>
        <v>36528243650707.461</v>
      </c>
      <c r="AB25" s="7">
        <f>AB19/'[1]District Heat Fuel Use Data'!$A$32</f>
        <v>36252237860977.164</v>
      </c>
      <c r="AC25" s="7">
        <f>AC19/'[1]District Heat Fuel Use Data'!$A$32</f>
        <v>36009967372169.109</v>
      </c>
      <c r="AD25" s="7">
        <f>AD19/'[1]District Heat Fuel Use Data'!$A$32</f>
        <v>35732071649614.031</v>
      </c>
      <c r="AE25" s="7">
        <f>AE19/'[1]District Heat Fuel Use Data'!$A$32</f>
        <v>35404111606530.641</v>
      </c>
      <c r="AF25" s="7">
        <f>AF19/'[1]District Heat Fuel Use Data'!$A$32</f>
        <v>35109943562354.234</v>
      </c>
      <c r="AG25" s="7">
        <f>AG19/'[1]District Heat Fuel Use Data'!$A$32</f>
        <v>34853385181390.883</v>
      </c>
      <c r="AH25" s="7">
        <f>AH19/'[1]District Heat Fuel Use Data'!$A$32</f>
        <v>34593727310594.902</v>
      </c>
      <c r="AI25" s="7">
        <f>AI19/'[1]District Heat Fuel Use Data'!$A$32</f>
        <v>34304057306541.461</v>
      </c>
    </row>
    <row r="26" spans="1:35" x14ac:dyDescent="0.2">
      <c r="A26" t="s">
        <v>641</v>
      </c>
      <c r="B26" s="7">
        <f>B20/'[1]District Heat Fuel Use Data'!$A$32</f>
        <v>0</v>
      </c>
      <c r="C26" s="7">
        <f>C20/'[1]District Heat Fuel Use Data'!$A$32</f>
        <v>0</v>
      </c>
      <c r="D26" s="7">
        <f>D20/'[1]District Heat Fuel Use Data'!$A$32</f>
        <v>0</v>
      </c>
      <c r="E26" s="7">
        <f>E20/'[1]District Heat Fuel Use Data'!$A$32</f>
        <v>0</v>
      </c>
      <c r="F26" s="7">
        <f>F20/'[1]District Heat Fuel Use Data'!$A$32</f>
        <v>8029177758583.8418</v>
      </c>
      <c r="G26" s="7">
        <f>G20/'[1]District Heat Fuel Use Data'!$A$32</f>
        <v>8116583102868.2275</v>
      </c>
      <c r="H26" s="7">
        <f>H20/'[1]District Heat Fuel Use Data'!$A$32</f>
        <v>7975167532924.2588</v>
      </c>
      <c r="I26" s="7">
        <f>I20/'[1]District Heat Fuel Use Data'!$A$32</f>
        <v>7552772344206.0996</v>
      </c>
      <c r="J26" s="7">
        <f>J20/'[1]District Heat Fuel Use Data'!$A$32</f>
        <v>7682461613762.9971</v>
      </c>
      <c r="K26" s="7">
        <f>K20/'[1]District Heat Fuel Use Data'!$A$32</f>
        <v>7783252853579.0947</v>
      </c>
      <c r="L26" s="7">
        <f>L20/'[1]District Heat Fuel Use Data'!$A$32</f>
        <v>7844405735892.9346</v>
      </c>
      <c r="M26" s="7">
        <f>M20/'[1]District Heat Fuel Use Data'!$A$32</f>
        <v>7880890486294.9453</v>
      </c>
      <c r="N26" s="7">
        <f>N20/'[1]District Heat Fuel Use Data'!$A$32</f>
        <v>7882083437906.8525</v>
      </c>
      <c r="O26" s="7">
        <f>O20/'[1]District Heat Fuel Use Data'!$A$32</f>
        <v>7867135791842.2041</v>
      </c>
      <c r="P26" s="7">
        <f>P20/'[1]District Heat Fuel Use Data'!$A$32</f>
        <v>7849486129192.8545</v>
      </c>
      <c r="Q26" s="7">
        <f>Q20/'[1]District Heat Fuel Use Data'!$A$32</f>
        <v>7824915841892.7275</v>
      </c>
      <c r="R26" s="7">
        <f>R20/'[1]District Heat Fuel Use Data'!$A$32</f>
        <v>7785533385682.6143</v>
      </c>
      <c r="S26" s="7">
        <f>S20/'[1]District Heat Fuel Use Data'!$A$32</f>
        <v>7739599103742.752</v>
      </c>
      <c r="T26" s="7">
        <f>T20/'[1]District Heat Fuel Use Data'!$A$32</f>
        <v>7689397291430.96</v>
      </c>
      <c r="U26" s="7">
        <f>U20/'[1]District Heat Fuel Use Data'!$A$32</f>
        <v>7640956682129.8066</v>
      </c>
      <c r="V26" s="7">
        <f>V20/'[1]District Heat Fuel Use Data'!$A$32</f>
        <v>7588688843209.3789</v>
      </c>
      <c r="W26" s="7">
        <f>W20/'[1]District Heat Fuel Use Data'!$A$32</f>
        <v>7524698467156.1787</v>
      </c>
      <c r="X26" s="7">
        <f>X20/'[1]District Heat Fuel Use Data'!$A$32</f>
        <v>7463376238399.0068</v>
      </c>
      <c r="Y26" s="7">
        <f>Y20/'[1]District Heat Fuel Use Data'!$A$32</f>
        <v>7399528866009.0596</v>
      </c>
      <c r="Z26" s="7">
        <f>Z20/'[1]District Heat Fuel Use Data'!$A$32</f>
        <v>7335075609677.4209</v>
      </c>
      <c r="AA26" s="7">
        <f>AA20/'[1]District Heat Fuel Use Data'!$A$32</f>
        <v>7273542638679.6602</v>
      </c>
      <c r="AB26" s="7">
        <f>AB20/'[1]District Heat Fuel Use Data'!$A$32</f>
        <v>7218584072937.4258</v>
      </c>
      <c r="AC26" s="7">
        <f>AC20/'[1]District Heat Fuel Use Data'!$A$32</f>
        <v>7170342916113.9717</v>
      </c>
      <c r="AD26" s="7">
        <f>AD20/'[1]District Heat Fuel Use Data'!$A$32</f>
        <v>7115008024942.1133</v>
      </c>
      <c r="AE26" s="7">
        <f>AE20/'[1]District Heat Fuel Use Data'!$A$32</f>
        <v>7049704273139.5234</v>
      </c>
      <c r="AF26" s="7">
        <f>AF20/'[1]District Heat Fuel Use Data'!$A$32</f>
        <v>6991129220018.6045</v>
      </c>
      <c r="AG26" s="7">
        <f>AG20/'[1]District Heat Fuel Use Data'!$A$32</f>
        <v>6940043042947.1973</v>
      </c>
      <c r="AH26" s="7">
        <f>AH20/'[1]District Heat Fuel Use Data'!$A$32</f>
        <v>6888339692171.2061</v>
      </c>
      <c r="AI26" s="7">
        <f>AI20/'[1]District Heat Fuel Use Data'!$A$32</f>
        <v>6830660293572.791</v>
      </c>
    </row>
    <row r="27" spans="1:35" x14ac:dyDescent="0.2">
      <c r="A27" t="s">
        <v>640</v>
      </c>
      <c r="B27" s="7">
        <f>B21/'[1]District Heat Fuel Use Data'!$A$32</f>
        <v>0</v>
      </c>
      <c r="C27" s="7">
        <f>C21/'[1]District Heat Fuel Use Data'!$A$32</f>
        <v>0</v>
      </c>
      <c r="D27" s="7">
        <f>D21/'[1]District Heat Fuel Use Data'!$A$32</f>
        <v>0</v>
      </c>
      <c r="E27" s="7">
        <f>E21/'[1]District Heat Fuel Use Data'!$A$32</f>
        <v>0</v>
      </c>
      <c r="F27" s="7">
        <f>F21/'[1]District Heat Fuel Use Data'!$A$32</f>
        <v>37141930505115.648</v>
      </c>
      <c r="G27" s="7">
        <f>G21/'[1]District Heat Fuel Use Data'!$A$32</f>
        <v>37546256243167.172</v>
      </c>
      <c r="H27" s="7">
        <f>H21/'[1]District Heat Fuel Use Data'!$A$32</f>
        <v>36892086236084.586</v>
      </c>
      <c r="I27" s="7">
        <f>I21/'[1]District Heat Fuel Use Data'!$A$32</f>
        <v>34938141110347.051</v>
      </c>
      <c r="J27" s="7">
        <f>J21/'[1]District Heat Fuel Use Data'!$A$32</f>
        <v>35538066779197.992</v>
      </c>
      <c r="K27" s="7">
        <f>K21/'[1]District Heat Fuel Use Data'!$A$32</f>
        <v>36004313926456.844</v>
      </c>
      <c r="L27" s="7">
        <f>L21/'[1]District Heat Fuel Use Data'!$A$32</f>
        <v>36287199194834.406</v>
      </c>
      <c r="M27" s="7">
        <f>M21/'[1]District Heat Fuel Use Data'!$A$32</f>
        <v>36455972898029.516</v>
      </c>
      <c r="N27" s="7">
        <f>N21/'[1]District Heat Fuel Use Data'!$A$32</f>
        <v>36461491336803.406</v>
      </c>
      <c r="O27" s="7">
        <f>O21/'[1]District Heat Fuel Use Data'!$A$32</f>
        <v>36392345473049.828</v>
      </c>
      <c r="P27" s="7">
        <f>P21/'[1]District Heat Fuel Use Data'!$A$32</f>
        <v>36310700432515.008</v>
      </c>
      <c r="Q27" s="7">
        <f>Q21/'[1]District Heat Fuel Use Data'!$A$32</f>
        <v>36197041483761.961</v>
      </c>
      <c r="R27" s="7">
        <f>R21/'[1]District Heat Fuel Use Data'!$A$32</f>
        <v>36014863370926.805</v>
      </c>
      <c r="S27" s="7">
        <f>S21/'[1]District Heat Fuel Use Data'!$A$32</f>
        <v>35802377365645.781</v>
      </c>
      <c r="T27" s="7">
        <f>T21/'[1]District Heat Fuel Use Data'!$A$32</f>
        <v>35570150320713.055</v>
      </c>
      <c r="U27" s="7">
        <f>U21/'[1]District Heat Fuel Use Data'!$A$32</f>
        <v>35346070371509.617</v>
      </c>
      <c r="V27" s="7">
        <f>V21/'[1]District Heat Fuel Use Data'!$A$32</f>
        <v>35104286156586.777</v>
      </c>
      <c r="W27" s="7">
        <f>W21/'[1]District Heat Fuel Use Data'!$A$32</f>
        <v>34808275011756.496</v>
      </c>
      <c r="X27" s="7">
        <f>X21/'[1]District Heat Fuel Use Data'!$A$32</f>
        <v>34524606368789.578</v>
      </c>
      <c r="Y27" s="7">
        <f>Y21/'[1]District Heat Fuel Use Data'!$A$32</f>
        <v>34229256740279.188</v>
      </c>
      <c r="Z27" s="7">
        <f>Z21/'[1]District Heat Fuel Use Data'!$A$32</f>
        <v>33931104371571.336</v>
      </c>
      <c r="AA27" s="7">
        <f>AA21/'[1]District Heat Fuel Use Data'!$A$32</f>
        <v>33646460862448.773</v>
      </c>
      <c r="AB27" s="7">
        <f>AB21/'[1]District Heat Fuel Use Data'!$A$32</f>
        <v>33392229695717.336</v>
      </c>
      <c r="AC27" s="7">
        <f>AC21/'[1]District Heat Fuel Use Data'!$A$32</f>
        <v>33169072387696.895</v>
      </c>
      <c r="AD27" s="7">
        <f>AD21/'[1]District Heat Fuel Use Data'!$A$32</f>
        <v>32913100388544.664</v>
      </c>
      <c r="AE27" s="7">
        <f>AE21/'[1]District Heat Fuel Use Data'!$A$32</f>
        <v>32611013738565.844</v>
      </c>
      <c r="AF27" s="7">
        <f>AF21/'[1]District Heat Fuel Use Data'!$A$32</f>
        <v>32340053172270.652</v>
      </c>
      <c r="AG27" s="7">
        <f>AG21/'[1]District Heat Fuel Use Data'!$A$32</f>
        <v>32103735171149.09</v>
      </c>
      <c r="AH27" s="7">
        <f>AH21/'[1]District Heat Fuel Use Data'!$A$32</f>
        <v>31864562204857.441</v>
      </c>
      <c r="AI27" s="7">
        <f>AI21/'[1]District Heat Fuel Use Data'!$A$32</f>
        <v>31597744819723.715</v>
      </c>
    </row>
  </sheetData>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564AC8-3685-4C50-9561-EFF929F83617}">
  <dimension ref="A1:H58"/>
  <sheetViews>
    <sheetView topLeftCell="A30" workbookViewId="0">
      <selection activeCell="K29" sqref="K29"/>
    </sheetView>
  </sheetViews>
  <sheetFormatPr baseColWidth="10" defaultColWidth="8.6640625" defaultRowHeight="15" x14ac:dyDescent="0.2"/>
  <cols>
    <col min="1" max="1" width="16.5" customWidth="1"/>
    <col min="2" max="2" width="19.5" customWidth="1"/>
    <col min="3" max="3" width="17.5" customWidth="1"/>
    <col min="4" max="4" width="12.5" customWidth="1"/>
  </cols>
  <sheetData>
    <row r="1" spans="1:8" x14ac:dyDescent="0.2">
      <c r="A1" s="2" t="s">
        <v>646</v>
      </c>
      <c r="B1" s="12"/>
      <c r="C1" s="12"/>
      <c r="D1" s="12"/>
      <c r="E1" s="12"/>
      <c r="F1" s="12"/>
      <c r="G1" s="12"/>
      <c r="H1" s="12"/>
    </row>
    <row r="2" spans="1:8" x14ac:dyDescent="0.2">
      <c r="B2">
        <v>2000</v>
      </c>
      <c r="C2">
        <v>2006</v>
      </c>
      <c r="D2">
        <v>2008</v>
      </c>
      <c r="E2">
        <v>2009</v>
      </c>
      <c r="F2">
        <v>2020</v>
      </c>
      <c r="G2">
        <v>2022</v>
      </c>
      <c r="H2">
        <v>2012</v>
      </c>
    </row>
    <row r="3" spans="1:8" x14ac:dyDescent="0.2">
      <c r="A3" t="s">
        <v>434</v>
      </c>
      <c r="B3">
        <v>55622.2</v>
      </c>
      <c r="C3">
        <v>7957.9</v>
      </c>
      <c r="D3">
        <v>5249.4</v>
      </c>
      <c r="E3">
        <v>5271</v>
      </c>
      <c r="F3">
        <v>14497.7</v>
      </c>
      <c r="G3">
        <v>5215.6000000000004</v>
      </c>
      <c r="H3">
        <v>8544</v>
      </c>
    </row>
    <row r="4" spans="1:8" x14ac:dyDescent="0.2">
      <c r="A4" t="s">
        <v>642</v>
      </c>
      <c r="B4">
        <v>8003.3</v>
      </c>
      <c r="C4">
        <v>876</v>
      </c>
      <c r="D4">
        <v>0</v>
      </c>
      <c r="E4">
        <v>3551.7</v>
      </c>
      <c r="F4">
        <v>1513.1</v>
      </c>
      <c r="G4">
        <v>995.4</v>
      </c>
      <c r="H4">
        <v>12343.4</v>
      </c>
    </row>
    <row r="5" spans="1:8" x14ac:dyDescent="0.2">
      <c r="A5" t="s">
        <v>641</v>
      </c>
      <c r="B5">
        <v>4050.7</v>
      </c>
      <c r="C5">
        <v>456.6</v>
      </c>
      <c r="D5">
        <v>18.5</v>
      </c>
      <c r="E5">
        <v>568.20000000000005</v>
      </c>
      <c r="F5">
        <v>115.9</v>
      </c>
      <c r="G5">
        <v>23</v>
      </c>
      <c r="H5">
        <v>199.7</v>
      </c>
    </row>
    <row r="6" spans="1:8" x14ac:dyDescent="0.2">
      <c r="A6" t="s">
        <v>640</v>
      </c>
      <c r="B6">
        <v>1090.2</v>
      </c>
      <c r="C6">
        <v>2533.9</v>
      </c>
      <c r="D6">
        <v>859.4</v>
      </c>
      <c r="E6">
        <v>10628.4</v>
      </c>
      <c r="F6">
        <v>1133.5</v>
      </c>
      <c r="G6">
        <v>4829.3999999999996</v>
      </c>
      <c r="H6">
        <v>4055.7</v>
      </c>
    </row>
    <row r="7" spans="1:8" x14ac:dyDescent="0.2">
      <c r="A7" t="s">
        <v>473</v>
      </c>
      <c r="B7">
        <v>7030.9</v>
      </c>
      <c r="C7">
        <v>4116.6000000000004</v>
      </c>
      <c r="D7">
        <v>6967.4</v>
      </c>
      <c r="E7">
        <v>4280.5</v>
      </c>
      <c r="F7">
        <v>468.1</v>
      </c>
      <c r="G7">
        <v>10068.299999999999</v>
      </c>
      <c r="H7">
        <v>2641.4</v>
      </c>
    </row>
    <row r="9" spans="1:8" ht="64" x14ac:dyDescent="0.2">
      <c r="B9" s="81" t="s">
        <v>645</v>
      </c>
      <c r="C9" s="81" t="s">
        <v>644</v>
      </c>
      <c r="D9" s="65" t="s">
        <v>643</v>
      </c>
    </row>
    <row r="10" spans="1:8" x14ac:dyDescent="0.2">
      <c r="A10" t="s">
        <v>434</v>
      </c>
      <c r="B10" s="80">
        <f>SUM(B3:H3)</f>
        <v>102357.8</v>
      </c>
      <c r="C10" s="79">
        <f>B10/SUM(B$10:B$14)</f>
        <v>0.52282852429039151</v>
      </c>
      <c r="D10" s="79">
        <f>C10+C$14*(C10/SUM(C$10:C$13))</f>
        <v>0.63892242256425869</v>
      </c>
    </row>
    <row r="11" spans="1:8" x14ac:dyDescent="0.2">
      <c r="A11" t="s">
        <v>642</v>
      </c>
      <c r="B11" s="80">
        <f>SUM(B4:H4)</f>
        <v>27282.9</v>
      </c>
      <c r="C11" s="79">
        <f>B11/SUM(B$10:B$14)</f>
        <v>0.13935702355230695</v>
      </c>
      <c r="D11" s="79">
        <f>C11+C$14*(C11/SUM(C$10:C$13))</f>
        <v>0.17030120384160674</v>
      </c>
    </row>
    <row r="12" spans="1:8" x14ac:dyDescent="0.2">
      <c r="A12" t="s">
        <v>641</v>
      </c>
      <c r="B12" s="80">
        <f>SUM(B5:H5)</f>
        <v>5432.5999999999995</v>
      </c>
      <c r="C12" s="79">
        <f>B12/SUM(B$10:B$14)</f>
        <v>2.7748918412275184E-2</v>
      </c>
      <c r="D12" s="79">
        <f>C12+C$14*(C12/SUM(C$10:C$13))</f>
        <v>3.3910556428748871E-2</v>
      </c>
    </row>
    <row r="13" spans="1:8" x14ac:dyDescent="0.2">
      <c r="A13" t="s">
        <v>640</v>
      </c>
      <c r="B13" s="80">
        <f>SUM(B6:H6)</f>
        <v>25130.5</v>
      </c>
      <c r="C13" s="79">
        <f>B13/SUM(B$10:B$14)</f>
        <v>0.12836288225889658</v>
      </c>
      <c r="D13" s="79">
        <f>C13+C$14*(C13/SUM(C$10:C$13))</f>
        <v>0.15686581716538556</v>
      </c>
    </row>
    <row r="14" spans="1:8" x14ac:dyDescent="0.2">
      <c r="A14" t="s">
        <v>473</v>
      </c>
      <c r="B14" s="80">
        <f>SUM(B7:H7)</f>
        <v>35573.200000000004</v>
      </c>
      <c r="C14" s="79">
        <f>B14/SUM(B$10:B$14)</f>
        <v>0.18170265148612963</v>
      </c>
    </row>
    <row r="16" spans="1:8" x14ac:dyDescent="0.2">
      <c r="A16" s="1" t="s">
        <v>639</v>
      </c>
      <c r="B16" s="11" t="s">
        <v>638</v>
      </c>
      <c r="C16" s="11" t="s">
        <v>637</v>
      </c>
      <c r="D16" s="11" t="s">
        <v>636</v>
      </c>
    </row>
    <row r="17" spans="1:7" x14ac:dyDescent="0.2">
      <c r="A17" t="s">
        <v>635</v>
      </c>
      <c r="B17">
        <v>106</v>
      </c>
      <c r="C17">
        <v>55</v>
      </c>
      <c r="D17">
        <v>15.8</v>
      </c>
    </row>
    <row r="18" spans="1:7" x14ac:dyDescent="0.2">
      <c r="A18" t="s">
        <v>634</v>
      </c>
      <c r="B18">
        <v>375</v>
      </c>
      <c r="C18">
        <v>187</v>
      </c>
      <c r="D18">
        <v>26.4</v>
      </c>
    </row>
    <row r="20" spans="1:7" x14ac:dyDescent="0.2">
      <c r="A20" s="1" t="s">
        <v>633</v>
      </c>
    </row>
    <row r="21" spans="1:7" x14ac:dyDescent="0.2">
      <c r="A21" s="79">
        <f>((C17/B17)*D17+(C18/B18)*D18)/SUM(D17:D18)</f>
        <v>0.50623017079495658</v>
      </c>
    </row>
    <row r="23" spans="1:7" x14ac:dyDescent="0.2">
      <c r="A23" t="s">
        <v>632</v>
      </c>
    </row>
    <row r="24" spans="1:7" x14ac:dyDescent="0.2">
      <c r="A24" t="s">
        <v>631</v>
      </c>
    </row>
    <row r="25" spans="1:7" x14ac:dyDescent="0.2">
      <c r="A25" t="s">
        <v>630</v>
      </c>
    </row>
    <row r="27" spans="1:7" x14ac:dyDescent="0.2">
      <c r="A27" s="1" t="s">
        <v>629</v>
      </c>
    </row>
    <row r="28" spans="1:7" x14ac:dyDescent="0.2">
      <c r="A28" s="1">
        <v>2000</v>
      </c>
      <c r="B28" s="1">
        <v>2006</v>
      </c>
      <c r="C28" s="1">
        <v>2008</v>
      </c>
      <c r="D28" s="1">
        <v>2009</v>
      </c>
      <c r="E28" s="1">
        <v>2010</v>
      </c>
      <c r="F28" s="1">
        <v>2011</v>
      </c>
      <c r="G28" s="1">
        <v>2012</v>
      </c>
    </row>
    <row r="29" spans="1:7" x14ac:dyDescent="0.2">
      <c r="A29">
        <v>0.65</v>
      </c>
      <c r="B29">
        <v>0.7</v>
      </c>
      <c r="C29">
        <v>0.73</v>
      </c>
      <c r="D29">
        <v>0.71</v>
      </c>
      <c r="E29">
        <v>0.68</v>
      </c>
      <c r="F29">
        <v>0.71</v>
      </c>
      <c r="G29">
        <v>0.73</v>
      </c>
    </row>
    <row r="31" spans="1:7" x14ac:dyDescent="0.2">
      <c r="A31" t="s">
        <v>628</v>
      </c>
    </row>
    <row r="32" spans="1:7" x14ac:dyDescent="0.2">
      <c r="A32" s="78">
        <f>AVERAGE(A29:G29)</f>
        <v>0.7014285714285714</v>
      </c>
    </row>
    <row r="35" spans="1:3" x14ac:dyDescent="0.2">
      <c r="A35" s="2" t="s">
        <v>627</v>
      </c>
      <c r="B35" s="12"/>
      <c r="C35" s="12"/>
    </row>
    <row r="36" spans="1:3" x14ac:dyDescent="0.2">
      <c r="A36" t="s">
        <v>626</v>
      </c>
      <c r="B36" t="s">
        <v>625</v>
      </c>
      <c r="C36" t="s">
        <v>624</v>
      </c>
    </row>
    <row r="37" spans="1:3" x14ac:dyDescent="0.2">
      <c r="A37">
        <v>1</v>
      </c>
      <c r="B37">
        <v>4.4000000000000004</v>
      </c>
      <c r="C37" t="s">
        <v>617</v>
      </c>
    </row>
    <row r="38" spans="1:3" x14ac:dyDescent="0.2">
      <c r="A38">
        <v>2</v>
      </c>
      <c r="B38">
        <v>3.1</v>
      </c>
      <c r="C38" t="s">
        <v>617</v>
      </c>
    </row>
    <row r="39" spans="1:3" x14ac:dyDescent="0.2">
      <c r="A39">
        <v>3</v>
      </c>
      <c r="B39">
        <v>3.05</v>
      </c>
      <c r="C39" t="s">
        <v>617</v>
      </c>
    </row>
    <row r="40" spans="1:3" x14ac:dyDescent="0.2">
      <c r="A40">
        <v>4</v>
      </c>
      <c r="B40">
        <v>6.7</v>
      </c>
      <c r="C40" t="s">
        <v>623</v>
      </c>
    </row>
    <row r="41" spans="1:3" x14ac:dyDescent="0.2">
      <c r="A41">
        <v>5</v>
      </c>
      <c r="B41">
        <v>5.3</v>
      </c>
      <c r="C41" t="s">
        <v>617</v>
      </c>
    </row>
    <row r="42" spans="1:3" x14ac:dyDescent="0.2">
      <c r="A42">
        <v>6</v>
      </c>
      <c r="B42">
        <v>3.4</v>
      </c>
      <c r="C42" t="s">
        <v>617</v>
      </c>
    </row>
    <row r="43" spans="1:3" x14ac:dyDescent="0.2">
      <c r="A43">
        <v>7</v>
      </c>
      <c r="B43">
        <v>4.8</v>
      </c>
      <c r="C43" t="s">
        <v>616</v>
      </c>
    </row>
    <row r="44" spans="1:3" x14ac:dyDescent="0.2">
      <c r="A44">
        <v>8</v>
      </c>
      <c r="B44">
        <v>6.8</v>
      </c>
      <c r="C44" t="s">
        <v>622</v>
      </c>
    </row>
    <row r="45" spans="1:3" x14ac:dyDescent="0.2">
      <c r="A45">
        <v>9</v>
      </c>
      <c r="B45">
        <v>4.8</v>
      </c>
      <c r="C45" t="s">
        <v>621</v>
      </c>
    </row>
    <row r="46" spans="1:3" x14ac:dyDescent="0.2">
      <c r="A46">
        <v>10</v>
      </c>
      <c r="B46">
        <v>4.9000000000000004</v>
      </c>
      <c r="C46" t="s">
        <v>620</v>
      </c>
    </row>
    <row r="47" spans="1:3" x14ac:dyDescent="0.2">
      <c r="A47">
        <v>11</v>
      </c>
      <c r="B47" s="77">
        <v>5</v>
      </c>
      <c r="C47" t="s">
        <v>619</v>
      </c>
    </row>
    <row r="48" spans="1:3" x14ac:dyDescent="0.2">
      <c r="A48">
        <v>12</v>
      </c>
      <c r="B48">
        <v>4.4000000000000004</v>
      </c>
      <c r="C48" t="s">
        <v>617</v>
      </c>
    </row>
    <row r="49" spans="1:3" x14ac:dyDescent="0.2">
      <c r="A49">
        <v>13</v>
      </c>
      <c r="B49">
        <v>3.4</v>
      </c>
      <c r="C49" t="s">
        <v>618</v>
      </c>
    </row>
    <row r="50" spans="1:3" x14ac:dyDescent="0.2">
      <c r="A50">
        <v>14</v>
      </c>
      <c r="B50" s="77">
        <v>2</v>
      </c>
      <c r="C50" t="s">
        <v>617</v>
      </c>
    </row>
    <row r="51" spans="1:3" x14ac:dyDescent="0.2">
      <c r="A51">
        <v>15</v>
      </c>
      <c r="B51">
        <v>2.6</v>
      </c>
      <c r="C51" t="s">
        <v>616</v>
      </c>
    </row>
    <row r="52" spans="1:3" x14ac:dyDescent="0.2">
      <c r="A52">
        <v>16</v>
      </c>
      <c r="B52">
        <v>4.5</v>
      </c>
      <c r="C52" t="s">
        <v>615</v>
      </c>
    </row>
    <row r="54" spans="1:3" x14ac:dyDescent="0.2">
      <c r="A54" s="1" t="s">
        <v>614</v>
      </c>
      <c r="B54" s="76">
        <f>AVERAGEIFS(B37:B52,C37:C52,"district heating system")</f>
        <v>3.6642857142857141</v>
      </c>
    </row>
    <row r="56" spans="1:3" x14ac:dyDescent="0.2">
      <c r="A56" t="s">
        <v>613</v>
      </c>
    </row>
    <row r="57" spans="1:3" x14ac:dyDescent="0.2">
      <c r="A57" t="s">
        <v>612</v>
      </c>
    </row>
    <row r="58" spans="1:3" x14ac:dyDescent="0.2">
      <c r="A58" s="1" t="s">
        <v>611</v>
      </c>
      <c r="B58" s="75">
        <f>A32*B54</f>
        <v>2.5702346938775507</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D055DC-1F27-4E2A-B1CD-B1DF7D96B623}">
  <dimension ref="A1:AJ12"/>
  <sheetViews>
    <sheetView workbookViewId="0">
      <selection activeCell="C33" sqref="C33"/>
    </sheetView>
  </sheetViews>
  <sheetFormatPr baseColWidth="10" defaultColWidth="9.1640625" defaultRowHeight="15" x14ac:dyDescent="0.2"/>
  <cols>
    <col min="1" max="1" width="41" customWidth="1"/>
    <col min="2" max="2" width="16.6640625" customWidth="1"/>
    <col min="3" max="3" width="10.5" customWidth="1"/>
    <col min="4" max="33" width="9.1640625" customWidth="1"/>
  </cols>
  <sheetData>
    <row r="1" spans="1:36" x14ac:dyDescent="0.2">
      <c r="A1" s="66" t="s">
        <v>605</v>
      </c>
      <c r="B1" t="s">
        <v>606</v>
      </c>
      <c r="C1" s="6">
        <v>3412000000000</v>
      </c>
    </row>
    <row r="2" spans="1:36" x14ac:dyDescent="0.2">
      <c r="A2" s="1" t="s">
        <v>607</v>
      </c>
      <c r="B2" s="1">
        <v>2012</v>
      </c>
      <c r="C2" s="1">
        <v>2015</v>
      </c>
      <c r="D2" s="1">
        <v>2018</v>
      </c>
      <c r="E2" s="1">
        <v>2020</v>
      </c>
      <c r="F2" s="1">
        <v>2030</v>
      </c>
      <c r="G2" s="1">
        <v>2040</v>
      </c>
      <c r="H2" s="1">
        <v>2050</v>
      </c>
      <c r="I2" s="1"/>
      <c r="J2" s="1"/>
      <c r="K2" s="1"/>
      <c r="L2" s="1"/>
      <c r="M2" s="1"/>
      <c r="N2" s="1"/>
      <c r="O2" s="1"/>
      <c r="P2" s="1"/>
      <c r="Q2" s="1"/>
      <c r="R2" s="1"/>
      <c r="S2" s="1"/>
      <c r="T2" s="1"/>
      <c r="U2" s="1"/>
      <c r="V2" s="1"/>
      <c r="W2" s="1"/>
      <c r="X2" s="1"/>
      <c r="Y2" s="1"/>
      <c r="Z2" s="1"/>
      <c r="AA2" s="1"/>
      <c r="AB2" s="1"/>
      <c r="AC2" s="1"/>
      <c r="AD2" s="1"/>
      <c r="AE2" s="1"/>
      <c r="AF2" s="1"/>
      <c r="AG2" s="1"/>
    </row>
    <row r="3" spans="1:36" ht="16" x14ac:dyDescent="0.2">
      <c r="A3" s="67" t="s">
        <v>608</v>
      </c>
      <c r="B3">
        <v>31</v>
      </c>
      <c r="C3" s="68">
        <v>31</v>
      </c>
      <c r="D3" s="68">
        <v>31</v>
      </c>
      <c r="E3" s="68">
        <v>32</v>
      </c>
      <c r="F3" s="68">
        <v>33</v>
      </c>
      <c r="G3" s="68">
        <v>34</v>
      </c>
      <c r="H3" s="68">
        <v>35</v>
      </c>
      <c r="I3" s="69"/>
      <c r="J3" s="69"/>
      <c r="K3" s="69"/>
      <c r="L3" s="69"/>
      <c r="M3" s="69"/>
      <c r="N3" s="69"/>
      <c r="O3" s="69"/>
      <c r="P3" s="69"/>
      <c r="Q3" s="69"/>
      <c r="R3" s="69"/>
      <c r="S3" s="69"/>
      <c r="T3" s="69"/>
      <c r="U3" s="69"/>
      <c r="V3" s="69"/>
      <c r="W3" s="69"/>
      <c r="X3" s="69"/>
      <c r="Y3" s="69"/>
      <c r="Z3" s="69"/>
      <c r="AA3" s="69"/>
      <c r="AB3" s="69"/>
      <c r="AC3" s="69"/>
      <c r="AD3" s="69"/>
      <c r="AE3" s="69"/>
      <c r="AF3" s="69"/>
      <c r="AG3" s="69"/>
    </row>
    <row r="4" spans="1:36" ht="16" x14ac:dyDescent="0.2">
      <c r="A4" s="67" t="s">
        <v>609</v>
      </c>
      <c r="B4">
        <v>29</v>
      </c>
      <c r="C4" s="68">
        <v>29</v>
      </c>
      <c r="D4" s="68">
        <v>28</v>
      </c>
      <c r="E4" s="68">
        <v>28</v>
      </c>
      <c r="F4" s="68">
        <v>29</v>
      </c>
      <c r="G4" s="68">
        <v>30</v>
      </c>
      <c r="H4" s="68">
        <v>31</v>
      </c>
      <c r="I4" s="70"/>
      <c r="J4" s="70"/>
      <c r="K4" s="70"/>
      <c r="L4" s="70"/>
      <c r="M4" s="70"/>
      <c r="N4" s="70"/>
      <c r="O4" s="70"/>
      <c r="P4" s="70"/>
      <c r="Q4" s="70"/>
      <c r="R4" s="70"/>
      <c r="S4" s="70"/>
      <c r="T4" s="70"/>
      <c r="U4" s="70"/>
      <c r="V4" s="70"/>
      <c r="W4" s="70"/>
      <c r="X4" s="70"/>
      <c r="Y4" s="70"/>
      <c r="Z4" s="70"/>
      <c r="AA4" s="70"/>
      <c r="AB4" s="70"/>
      <c r="AC4" s="70"/>
      <c r="AD4" s="70"/>
      <c r="AE4" s="70"/>
      <c r="AF4" s="70"/>
      <c r="AG4" s="70"/>
    </row>
    <row r="5" spans="1:36" x14ac:dyDescent="0.2">
      <c r="A5" s="67"/>
      <c r="I5" s="68"/>
      <c r="J5" s="68"/>
      <c r="K5" s="68"/>
      <c r="L5" s="68"/>
      <c r="M5" s="68"/>
      <c r="N5" s="68"/>
      <c r="O5" s="68"/>
      <c r="P5" s="68"/>
      <c r="Q5" s="68"/>
      <c r="R5" s="68"/>
      <c r="S5" s="68"/>
      <c r="T5" s="68"/>
      <c r="U5" s="68"/>
      <c r="V5" s="68"/>
      <c r="W5" s="68"/>
      <c r="X5" s="68"/>
      <c r="Y5" s="68"/>
      <c r="Z5" s="68"/>
      <c r="AA5" s="70"/>
      <c r="AB5" s="70"/>
      <c r="AC5" s="70"/>
      <c r="AD5" s="70"/>
      <c r="AE5" s="70"/>
      <c r="AF5" s="70"/>
      <c r="AG5" s="70"/>
    </row>
    <row r="6" spans="1:36" ht="16" x14ac:dyDescent="0.2">
      <c r="A6" s="67" t="s">
        <v>610</v>
      </c>
      <c r="B6" s="6">
        <f>SUM(B3:B4)*$C$1</f>
        <v>204720000000000</v>
      </c>
      <c r="C6" s="6">
        <f t="shared" ref="C6:H6" si="0">SUM(C3:C4)*$C$1</f>
        <v>204720000000000</v>
      </c>
      <c r="D6" s="6">
        <f t="shared" si="0"/>
        <v>201308000000000</v>
      </c>
      <c r="E6" s="6">
        <f t="shared" si="0"/>
        <v>204720000000000</v>
      </c>
      <c r="F6" s="6">
        <f t="shared" si="0"/>
        <v>211544000000000</v>
      </c>
      <c r="G6" s="6">
        <f t="shared" si="0"/>
        <v>218368000000000</v>
      </c>
      <c r="H6" s="6">
        <f t="shared" si="0"/>
        <v>225192000000000</v>
      </c>
      <c r="I6" s="68"/>
      <c r="J6" s="68"/>
      <c r="K6" s="68"/>
      <c r="L6" s="68"/>
      <c r="M6" s="68"/>
      <c r="N6" s="68"/>
      <c r="O6" s="68"/>
      <c r="P6" s="68"/>
      <c r="Q6" s="68"/>
      <c r="R6" s="68"/>
      <c r="S6" s="68"/>
      <c r="T6" s="68"/>
      <c r="U6" s="68"/>
      <c r="V6" s="68"/>
      <c r="W6" s="68"/>
      <c r="X6" s="68"/>
      <c r="Y6" s="68"/>
      <c r="Z6" s="68"/>
      <c r="AA6" s="70"/>
      <c r="AB6" s="70"/>
      <c r="AC6" s="70"/>
      <c r="AD6" s="70"/>
      <c r="AE6" s="70"/>
      <c r="AF6" s="70"/>
      <c r="AG6" s="70"/>
    </row>
    <row r="7" spans="1:36" x14ac:dyDescent="0.2">
      <c r="A7" s="67"/>
      <c r="B7" s="71"/>
      <c r="C7" s="71"/>
      <c r="D7" s="71"/>
      <c r="E7" s="71"/>
      <c r="F7" s="71"/>
      <c r="G7" s="71"/>
      <c r="H7" s="71"/>
      <c r="I7" s="71"/>
      <c r="J7" s="71"/>
      <c r="K7" s="71"/>
      <c r="L7" s="71"/>
      <c r="M7" s="71"/>
      <c r="N7" s="71"/>
      <c r="O7" s="71"/>
      <c r="P7" s="71"/>
      <c r="Q7" s="71"/>
      <c r="R7" s="71"/>
      <c r="S7" s="71"/>
      <c r="T7" s="71"/>
      <c r="U7" s="71"/>
      <c r="V7" s="71"/>
      <c r="W7" s="71"/>
      <c r="X7" s="71"/>
      <c r="Y7" s="71"/>
      <c r="Z7" s="71"/>
      <c r="AA7" s="71"/>
      <c r="AB7" s="71"/>
      <c r="AC7" s="71"/>
      <c r="AD7" s="71"/>
      <c r="AE7" s="71"/>
      <c r="AF7" s="71"/>
      <c r="AG7" s="71"/>
    </row>
    <row r="8" spans="1:36" x14ac:dyDescent="0.2">
      <c r="D8" s="72">
        <v>2018</v>
      </c>
      <c r="E8" s="72">
        <v>2019</v>
      </c>
      <c r="F8" s="72">
        <v>2020</v>
      </c>
      <c r="G8" s="72">
        <v>2021</v>
      </c>
      <c r="H8" s="72">
        <v>2022</v>
      </c>
      <c r="I8" s="72">
        <v>2023</v>
      </c>
      <c r="J8" s="72">
        <v>2024</v>
      </c>
      <c r="K8" s="72">
        <v>2025</v>
      </c>
      <c r="L8" s="72">
        <v>2026</v>
      </c>
      <c r="M8" s="72">
        <v>2027</v>
      </c>
      <c r="N8" s="72">
        <v>2028</v>
      </c>
      <c r="O8" s="72">
        <v>2029</v>
      </c>
      <c r="P8" s="72">
        <v>2030</v>
      </c>
      <c r="Q8" s="72">
        <v>2031</v>
      </c>
      <c r="R8" s="72">
        <v>2032</v>
      </c>
      <c r="S8" s="72">
        <v>2033</v>
      </c>
      <c r="T8" s="72">
        <v>2034</v>
      </c>
      <c r="U8" s="72">
        <v>2035</v>
      </c>
      <c r="V8" s="72">
        <v>2036</v>
      </c>
      <c r="W8" s="72">
        <v>2037</v>
      </c>
      <c r="X8" s="72">
        <v>2038</v>
      </c>
      <c r="Y8" s="72">
        <v>2039</v>
      </c>
      <c r="Z8" s="72">
        <v>2040</v>
      </c>
      <c r="AA8" s="72">
        <v>2041</v>
      </c>
      <c r="AB8" s="72">
        <v>2042</v>
      </c>
      <c r="AC8" s="72">
        <v>2043</v>
      </c>
      <c r="AD8" s="72">
        <v>2044</v>
      </c>
      <c r="AE8" s="72">
        <v>2045</v>
      </c>
      <c r="AF8" s="72">
        <v>2046</v>
      </c>
      <c r="AG8" s="72">
        <v>2047</v>
      </c>
      <c r="AH8" s="72">
        <v>2048</v>
      </c>
      <c r="AI8" s="72">
        <v>2049</v>
      </c>
      <c r="AJ8" s="72">
        <v>2050</v>
      </c>
    </row>
    <row r="9" spans="1:36" x14ac:dyDescent="0.2">
      <c r="C9" t="s">
        <v>610</v>
      </c>
      <c r="D9">
        <f>_xlfn.FORECAST.LINEAR(D8,$D$6:$E$6,$D$2:$E$2)</f>
        <v>201308000000000</v>
      </c>
      <c r="E9">
        <f>_xlfn.FORECAST.LINEAR(E8,$D$6:$E$6,$D$2:$E$2)</f>
        <v>203014000000000</v>
      </c>
      <c r="F9">
        <f>_xlfn.FORECAST.LINEAR(F8,$D$6:$E$6,$D$2:$E$2)</f>
        <v>204720000000000</v>
      </c>
      <c r="G9">
        <f>_xlfn.FORECAST.LINEAR(G8,$E$6:$F$6,$E$2:$F$2)</f>
        <v>205402400000000</v>
      </c>
      <c r="H9">
        <f t="shared" ref="H9:P9" si="1">_xlfn.FORECAST.LINEAR(H8,$E$6:$F$6,$E$2:$F$2)</f>
        <v>206084800000000</v>
      </c>
      <c r="I9">
        <f t="shared" si="1"/>
        <v>206767200000000</v>
      </c>
      <c r="J9">
        <f t="shared" si="1"/>
        <v>207449600000000</v>
      </c>
      <c r="K9">
        <f t="shared" si="1"/>
        <v>208132000000000</v>
      </c>
      <c r="L9">
        <f t="shared" si="1"/>
        <v>208814400000000</v>
      </c>
      <c r="M9">
        <f t="shared" si="1"/>
        <v>209496800000000</v>
      </c>
      <c r="N9">
        <f t="shared" si="1"/>
        <v>210179200000000</v>
      </c>
      <c r="O9">
        <f t="shared" si="1"/>
        <v>210861600000000</v>
      </c>
      <c r="P9">
        <f t="shared" si="1"/>
        <v>211544000000000</v>
      </c>
      <c r="Q9">
        <f>_xlfn.FORECAST.LINEAR(Q8,$F$6:$G$6,$F$2:$G$2)</f>
        <v>212226400000000</v>
      </c>
      <c r="R9">
        <f t="shared" ref="R9:Z9" si="2">_xlfn.FORECAST.LINEAR(R8,$F$6:$G$6,$F$2:$G$2)</f>
        <v>212908800000000</v>
      </c>
      <c r="S9">
        <f t="shared" si="2"/>
        <v>213591200000000</v>
      </c>
      <c r="T9">
        <f t="shared" si="2"/>
        <v>214273600000000</v>
      </c>
      <c r="U9">
        <f t="shared" si="2"/>
        <v>214956000000000</v>
      </c>
      <c r="V9">
        <f t="shared" si="2"/>
        <v>215638400000000</v>
      </c>
      <c r="W9">
        <f t="shared" si="2"/>
        <v>216320800000000</v>
      </c>
      <c r="X9">
        <f t="shared" si="2"/>
        <v>217003200000000</v>
      </c>
      <c r="Y9">
        <f t="shared" si="2"/>
        <v>217685600000000</v>
      </c>
      <c r="Z9">
        <f t="shared" si="2"/>
        <v>218368000000000</v>
      </c>
      <c r="AA9">
        <f>_xlfn.FORECAST.LINEAR(AA8,$G$6:$H$6,$G$2:$H$2)</f>
        <v>219050400000000</v>
      </c>
      <c r="AB9">
        <f t="shared" ref="AB9:AJ9" si="3">_xlfn.FORECAST.LINEAR(AB8,$G$6:$H$6,$G$2:$H$2)</f>
        <v>219732800000000</v>
      </c>
      <c r="AC9">
        <f t="shared" si="3"/>
        <v>220415200000000</v>
      </c>
      <c r="AD9">
        <f t="shared" si="3"/>
        <v>221097600000000</v>
      </c>
      <c r="AE9">
        <f t="shared" si="3"/>
        <v>221780000000000</v>
      </c>
      <c r="AF9">
        <f t="shared" si="3"/>
        <v>222462400000000</v>
      </c>
      <c r="AG9">
        <f t="shared" si="3"/>
        <v>223144800000000</v>
      </c>
      <c r="AH9">
        <f t="shared" si="3"/>
        <v>223827200000000</v>
      </c>
      <c r="AI9">
        <f t="shared" si="3"/>
        <v>224509600000000</v>
      </c>
      <c r="AJ9">
        <f t="shared" si="3"/>
        <v>225192000000000</v>
      </c>
    </row>
    <row r="10" spans="1:36" x14ac:dyDescent="0.2">
      <c r="B10" s="73"/>
    </row>
    <row r="11" spans="1:36" x14ac:dyDescent="0.2">
      <c r="B11" s="73"/>
    </row>
    <row r="12" spans="1:36" x14ac:dyDescent="0.2">
      <c r="B12" s="74"/>
    </row>
  </sheetData>
  <pageMargins left="0.7" right="0.7" top="0.75" bottom="0.75" header="0.3" footer="0.3"/>
  <pageSetup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9072DE-25B8-4A4F-B8F3-FFF2CF4A84C9}">
  <dimension ref="A1"/>
  <sheetViews>
    <sheetView workbookViewId="0"/>
  </sheetViews>
  <sheetFormatPr baseColWidth="10" defaultRowHeight="15" x14ac:dyDescent="0.2"/>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24DEA1-2600-5345-8EF9-F4C32D9F0E5E}">
  <dimension ref="A1:H8001"/>
  <sheetViews>
    <sheetView workbookViewId="0">
      <selection activeCell="I5" sqref="I5"/>
    </sheetView>
  </sheetViews>
  <sheetFormatPr baseColWidth="10" defaultRowHeight="15" x14ac:dyDescent="0.2"/>
  <sheetData>
    <row r="1" spans="1:8" x14ac:dyDescent="0.2">
      <c r="B1" t="s">
        <v>75</v>
      </c>
      <c r="C1">
        <v>2021</v>
      </c>
      <c r="D1" t="s">
        <v>652</v>
      </c>
      <c r="E1" t="s">
        <v>653</v>
      </c>
      <c r="F1" t="s">
        <v>263</v>
      </c>
      <c r="G1" t="s">
        <v>705</v>
      </c>
      <c r="H1" t="s">
        <v>756</v>
      </c>
    </row>
    <row r="2" spans="1:8" x14ac:dyDescent="0.2">
      <c r="A2">
        <v>0</v>
      </c>
      <c r="B2" t="s">
        <v>76</v>
      </c>
      <c r="C2">
        <v>0</v>
      </c>
      <c r="D2" t="s">
        <v>654</v>
      </c>
      <c r="E2" t="s">
        <v>655</v>
      </c>
      <c r="F2" t="str">
        <f>IF(ISNUMBER(SEARCH("urban", E2)), "urban", IF(ISNUMBER(SEARCH("rural", E2)), "rural", IF(ISNUMBER(SEARCH("commercial", E2)), "commercial", "None")))</f>
        <v>None</v>
      </c>
      <c r="G2" t="str">
        <f>RIGHT(E2, LEN(E2) - FIND("~", SUBSTITUTE(E2, "-", "~", LEN(E2)-LEN(SUBSTITUTE(E2, "-", "")))))</f>
        <v>envelope</v>
      </c>
      <c r="H2" t="str">
        <f>IF(G2="appl","appliances",IF(G2="cooling","cooling &amp; ventilation",G2))</f>
        <v>envelope</v>
      </c>
    </row>
    <row r="3" spans="1:8" x14ac:dyDescent="0.2">
      <c r="A3">
        <v>1</v>
      </c>
      <c r="B3" t="s">
        <v>77</v>
      </c>
      <c r="C3">
        <v>0</v>
      </c>
      <c r="D3" t="s">
        <v>654</v>
      </c>
      <c r="E3" t="s">
        <v>655</v>
      </c>
      <c r="F3" t="str">
        <f t="shared" ref="F3:F66" si="0">IF(ISNUMBER(SEARCH("urban", E3)), "urban", IF(ISNUMBER(SEARCH("rural", E3)), "rural", IF(ISNUMBER(SEARCH("commercial", E3)), "commercial", "None")))</f>
        <v>None</v>
      </c>
      <c r="G3" t="str">
        <f t="shared" ref="G3:G66" si="1">RIGHT(E3, LEN(E3) - FIND("~", SUBSTITUTE(E3, "-", "~", LEN(E3)-LEN(SUBSTITUTE(E3, "-", "")))))</f>
        <v>envelope</v>
      </c>
      <c r="H3" t="str">
        <f t="shared" ref="H3:H66" si="2">IF(G3="appl","appliances",IF(G3="cooling","cooling &amp; ventilation",G3))</f>
        <v>envelope</v>
      </c>
    </row>
    <row r="4" spans="1:8" x14ac:dyDescent="0.2">
      <c r="A4">
        <v>2</v>
      </c>
      <c r="B4" t="s">
        <v>78</v>
      </c>
      <c r="C4">
        <v>0</v>
      </c>
      <c r="D4" t="s">
        <v>654</v>
      </c>
      <c r="E4" t="s">
        <v>655</v>
      </c>
      <c r="F4" t="str">
        <f t="shared" si="0"/>
        <v>None</v>
      </c>
      <c r="G4" t="str">
        <f t="shared" si="1"/>
        <v>envelope</v>
      </c>
      <c r="H4" t="str">
        <f t="shared" si="2"/>
        <v>envelope</v>
      </c>
    </row>
    <row r="5" spans="1:8" x14ac:dyDescent="0.2">
      <c r="A5">
        <v>3</v>
      </c>
      <c r="B5" t="s">
        <v>79</v>
      </c>
      <c r="C5">
        <v>0</v>
      </c>
      <c r="D5" t="s">
        <v>654</v>
      </c>
      <c r="E5" t="s">
        <v>655</v>
      </c>
      <c r="F5" t="str">
        <f t="shared" si="0"/>
        <v>None</v>
      </c>
      <c r="G5" t="str">
        <f t="shared" si="1"/>
        <v>envelope</v>
      </c>
      <c r="H5" t="str">
        <f t="shared" si="2"/>
        <v>envelope</v>
      </c>
    </row>
    <row r="6" spans="1:8" x14ac:dyDescent="0.2">
      <c r="A6">
        <v>4</v>
      </c>
      <c r="B6" t="s">
        <v>81</v>
      </c>
      <c r="C6">
        <v>0</v>
      </c>
      <c r="D6" t="s">
        <v>654</v>
      </c>
      <c r="E6" t="s">
        <v>655</v>
      </c>
      <c r="F6" t="str">
        <f t="shared" si="0"/>
        <v>None</v>
      </c>
      <c r="G6" t="str">
        <f t="shared" si="1"/>
        <v>envelope</v>
      </c>
      <c r="H6" t="str">
        <f t="shared" si="2"/>
        <v>envelope</v>
      </c>
    </row>
    <row r="7" spans="1:8" x14ac:dyDescent="0.2">
      <c r="A7">
        <v>5</v>
      </c>
      <c r="B7" t="s">
        <v>162</v>
      </c>
      <c r="C7">
        <v>0</v>
      </c>
      <c r="D7" t="s">
        <v>654</v>
      </c>
      <c r="E7" t="s">
        <v>655</v>
      </c>
      <c r="F7" t="str">
        <f t="shared" si="0"/>
        <v>None</v>
      </c>
      <c r="G7" t="str">
        <f t="shared" si="1"/>
        <v>envelope</v>
      </c>
      <c r="H7" t="str">
        <f t="shared" si="2"/>
        <v>envelope</v>
      </c>
    </row>
    <row r="8" spans="1:8" x14ac:dyDescent="0.2">
      <c r="A8">
        <v>6</v>
      </c>
      <c r="B8" t="s">
        <v>446</v>
      </c>
      <c r="C8">
        <v>0</v>
      </c>
      <c r="D8" t="s">
        <v>654</v>
      </c>
      <c r="E8" t="s">
        <v>655</v>
      </c>
      <c r="F8" t="str">
        <f t="shared" si="0"/>
        <v>None</v>
      </c>
      <c r="G8" t="str">
        <f>RIGHT(E8, LEN(E8) - FIND("~", SUBSTITUTE(E8, "-", "~", LEN(E8)-LEN(SUBSTITUTE(E8, "-", "")))))</f>
        <v>envelope</v>
      </c>
      <c r="H8" t="str">
        <f t="shared" si="2"/>
        <v>envelope</v>
      </c>
    </row>
    <row r="9" spans="1:8" x14ac:dyDescent="0.2">
      <c r="A9">
        <v>7</v>
      </c>
      <c r="B9" t="s">
        <v>447</v>
      </c>
      <c r="C9">
        <v>0</v>
      </c>
      <c r="D9" t="s">
        <v>654</v>
      </c>
      <c r="E9" t="s">
        <v>655</v>
      </c>
      <c r="F9" t="str">
        <f t="shared" si="0"/>
        <v>None</v>
      </c>
      <c r="G9" t="str">
        <f t="shared" si="1"/>
        <v>envelope</v>
      </c>
      <c r="H9" t="str">
        <f t="shared" si="2"/>
        <v>envelope</v>
      </c>
    </row>
    <row r="10" spans="1:8" x14ac:dyDescent="0.2">
      <c r="A10">
        <v>8</v>
      </c>
      <c r="B10" t="s">
        <v>448</v>
      </c>
      <c r="C10">
        <v>0</v>
      </c>
      <c r="D10" t="s">
        <v>654</v>
      </c>
      <c r="E10" t="s">
        <v>655</v>
      </c>
      <c r="F10" t="str">
        <f t="shared" si="0"/>
        <v>None</v>
      </c>
      <c r="G10" t="str">
        <f t="shared" si="1"/>
        <v>envelope</v>
      </c>
      <c r="H10" t="str">
        <f t="shared" si="2"/>
        <v>envelope</v>
      </c>
    </row>
    <row r="11" spans="1:8" x14ac:dyDescent="0.2">
      <c r="A11">
        <v>9</v>
      </c>
      <c r="B11" t="s">
        <v>449</v>
      </c>
      <c r="C11">
        <v>0</v>
      </c>
      <c r="D11" t="s">
        <v>654</v>
      </c>
      <c r="E11" t="s">
        <v>655</v>
      </c>
      <c r="F11" t="str">
        <f t="shared" si="0"/>
        <v>None</v>
      </c>
      <c r="G11" t="str">
        <f t="shared" si="1"/>
        <v>envelope</v>
      </c>
      <c r="H11" t="str">
        <f t="shared" si="2"/>
        <v>envelope</v>
      </c>
    </row>
    <row r="12" spans="1:8" x14ac:dyDescent="0.2">
      <c r="A12">
        <v>0</v>
      </c>
      <c r="B12" t="s">
        <v>76</v>
      </c>
      <c r="C12">
        <v>0</v>
      </c>
      <c r="D12" t="s">
        <v>656</v>
      </c>
      <c r="E12" t="s">
        <v>655</v>
      </c>
      <c r="F12" t="str">
        <f t="shared" si="0"/>
        <v>None</v>
      </c>
      <c r="G12" t="str">
        <f t="shared" si="1"/>
        <v>envelope</v>
      </c>
      <c r="H12" t="str">
        <f t="shared" si="2"/>
        <v>envelope</v>
      </c>
    </row>
    <row r="13" spans="1:8" x14ac:dyDescent="0.2">
      <c r="A13">
        <v>1</v>
      </c>
      <c r="B13" t="s">
        <v>77</v>
      </c>
      <c r="C13">
        <v>0</v>
      </c>
      <c r="D13" t="s">
        <v>656</v>
      </c>
      <c r="E13" t="s">
        <v>655</v>
      </c>
      <c r="F13" t="str">
        <f t="shared" si="0"/>
        <v>None</v>
      </c>
      <c r="G13" t="str">
        <f t="shared" si="1"/>
        <v>envelope</v>
      </c>
      <c r="H13" t="str">
        <f t="shared" si="2"/>
        <v>envelope</v>
      </c>
    </row>
    <row r="14" spans="1:8" x14ac:dyDescent="0.2">
      <c r="A14">
        <v>2</v>
      </c>
      <c r="B14" t="s">
        <v>78</v>
      </c>
      <c r="C14">
        <v>0</v>
      </c>
      <c r="D14" t="s">
        <v>656</v>
      </c>
      <c r="E14" t="s">
        <v>655</v>
      </c>
      <c r="F14" t="str">
        <f t="shared" si="0"/>
        <v>None</v>
      </c>
      <c r="G14" t="str">
        <f t="shared" si="1"/>
        <v>envelope</v>
      </c>
      <c r="H14" t="str">
        <f t="shared" si="2"/>
        <v>envelope</v>
      </c>
    </row>
    <row r="15" spans="1:8" x14ac:dyDescent="0.2">
      <c r="A15">
        <v>3</v>
      </c>
      <c r="B15" t="s">
        <v>79</v>
      </c>
      <c r="C15">
        <v>0</v>
      </c>
      <c r="D15" t="s">
        <v>656</v>
      </c>
      <c r="E15" t="s">
        <v>655</v>
      </c>
      <c r="F15" t="str">
        <f t="shared" si="0"/>
        <v>None</v>
      </c>
      <c r="G15" t="str">
        <f t="shared" si="1"/>
        <v>envelope</v>
      </c>
      <c r="H15" t="str">
        <f t="shared" si="2"/>
        <v>envelope</v>
      </c>
    </row>
    <row r="16" spans="1:8" x14ac:dyDescent="0.2">
      <c r="A16">
        <v>4</v>
      </c>
      <c r="B16" t="s">
        <v>81</v>
      </c>
      <c r="C16">
        <v>0</v>
      </c>
      <c r="D16" t="s">
        <v>656</v>
      </c>
      <c r="E16" t="s">
        <v>655</v>
      </c>
      <c r="F16" t="str">
        <f t="shared" si="0"/>
        <v>None</v>
      </c>
      <c r="G16" t="str">
        <f t="shared" si="1"/>
        <v>envelope</v>
      </c>
      <c r="H16" t="str">
        <f t="shared" si="2"/>
        <v>envelope</v>
      </c>
    </row>
    <row r="17" spans="1:8" x14ac:dyDescent="0.2">
      <c r="A17">
        <v>5</v>
      </c>
      <c r="B17" t="s">
        <v>162</v>
      </c>
      <c r="C17">
        <v>0</v>
      </c>
      <c r="D17" t="s">
        <v>656</v>
      </c>
      <c r="E17" t="s">
        <v>655</v>
      </c>
      <c r="F17" t="str">
        <f t="shared" si="0"/>
        <v>None</v>
      </c>
      <c r="G17" t="str">
        <f t="shared" si="1"/>
        <v>envelope</v>
      </c>
      <c r="H17" t="str">
        <f t="shared" si="2"/>
        <v>envelope</v>
      </c>
    </row>
    <row r="18" spans="1:8" x14ac:dyDescent="0.2">
      <c r="A18">
        <v>6</v>
      </c>
      <c r="B18" t="s">
        <v>446</v>
      </c>
      <c r="C18">
        <v>0</v>
      </c>
      <c r="D18" t="s">
        <v>656</v>
      </c>
      <c r="E18" t="s">
        <v>655</v>
      </c>
      <c r="F18" t="str">
        <f t="shared" si="0"/>
        <v>None</v>
      </c>
      <c r="G18" t="str">
        <f t="shared" si="1"/>
        <v>envelope</v>
      </c>
      <c r="H18" t="str">
        <f t="shared" si="2"/>
        <v>envelope</v>
      </c>
    </row>
    <row r="19" spans="1:8" x14ac:dyDescent="0.2">
      <c r="A19">
        <v>7</v>
      </c>
      <c r="B19" t="s">
        <v>447</v>
      </c>
      <c r="C19">
        <v>0</v>
      </c>
      <c r="D19" t="s">
        <v>656</v>
      </c>
      <c r="E19" t="s">
        <v>655</v>
      </c>
      <c r="F19" t="str">
        <f t="shared" si="0"/>
        <v>None</v>
      </c>
      <c r="G19" t="str">
        <f t="shared" si="1"/>
        <v>envelope</v>
      </c>
      <c r="H19" t="str">
        <f t="shared" si="2"/>
        <v>envelope</v>
      </c>
    </row>
    <row r="20" spans="1:8" x14ac:dyDescent="0.2">
      <c r="A20">
        <v>8</v>
      </c>
      <c r="B20" t="s">
        <v>448</v>
      </c>
      <c r="C20">
        <v>0</v>
      </c>
      <c r="D20" t="s">
        <v>656</v>
      </c>
      <c r="E20" t="s">
        <v>655</v>
      </c>
      <c r="F20" t="str">
        <f t="shared" si="0"/>
        <v>None</v>
      </c>
      <c r="G20" t="str">
        <f t="shared" si="1"/>
        <v>envelope</v>
      </c>
      <c r="H20" t="str">
        <f t="shared" si="2"/>
        <v>envelope</v>
      </c>
    </row>
    <row r="21" spans="1:8" x14ac:dyDescent="0.2">
      <c r="A21">
        <v>9</v>
      </c>
      <c r="B21" t="s">
        <v>449</v>
      </c>
      <c r="C21">
        <v>0</v>
      </c>
      <c r="D21" t="s">
        <v>656</v>
      </c>
      <c r="E21" t="s">
        <v>655</v>
      </c>
      <c r="F21" t="str">
        <f t="shared" si="0"/>
        <v>None</v>
      </c>
      <c r="G21" t="str">
        <f t="shared" si="1"/>
        <v>envelope</v>
      </c>
      <c r="H21" t="str">
        <f t="shared" si="2"/>
        <v>envelope</v>
      </c>
    </row>
    <row r="22" spans="1:8" x14ac:dyDescent="0.2">
      <c r="A22">
        <v>0</v>
      </c>
      <c r="B22" t="s">
        <v>76</v>
      </c>
      <c r="C22">
        <v>0</v>
      </c>
      <c r="D22" t="s">
        <v>657</v>
      </c>
      <c r="E22" t="s">
        <v>655</v>
      </c>
      <c r="F22" t="str">
        <f t="shared" si="0"/>
        <v>None</v>
      </c>
      <c r="G22" t="str">
        <f t="shared" si="1"/>
        <v>envelope</v>
      </c>
      <c r="H22" t="str">
        <f t="shared" si="2"/>
        <v>envelope</v>
      </c>
    </row>
    <row r="23" spans="1:8" x14ac:dyDescent="0.2">
      <c r="A23">
        <v>1</v>
      </c>
      <c r="B23" t="s">
        <v>77</v>
      </c>
      <c r="C23">
        <v>0</v>
      </c>
      <c r="D23" t="s">
        <v>657</v>
      </c>
      <c r="E23" t="s">
        <v>655</v>
      </c>
      <c r="F23" t="str">
        <f t="shared" si="0"/>
        <v>None</v>
      </c>
      <c r="G23" t="str">
        <f t="shared" si="1"/>
        <v>envelope</v>
      </c>
      <c r="H23" t="str">
        <f t="shared" si="2"/>
        <v>envelope</v>
      </c>
    </row>
    <row r="24" spans="1:8" x14ac:dyDescent="0.2">
      <c r="A24">
        <v>2</v>
      </c>
      <c r="B24" t="s">
        <v>78</v>
      </c>
      <c r="C24">
        <v>0</v>
      </c>
      <c r="D24" t="s">
        <v>657</v>
      </c>
      <c r="E24" t="s">
        <v>655</v>
      </c>
      <c r="F24" t="str">
        <f t="shared" si="0"/>
        <v>None</v>
      </c>
      <c r="G24" t="str">
        <f t="shared" si="1"/>
        <v>envelope</v>
      </c>
      <c r="H24" t="str">
        <f t="shared" si="2"/>
        <v>envelope</v>
      </c>
    </row>
    <row r="25" spans="1:8" x14ac:dyDescent="0.2">
      <c r="A25">
        <v>3</v>
      </c>
      <c r="B25" t="s">
        <v>79</v>
      </c>
      <c r="C25">
        <v>0</v>
      </c>
      <c r="D25" t="s">
        <v>657</v>
      </c>
      <c r="E25" t="s">
        <v>655</v>
      </c>
      <c r="F25" t="str">
        <f t="shared" si="0"/>
        <v>None</v>
      </c>
      <c r="G25" t="str">
        <f t="shared" si="1"/>
        <v>envelope</v>
      </c>
      <c r="H25" t="str">
        <f t="shared" si="2"/>
        <v>envelope</v>
      </c>
    </row>
    <row r="26" spans="1:8" x14ac:dyDescent="0.2">
      <c r="A26">
        <v>4</v>
      </c>
      <c r="B26" t="s">
        <v>81</v>
      </c>
      <c r="C26">
        <v>0</v>
      </c>
      <c r="D26" t="s">
        <v>657</v>
      </c>
      <c r="E26" t="s">
        <v>655</v>
      </c>
      <c r="F26" t="str">
        <f t="shared" si="0"/>
        <v>None</v>
      </c>
      <c r="G26" t="str">
        <f t="shared" si="1"/>
        <v>envelope</v>
      </c>
      <c r="H26" t="str">
        <f t="shared" si="2"/>
        <v>envelope</v>
      </c>
    </row>
    <row r="27" spans="1:8" x14ac:dyDescent="0.2">
      <c r="A27">
        <v>5</v>
      </c>
      <c r="B27" t="s">
        <v>162</v>
      </c>
      <c r="C27">
        <v>0</v>
      </c>
      <c r="D27" t="s">
        <v>657</v>
      </c>
      <c r="E27" t="s">
        <v>655</v>
      </c>
      <c r="F27" t="str">
        <f t="shared" si="0"/>
        <v>None</v>
      </c>
      <c r="G27" t="str">
        <f t="shared" si="1"/>
        <v>envelope</v>
      </c>
      <c r="H27" t="str">
        <f t="shared" si="2"/>
        <v>envelope</v>
      </c>
    </row>
    <row r="28" spans="1:8" x14ac:dyDescent="0.2">
      <c r="A28">
        <v>6</v>
      </c>
      <c r="B28" t="s">
        <v>446</v>
      </c>
      <c r="C28">
        <v>0</v>
      </c>
      <c r="D28" t="s">
        <v>657</v>
      </c>
      <c r="E28" t="s">
        <v>655</v>
      </c>
      <c r="F28" t="str">
        <f t="shared" si="0"/>
        <v>None</v>
      </c>
      <c r="G28" t="str">
        <f t="shared" si="1"/>
        <v>envelope</v>
      </c>
      <c r="H28" t="str">
        <f t="shared" si="2"/>
        <v>envelope</v>
      </c>
    </row>
    <row r="29" spans="1:8" x14ac:dyDescent="0.2">
      <c r="A29">
        <v>7</v>
      </c>
      <c r="B29" t="s">
        <v>447</v>
      </c>
      <c r="C29">
        <v>0</v>
      </c>
      <c r="D29" t="s">
        <v>657</v>
      </c>
      <c r="E29" t="s">
        <v>655</v>
      </c>
      <c r="F29" t="str">
        <f t="shared" si="0"/>
        <v>None</v>
      </c>
      <c r="G29" t="str">
        <f t="shared" si="1"/>
        <v>envelope</v>
      </c>
      <c r="H29" t="str">
        <f t="shared" si="2"/>
        <v>envelope</v>
      </c>
    </row>
    <row r="30" spans="1:8" x14ac:dyDescent="0.2">
      <c r="A30">
        <v>8</v>
      </c>
      <c r="B30" t="s">
        <v>448</v>
      </c>
      <c r="C30">
        <v>0</v>
      </c>
      <c r="D30" t="s">
        <v>657</v>
      </c>
      <c r="E30" t="s">
        <v>655</v>
      </c>
      <c r="F30" t="str">
        <f t="shared" si="0"/>
        <v>None</v>
      </c>
      <c r="G30" t="str">
        <f t="shared" si="1"/>
        <v>envelope</v>
      </c>
      <c r="H30" t="str">
        <f t="shared" si="2"/>
        <v>envelope</v>
      </c>
    </row>
    <row r="31" spans="1:8" x14ac:dyDescent="0.2">
      <c r="A31">
        <v>9</v>
      </c>
      <c r="B31" t="s">
        <v>449</v>
      </c>
      <c r="C31">
        <v>0</v>
      </c>
      <c r="D31" t="s">
        <v>657</v>
      </c>
      <c r="E31" t="s">
        <v>655</v>
      </c>
      <c r="F31" t="str">
        <f t="shared" si="0"/>
        <v>None</v>
      </c>
      <c r="G31" t="str">
        <f t="shared" si="1"/>
        <v>envelope</v>
      </c>
      <c r="H31" t="str">
        <f t="shared" si="2"/>
        <v>envelope</v>
      </c>
    </row>
    <row r="32" spans="1:8" x14ac:dyDescent="0.2">
      <c r="A32">
        <v>0</v>
      </c>
      <c r="B32" t="s">
        <v>76</v>
      </c>
      <c r="C32">
        <v>0</v>
      </c>
      <c r="D32" t="s">
        <v>658</v>
      </c>
      <c r="E32" t="s">
        <v>655</v>
      </c>
      <c r="F32" t="str">
        <f t="shared" si="0"/>
        <v>None</v>
      </c>
      <c r="G32" t="str">
        <f t="shared" si="1"/>
        <v>envelope</v>
      </c>
      <c r="H32" t="str">
        <f t="shared" si="2"/>
        <v>envelope</v>
      </c>
    </row>
    <row r="33" spans="1:8" x14ac:dyDescent="0.2">
      <c r="A33">
        <v>1</v>
      </c>
      <c r="B33" t="s">
        <v>77</v>
      </c>
      <c r="C33">
        <v>0</v>
      </c>
      <c r="D33" t="s">
        <v>658</v>
      </c>
      <c r="E33" t="s">
        <v>655</v>
      </c>
      <c r="F33" t="str">
        <f t="shared" si="0"/>
        <v>None</v>
      </c>
      <c r="G33" t="str">
        <f t="shared" si="1"/>
        <v>envelope</v>
      </c>
      <c r="H33" t="str">
        <f t="shared" si="2"/>
        <v>envelope</v>
      </c>
    </row>
    <row r="34" spans="1:8" x14ac:dyDescent="0.2">
      <c r="A34">
        <v>2</v>
      </c>
      <c r="B34" t="s">
        <v>78</v>
      </c>
      <c r="C34">
        <v>0</v>
      </c>
      <c r="D34" t="s">
        <v>658</v>
      </c>
      <c r="E34" t="s">
        <v>655</v>
      </c>
      <c r="F34" t="str">
        <f t="shared" si="0"/>
        <v>None</v>
      </c>
      <c r="G34" t="str">
        <f t="shared" si="1"/>
        <v>envelope</v>
      </c>
      <c r="H34" t="str">
        <f t="shared" si="2"/>
        <v>envelope</v>
      </c>
    </row>
    <row r="35" spans="1:8" x14ac:dyDescent="0.2">
      <c r="A35">
        <v>3</v>
      </c>
      <c r="B35" t="s">
        <v>79</v>
      </c>
      <c r="C35">
        <v>0</v>
      </c>
      <c r="D35" t="s">
        <v>658</v>
      </c>
      <c r="E35" t="s">
        <v>655</v>
      </c>
      <c r="F35" t="str">
        <f t="shared" si="0"/>
        <v>None</v>
      </c>
      <c r="G35" t="str">
        <f t="shared" si="1"/>
        <v>envelope</v>
      </c>
      <c r="H35" t="str">
        <f t="shared" si="2"/>
        <v>envelope</v>
      </c>
    </row>
    <row r="36" spans="1:8" x14ac:dyDescent="0.2">
      <c r="A36">
        <v>4</v>
      </c>
      <c r="B36" t="s">
        <v>81</v>
      </c>
      <c r="C36">
        <v>0</v>
      </c>
      <c r="D36" t="s">
        <v>658</v>
      </c>
      <c r="E36" t="s">
        <v>655</v>
      </c>
      <c r="F36" t="str">
        <f t="shared" si="0"/>
        <v>None</v>
      </c>
      <c r="G36" t="str">
        <f t="shared" si="1"/>
        <v>envelope</v>
      </c>
      <c r="H36" t="str">
        <f t="shared" si="2"/>
        <v>envelope</v>
      </c>
    </row>
    <row r="37" spans="1:8" x14ac:dyDescent="0.2">
      <c r="A37">
        <v>5</v>
      </c>
      <c r="B37" t="s">
        <v>162</v>
      </c>
      <c r="C37">
        <v>0</v>
      </c>
      <c r="D37" t="s">
        <v>658</v>
      </c>
      <c r="E37" t="s">
        <v>655</v>
      </c>
      <c r="F37" t="str">
        <f t="shared" si="0"/>
        <v>None</v>
      </c>
      <c r="G37" t="str">
        <f t="shared" si="1"/>
        <v>envelope</v>
      </c>
      <c r="H37" t="str">
        <f t="shared" si="2"/>
        <v>envelope</v>
      </c>
    </row>
    <row r="38" spans="1:8" x14ac:dyDescent="0.2">
      <c r="A38">
        <v>6</v>
      </c>
      <c r="B38" t="s">
        <v>446</v>
      </c>
      <c r="C38">
        <v>0</v>
      </c>
      <c r="D38" t="s">
        <v>658</v>
      </c>
      <c r="E38" t="s">
        <v>655</v>
      </c>
      <c r="F38" t="str">
        <f t="shared" si="0"/>
        <v>None</v>
      </c>
      <c r="G38" t="str">
        <f t="shared" si="1"/>
        <v>envelope</v>
      </c>
      <c r="H38" t="str">
        <f t="shared" si="2"/>
        <v>envelope</v>
      </c>
    </row>
    <row r="39" spans="1:8" x14ac:dyDescent="0.2">
      <c r="A39">
        <v>7</v>
      </c>
      <c r="B39" t="s">
        <v>447</v>
      </c>
      <c r="C39">
        <v>0</v>
      </c>
      <c r="D39" t="s">
        <v>658</v>
      </c>
      <c r="E39" t="s">
        <v>655</v>
      </c>
      <c r="F39" t="str">
        <f t="shared" si="0"/>
        <v>None</v>
      </c>
      <c r="G39" t="str">
        <f t="shared" si="1"/>
        <v>envelope</v>
      </c>
      <c r="H39" t="str">
        <f t="shared" si="2"/>
        <v>envelope</v>
      </c>
    </row>
    <row r="40" spans="1:8" x14ac:dyDescent="0.2">
      <c r="A40">
        <v>8</v>
      </c>
      <c r="B40" t="s">
        <v>448</v>
      </c>
      <c r="C40">
        <v>0</v>
      </c>
      <c r="D40" t="s">
        <v>658</v>
      </c>
      <c r="E40" t="s">
        <v>655</v>
      </c>
      <c r="F40" t="str">
        <f t="shared" si="0"/>
        <v>None</v>
      </c>
      <c r="G40" t="str">
        <f t="shared" si="1"/>
        <v>envelope</v>
      </c>
      <c r="H40" t="str">
        <f t="shared" si="2"/>
        <v>envelope</v>
      </c>
    </row>
    <row r="41" spans="1:8" x14ac:dyDescent="0.2">
      <c r="A41">
        <v>9</v>
      </c>
      <c r="B41" t="s">
        <v>449</v>
      </c>
      <c r="C41">
        <v>0</v>
      </c>
      <c r="D41" t="s">
        <v>658</v>
      </c>
      <c r="E41" t="s">
        <v>655</v>
      </c>
      <c r="F41" t="str">
        <f t="shared" si="0"/>
        <v>None</v>
      </c>
      <c r="G41" t="str">
        <f t="shared" si="1"/>
        <v>envelope</v>
      </c>
      <c r="H41" t="str">
        <f t="shared" si="2"/>
        <v>envelope</v>
      </c>
    </row>
    <row r="42" spans="1:8" x14ac:dyDescent="0.2">
      <c r="A42">
        <v>0</v>
      </c>
      <c r="B42" t="s">
        <v>76</v>
      </c>
      <c r="C42">
        <v>0</v>
      </c>
      <c r="D42" t="s">
        <v>659</v>
      </c>
      <c r="E42" t="s">
        <v>655</v>
      </c>
      <c r="F42" t="str">
        <f t="shared" si="0"/>
        <v>None</v>
      </c>
      <c r="G42" t="str">
        <f t="shared" si="1"/>
        <v>envelope</v>
      </c>
      <c r="H42" t="str">
        <f t="shared" si="2"/>
        <v>envelope</v>
      </c>
    </row>
    <row r="43" spans="1:8" x14ac:dyDescent="0.2">
      <c r="A43">
        <v>1</v>
      </c>
      <c r="B43" t="s">
        <v>77</v>
      </c>
      <c r="C43">
        <v>0</v>
      </c>
      <c r="D43" t="s">
        <v>659</v>
      </c>
      <c r="E43" t="s">
        <v>655</v>
      </c>
      <c r="F43" t="str">
        <f t="shared" si="0"/>
        <v>None</v>
      </c>
      <c r="G43" t="str">
        <f t="shared" si="1"/>
        <v>envelope</v>
      </c>
      <c r="H43" t="str">
        <f t="shared" si="2"/>
        <v>envelope</v>
      </c>
    </row>
    <row r="44" spans="1:8" x14ac:dyDescent="0.2">
      <c r="A44">
        <v>2</v>
      </c>
      <c r="B44" t="s">
        <v>78</v>
      </c>
      <c r="C44">
        <v>0</v>
      </c>
      <c r="D44" t="s">
        <v>659</v>
      </c>
      <c r="E44" t="s">
        <v>655</v>
      </c>
      <c r="F44" t="str">
        <f t="shared" si="0"/>
        <v>None</v>
      </c>
      <c r="G44" t="str">
        <f t="shared" si="1"/>
        <v>envelope</v>
      </c>
      <c r="H44" t="str">
        <f t="shared" si="2"/>
        <v>envelope</v>
      </c>
    </row>
    <row r="45" spans="1:8" x14ac:dyDescent="0.2">
      <c r="A45">
        <v>3</v>
      </c>
      <c r="B45" t="s">
        <v>79</v>
      </c>
      <c r="C45">
        <v>0</v>
      </c>
      <c r="D45" t="s">
        <v>659</v>
      </c>
      <c r="E45" t="s">
        <v>655</v>
      </c>
      <c r="F45" t="str">
        <f t="shared" si="0"/>
        <v>None</v>
      </c>
      <c r="G45" t="str">
        <f t="shared" si="1"/>
        <v>envelope</v>
      </c>
      <c r="H45" t="str">
        <f t="shared" si="2"/>
        <v>envelope</v>
      </c>
    </row>
    <row r="46" spans="1:8" x14ac:dyDescent="0.2">
      <c r="A46">
        <v>4</v>
      </c>
      <c r="B46" t="s">
        <v>81</v>
      </c>
      <c r="C46">
        <v>0</v>
      </c>
      <c r="D46" t="s">
        <v>659</v>
      </c>
      <c r="E46" t="s">
        <v>655</v>
      </c>
      <c r="F46" t="str">
        <f t="shared" si="0"/>
        <v>None</v>
      </c>
      <c r="G46" t="str">
        <f t="shared" si="1"/>
        <v>envelope</v>
      </c>
      <c r="H46" t="str">
        <f t="shared" si="2"/>
        <v>envelope</v>
      </c>
    </row>
    <row r="47" spans="1:8" x14ac:dyDescent="0.2">
      <c r="A47">
        <v>5</v>
      </c>
      <c r="B47" t="s">
        <v>162</v>
      </c>
      <c r="C47">
        <v>0</v>
      </c>
      <c r="D47" t="s">
        <v>659</v>
      </c>
      <c r="E47" t="s">
        <v>655</v>
      </c>
      <c r="F47" t="str">
        <f t="shared" si="0"/>
        <v>None</v>
      </c>
      <c r="G47" t="str">
        <f t="shared" si="1"/>
        <v>envelope</v>
      </c>
      <c r="H47" t="str">
        <f t="shared" si="2"/>
        <v>envelope</v>
      </c>
    </row>
    <row r="48" spans="1:8" x14ac:dyDescent="0.2">
      <c r="A48">
        <v>6</v>
      </c>
      <c r="B48" t="s">
        <v>446</v>
      </c>
      <c r="C48">
        <v>0</v>
      </c>
      <c r="D48" t="s">
        <v>659</v>
      </c>
      <c r="E48" t="s">
        <v>655</v>
      </c>
      <c r="F48" t="str">
        <f t="shared" si="0"/>
        <v>None</v>
      </c>
      <c r="G48" t="str">
        <f t="shared" si="1"/>
        <v>envelope</v>
      </c>
      <c r="H48" t="str">
        <f t="shared" si="2"/>
        <v>envelope</v>
      </c>
    </row>
    <row r="49" spans="1:8" x14ac:dyDescent="0.2">
      <c r="A49">
        <v>7</v>
      </c>
      <c r="B49" t="s">
        <v>447</v>
      </c>
      <c r="C49">
        <v>0</v>
      </c>
      <c r="D49" t="s">
        <v>659</v>
      </c>
      <c r="E49" t="s">
        <v>655</v>
      </c>
      <c r="F49" t="str">
        <f t="shared" si="0"/>
        <v>None</v>
      </c>
      <c r="G49" t="str">
        <f t="shared" si="1"/>
        <v>envelope</v>
      </c>
      <c r="H49" t="str">
        <f t="shared" si="2"/>
        <v>envelope</v>
      </c>
    </row>
    <row r="50" spans="1:8" x14ac:dyDescent="0.2">
      <c r="A50">
        <v>8</v>
      </c>
      <c r="B50" t="s">
        <v>448</v>
      </c>
      <c r="C50">
        <v>0</v>
      </c>
      <c r="D50" t="s">
        <v>659</v>
      </c>
      <c r="E50" t="s">
        <v>655</v>
      </c>
      <c r="F50" t="str">
        <f t="shared" si="0"/>
        <v>None</v>
      </c>
      <c r="G50" t="str">
        <f t="shared" si="1"/>
        <v>envelope</v>
      </c>
      <c r="H50" t="str">
        <f t="shared" si="2"/>
        <v>envelope</v>
      </c>
    </row>
    <row r="51" spans="1:8" x14ac:dyDescent="0.2">
      <c r="A51">
        <v>9</v>
      </c>
      <c r="B51" t="s">
        <v>449</v>
      </c>
      <c r="C51">
        <v>0</v>
      </c>
      <c r="D51" t="s">
        <v>659</v>
      </c>
      <c r="E51" t="s">
        <v>655</v>
      </c>
      <c r="F51" t="str">
        <f t="shared" si="0"/>
        <v>None</v>
      </c>
      <c r="G51" t="str">
        <f t="shared" si="1"/>
        <v>envelope</v>
      </c>
      <c r="H51" t="str">
        <f t="shared" si="2"/>
        <v>envelope</v>
      </c>
    </row>
    <row r="52" spans="1:8" x14ac:dyDescent="0.2">
      <c r="A52">
        <v>0</v>
      </c>
      <c r="B52" t="s">
        <v>76</v>
      </c>
      <c r="C52">
        <v>0</v>
      </c>
      <c r="D52" t="s">
        <v>660</v>
      </c>
      <c r="E52" t="s">
        <v>655</v>
      </c>
      <c r="F52" t="str">
        <f t="shared" si="0"/>
        <v>None</v>
      </c>
      <c r="G52" t="str">
        <f t="shared" si="1"/>
        <v>envelope</v>
      </c>
      <c r="H52" t="str">
        <f t="shared" si="2"/>
        <v>envelope</v>
      </c>
    </row>
    <row r="53" spans="1:8" x14ac:dyDescent="0.2">
      <c r="A53">
        <v>1</v>
      </c>
      <c r="B53" t="s">
        <v>77</v>
      </c>
      <c r="C53">
        <v>0</v>
      </c>
      <c r="D53" t="s">
        <v>660</v>
      </c>
      <c r="E53" t="s">
        <v>655</v>
      </c>
      <c r="F53" t="str">
        <f t="shared" si="0"/>
        <v>None</v>
      </c>
      <c r="G53" t="str">
        <f t="shared" si="1"/>
        <v>envelope</v>
      </c>
      <c r="H53" t="str">
        <f t="shared" si="2"/>
        <v>envelope</v>
      </c>
    </row>
    <row r="54" spans="1:8" x14ac:dyDescent="0.2">
      <c r="A54">
        <v>2</v>
      </c>
      <c r="B54" t="s">
        <v>78</v>
      </c>
      <c r="C54">
        <v>0</v>
      </c>
      <c r="D54" t="s">
        <v>660</v>
      </c>
      <c r="E54" t="s">
        <v>655</v>
      </c>
      <c r="F54" t="str">
        <f t="shared" si="0"/>
        <v>None</v>
      </c>
      <c r="G54" t="str">
        <f t="shared" si="1"/>
        <v>envelope</v>
      </c>
      <c r="H54" t="str">
        <f t="shared" si="2"/>
        <v>envelope</v>
      </c>
    </row>
    <row r="55" spans="1:8" x14ac:dyDescent="0.2">
      <c r="A55">
        <v>3</v>
      </c>
      <c r="B55" t="s">
        <v>79</v>
      </c>
      <c r="C55">
        <v>0</v>
      </c>
      <c r="D55" t="s">
        <v>660</v>
      </c>
      <c r="E55" t="s">
        <v>655</v>
      </c>
      <c r="F55" t="str">
        <f t="shared" si="0"/>
        <v>None</v>
      </c>
      <c r="G55" t="str">
        <f t="shared" si="1"/>
        <v>envelope</v>
      </c>
      <c r="H55" t="str">
        <f t="shared" si="2"/>
        <v>envelope</v>
      </c>
    </row>
    <row r="56" spans="1:8" x14ac:dyDescent="0.2">
      <c r="A56">
        <v>4</v>
      </c>
      <c r="B56" t="s">
        <v>81</v>
      </c>
      <c r="C56">
        <v>0</v>
      </c>
      <c r="D56" t="s">
        <v>660</v>
      </c>
      <c r="E56" t="s">
        <v>655</v>
      </c>
      <c r="F56" t="str">
        <f t="shared" si="0"/>
        <v>None</v>
      </c>
      <c r="G56" t="str">
        <f t="shared" si="1"/>
        <v>envelope</v>
      </c>
      <c r="H56" t="str">
        <f t="shared" si="2"/>
        <v>envelope</v>
      </c>
    </row>
    <row r="57" spans="1:8" x14ac:dyDescent="0.2">
      <c r="A57">
        <v>5</v>
      </c>
      <c r="B57" t="s">
        <v>162</v>
      </c>
      <c r="C57">
        <v>0</v>
      </c>
      <c r="D57" t="s">
        <v>660</v>
      </c>
      <c r="E57" t="s">
        <v>655</v>
      </c>
      <c r="F57" t="str">
        <f t="shared" si="0"/>
        <v>None</v>
      </c>
      <c r="G57" t="str">
        <f t="shared" si="1"/>
        <v>envelope</v>
      </c>
      <c r="H57" t="str">
        <f t="shared" si="2"/>
        <v>envelope</v>
      </c>
    </row>
    <row r="58" spans="1:8" x14ac:dyDescent="0.2">
      <c r="A58">
        <v>6</v>
      </c>
      <c r="B58" t="s">
        <v>446</v>
      </c>
      <c r="C58">
        <v>0</v>
      </c>
      <c r="D58" t="s">
        <v>660</v>
      </c>
      <c r="E58" t="s">
        <v>655</v>
      </c>
      <c r="F58" t="str">
        <f t="shared" si="0"/>
        <v>None</v>
      </c>
      <c r="G58" t="str">
        <f t="shared" si="1"/>
        <v>envelope</v>
      </c>
      <c r="H58" t="str">
        <f t="shared" si="2"/>
        <v>envelope</v>
      </c>
    </row>
    <row r="59" spans="1:8" x14ac:dyDescent="0.2">
      <c r="A59">
        <v>7</v>
      </c>
      <c r="B59" t="s">
        <v>447</v>
      </c>
      <c r="C59">
        <v>0</v>
      </c>
      <c r="D59" t="s">
        <v>660</v>
      </c>
      <c r="E59" t="s">
        <v>655</v>
      </c>
      <c r="F59" t="str">
        <f t="shared" si="0"/>
        <v>None</v>
      </c>
      <c r="G59" t="str">
        <f t="shared" si="1"/>
        <v>envelope</v>
      </c>
      <c r="H59" t="str">
        <f t="shared" si="2"/>
        <v>envelope</v>
      </c>
    </row>
    <row r="60" spans="1:8" x14ac:dyDescent="0.2">
      <c r="A60">
        <v>8</v>
      </c>
      <c r="B60" t="s">
        <v>448</v>
      </c>
      <c r="C60">
        <v>0</v>
      </c>
      <c r="D60" t="s">
        <v>660</v>
      </c>
      <c r="E60" t="s">
        <v>655</v>
      </c>
      <c r="F60" t="str">
        <f t="shared" si="0"/>
        <v>None</v>
      </c>
      <c r="G60" t="str">
        <f t="shared" si="1"/>
        <v>envelope</v>
      </c>
      <c r="H60" t="str">
        <f t="shared" si="2"/>
        <v>envelope</v>
      </c>
    </row>
    <row r="61" spans="1:8" x14ac:dyDescent="0.2">
      <c r="A61">
        <v>9</v>
      </c>
      <c r="B61" t="s">
        <v>449</v>
      </c>
      <c r="C61">
        <v>0</v>
      </c>
      <c r="D61" t="s">
        <v>660</v>
      </c>
      <c r="E61" t="s">
        <v>655</v>
      </c>
      <c r="F61" t="str">
        <f t="shared" si="0"/>
        <v>None</v>
      </c>
      <c r="G61" t="str">
        <f t="shared" si="1"/>
        <v>envelope</v>
      </c>
      <c r="H61" t="str">
        <f t="shared" si="2"/>
        <v>envelope</v>
      </c>
    </row>
    <row r="62" spans="1:8" x14ac:dyDescent="0.2">
      <c r="A62">
        <v>0</v>
      </c>
      <c r="B62" t="s">
        <v>76</v>
      </c>
      <c r="C62">
        <v>0</v>
      </c>
      <c r="D62" t="s">
        <v>661</v>
      </c>
      <c r="E62" t="s">
        <v>655</v>
      </c>
      <c r="F62" t="str">
        <f t="shared" si="0"/>
        <v>None</v>
      </c>
      <c r="G62" t="str">
        <f t="shared" si="1"/>
        <v>envelope</v>
      </c>
      <c r="H62" t="str">
        <f t="shared" si="2"/>
        <v>envelope</v>
      </c>
    </row>
    <row r="63" spans="1:8" x14ac:dyDescent="0.2">
      <c r="A63">
        <v>1</v>
      </c>
      <c r="B63" t="s">
        <v>77</v>
      </c>
      <c r="C63">
        <v>0</v>
      </c>
      <c r="D63" t="s">
        <v>661</v>
      </c>
      <c r="E63" t="s">
        <v>655</v>
      </c>
      <c r="F63" t="str">
        <f t="shared" si="0"/>
        <v>None</v>
      </c>
      <c r="G63" t="str">
        <f t="shared" si="1"/>
        <v>envelope</v>
      </c>
      <c r="H63" t="str">
        <f t="shared" si="2"/>
        <v>envelope</v>
      </c>
    </row>
    <row r="64" spans="1:8" x14ac:dyDescent="0.2">
      <c r="A64">
        <v>2</v>
      </c>
      <c r="B64" t="s">
        <v>78</v>
      </c>
      <c r="C64">
        <v>0</v>
      </c>
      <c r="D64" t="s">
        <v>661</v>
      </c>
      <c r="E64" t="s">
        <v>655</v>
      </c>
      <c r="F64" t="str">
        <f t="shared" si="0"/>
        <v>None</v>
      </c>
      <c r="G64" t="str">
        <f t="shared" si="1"/>
        <v>envelope</v>
      </c>
      <c r="H64" t="str">
        <f t="shared" si="2"/>
        <v>envelope</v>
      </c>
    </row>
    <row r="65" spans="1:8" x14ac:dyDescent="0.2">
      <c r="A65">
        <v>3</v>
      </c>
      <c r="B65" t="s">
        <v>79</v>
      </c>
      <c r="C65">
        <v>0</v>
      </c>
      <c r="D65" t="s">
        <v>661</v>
      </c>
      <c r="E65" t="s">
        <v>655</v>
      </c>
      <c r="F65" t="str">
        <f t="shared" si="0"/>
        <v>None</v>
      </c>
      <c r="G65" t="str">
        <f t="shared" si="1"/>
        <v>envelope</v>
      </c>
      <c r="H65" t="str">
        <f t="shared" si="2"/>
        <v>envelope</v>
      </c>
    </row>
    <row r="66" spans="1:8" x14ac:dyDescent="0.2">
      <c r="A66">
        <v>4</v>
      </c>
      <c r="B66" t="s">
        <v>81</v>
      </c>
      <c r="C66">
        <v>0</v>
      </c>
      <c r="D66" t="s">
        <v>661</v>
      </c>
      <c r="E66" t="s">
        <v>655</v>
      </c>
      <c r="F66" t="str">
        <f t="shared" si="0"/>
        <v>None</v>
      </c>
      <c r="G66" t="str">
        <f t="shared" si="1"/>
        <v>envelope</v>
      </c>
      <c r="H66" t="str">
        <f t="shared" si="2"/>
        <v>envelope</v>
      </c>
    </row>
    <row r="67" spans="1:8" x14ac:dyDescent="0.2">
      <c r="A67">
        <v>5</v>
      </c>
      <c r="B67" t="s">
        <v>162</v>
      </c>
      <c r="C67">
        <v>0</v>
      </c>
      <c r="D67" t="s">
        <v>661</v>
      </c>
      <c r="E67" t="s">
        <v>655</v>
      </c>
      <c r="F67" t="str">
        <f t="shared" ref="F67:F130" si="3">IF(ISNUMBER(SEARCH("urban", E67)), "urban", IF(ISNUMBER(SEARCH("rural", E67)), "rural", IF(ISNUMBER(SEARCH("commercial", E67)), "commercial", "None")))</f>
        <v>None</v>
      </c>
      <c r="G67" t="str">
        <f t="shared" ref="G67:G130" si="4">RIGHT(E67, LEN(E67) - FIND("~", SUBSTITUTE(E67, "-", "~", LEN(E67)-LEN(SUBSTITUTE(E67, "-", "")))))</f>
        <v>envelope</v>
      </c>
      <c r="H67" t="str">
        <f t="shared" ref="H67:H130" si="5">IF(G67="appl","appliances",IF(G67="cooling","cooling &amp; ventilation",G67))</f>
        <v>envelope</v>
      </c>
    </row>
    <row r="68" spans="1:8" x14ac:dyDescent="0.2">
      <c r="A68">
        <v>6</v>
      </c>
      <c r="B68" t="s">
        <v>446</v>
      </c>
      <c r="C68">
        <v>0</v>
      </c>
      <c r="D68" t="s">
        <v>661</v>
      </c>
      <c r="E68" t="s">
        <v>655</v>
      </c>
      <c r="F68" t="str">
        <f t="shared" si="3"/>
        <v>None</v>
      </c>
      <c r="G68" t="str">
        <f t="shared" si="4"/>
        <v>envelope</v>
      </c>
      <c r="H68" t="str">
        <f t="shared" si="5"/>
        <v>envelope</v>
      </c>
    </row>
    <row r="69" spans="1:8" x14ac:dyDescent="0.2">
      <c r="A69">
        <v>7</v>
      </c>
      <c r="B69" t="s">
        <v>447</v>
      </c>
      <c r="C69">
        <v>0</v>
      </c>
      <c r="D69" t="s">
        <v>661</v>
      </c>
      <c r="E69" t="s">
        <v>655</v>
      </c>
      <c r="F69" t="str">
        <f t="shared" si="3"/>
        <v>None</v>
      </c>
      <c r="G69" t="str">
        <f t="shared" si="4"/>
        <v>envelope</v>
      </c>
      <c r="H69" t="str">
        <f t="shared" si="5"/>
        <v>envelope</v>
      </c>
    </row>
    <row r="70" spans="1:8" x14ac:dyDescent="0.2">
      <c r="A70">
        <v>8</v>
      </c>
      <c r="B70" t="s">
        <v>448</v>
      </c>
      <c r="C70">
        <v>0</v>
      </c>
      <c r="D70" t="s">
        <v>661</v>
      </c>
      <c r="E70" t="s">
        <v>655</v>
      </c>
      <c r="F70" t="str">
        <f t="shared" si="3"/>
        <v>None</v>
      </c>
      <c r="G70" t="str">
        <f t="shared" si="4"/>
        <v>envelope</v>
      </c>
      <c r="H70" t="str">
        <f t="shared" si="5"/>
        <v>envelope</v>
      </c>
    </row>
    <row r="71" spans="1:8" x14ac:dyDescent="0.2">
      <c r="A71">
        <v>9</v>
      </c>
      <c r="B71" t="s">
        <v>449</v>
      </c>
      <c r="C71">
        <v>0</v>
      </c>
      <c r="D71" t="s">
        <v>661</v>
      </c>
      <c r="E71" t="s">
        <v>655</v>
      </c>
      <c r="F71" t="str">
        <f t="shared" si="3"/>
        <v>None</v>
      </c>
      <c r="G71" t="str">
        <f t="shared" si="4"/>
        <v>envelope</v>
      </c>
      <c r="H71" t="str">
        <f t="shared" si="5"/>
        <v>envelope</v>
      </c>
    </row>
    <row r="72" spans="1:8" x14ac:dyDescent="0.2">
      <c r="A72">
        <v>0</v>
      </c>
      <c r="B72" t="s">
        <v>76</v>
      </c>
      <c r="C72">
        <v>0</v>
      </c>
      <c r="D72" t="s">
        <v>662</v>
      </c>
      <c r="E72" t="s">
        <v>655</v>
      </c>
      <c r="F72" t="str">
        <f t="shared" si="3"/>
        <v>None</v>
      </c>
      <c r="G72" t="str">
        <f t="shared" si="4"/>
        <v>envelope</v>
      </c>
      <c r="H72" t="str">
        <f t="shared" si="5"/>
        <v>envelope</v>
      </c>
    </row>
    <row r="73" spans="1:8" x14ac:dyDescent="0.2">
      <c r="A73">
        <v>1</v>
      </c>
      <c r="B73" t="s">
        <v>77</v>
      </c>
      <c r="C73">
        <v>0</v>
      </c>
      <c r="D73" t="s">
        <v>662</v>
      </c>
      <c r="E73" t="s">
        <v>655</v>
      </c>
      <c r="F73" t="str">
        <f t="shared" si="3"/>
        <v>None</v>
      </c>
      <c r="G73" t="str">
        <f t="shared" si="4"/>
        <v>envelope</v>
      </c>
      <c r="H73" t="str">
        <f t="shared" si="5"/>
        <v>envelope</v>
      </c>
    </row>
    <row r="74" spans="1:8" x14ac:dyDescent="0.2">
      <c r="A74">
        <v>2</v>
      </c>
      <c r="B74" t="s">
        <v>78</v>
      </c>
      <c r="C74">
        <v>0</v>
      </c>
      <c r="D74" t="s">
        <v>662</v>
      </c>
      <c r="E74" t="s">
        <v>655</v>
      </c>
      <c r="F74" t="str">
        <f t="shared" si="3"/>
        <v>None</v>
      </c>
      <c r="G74" t="str">
        <f t="shared" si="4"/>
        <v>envelope</v>
      </c>
      <c r="H74" t="str">
        <f t="shared" si="5"/>
        <v>envelope</v>
      </c>
    </row>
    <row r="75" spans="1:8" x14ac:dyDescent="0.2">
      <c r="A75">
        <v>3</v>
      </c>
      <c r="B75" t="s">
        <v>79</v>
      </c>
      <c r="C75">
        <v>0</v>
      </c>
      <c r="D75" t="s">
        <v>662</v>
      </c>
      <c r="E75" t="s">
        <v>655</v>
      </c>
      <c r="F75" t="str">
        <f t="shared" si="3"/>
        <v>None</v>
      </c>
      <c r="G75" t="str">
        <f t="shared" si="4"/>
        <v>envelope</v>
      </c>
      <c r="H75" t="str">
        <f t="shared" si="5"/>
        <v>envelope</v>
      </c>
    </row>
    <row r="76" spans="1:8" x14ac:dyDescent="0.2">
      <c r="A76">
        <v>4</v>
      </c>
      <c r="B76" t="s">
        <v>81</v>
      </c>
      <c r="C76">
        <v>0</v>
      </c>
      <c r="D76" t="s">
        <v>662</v>
      </c>
      <c r="E76" t="s">
        <v>655</v>
      </c>
      <c r="F76" t="str">
        <f t="shared" si="3"/>
        <v>None</v>
      </c>
      <c r="G76" t="str">
        <f t="shared" si="4"/>
        <v>envelope</v>
      </c>
      <c r="H76" t="str">
        <f t="shared" si="5"/>
        <v>envelope</v>
      </c>
    </row>
    <row r="77" spans="1:8" x14ac:dyDescent="0.2">
      <c r="A77">
        <v>5</v>
      </c>
      <c r="B77" t="s">
        <v>162</v>
      </c>
      <c r="C77">
        <v>0</v>
      </c>
      <c r="D77" t="s">
        <v>662</v>
      </c>
      <c r="E77" t="s">
        <v>655</v>
      </c>
      <c r="F77" t="str">
        <f t="shared" si="3"/>
        <v>None</v>
      </c>
      <c r="G77" t="str">
        <f t="shared" si="4"/>
        <v>envelope</v>
      </c>
      <c r="H77" t="str">
        <f t="shared" si="5"/>
        <v>envelope</v>
      </c>
    </row>
    <row r="78" spans="1:8" x14ac:dyDescent="0.2">
      <c r="A78">
        <v>6</v>
      </c>
      <c r="B78" t="s">
        <v>446</v>
      </c>
      <c r="C78">
        <v>0</v>
      </c>
      <c r="D78" t="s">
        <v>662</v>
      </c>
      <c r="E78" t="s">
        <v>655</v>
      </c>
      <c r="F78" t="str">
        <f t="shared" si="3"/>
        <v>None</v>
      </c>
      <c r="G78" t="str">
        <f t="shared" si="4"/>
        <v>envelope</v>
      </c>
      <c r="H78" t="str">
        <f t="shared" si="5"/>
        <v>envelope</v>
      </c>
    </row>
    <row r="79" spans="1:8" x14ac:dyDescent="0.2">
      <c r="A79">
        <v>7</v>
      </c>
      <c r="B79" t="s">
        <v>447</v>
      </c>
      <c r="C79">
        <v>0</v>
      </c>
      <c r="D79" t="s">
        <v>662</v>
      </c>
      <c r="E79" t="s">
        <v>655</v>
      </c>
      <c r="F79" t="str">
        <f t="shared" si="3"/>
        <v>None</v>
      </c>
      <c r="G79" t="str">
        <f t="shared" si="4"/>
        <v>envelope</v>
      </c>
      <c r="H79" t="str">
        <f t="shared" si="5"/>
        <v>envelope</v>
      </c>
    </row>
    <row r="80" spans="1:8" x14ac:dyDescent="0.2">
      <c r="A80">
        <v>8</v>
      </c>
      <c r="B80" t="s">
        <v>448</v>
      </c>
      <c r="C80">
        <v>0</v>
      </c>
      <c r="D80" t="s">
        <v>662</v>
      </c>
      <c r="E80" t="s">
        <v>655</v>
      </c>
      <c r="F80" t="str">
        <f t="shared" si="3"/>
        <v>None</v>
      </c>
      <c r="G80" t="str">
        <f t="shared" si="4"/>
        <v>envelope</v>
      </c>
      <c r="H80" t="str">
        <f t="shared" si="5"/>
        <v>envelope</v>
      </c>
    </row>
    <row r="81" spans="1:8" x14ac:dyDescent="0.2">
      <c r="A81">
        <v>9</v>
      </c>
      <c r="B81" t="s">
        <v>449</v>
      </c>
      <c r="C81">
        <v>0</v>
      </c>
      <c r="D81" t="s">
        <v>662</v>
      </c>
      <c r="E81" t="s">
        <v>655</v>
      </c>
      <c r="F81" t="str">
        <f t="shared" si="3"/>
        <v>None</v>
      </c>
      <c r="G81" t="str">
        <f t="shared" si="4"/>
        <v>envelope</v>
      </c>
      <c r="H81" t="str">
        <f t="shared" si="5"/>
        <v>envelope</v>
      </c>
    </row>
    <row r="82" spans="1:8" x14ac:dyDescent="0.2">
      <c r="A82">
        <v>0</v>
      </c>
      <c r="B82" t="s">
        <v>76</v>
      </c>
      <c r="C82">
        <v>0</v>
      </c>
      <c r="D82" t="s">
        <v>663</v>
      </c>
      <c r="E82" t="s">
        <v>655</v>
      </c>
      <c r="F82" t="str">
        <f t="shared" si="3"/>
        <v>None</v>
      </c>
      <c r="G82" t="str">
        <f t="shared" si="4"/>
        <v>envelope</v>
      </c>
      <c r="H82" t="str">
        <f t="shared" si="5"/>
        <v>envelope</v>
      </c>
    </row>
    <row r="83" spans="1:8" x14ac:dyDescent="0.2">
      <c r="A83">
        <v>1</v>
      </c>
      <c r="B83" t="s">
        <v>77</v>
      </c>
      <c r="C83">
        <v>0</v>
      </c>
      <c r="D83" t="s">
        <v>663</v>
      </c>
      <c r="E83" t="s">
        <v>655</v>
      </c>
      <c r="F83" t="str">
        <f t="shared" si="3"/>
        <v>None</v>
      </c>
      <c r="G83" t="str">
        <f t="shared" si="4"/>
        <v>envelope</v>
      </c>
      <c r="H83" t="str">
        <f t="shared" si="5"/>
        <v>envelope</v>
      </c>
    </row>
    <row r="84" spans="1:8" x14ac:dyDescent="0.2">
      <c r="A84">
        <v>2</v>
      </c>
      <c r="B84" t="s">
        <v>78</v>
      </c>
      <c r="C84">
        <v>0</v>
      </c>
      <c r="D84" t="s">
        <v>663</v>
      </c>
      <c r="E84" t="s">
        <v>655</v>
      </c>
      <c r="F84" t="str">
        <f t="shared" si="3"/>
        <v>None</v>
      </c>
      <c r="G84" t="str">
        <f t="shared" si="4"/>
        <v>envelope</v>
      </c>
      <c r="H84" t="str">
        <f t="shared" si="5"/>
        <v>envelope</v>
      </c>
    </row>
    <row r="85" spans="1:8" x14ac:dyDescent="0.2">
      <c r="A85">
        <v>3</v>
      </c>
      <c r="B85" t="s">
        <v>79</v>
      </c>
      <c r="C85">
        <v>0</v>
      </c>
      <c r="D85" t="s">
        <v>663</v>
      </c>
      <c r="E85" t="s">
        <v>655</v>
      </c>
      <c r="F85" t="str">
        <f t="shared" si="3"/>
        <v>None</v>
      </c>
      <c r="G85" t="str">
        <f t="shared" si="4"/>
        <v>envelope</v>
      </c>
      <c r="H85" t="str">
        <f t="shared" si="5"/>
        <v>envelope</v>
      </c>
    </row>
    <row r="86" spans="1:8" x14ac:dyDescent="0.2">
      <c r="A86">
        <v>4</v>
      </c>
      <c r="B86" t="s">
        <v>81</v>
      </c>
      <c r="C86">
        <v>0</v>
      </c>
      <c r="D86" t="s">
        <v>663</v>
      </c>
      <c r="E86" t="s">
        <v>655</v>
      </c>
      <c r="F86" t="str">
        <f t="shared" si="3"/>
        <v>None</v>
      </c>
      <c r="G86" t="str">
        <f t="shared" si="4"/>
        <v>envelope</v>
      </c>
      <c r="H86" t="str">
        <f t="shared" si="5"/>
        <v>envelope</v>
      </c>
    </row>
    <row r="87" spans="1:8" x14ac:dyDescent="0.2">
      <c r="A87">
        <v>5</v>
      </c>
      <c r="B87" t="s">
        <v>162</v>
      </c>
      <c r="C87">
        <v>0</v>
      </c>
      <c r="D87" t="s">
        <v>663</v>
      </c>
      <c r="E87" t="s">
        <v>655</v>
      </c>
      <c r="F87" t="str">
        <f t="shared" si="3"/>
        <v>None</v>
      </c>
      <c r="G87" t="str">
        <f t="shared" si="4"/>
        <v>envelope</v>
      </c>
      <c r="H87" t="str">
        <f t="shared" si="5"/>
        <v>envelope</v>
      </c>
    </row>
    <row r="88" spans="1:8" x14ac:dyDescent="0.2">
      <c r="A88">
        <v>6</v>
      </c>
      <c r="B88" t="s">
        <v>446</v>
      </c>
      <c r="C88">
        <v>0</v>
      </c>
      <c r="D88" t="s">
        <v>663</v>
      </c>
      <c r="E88" t="s">
        <v>655</v>
      </c>
      <c r="F88" t="str">
        <f t="shared" si="3"/>
        <v>None</v>
      </c>
      <c r="G88" t="str">
        <f t="shared" si="4"/>
        <v>envelope</v>
      </c>
      <c r="H88" t="str">
        <f t="shared" si="5"/>
        <v>envelope</v>
      </c>
    </row>
    <row r="89" spans="1:8" x14ac:dyDescent="0.2">
      <c r="A89">
        <v>7</v>
      </c>
      <c r="B89" t="s">
        <v>447</v>
      </c>
      <c r="C89">
        <v>0</v>
      </c>
      <c r="D89" t="s">
        <v>663</v>
      </c>
      <c r="E89" t="s">
        <v>655</v>
      </c>
      <c r="F89" t="str">
        <f t="shared" si="3"/>
        <v>None</v>
      </c>
      <c r="G89" t="str">
        <f t="shared" si="4"/>
        <v>envelope</v>
      </c>
      <c r="H89" t="str">
        <f t="shared" si="5"/>
        <v>envelope</v>
      </c>
    </row>
    <row r="90" spans="1:8" x14ac:dyDescent="0.2">
      <c r="A90">
        <v>8</v>
      </c>
      <c r="B90" t="s">
        <v>448</v>
      </c>
      <c r="C90">
        <v>0</v>
      </c>
      <c r="D90" t="s">
        <v>663</v>
      </c>
      <c r="E90" t="s">
        <v>655</v>
      </c>
      <c r="F90" t="str">
        <f t="shared" si="3"/>
        <v>None</v>
      </c>
      <c r="G90" t="str">
        <f t="shared" si="4"/>
        <v>envelope</v>
      </c>
      <c r="H90" t="str">
        <f t="shared" si="5"/>
        <v>envelope</v>
      </c>
    </row>
    <row r="91" spans="1:8" x14ac:dyDescent="0.2">
      <c r="A91">
        <v>9</v>
      </c>
      <c r="B91" t="s">
        <v>449</v>
      </c>
      <c r="C91">
        <v>0</v>
      </c>
      <c r="D91" t="s">
        <v>663</v>
      </c>
      <c r="E91" t="s">
        <v>655</v>
      </c>
      <c r="F91" t="str">
        <f t="shared" si="3"/>
        <v>None</v>
      </c>
      <c r="G91" t="str">
        <f t="shared" si="4"/>
        <v>envelope</v>
      </c>
      <c r="H91" t="str">
        <f t="shared" si="5"/>
        <v>envelope</v>
      </c>
    </row>
    <row r="92" spans="1:8" x14ac:dyDescent="0.2">
      <c r="A92">
        <v>0</v>
      </c>
      <c r="B92" t="s">
        <v>76</v>
      </c>
      <c r="C92">
        <v>0</v>
      </c>
      <c r="D92" t="s">
        <v>664</v>
      </c>
      <c r="E92" t="s">
        <v>655</v>
      </c>
      <c r="F92" t="str">
        <f t="shared" si="3"/>
        <v>None</v>
      </c>
      <c r="G92" t="str">
        <f t="shared" si="4"/>
        <v>envelope</v>
      </c>
      <c r="H92" t="str">
        <f t="shared" si="5"/>
        <v>envelope</v>
      </c>
    </row>
    <row r="93" spans="1:8" x14ac:dyDescent="0.2">
      <c r="A93">
        <v>1</v>
      </c>
      <c r="B93" t="s">
        <v>77</v>
      </c>
      <c r="C93">
        <v>0</v>
      </c>
      <c r="D93" t="s">
        <v>664</v>
      </c>
      <c r="E93" t="s">
        <v>655</v>
      </c>
      <c r="F93" t="str">
        <f t="shared" si="3"/>
        <v>None</v>
      </c>
      <c r="G93" t="str">
        <f t="shared" si="4"/>
        <v>envelope</v>
      </c>
      <c r="H93" t="str">
        <f t="shared" si="5"/>
        <v>envelope</v>
      </c>
    </row>
    <row r="94" spans="1:8" x14ac:dyDescent="0.2">
      <c r="A94">
        <v>2</v>
      </c>
      <c r="B94" t="s">
        <v>78</v>
      </c>
      <c r="C94">
        <v>0</v>
      </c>
      <c r="D94" t="s">
        <v>664</v>
      </c>
      <c r="E94" t="s">
        <v>655</v>
      </c>
      <c r="F94" t="str">
        <f t="shared" si="3"/>
        <v>None</v>
      </c>
      <c r="G94" t="str">
        <f t="shared" si="4"/>
        <v>envelope</v>
      </c>
      <c r="H94" t="str">
        <f t="shared" si="5"/>
        <v>envelope</v>
      </c>
    </row>
    <row r="95" spans="1:8" x14ac:dyDescent="0.2">
      <c r="A95">
        <v>3</v>
      </c>
      <c r="B95" t="s">
        <v>79</v>
      </c>
      <c r="C95">
        <v>0</v>
      </c>
      <c r="D95" t="s">
        <v>664</v>
      </c>
      <c r="E95" t="s">
        <v>655</v>
      </c>
      <c r="F95" t="str">
        <f t="shared" si="3"/>
        <v>None</v>
      </c>
      <c r="G95" t="str">
        <f t="shared" si="4"/>
        <v>envelope</v>
      </c>
      <c r="H95" t="str">
        <f t="shared" si="5"/>
        <v>envelope</v>
      </c>
    </row>
    <row r="96" spans="1:8" x14ac:dyDescent="0.2">
      <c r="A96">
        <v>4</v>
      </c>
      <c r="B96" t="s">
        <v>81</v>
      </c>
      <c r="C96">
        <v>0</v>
      </c>
      <c r="D96" t="s">
        <v>664</v>
      </c>
      <c r="E96" t="s">
        <v>655</v>
      </c>
      <c r="F96" t="str">
        <f t="shared" si="3"/>
        <v>None</v>
      </c>
      <c r="G96" t="str">
        <f t="shared" si="4"/>
        <v>envelope</v>
      </c>
      <c r="H96" t="str">
        <f t="shared" si="5"/>
        <v>envelope</v>
      </c>
    </row>
    <row r="97" spans="1:8" x14ac:dyDescent="0.2">
      <c r="A97">
        <v>5</v>
      </c>
      <c r="B97" t="s">
        <v>162</v>
      </c>
      <c r="C97">
        <v>0</v>
      </c>
      <c r="D97" t="s">
        <v>664</v>
      </c>
      <c r="E97" t="s">
        <v>655</v>
      </c>
      <c r="F97" t="str">
        <f t="shared" si="3"/>
        <v>None</v>
      </c>
      <c r="G97" t="str">
        <f t="shared" si="4"/>
        <v>envelope</v>
      </c>
      <c r="H97" t="str">
        <f t="shared" si="5"/>
        <v>envelope</v>
      </c>
    </row>
    <row r="98" spans="1:8" x14ac:dyDescent="0.2">
      <c r="A98">
        <v>6</v>
      </c>
      <c r="B98" t="s">
        <v>446</v>
      </c>
      <c r="C98">
        <v>0</v>
      </c>
      <c r="D98" t="s">
        <v>664</v>
      </c>
      <c r="E98" t="s">
        <v>655</v>
      </c>
      <c r="F98" t="str">
        <f t="shared" si="3"/>
        <v>None</v>
      </c>
      <c r="G98" t="str">
        <f t="shared" si="4"/>
        <v>envelope</v>
      </c>
      <c r="H98" t="str">
        <f t="shared" si="5"/>
        <v>envelope</v>
      </c>
    </row>
    <row r="99" spans="1:8" x14ac:dyDescent="0.2">
      <c r="A99">
        <v>7</v>
      </c>
      <c r="B99" t="s">
        <v>447</v>
      </c>
      <c r="C99">
        <v>0</v>
      </c>
      <c r="D99" t="s">
        <v>664</v>
      </c>
      <c r="E99" t="s">
        <v>655</v>
      </c>
      <c r="F99" t="str">
        <f t="shared" si="3"/>
        <v>None</v>
      </c>
      <c r="G99" t="str">
        <f t="shared" si="4"/>
        <v>envelope</v>
      </c>
      <c r="H99" t="str">
        <f t="shared" si="5"/>
        <v>envelope</v>
      </c>
    </row>
    <row r="100" spans="1:8" x14ac:dyDescent="0.2">
      <c r="A100">
        <v>8</v>
      </c>
      <c r="B100" t="s">
        <v>448</v>
      </c>
      <c r="C100">
        <v>0</v>
      </c>
      <c r="D100" t="s">
        <v>664</v>
      </c>
      <c r="E100" t="s">
        <v>655</v>
      </c>
      <c r="F100" t="str">
        <f t="shared" si="3"/>
        <v>None</v>
      </c>
      <c r="G100" t="str">
        <f t="shared" si="4"/>
        <v>envelope</v>
      </c>
      <c r="H100" t="str">
        <f t="shared" si="5"/>
        <v>envelope</v>
      </c>
    </row>
    <row r="101" spans="1:8" x14ac:dyDescent="0.2">
      <c r="A101">
        <v>9</v>
      </c>
      <c r="B101" t="s">
        <v>449</v>
      </c>
      <c r="C101">
        <v>0</v>
      </c>
      <c r="D101" t="s">
        <v>664</v>
      </c>
      <c r="E101" t="s">
        <v>655</v>
      </c>
      <c r="F101" t="str">
        <f t="shared" si="3"/>
        <v>None</v>
      </c>
      <c r="G101" t="str">
        <f t="shared" si="4"/>
        <v>envelope</v>
      </c>
      <c r="H101" t="str">
        <f t="shared" si="5"/>
        <v>envelope</v>
      </c>
    </row>
    <row r="102" spans="1:8" x14ac:dyDescent="0.2">
      <c r="A102">
        <v>0</v>
      </c>
      <c r="B102" t="s">
        <v>76</v>
      </c>
      <c r="C102">
        <v>0</v>
      </c>
      <c r="D102" t="s">
        <v>665</v>
      </c>
      <c r="E102" t="s">
        <v>655</v>
      </c>
      <c r="F102" t="str">
        <f t="shared" si="3"/>
        <v>None</v>
      </c>
      <c r="G102" t="str">
        <f t="shared" si="4"/>
        <v>envelope</v>
      </c>
      <c r="H102" t="str">
        <f t="shared" si="5"/>
        <v>envelope</v>
      </c>
    </row>
    <row r="103" spans="1:8" x14ac:dyDescent="0.2">
      <c r="A103">
        <v>1</v>
      </c>
      <c r="B103" t="s">
        <v>77</v>
      </c>
      <c r="C103">
        <v>0</v>
      </c>
      <c r="D103" t="s">
        <v>665</v>
      </c>
      <c r="E103" t="s">
        <v>655</v>
      </c>
      <c r="F103" t="str">
        <f t="shared" si="3"/>
        <v>None</v>
      </c>
      <c r="G103" t="str">
        <f t="shared" si="4"/>
        <v>envelope</v>
      </c>
      <c r="H103" t="str">
        <f t="shared" si="5"/>
        <v>envelope</v>
      </c>
    </row>
    <row r="104" spans="1:8" x14ac:dyDescent="0.2">
      <c r="A104">
        <v>2</v>
      </c>
      <c r="B104" t="s">
        <v>78</v>
      </c>
      <c r="C104">
        <v>0</v>
      </c>
      <c r="D104" t="s">
        <v>665</v>
      </c>
      <c r="E104" t="s">
        <v>655</v>
      </c>
      <c r="F104" t="str">
        <f t="shared" si="3"/>
        <v>None</v>
      </c>
      <c r="G104" t="str">
        <f t="shared" si="4"/>
        <v>envelope</v>
      </c>
      <c r="H104" t="str">
        <f t="shared" si="5"/>
        <v>envelope</v>
      </c>
    </row>
    <row r="105" spans="1:8" x14ac:dyDescent="0.2">
      <c r="A105">
        <v>3</v>
      </c>
      <c r="B105" t="s">
        <v>79</v>
      </c>
      <c r="C105">
        <v>0</v>
      </c>
      <c r="D105" t="s">
        <v>665</v>
      </c>
      <c r="E105" t="s">
        <v>655</v>
      </c>
      <c r="F105" t="str">
        <f t="shared" si="3"/>
        <v>None</v>
      </c>
      <c r="G105" t="str">
        <f t="shared" si="4"/>
        <v>envelope</v>
      </c>
      <c r="H105" t="str">
        <f t="shared" si="5"/>
        <v>envelope</v>
      </c>
    </row>
    <row r="106" spans="1:8" x14ac:dyDescent="0.2">
      <c r="A106">
        <v>4</v>
      </c>
      <c r="B106" t="s">
        <v>81</v>
      </c>
      <c r="C106">
        <v>0</v>
      </c>
      <c r="D106" t="s">
        <v>665</v>
      </c>
      <c r="E106" t="s">
        <v>655</v>
      </c>
      <c r="F106" t="str">
        <f t="shared" si="3"/>
        <v>None</v>
      </c>
      <c r="G106" t="str">
        <f t="shared" si="4"/>
        <v>envelope</v>
      </c>
      <c r="H106" t="str">
        <f t="shared" si="5"/>
        <v>envelope</v>
      </c>
    </row>
    <row r="107" spans="1:8" x14ac:dyDescent="0.2">
      <c r="A107">
        <v>5</v>
      </c>
      <c r="B107" t="s">
        <v>162</v>
      </c>
      <c r="C107">
        <v>0</v>
      </c>
      <c r="D107" t="s">
        <v>665</v>
      </c>
      <c r="E107" t="s">
        <v>655</v>
      </c>
      <c r="F107" t="str">
        <f t="shared" si="3"/>
        <v>None</v>
      </c>
      <c r="G107" t="str">
        <f t="shared" si="4"/>
        <v>envelope</v>
      </c>
      <c r="H107" t="str">
        <f t="shared" si="5"/>
        <v>envelope</v>
      </c>
    </row>
    <row r="108" spans="1:8" x14ac:dyDescent="0.2">
      <c r="A108">
        <v>6</v>
      </c>
      <c r="B108" t="s">
        <v>446</v>
      </c>
      <c r="C108">
        <v>0</v>
      </c>
      <c r="D108" t="s">
        <v>665</v>
      </c>
      <c r="E108" t="s">
        <v>655</v>
      </c>
      <c r="F108" t="str">
        <f t="shared" si="3"/>
        <v>None</v>
      </c>
      <c r="G108" t="str">
        <f t="shared" si="4"/>
        <v>envelope</v>
      </c>
      <c r="H108" t="str">
        <f t="shared" si="5"/>
        <v>envelope</v>
      </c>
    </row>
    <row r="109" spans="1:8" x14ac:dyDescent="0.2">
      <c r="A109">
        <v>7</v>
      </c>
      <c r="B109" t="s">
        <v>447</v>
      </c>
      <c r="C109">
        <v>0</v>
      </c>
      <c r="D109" t="s">
        <v>665</v>
      </c>
      <c r="E109" t="s">
        <v>655</v>
      </c>
      <c r="F109" t="str">
        <f t="shared" si="3"/>
        <v>None</v>
      </c>
      <c r="G109" t="str">
        <f t="shared" si="4"/>
        <v>envelope</v>
      </c>
      <c r="H109" t="str">
        <f t="shared" si="5"/>
        <v>envelope</v>
      </c>
    </row>
    <row r="110" spans="1:8" x14ac:dyDescent="0.2">
      <c r="A110">
        <v>8</v>
      </c>
      <c r="B110" t="s">
        <v>448</v>
      </c>
      <c r="C110">
        <v>0</v>
      </c>
      <c r="D110" t="s">
        <v>665</v>
      </c>
      <c r="E110" t="s">
        <v>655</v>
      </c>
      <c r="F110" t="str">
        <f t="shared" si="3"/>
        <v>None</v>
      </c>
      <c r="G110" t="str">
        <f t="shared" si="4"/>
        <v>envelope</v>
      </c>
      <c r="H110" t="str">
        <f t="shared" si="5"/>
        <v>envelope</v>
      </c>
    </row>
    <row r="111" spans="1:8" x14ac:dyDescent="0.2">
      <c r="A111">
        <v>9</v>
      </c>
      <c r="B111" t="s">
        <v>449</v>
      </c>
      <c r="C111">
        <v>0</v>
      </c>
      <c r="D111" t="s">
        <v>665</v>
      </c>
      <c r="E111" t="s">
        <v>655</v>
      </c>
      <c r="F111" t="str">
        <f t="shared" si="3"/>
        <v>None</v>
      </c>
      <c r="G111" t="str">
        <f t="shared" si="4"/>
        <v>envelope</v>
      </c>
      <c r="H111" t="str">
        <f t="shared" si="5"/>
        <v>envelope</v>
      </c>
    </row>
    <row r="112" spans="1:8" x14ac:dyDescent="0.2">
      <c r="A112">
        <v>0</v>
      </c>
      <c r="B112" t="s">
        <v>76</v>
      </c>
      <c r="C112">
        <v>0</v>
      </c>
      <c r="D112" t="s">
        <v>666</v>
      </c>
      <c r="E112" t="s">
        <v>655</v>
      </c>
      <c r="F112" t="str">
        <f t="shared" si="3"/>
        <v>None</v>
      </c>
      <c r="G112" t="str">
        <f t="shared" si="4"/>
        <v>envelope</v>
      </c>
      <c r="H112" t="str">
        <f t="shared" si="5"/>
        <v>envelope</v>
      </c>
    </row>
    <row r="113" spans="1:8" x14ac:dyDescent="0.2">
      <c r="A113">
        <v>1</v>
      </c>
      <c r="B113" t="s">
        <v>77</v>
      </c>
      <c r="C113">
        <v>0</v>
      </c>
      <c r="D113" t="s">
        <v>666</v>
      </c>
      <c r="E113" t="s">
        <v>655</v>
      </c>
      <c r="F113" t="str">
        <f t="shared" si="3"/>
        <v>None</v>
      </c>
      <c r="G113" t="str">
        <f t="shared" si="4"/>
        <v>envelope</v>
      </c>
      <c r="H113" t="str">
        <f t="shared" si="5"/>
        <v>envelope</v>
      </c>
    </row>
    <row r="114" spans="1:8" x14ac:dyDescent="0.2">
      <c r="A114">
        <v>2</v>
      </c>
      <c r="B114" t="s">
        <v>78</v>
      </c>
      <c r="C114">
        <v>0</v>
      </c>
      <c r="D114" t="s">
        <v>666</v>
      </c>
      <c r="E114" t="s">
        <v>655</v>
      </c>
      <c r="F114" t="str">
        <f t="shared" si="3"/>
        <v>None</v>
      </c>
      <c r="G114" t="str">
        <f t="shared" si="4"/>
        <v>envelope</v>
      </c>
      <c r="H114" t="str">
        <f t="shared" si="5"/>
        <v>envelope</v>
      </c>
    </row>
    <row r="115" spans="1:8" x14ac:dyDescent="0.2">
      <c r="A115">
        <v>3</v>
      </c>
      <c r="B115" t="s">
        <v>79</v>
      </c>
      <c r="C115">
        <v>0</v>
      </c>
      <c r="D115" t="s">
        <v>666</v>
      </c>
      <c r="E115" t="s">
        <v>655</v>
      </c>
      <c r="F115" t="str">
        <f t="shared" si="3"/>
        <v>None</v>
      </c>
      <c r="G115" t="str">
        <f t="shared" si="4"/>
        <v>envelope</v>
      </c>
      <c r="H115" t="str">
        <f t="shared" si="5"/>
        <v>envelope</v>
      </c>
    </row>
    <row r="116" spans="1:8" x14ac:dyDescent="0.2">
      <c r="A116">
        <v>4</v>
      </c>
      <c r="B116" t="s">
        <v>81</v>
      </c>
      <c r="C116">
        <v>0</v>
      </c>
      <c r="D116" t="s">
        <v>666</v>
      </c>
      <c r="E116" t="s">
        <v>655</v>
      </c>
      <c r="F116" t="str">
        <f t="shared" si="3"/>
        <v>None</v>
      </c>
      <c r="G116" t="str">
        <f t="shared" si="4"/>
        <v>envelope</v>
      </c>
      <c r="H116" t="str">
        <f t="shared" si="5"/>
        <v>envelope</v>
      </c>
    </row>
    <row r="117" spans="1:8" x14ac:dyDescent="0.2">
      <c r="A117">
        <v>5</v>
      </c>
      <c r="B117" t="s">
        <v>162</v>
      </c>
      <c r="C117">
        <v>0</v>
      </c>
      <c r="D117" t="s">
        <v>666</v>
      </c>
      <c r="E117" t="s">
        <v>655</v>
      </c>
      <c r="F117" t="str">
        <f t="shared" si="3"/>
        <v>None</v>
      </c>
      <c r="G117" t="str">
        <f t="shared" si="4"/>
        <v>envelope</v>
      </c>
      <c r="H117" t="str">
        <f t="shared" si="5"/>
        <v>envelope</v>
      </c>
    </row>
    <row r="118" spans="1:8" x14ac:dyDescent="0.2">
      <c r="A118">
        <v>6</v>
      </c>
      <c r="B118" t="s">
        <v>446</v>
      </c>
      <c r="C118">
        <v>0</v>
      </c>
      <c r="D118" t="s">
        <v>666</v>
      </c>
      <c r="E118" t="s">
        <v>655</v>
      </c>
      <c r="F118" t="str">
        <f t="shared" si="3"/>
        <v>None</v>
      </c>
      <c r="G118" t="str">
        <f t="shared" si="4"/>
        <v>envelope</v>
      </c>
      <c r="H118" t="str">
        <f t="shared" si="5"/>
        <v>envelope</v>
      </c>
    </row>
    <row r="119" spans="1:8" x14ac:dyDescent="0.2">
      <c r="A119">
        <v>7</v>
      </c>
      <c r="B119" t="s">
        <v>447</v>
      </c>
      <c r="C119">
        <v>0</v>
      </c>
      <c r="D119" t="s">
        <v>666</v>
      </c>
      <c r="E119" t="s">
        <v>655</v>
      </c>
      <c r="F119" t="str">
        <f t="shared" si="3"/>
        <v>None</v>
      </c>
      <c r="G119" t="str">
        <f t="shared" si="4"/>
        <v>envelope</v>
      </c>
      <c r="H119" t="str">
        <f t="shared" si="5"/>
        <v>envelope</v>
      </c>
    </row>
    <row r="120" spans="1:8" x14ac:dyDescent="0.2">
      <c r="A120">
        <v>8</v>
      </c>
      <c r="B120" t="s">
        <v>448</v>
      </c>
      <c r="C120">
        <v>0</v>
      </c>
      <c r="D120" t="s">
        <v>666</v>
      </c>
      <c r="E120" t="s">
        <v>655</v>
      </c>
      <c r="F120" t="str">
        <f t="shared" si="3"/>
        <v>None</v>
      </c>
      <c r="G120" t="str">
        <f t="shared" si="4"/>
        <v>envelope</v>
      </c>
      <c r="H120" t="str">
        <f t="shared" si="5"/>
        <v>envelope</v>
      </c>
    </row>
    <row r="121" spans="1:8" x14ac:dyDescent="0.2">
      <c r="A121">
        <v>9</v>
      </c>
      <c r="B121" t="s">
        <v>449</v>
      </c>
      <c r="C121">
        <v>0</v>
      </c>
      <c r="D121" t="s">
        <v>666</v>
      </c>
      <c r="E121" t="s">
        <v>655</v>
      </c>
      <c r="F121" t="str">
        <f t="shared" si="3"/>
        <v>None</v>
      </c>
      <c r="G121" t="str">
        <f t="shared" si="4"/>
        <v>envelope</v>
      </c>
      <c r="H121" t="str">
        <f t="shared" si="5"/>
        <v>envelope</v>
      </c>
    </row>
    <row r="122" spans="1:8" x14ac:dyDescent="0.2">
      <c r="A122">
        <v>0</v>
      </c>
      <c r="B122" t="s">
        <v>76</v>
      </c>
      <c r="C122">
        <v>0</v>
      </c>
      <c r="D122" t="s">
        <v>667</v>
      </c>
      <c r="E122" t="s">
        <v>655</v>
      </c>
      <c r="F122" t="str">
        <f t="shared" si="3"/>
        <v>None</v>
      </c>
      <c r="G122" t="str">
        <f t="shared" si="4"/>
        <v>envelope</v>
      </c>
      <c r="H122" t="str">
        <f t="shared" si="5"/>
        <v>envelope</v>
      </c>
    </row>
    <row r="123" spans="1:8" x14ac:dyDescent="0.2">
      <c r="A123">
        <v>1</v>
      </c>
      <c r="B123" t="s">
        <v>77</v>
      </c>
      <c r="C123">
        <v>0</v>
      </c>
      <c r="D123" t="s">
        <v>667</v>
      </c>
      <c r="E123" t="s">
        <v>655</v>
      </c>
      <c r="F123" t="str">
        <f t="shared" si="3"/>
        <v>None</v>
      </c>
      <c r="G123" t="str">
        <f t="shared" si="4"/>
        <v>envelope</v>
      </c>
      <c r="H123" t="str">
        <f t="shared" si="5"/>
        <v>envelope</v>
      </c>
    </row>
    <row r="124" spans="1:8" x14ac:dyDescent="0.2">
      <c r="A124">
        <v>2</v>
      </c>
      <c r="B124" t="s">
        <v>78</v>
      </c>
      <c r="C124">
        <v>0</v>
      </c>
      <c r="D124" t="s">
        <v>667</v>
      </c>
      <c r="E124" t="s">
        <v>655</v>
      </c>
      <c r="F124" t="str">
        <f t="shared" si="3"/>
        <v>None</v>
      </c>
      <c r="G124" t="str">
        <f t="shared" si="4"/>
        <v>envelope</v>
      </c>
      <c r="H124" t="str">
        <f t="shared" si="5"/>
        <v>envelope</v>
      </c>
    </row>
    <row r="125" spans="1:8" x14ac:dyDescent="0.2">
      <c r="A125">
        <v>3</v>
      </c>
      <c r="B125" t="s">
        <v>79</v>
      </c>
      <c r="C125">
        <v>0</v>
      </c>
      <c r="D125" t="s">
        <v>667</v>
      </c>
      <c r="E125" t="s">
        <v>655</v>
      </c>
      <c r="F125" t="str">
        <f t="shared" si="3"/>
        <v>None</v>
      </c>
      <c r="G125" t="str">
        <f t="shared" si="4"/>
        <v>envelope</v>
      </c>
      <c r="H125" t="str">
        <f t="shared" si="5"/>
        <v>envelope</v>
      </c>
    </row>
    <row r="126" spans="1:8" x14ac:dyDescent="0.2">
      <c r="A126">
        <v>4</v>
      </c>
      <c r="B126" t="s">
        <v>81</v>
      </c>
      <c r="C126">
        <v>0</v>
      </c>
      <c r="D126" t="s">
        <v>667</v>
      </c>
      <c r="E126" t="s">
        <v>655</v>
      </c>
      <c r="F126" t="str">
        <f t="shared" si="3"/>
        <v>None</v>
      </c>
      <c r="G126" t="str">
        <f t="shared" si="4"/>
        <v>envelope</v>
      </c>
      <c r="H126" t="str">
        <f t="shared" si="5"/>
        <v>envelope</v>
      </c>
    </row>
    <row r="127" spans="1:8" x14ac:dyDescent="0.2">
      <c r="A127">
        <v>5</v>
      </c>
      <c r="B127" t="s">
        <v>162</v>
      </c>
      <c r="C127">
        <v>0</v>
      </c>
      <c r="D127" t="s">
        <v>667</v>
      </c>
      <c r="E127" t="s">
        <v>655</v>
      </c>
      <c r="F127" t="str">
        <f t="shared" si="3"/>
        <v>None</v>
      </c>
      <c r="G127" t="str">
        <f t="shared" si="4"/>
        <v>envelope</v>
      </c>
      <c r="H127" t="str">
        <f t="shared" si="5"/>
        <v>envelope</v>
      </c>
    </row>
    <row r="128" spans="1:8" x14ac:dyDescent="0.2">
      <c r="A128">
        <v>6</v>
      </c>
      <c r="B128" t="s">
        <v>446</v>
      </c>
      <c r="C128">
        <v>0</v>
      </c>
      <c r="D128" t="s">
        <v>667</v>
      </c>
      <c r="E128" t="s">
        <v>655</v>
      </c>
      <c r="F128" t="str">
        <f t="shared" si="3"/>
        <v>None</v>
      </c>
      <c r="G128" t="str">
        <f t="shared" si="4"/>
        <v>envelope</v>
      </c>
      <c r="H128" t="str">
        <f t="shared" si="5"/>
        <v>envelope</v>
      </c>
    </row>
    <row r="129" spans="1:8" x14ac:dyDescent="0.2">
      <c r="A129">
        <v>7</v>
      </c>
      <c r="B129" t="s">
        <v>447</v>
      </c>
      <c r="C129">
        <v>0</v>
      </c>
      <c r="D129" t="s">
        <v>667</v>
      </c>
      <c r="E129" t="s">
        <v>655</v>
      </c>
      <c r="F129" t="str">
        <f t="shared" si="3"/>
        <v>None</v>
      </c>
      <c r="G129" t="str">
        <f t="shared" si="4"/>
        <v>envelope</v>
      </c>
      <c r="H129" t="str">
        <f t="shared" si="5"/>
        <v>envelope</v>
      </c>
    </row>
    <row r="130" spans="1:8" x14ac:dyDescent="0.2">
      <c r="A130">
        <v>8</v>
      </c>
      <c r="B130" t="s">
        <v>448</v>
      </c>
      <c r="C130">
        <v>0</v>
      </c>
      <c r="D130" t="s">
        <v>667</v>
      </c>
      <c r="E130" t="s">
        <v>655</v>
      </c>
      <c r="F130" t="str">
        <f t="shared" si="3"/>
        <v>None</v>
      </c>
      <c r="G130" t="str">
        <f t="shared" si="4"/>
        <v>envelope</v>
      </c>
      <c r="H130" t="str">
        <f t="shared" si="5"/>
        <v>envelope</v>
      </c>
    </row>
    <row r="131" spans="1:8" x14ac:dyDescent="0.2">
      <c r="A131">
        <v>9</v>
      </c>
      <c r="B131" t="s">
        <v>449</v>
      </c>
      <c r="C131">
        <v>0</v>
      </c>
      <c r="D131" t="s">
        <v>667</v>
      </c>
      <c r="E131" t="s">
        <v>655</v>
      </c>
      <c r="F131" t="str">
        <f t="shared" ref="F131:F194" si="6">IF(ISNUMBER(SEARCH("urban", E131)), "urban", IF(ISNUMBER(SEARCH("rural", E131)), "rural", IF(ISNUMBER(SEARCH("commercial", E131)), "commercial", "None")))</f>
        <v>None</v>
      </c>
      <c r="G131" t="str">
        <f t="shared" ref="G131:G194" si="7">RIGHT(E131, LEN(E131) - FIND("~", SUBSTITUTE(E131, "-", "~", LEN(E131)-LEN(SUBSTITUTE(E131, "-", "")))))</f>
        <v>envelope</v>
      </c>
      <c r="H131" t="str">
        <f t="shared" ref="H131:H194" si="8">IF(G131="appl","appliances",IF(G131="cooling","cooling &amp; ventilation",G131))</f>
        <v>envelope</v>
      </c>
    </row>
    <row r="132" spans="1:8" x14ac:dyDescent="0.2">
      <c r="A132">
        <v>0</v>
      </c>
      <c r="B132" t="s">
        <v>76</v>
      </c>
      <c r="C132">
        <v>0</v>
      </c>
      <c r="D132" t="s">
        <v>668</v>
      </c>
      <c r="E132" t="s">
        <v>655</v>
      </c>
      <c r="F132" t="str">
        <f t="shared" si="6"/>
        <v>None</v>
      </c>
      <c r="G132" t="str">
        <f t="shared" si="7"/>
        <v>envelope</v>
      </c>
      <c r="H132" t="str">
        <f t="shared" si="8"/>
        <v>envelope</v>
      </c>
    </row>
    <row r="133" spans="1:8" x14ac:dyDescent="0.2">
      <c r="A133">
        <v>1</v>
      </c>
      <c r="B133" t="s">
        <v>77</v>
      </c>
      <c r="C133">
        <v>0</v>
      </c>
      <c r="D133" t="s">
        <v>668</v>
      </c>
      <c r="E133" t="s">
        <v>655</v>
      </c>
      <c r="F133" t="str">
        <f t="shared" si="6"/>
        <v>None</v>
      </c>
      <c r="G133" t="str">
        <f t="shared" si="7"/>
        <v>envelope</v>
      </c>
      <c r="H133" t="str">
        <f t="shared" si="8"/>
        <v>envelope</v>
      </c>
    </row>
    <row r="134" spans="1:8" x14ac:dyDescent="0.2">
      <c r="A134">
        <v>2</v>
      </c>
      <c r="B134" t="s">
        <v>78</v>
      </c>
      <c r="C134">
        <v>0</v>
      </c>
      <c r="D134" t="s">
        <v>668</v>
      </c>
      <c r="E134" t="s">
        <v>655</v>
      </c>
      <c r="F134" t="str">
        <f t="shared" si="6"/>
        <v>None</v>
      </c>
      <c r="G134" t="str">
        <f t="shared" si="7"/>
        <v>envelope</v>
      </c>
      <c r="H134" t="str">
        <f t="shared" si="8"/>
        <v>envelope</v>
      </c>
    </row>
    <row r="135" spans="1:8" x14ac:dyDescent="0.2">
      <c r="A135">
        <v>3</v>
      </c>
      <c r="B135" t="s">
        <v>79</v>
      </c>
      <c r="C135">
        <v>0</v>
      </c>
      <c r="D135" t="s">
        <v>668</v>
      </c>
      <c r="E135" t="s">
        <v>655</v>
      </c>
      <c r="F135" t="str">
        <f t="shared" si="6"/>
        <v>None</v>
      </c>
      <c r="G135" t="str">
        <f t="shared" si="7"/>
        <v>envelope</v>
      </c>
      <c r="H135" t="str">
        <f t="shared" si="8"/>
        <v>envelope</v>
      </c>
    </row>
    <row r="136" spans="1:8" x14ac:dyDescent="0.2">
      <c r="A136">
        <v>4</v>
      </c>
      <c r="B136" t="s">
        <v>81</v>
      </c>
      <c r="C136">
        <v>0</v>
      </c>
      <c r="D136" t="s">
        <v>668</v>
      </c>
      <c r="E136" t="s">
        <v>655</v>
      </c>
      <c r="F136" t="str">
        <f t="shared" si="6"/>
        <v>None</v>
      </c>
      <c r="G136" t="str">
        <f t="shared" si="7"/>
        <v>envelope</v>
      </c>
      <c r="H136" t="str">
        <f t="shared" si="8"/>
        <v>envelope</v>
      </c>
    </row>
    <row r="137" spans="1:8" x14ac:dyDescent="0.2">
      <c r="A137">
        <v>5</v>
      </c>
      <c r="B137" t="s">
        <v>162</v>
      </c>
      <c r="C137">
        <v>0</v>
      </c>
      <c r="D137" t="s">
        <v>668</v>
      </c>
      <c r="E137" t="s">
        <v>655</v>
      </c>
      <c r="F137" t="str">
        <f t="shared" si="6"/>
        <v>None</v>
      </c>
      <c r="G137" t="str">
        <f t="shared" si="7"/>
        <v>envelope</v>
      </c>
      <c r="H137" t="str">
        <f t="shared" si="8"/>
        <v>envelope</v>
      </c>
    </row>
    <row r="138" spans="1:8" x14ac:dyDescent="0.2">
      <c r="A138">
        <v>6</v>
      </c>
      <c r="B138" t="s">
        <v>446</v>
      </c>
      <c r="C138">
        <v>0</v>
      </c>
      <c r="D138" t="s">
        <v>668</v>
      </c>
      <c r="E138" t="s">
        <v>655</v>
      </c>
      <c r="F138" t="str">
        <f t="shared" si="6"/>
        <v>None</v>
      </c>
      <c r="G138" t="str">
        <f t="shared" si="7"/>
        <v>envelope</v>
      </c>
      <c r="H138" t="str">
        <f t="shared" si="8"/>
        <v>envelope</v>
      </c>
    </row>
    <row r="139" spans="1:8" x14ac:dyDescent="0.2">
      <c r="A139">
        <v>7</v>
      </c>
      <c r="B139" t="s">
        <v>447</v>
      </c>
      <c r="C139">
        <v>0</v>
      </c>
      <c r="D139" t="s">
        <v>668</v>
      </c>
      <c r="E139" t="s">
        <v>655</v>
      </c>
      <c r="F139" t="str">
        <f t="shared" si="6"/>
        <v>None</v>
      </c>
      <c r="G139" t="str">
        <f t="shared" si="7"/>
        <v>envelope</v>
      </c>
      <c r="H139" t="str">
        <f t="shared" si="8"/>
        <v>envelope</v>
      </c>
    </row>
    <row r="140" spans="1:8" x14ac:dyDescent="0.2">
      <c r="A140">
        <v>8</v>
      </c>
      <c r="B140" t="s">
        <v>448</v>
      </c>
      <c r="C140">
        <v>0</v>
      </c>
      <c r="D140" t="s">
        <v>668</v>
      </c>
      <c r="E140" t="s">
        <v>655</v>
      </c>
      <c r="F140" t="str">
        <f t="shared" si="6"/>
        <v>None</v>
      </c>
      <c r="G140" t="str">
        <f t="shared" si="7"/>
        <v>envelope</v>
      </c>
      <c r="H140" t="str">
        <f t="shared" si="8"/>
        <v>envelope</v>
      </c>
    </row>
    <row r="141" spans="1:8" x14ac:dyDescent="0.2">
      <c r="A141">
        <v>9</v>
      </c>
      <c r="B141" t="s">
        <v>449</v>
      </c>
      <c r="C141">
        <v>0</v>
      </c>
      <c r="D141" t="s">
        <v>668</v>
      </c>
      <c r="E141" t="s">
        <v>655</v>
      </c>
      <c r="F141" t="str">
        <f t="shared" si="6"/>
        <v>None</v>
      </c>
      <c r="G141" t="str">
        <f t="shared" si="7"/>
        <v>envelope</v>
      </c>
      <c r="H141" t="str">
        <f t="shared" si="8"/>
        <v>envelope</v>
      </c>
    </row>
    <row r="142" spans="1:8" x14ac:dyDescent="0.2">
      <c r="A142">
        <v>0</v>
      </c>
      <c r="B142" t="s">
        <v>76</v>
      </c>
      <c r="C142">
        <v>0</v>
      </c>
      <c r="D142" t="s">
        <v>669</v>
      </c>
      <c r="E142" t="s">
        <v>655</v>
      </c>
      <c r="F142" t="str">
        <f t="shared" si="6"/>
        <v>None</v>
      </c>
      <c r="G142" t="str">
        <f t="shared" si="7"/>
        <v>envelope</v>
      </c>
      <c r="H142" t="str">
        <f t="shared" si="8"/>
        <v>envelope</v>
      </c>
    </row>
    <row r="143" spans="1:8" x14ac:dyDescent="0.2">
      <c r="A143">
        <v>1</v>
      </c>
      <c r="B143" t="s">
        <v>77</v>
      </c>
      <c r="C143">
        <v>0</v>
      </c>
      <c r="D143" t="s">
        <v>669</v>
      </c>
      <c r="E143" t="s">
        <v>655</v>
      </c>
      <c r="F143" t="str">
        <f t="shared" si="6"/>
        <v>None</v>
      </c>
      <c r="G143" t="str">
        <f t="shared" si="7"/>
        <v>envelope</v>
      </c>
      <c r="H143" t="str">
        <f t="shared" si="8"/>
        <v>envelope</v>
      </c>
    </row>
    <row r="144" spans="1:8" x14ac:dyDescent="0.2">
      <c r="A144">
        <v>2</v>
      </c>
      <c r="B144" t="s">
        <v>78</v>
      </c>
      <c r="C144">
        <v>0</v>
      </c>
      <c r="D144" t="s">
        <v>669</v>
      </c>
      <c r="E144" t="s">
        <v>655</v>
      </c>
      <c r="F144" t="str">
        <f t="shared" si="6"/>
        <v>None</v>
      </c>
      <c r="G144" t="str">
        <f t="shared" si="7"/>
        <v>envelope</v>
      </c>
      <c r="H144" t="str">
        <f t="shared" si="8"/>
        <v>envelope</v>
      </c>
    </row>
    <row r="145" spans="1:8" x14ac:dyDescent="0.2">
      <c r="A145">
        <v>3</v>
      </c>
      <c r="B145" t="s">
        <v>79</v>
      </c>
      <c r="C145">
        <v>0</v>
      </c>
      <c r="D145" t="s">
        <v>669</v>
      </c>
      <c r="E145" t="s">
        <v>655</v>
      </c>
      <c r="F145" t="str">
        <f t="shared" si="6"/>
        <v>None</v>
      </c>
      <c r="G145" t="str">
        <f t="shared" si="7"/>
        <v>envelope</v>
      </c>
      <c r="H145" t="str">
        <f t="shared" si="8"/>
        <v>envelope</v>
      </c>
    </row>
    <row r="146" spans="1:8" x14ac:dyDescent="0.2">
      <c r="A146">
        <v>4</v>
      </c>
      <c r="B146" t="s">
        <v>81</v>
      </c>
      <c r="C146">
        <v>0</v>
      </c>
      <c r="D146" t="s">
        <v>669</v>
      </c>
      <c r="E146" t="s">
        <v>655</v>
      </c>
      <c r="F146" t="str">
        <f t="shared" si="6"/>
        <v>None</v>
      </c>
      <c r="G146" t="str">
        <f t="shared" si="7"/>
        <v>envelope</v>
      </c>
      <c r="H146" t="str">
        <f t="shared" si="8"/>
        <v>envelope</v>
      </c>
    </row>
    <row r="147" spans="1:8" x14ac:dyDescent="0.2">
      <c r="A147">
        <v>5</v>
      </c>
      <c r="B147" t="s">
        <v>162</v>
      </c>
      <c r="C147">
        <v>0</v>
      </c>
      <c r="D147" t="s">
        <v>669</v>
      </c>
      <c r="E147" t="s">
        <v>655</v>
      </c>
      <c r="F147" t="str">
        <f t="shared" si="6"/>
        <v>None</v>
      </c>
      <c r="G147" t="str">
        <f t="shared" si="7"/>
        <v>envelope</v>
      </c>
      <c r="H147" t="str">
        <f t="shared" si="8"/>
        <v>envelope</v>
      </c>
    </row>
    <row r="148" spans="1:8" x14ac:dyDescent="0.2">
      <c r="A148">
        <v>6</v>
      </c>
      <c r="B148" t="s">
        <v>446</v>
      </c>
      <c r="C148">
        <v>0</v>
      </c>
      <c r="D148" t="s">
        <v>669</v>
      </c>
      <c r="E148" t="s">
        <v>655</v>
      </c>
      <c r="F148" t="str">
        <f t="shared" si="6"/>
        <v>None</v>
      </c>
      <c r="G148" t="str">
        <f t="shared" si="7"/>
        <v>envelope</v>
      </c>
      <c r="H148" t="str">
        <f t="shared" si="8"/>
        <v>envelope</v>
      </c>
    </row>
    <row r="149" spans="1:8" x14ac:dyDescent="0.2">
      <c r="A149">
        <v>7</v>
      </c>
      <c r="B149" t="s">
        <v>447</v>
      </c>
      <c r="C149">
        <v>0</v>
      </c>
      <c r="D149" t="s">
        <v>669</v>
      </c>
      <c r="E149" t="s">
        <v>655</v>
      </c>
      <c r="F149" t="str">
        <f t="shared" si="6"/>
        <v>None</v>
      </c>
      <c r="G149" t="str">
        <f t="shared" si="7"/>
        <v>envelope</v>
      </c>
      <c r="H149" t="str">
        <f t="shared" si="8"/>
        <v>envelope</v>
      </c>
    </row>
    <row r="150" spans="1:8" x14ac:dyDescent="0.2">
      <c r="A150">
        <v>8</v>
      </c>
      <c r="B150" t="s">
        <v>448</v>
      </c>
      <c r="C150">
        <v>0</v>
      </c>
      <c r="D150" t="s">
        <v>669</v>
      </c>
      <c r="E150" t="s">
        <v>655</v>
      </c>
      <c r="F150" t="str">
        <f t="shared" si="6"/>
        <v>None</v>
      </c>
      <c r="G150" t="str">
        <f t="shared" si="7"/>
        <v>envelope</v>
      </c>
      <c r="H150" t="str">
        <f t="shared" si="8"/>
        <v>envelope</v>
      </c>
    </row>
    <row r="151" spans="1:8" x14ac:dyDescent="0.2">
      <c r="A151">
        <v>9</v>
      </c>
      <c r="B151" t="s">
        <v>449</v>
      </c>
      <c r="C151">
        <v>0</v>
      </c>
      <c r="D151" t="s">
        <v>669</v>
      </c>
      <c r="E151" t="s">
        <v>655</v>
      </c>
      <c r="F151" t="str">
        <f t="shared" si="6"/>
        <v>None</v>
      </c>
      <c r="G151" t="str">
        <f t="shared" si="7"/>
        <v>envelope</v>
      </c>
      <c r="H151" t="str">
        <f t="shared" si="8"/>
        <v>envelope</v>
      </c>
    </row>
    <row r="152" spans="1:8" x14ac:dyDescent="0.2">
      <c r="A152">
        <v>0</v>
      </c>
      <c r="B152" t="s">
        <v>76</v>
      </c>
      <c r="C152">
        <v>0</v>
      </c>
      <c r="D152" t="s">
        <v>670</v>
      </c>
      <c r="E152" t="s">
        <v>655</v>
      </c>
      <c r="F152" t="str">
        <f t="shared" si="6"/>
        <v>None</v>
      </c>
      <c r="G152" t="str">
        <f t="shared" si="7"/>
        <v>envelope</v>
      </c>
      <c r="H152" t="str">
        <f t="shared" si="8"/>
        <v>envelope</v>
      </c>
    </row>
    <row r="153" spans="1:8" x14ac:dyDescent="0.2">
      <c r="A153">
        <v>1</v>
      </c>
      <c r="B153" t="s">
        <v>77</v>
      </c>
      <c r="C153">
        <v>0</v>
      </c>
      <c r="D153" t="s">
        <v>670</v>
      </c>
      <c r="E153" t="s">
        <v>655</v>
      </c>
      <c r="F153" t="str">
        <f t="shared" si="6"/>
        <v>None</v>
      </c>
      <c r="G153" t="str">
        <f t="shared" si="7"/>
        <v>envelope</v>
      </c>
      <c r="H153" t="str">
        <f t="shared" si="8"/>
        <v>envelope</v>
      </c>
    </row>
    <row r="154" spans="1:8" x14ac:dyDescent="0.2">
      <c r="A154">
        <v>2</v>
      </c>
      <c r="B154" t="s">
        <v>78</v>
      </c>
      <c r="C154">
        <v>0</v>
      </c>
      <c r="D154" t="s">
        <v>670</v>
      </c>
      <c r="E154" t="s">
        <v>655</v>
      </c>
      <c r="F154" t="str">
        <f t="shared" si="6"/>
        <v>None</v>
      </c>
      <c r="G154" t="str">
        <f t="shared" si="7"/>
        <v>envelope</v>
      </c>
      <c r="H154" t="str">
        <f t="shared" si="8"/>
        <v>envelope</v>
      </c>
    </row>
    <row r="155" spans="1:8" x14ac:dyDescent="0.2">
      <c r="A155">
        <v>3</v>
      </c>
      <c r="B155" t="s">
        <v>79</v>
      </c>
      <c r="C155">
        <v>0</v>
      </c>
      <c r="D155" t="s">
        <v>670</v>
      </c>
      <c r="E155" t="s">
        <v>655</v>
      </c>
      <c r="F155" t="str">
        <f t="shared" si="6"/>
        <v>None</v>
      </c>
      <c r="G155" t="str">
        <f t="shared" si="7"/>
        <v>envelope</v>
      </c>
      <c r="H155" t="str">
        <f t="shared" si="8"/>
        <v>envelope</v>
      </c>
    </row>
    <row r="156" spans="1:8" x14ac:dyDescent="0.2">
      <c r="A156">
        <v>4</v>
      </c>
      <c r="B156" t="s">
        <v>81</v>
      </c>
      <c r="C156">
        <v>0</v>
      </c>
      <c r="D156" t="s">
        <v>670</v>
      </c>
      <c r="E156" t="s">
        <v>655</v>
      </c>
      <c r="F156" t="str">
        <f t="shared" si="6"/>
        <v>None</v>
      </c>
      <c r="G156" t="str">
        <f t="shared" si="7"/>
        <v>envelope</v>
      </c>
      <c r="H156" t="str">
        <f t="shared" si="8"/>
        <v>envelope</v>
      </c>
    </row>
    <row r="157" spans="1:8" x14ac:dyDescent="0.2">
      <c r="A157">
        <v>5</v>
      </c>
      <c r="B157" t="s">
        <v>162</v>
      </c>
      <c r="C157">
        <v>0</v>
      </c>
      <c r="D157" t="s">
        <v>670</v>
      </c>
      <c r="E157" t="s">
        <v>655</v>
      </c>
      <c r="F157" t="str">
        <f t="shared" si="6"/>
        <v>None</v>
      </c>
      <c r="G157" t="str">
        <f t="shared" si="7"/>
        <v>envelope</v>
      </c>
      <c r="H157" t="str">
        <f t="shared" si="8"/>
        <v>envelope</v>
      </c>
    </row>
    <row r="158" spans="1:8" x14ac:dyDescent="0.2">
      <c r="A158">
        <v>6</v>
      </c>
      <c r="B158" t="s">
        <v>446</v>
      </c>
      <c r="C158">
        <v>0</v>
      </c>
      <c r="D158" t="s">
        <v>670</v>
      </c>
      <c r="E158" t="s">
        <v>655</v>
      </c>
      <c r="F158" t="str">
        <f t="shared" si="6"/>
        <v>None</v>
      </c>
      <c r="G158" t="str">
        <f t="shared" si="7"/>
        <v>envelope</v>
      </c>
      <c r="H158" t="str">
        <f t="shared" si="8"/>
        <v>envelope</v>
      </c>
    </row>
    <row r="159" spans="1:8" x14ac:dyDescent="0.2">
      <c r="A159">
        <v>7</v>
      </c>
      <c r="B159" t="s">
        <v>447</v>
      </c>
      <c r="C159">
        <v>0</v>
      </c>
      <c r="D159" t="s">
        <v>670</v>
      </c>
      <c r="E159" t="s">
        <v>655</v>
      </c>
      <c r="F159" t="str">
        <f t="shared" si="6"/>
        <v>None</v>
      </c>
      <c r="G159" t="str">
        <f t="shared" si="7"/>
        <v>envelope</v>
      </c>
      <c r="H159" t="str">
        <f t="shared" si="8"/>
        <v>envelope</v>
      </c>
    </row>
    <row r="160" spans="1:8" x14ac:dyDescent="0.2">
      <c r="A160">
        <v>8</v>
      </c>
      <c r="B160" t="s">
        <v>448</v>
      </c>
      <c r="C160">
        <v>0</v>
      </c>
      <c r="D160" t="s">
        <v>670</v>
      </c>
      <c r="E160" t="s">
        <v>655</v>
      </c>
      <c r="F160" t="str">
        <f t="shared" si="6"/>
        <v>None</v>
      </c>
      <c r="G160" t="str">
        <f t="shared" si="7"/>
        <v>envelope</v>
      </c>
      <c r="H160" t="str">
        <f t="shared" si="8"/>
        <v>envelope</v>
      </c>
    </row>
    <row r="161" spans="1:8" x14ac:dyDescent="0.2">
      <c r="A161">
        <v>9</v>
      </c>
      <c r="B161" t="s">
        <v>449</v>
      </c>
      <c r="C161">
        <v>0</v>
      </c>
      <c r="D161" t="s">
        <v>670</v>
      </c>
      <c r="E161" t="s">
        <v>655</v>
      </c>
      <c r="F161" t="str">
        <f t="shared" si="6"/>
        <v>None</v>
      </c>
      <c r="G161" t="str">
        <f t="shared" si="7"/>
        <v>envelope</v>
      </c>
      <c r="H161" t="str">
        <f t="shared" si="8"/>
        <v>envelope</v>
      </c>
    </row>
    <row r="162" spans="1:8" x14ac:dyDescent="0.2">
      <c r="A162">
        <v>0</v>
      </c>
      <c r="B162" t="s">
        <v>76</v>
      </c>
      <c r="C162">
        <v>0</v>
      </c>
      <c r="D162" t="s">
        <v>671</v>
      </c>
      <c r="E162" t="s">
        <v>655</v>
      </c>
      <c r="F162" t="str">
        <f t="shared" si="6"/>
        <v>None</v>
      </c>
      <c r="G162" t="str">
        <f t="shared" si="7"/>
        <v>envelope</v>
      </c>
      <c r="H162" t="str">
        <f t="shared" si="8"/>
        <v>envelope</v>
      </c>
    </row>
    <row r="163" spans="1:8" x14ac:dyDescent="0.2">
      <c r="A163">
        <v>1</v>
      </c>
      <c r="B163" t="s">
        <v>77</v>
      </c>
      <c r="C163">
        <v>0</v>
      </c>
      <c r="D163" t="s">
        <v>671</v>
      </c>
      <c r="E163" t="s">
        <v>655</v>
      </c>
      <c r="F163" t="str">
        <f t="shared" si="6"/>
        <v>None</v>
      </c>
      <c r="G163" t="str">
        <f t="shared" si="7"/>
        <v>envelope</v>
      </c>
      <c r="H163" t="str">
        <f t="shared" si="8"/>
        <v>envelope</v>
      </c>
    </row>
    <row r="164" spans="1:8" x14ac:dyDescent="0.2">
      <c r="A164">
        <v>2</v>
      </c>
      <c r="B164" t="s">
        <v>78</v>
      </c>
      <c r="C164">
        <v>0</v>
      </c>
      <c r="D164" t="s">
        <v>671</v>
      </c>
      <c r="E164" t="s">
        <v>655</v>
      </c>
      <c r="F164" t="str">
        <f t="shared" si="6"/>
        <v>None</v>
      </c>
      <c r="G164" t="str">
        <f t="shared" si="7"/>
        <v>envelope</v>
      </c>
      <c r="H164" t="str">
        <f t="shared" si="8"/>
        <v>envelope</v>
      </c>
    </row>
    <row r="165" spans="1:8" x14ac:dyDescent="0.2">
      <c r="A165">
        <v>3</v>
      </c>
      <c r="B165" t="s">
        <v>79</v>
      </c>
      <c r="C165">
        <v>0</v>
      </c>
      <c r="D165" t="s">
        <v>671</v>
      </c>
      <c r="E165" t="s">
        <v>655</v>
      </c>
      <c r="F165" t="str">
        <f t="shared" si="6"/>
        <v>None</v>
      </c>
      <c r="G165" t="str">
        <f t="shared" si="7"/>
        <v>envelope</v>
      </c>
      <c r="H165" t="str">
        <f t="shared" si="8"/>
        <v>envelope</v>
      </c>
    </row>
    <row r="166" spans="1:8" x14ac:dyDescent="0.2">
      <c r="A166">
        <v>4</v>
      </c>
      <c r="B166" t="s">
        <v>81</v>
      </c>
      <c r="C166">
        <v>0</v>
      </c>
      <c r="D166" t="s">
        <v>671</v>
      </c>
      <c r="E166" t="s">
        <v>655</v>
      </c>
      <c r="F166" t="str">
        <f t="shared" si="6"/>
        <v>None</v>
      </c>
      <c r="G166" t="str">
        <f t="shared" si="7"/>
        <v>envelope</v>
      </c>
      <c r="H166" t="str">
        <f t="shared" si="8"/>
        <v>envelope</v>
      </c>
    </row>
    <row r="167" spans="1:8" x14ac:dyDescent="0.2">
      <c r="A167">
        <v>5</v>
      </c>
      <c r="B167" t="s">
        <v>162</v>
      </c>
      <c r="C167">
        <v>0</v>
      </c>
      <c r="D167" t="s">
        <v>671</v>
      </c>
      <c r="E167" t="s">
        <v>655</v>
      </c>
      <c r="F167" t="str">
        <f t="shared" si="6"/>
        <v>None</v>
      </c>
      <c r="G167" t="str">
        <f t="shared" si="7"/>
        <v>envelope</v>
      </c>
      <c r="H167" t="str">
        <f t="shared" si="8"/>
        <v>envelope</v>
      </c>
    </row>
    <row r="168" spans="1:8" x14ac:dyDescent="0.2">
      <c r="A168">
        <v>6</v>
      </c>
      <c r="B168" t="s">
        <v>446</v>
      </c>
      <c r="C168">
        <v>0</v>
      </c>
      <c r="D168" t="s">
        <v>671</v>
      </c>
      <c r="E168" t="s">
        <v>655</v>
      </c>
      <c r="F168" t="str">
        <f t="shared" si="6"/>
        <v>None</v>
      </c>
      <c r="G168" t="str">
        <f t="shared" si="7"/>
        <v>envelope</v>
      </c>
      <c r="H168" t="str">
        <f t="shared" si="8"/>
        <v>envelope</v>
      </c>
    </row>
    <row r="169" spans="1:8" x14ac:dyDescent="0.2">
      <c r="A169">
        <v>7</v>
      </c>
      <c r="B169" t="s">
        <v>447</v>
      </c>
      <c r="C169">
        <v>0</v>
      </c>
      <c r="D169" t="s">
        <v>671</v>
      </c>
      <c r="E169" t="s">
        <v>655</v>
      </c>
      <c r="F169" t="str">
        <f t="shared" si="6"/>
        <v>None</v>
      </c>
      <c r="G169" t="str">
        <f t="shared" si="7"/>
        <v>envelope</v>
      </c>
      <c r="H169" t="str">
        <f t="shared" si="8"/>
        <v>envelope</v>
      </c>
    </row>
    <row r="170" spans="1:8" x14ac:dyDescent="0.2">
      <c r="A170">
        <v>8</v>
      </c>
      <c r="B170" t="s">
        <v>448</v>
      </c>
      <c r="C170">
        <v>0</v>
      </c>
      <c r="D170" t="s">
        <v>671</v>
      </c>
      <c r="E170" t="s">
        <v>655</v>
      </c>
      <c r="F170" t="str">
        <f t="shared" si="6"/>
        <v>None</v>
      </c>
      <c r="G170" t="str">
        <f t="shared" si="7"/>
        <v>envelope</v>
      </c>
      <c r="H170" t="str">
        <f t="shared" si="8"/>
        <v>envelope</v>
      </c>
    </row>
    <row r="171" spans="1:8" x14ac:dyDescent="0.2">
      <c r="A171">
        <v>9</v>
      </c>
      <c r="B171" t="s">
        <v>449</v>
      </c>
      <c r="C171">
        <v>0</v>
      </c>
      <c r="D171" t="s">
        <v>671</v>
      </c>
      <c r="E171" t="s">
        <v>655</v>
      </c>
      <c r="F171" t="str">
        <f t="shared" si="6"/>
        <v>None</v>
      </c>
      <c r="G171" t="str">
        <f t="shared" si="7"/>
        <v>envelope</v>
      </c>
      <c r="H171" t="str">
        <f t="shared" si="8"/>
        <v>envelope</v>
      </c>
    </row>
    <row r="172" spans="1:8" x14ac:dyDescent="0.2">
      <c r="A172">
        <v>0</v>
      </c>
      <c r="B172" t="s">
        <v>76</v>
      </c>
      <c r="C172">
        <v>0</v>
      </c>
      <c r="D172" t="s">
        <v>672</v>
      </c>
      <c r="E172" t="s">
        <v>655</v>
      </c>
      <c r="F172" t="str">
        <f t="shared" si="6"/>
        <v>None</v>
      </c>
      <c r="G172" t="str">
        <f t="shared" si="7"/>
        <v>envelope</v>
      </c>
      <c r="H172" t="str">
        <f t="shared" si="8"/>
        <v>envelope</v>
      </c>
    </row>
    <row r="173" spans="1:8" x14ac:dyDescent="0.2">
      <c r="A173">
        <v>1</v>
      </c>
      <c r="B173" t="s">
        <v>77</v>
      </c>
      <c r="C173">
        <v>0</v>
      </c>
      <c r="D173" t="s">
        <v>672</v>
      </c>
      <c r="E173" t="s">
        <v>655</v>
      </c>
      <c r="F173" t="str">
        <f t="shared" si="6"/>
        <v>None</v>
      </c>
      <c r="G173" t="str">
        <f t="shared" si="7"/>
        <v>envelope</v>
      </c>
      <c r="H173" t="str">
        <f t="shared" si="8"/>
        <v>envelope</v>
      </c>
    </row>
    <row r="174" spans="1:8" x14ac:dyDescent="0.2">
      <c r="A174">
        <v>2</v>
      </c>
      <c r="B174" t="s">
        <v>78</v>
      </c>
      <c r="C174">
        <v>0</v>
      </c>
      <c r="D174" t="s">
        <v>672</v>
      </c>
      <c r="E174" t="s">
        <v>655</v>
      </c>
      <c r="F174" t="str">
        <f t="shared" si="6"/>
        <v>None</v>
      </c>
      <c r="G174" t="str">
        <f t="shared" si="7"/>
        <v>envelope</v>
      </c>
      <c r="H174" t="str">
        <f t="shared" si="8"/>
        <v>envelope</v>
      </c>
    </row>
    <row r="175" spans="1:8" x14ac:dyDescent="0.2">
      <c r="A175">
        <v>3</v>
      </c>
      <c r="B175" t="s">
        <v>79</v>
      </c>
      <c r="C175">
        <v>0</v>
      </c>
      <c r="D175" t="s">
        <v>672</v>
      </c>
      <c r="E175" t="s">
        <v>655</v>
      </c>
      <c r="F175" t="str">
        <f t="shared" si="6"/>
        <v>None</v>
      </c>
      <c r="G175" t="str">
        <f t="shared" si="7"/>
        <v>envelope</v>
      </c>
      <c r="H175" t="str">
        <f t="shared" si="8"/>
        <v>envelope</v>
      </c>
    </row>
    <row r="176" spans="1:8" x14ac:dyDescent="0.2">
      <c r="A176">
        <v>4</v>
      </c>
      <c r="B176" t="s">
        <v>81</v>
      </c>
      <c r="C176">
        <v>0</v>
      </c>
      <c r="D176" t="s">
        <v>672</v>
      </c>
      <c r="E176" t="s">
        <v>655</v>
      </c>
      <c r="F176" t="str">
        <f t="shared" si="6"/>
        <v>None</v>
      </c>
      <c r="G176" t="str">
        <f t="shared" si="7"/>
        <v>envelope</v>
      </c>
      <c r="H176" t="str">
        <f t="shared" si="8"/>
        <v>envelope</v>
      </c>
    </row>
    <row r="177" spans="1:8" x14ac:dyDescent="0.2">
      <c r="A177">
        <v>5</v>
      </c>
      <c r="B177" t="s">
        <v>162</v>
      </c>
      <c r="C177">
        <v>0</v>
      </c>
      <c r="D177" t="s">
        <v>672</v>
      </c>
      <c r="E177" t="s">
        <v>655</v>
      </c>
      <c r="F177" t="str">
        <f t="shared" si="6"/>
        <v>None</v>
      </c>
      <c r="G177" t="str">
        <f t="shared" si="7"/>
        <v>envelope</v>
      </c>
      <c r="H177" t="str">
        <f t="shared" si="8"/>
        <v>envelope</v>
      </c>
    </row>
    <row r="178" spans="1:8" x14ac:dyDescent="0.2">
      <c r="A178">
        <v>6</v>
      </c>
      <c r="B178" t="s">
        <v>446</v>
      </c>
      <c r="C178">
        <v>0</v>
      </c>
      <c r="D178" t="s">
        <v>672</v>
      </c>
      <c r="E178" t="s">
        <v>655</v>
      </c>
      <c r="F178" t="str">
        <f t="shared" si="6"/>
        <v>None</v>
      </c>
      <c r="G178" t="str">
        <f t="shared" si="7"/>
        <v>envelope</v>
      </c>
      <c r="H178" t="str">
        <f t="shared" si="8"/>
        <v>envelope</v>
      </c>
    </row>
    <row r="179" spans="1:8" x14ac:dyDescent="0.2">
      <c r="A179">
        <v>7</v>
      </c>
      <c r="B179" t="s">
        <v>447</v>
      </c>
      <c r="C179">
        <v>0</v>
      </c>
      <c r="D179" t="s">
        <v>672</v>
      </c>
      <c r="E179" t="s">
        <v>655</v>
      </c>
      <c r="F179" t="str">
        <f t="shared" si="6"/>
        <v>None</v>
      </c>
      <c r="G179" t="str">
        <f t="shared" si="7"/>
        <v>envelope</v>
      </c>
      <c r="H179" t="str">
        <f t="shared" si="8"/>
        <v>envelope</v>
      </c>
    </row>
    <row r="180" spans="1:8" x14ac:dyDescent="0.2">
      <c r="A180">
        <v>8</v>
      </c>
      <c r="B180" t="s">
        <v>448</v>
      </c>
      <c r="C180">
        <v>0</v>
      </c>
      <c r="D180" t="s">
        <v>672</v>
      </c>
      <c r="E180" t="s">
        <v>655</v>
      </c>
      <c r="F180" t="str">
        <f t="shared" si="6"/>
        <v>None</v>
      </c>
      <c r="G180" t="str">
        <f t="shared" si="7"/>
        <v>envelope</v>
      </c>
      <c r="H180" t="str">
        <f t="shared" si="8"/>
        <v>envelope</v>
      </c>
    </row>
    <row r="181" spans="1:8" x14ac:dyDescent="0.2">
      <c r="A181">
        <v>9</v>
      </c>
      <c r="B181" t="s">
        <v>449</v>
      </c>
      <c r="C181">
        <v>0</v>
      </c>
      <c r="D181" t="s">
        <v>672</v>
      </c>
      <c r="E181" t="s">
        <v>655</v>
      </c>
      <c r="F181" t="str">
        <f t="shared" si="6"/>
        <v>None</v>
      </c>
      <c r="G181" t="str">
        <f t="shared" si="7"/>
        <v>envelope</v>
      </c>
      <c r="H181" t="str">
        <f t="shared" si="8"/>
        <v>envelope</v>
      </c>
    </row>
    <row r="182" spans="1:8" x14ac:dyDescent="0.2">
      <c r="A182">
        <v>0</v>
      </c>
      <c r="B182" t="s">
        <v>76</v>
      </c>
      <c r="C182">
        <v>0</v>
      </c>
      <c r="D182" t="s">
        <v>673</v>
      </c>
      <c r="E182" t="s">
        <v>655</v>
      </c>
      <c r="F182" t="str">
        <f t="shared" si="6"/>
        <v>None</v>
      </c>
      <c r="G182" t="str">
        <f t="shared" si="7"/>
        <v>envelope</v>
      </c>
      <c r="H182" t="str">
        <f t="shared" si="8"/>
        <v>envelope</v>
      </c>
    </row>
    <row r="183" spans="1:8" x14ac:dyDescent="0.2">
      <c r="A183">
        <v>1</v>
      </c>
      <c r="B183" t="s">
        <v>77</v>
      </c>
      <c r="C183">
        <v>0</v>
      </c>
      <c r="D183" t="s">
        <v>673</v>
      </c>
      <c r="E183" t="s">
        <v>655</v>
      </c>
      <c r="F183" t="str">
        <f t="shared" si="6"/>
        <v>None</v>
      </c>
      <c r="G183" t="str">
        <f t="shared" si="7"/>
        <v>envelope</v>
      </c>
      <c r="H183" t="str">
        <f t="shared" si="8"/>
        <v>envelope</v>
      </c>
    </row>
    <row r="184" spans="1:8" x14ac:dyDescent="0.2">
      <c r="A184">
        <v>2</v>
      </c>
      <c r="B184" t="s">
        <v>78</v>
      </c>
      <c r="C184">
        <v>0</v>
      </c>
      <c r="D184" t="s">
        <v>673</v>
      </c>
      <c r="E184" t="s">
        <v>655</v>
      </c>
      <c r="F184" t="str">
        <f t="shared" si="6"/>
        <v>None</v>
      </c>
      <c r="G184" t="str">
        <f t="shared" si="7"/>
        <v>envelope</v>
      </c>
      <c r="H184" t="str">
        <f t="shared" si="8"/>
        <v>envelope</v>
      </c>
    </row>
    <row r="185" spans="1:8" x14ac:dyDescent="0.2">
      <c r="A185">
        <v>3</v>
      </c>
      <c r="B185" t="s">
        <v>79</v>
      </c>
      <c r="C185">
        <v>0</v>
      </c>
      <c r="D185" t="s">
        <v>673</v>
      </c>
      <c r="E185" t="s">
        <v>655</v>
      </c>
      <c r="F185" t="str">
        <f t="shared" si="6"/>
        <v>None</v>
      </c>
      <c r="G185" t="str">
        <f t="shared" si="7"/>
        <v>envelope</v>
      </c>
      <c r="H185" t="str">
        <f t="shared" si="8"/>
        <v>envelope</v>
      </c>
    </row>
    <row r="186" spans="1:8" x14ac:dyDescent="0.2">
      <c r="A186">
        <v>4</v>
      </c>
      <c r="B186" t="s">
        <v>81</v>
      </c>
      <c r="C186">
        <v>0</v>
      </c>
      <c r="D186" t="s">
        <v>673</v>
      </c>
      <c r="E186" t="s">
        <v>655</v>
      </c>
      <c r="F186" t="str">
        <f t="shared" si="6"/>
        <v>None</v>
      </c>
      <c r="G186" t="str">
        <f t="shared" si="7"/>
        <v>envelope</v>
      </c>
      <c r="H186" t="str">
        <f t="shared" si="8"/>
        <v>envelope</v>
      </c>
    </row>
    <row r="187" spans="1:8" x14ac:dyDescent="0.2">
      <c r="A187">
        <v>5</v>
      </c>
      <c r="B187" t="s">
        <v>162</v>
      </c>
      <c r="C187">
        <v>0</v>
      </c>
      <c r="D187" t="s">
        <v>673</v>
      </c>
      <c r="E187" t="s">
        <v>655</v>
      </c>
      <c r="F187" t="str">
        <f t="shared" si="6"/>
        <v>None</v>
      </c>
      <c r="G187" t="str">
        <f t="shared" si="7"/>
        <v>envelope</v>
      </c>
      <c r="H187" t="str">
        <f t="shared" si="8"/>
        <v>envelope</v>
      </c>
    </row>
    <row r="188" spans="1:8" x14ac:dyDescent="0.2">
      <c r="A188">
        <v>6</v>
      </c>
      <c r="B188" t="s">
        <v>446</v>
      </c>
      <c r="C188">
        <v>0</v>
      </c>
      <c r="D188" t="s">
        <v>673</v>
      </c>
      <c r="E188" t="s">
        <v>655</v>
      </c>
      <c r="F188" t="str">
        <f t="shared" si="6"/>
        <v>None</v>
      </c>
      <c r="G188" t="str">
        <f t="shared" si="7"/>
        <v>envelope</v>
      </c>
      <c r="H188" t="str">
        <f t="shared" si="8"/>
        <v>envelope</v>
      </c>
    </row>
    <row r="189" spans="1:8" x14ac:dyDescent="0.2">
      <c r="A189">
        <v>7</v>
      </c>
      <c r="B189" t="s">
        <v>447</v>
      </c>
      <c r="C189">
        <v>0</v>
      </c>
      <c r="D189" t="s">
        <v>673</v>
      </c>
      <c r="E189" t="s">
        <v>655</v>
      </c>
      <c r="F189" t="str">
        <f t="shared" si="6"/>
        <v>None</v>
      </c>
      <c r="G189" t="str">
        <f t="shared" si="7"/>
        <v>envelope</v>
      </c>
      <c r="H189" t="str">
        <f t="shared" si="8"/>
        <v>envelope</v>
      </c>
    </row>
    <row r="190" spans="1:8" x14ac:dyDescent="0.2">
      <c r="A190">
        <v>8</v>
      </c>
      <c r="B190" t="s">
        <v>448</v>
      </c>
      <c r="C190">
        <v>0</v>
      </c>
      <c r="D190" t="s">
        <v>673</v>
      </c>
      <c r="E190" t="s">
        <v>655</v>
      </c>
      <c r="F190" t="str">
        <f t="shared" si="6"/>
        <v>None</v>
      </c>
      <c r="G190" t="str">
        <f t="shared" si="7"/>
        <v>envelope</v>
      </c>
      <c r="H190" t="str">
        <f t="shared" si="8"/>
        <v>envelope</v>
      </c>
    </row>
    <row r="191" spans="1:8" x14ac:dyDescent="0.2">
      <c r="A191">
        <v>9</v>
      </c>
      <c r="B191" t="s">
        <v>449</v>
      </c>
      <c r="C191">
        <v>0</v>
      </c>
      <c r="D191" t="s">
        <v>673</v>
      </c>
      <c r="E191" t="s">
        <v>655</v>
      </c>
      <c r="F191" t="str">
        <f t="shared" si="6"/>
        <v>None</v>
      </c>
      <c r="G191" t="str">
        <f t="shared" si="7"/>
        <v>envelope</v>
      </c>
      <c r="H191" t="str">
        <f t="shared" si="8"/>
        <v>envelope</v>
      </c>
    </row>
    <row r="192" spans="1:8" x14ac:dyDescent="0.2">
      <c r="A192">
        <v>0</v>
      </c>
      <c r="B192" t="s">
        <v>76</v>
      </c>
      <c r="C192">
        <v>0</v>
      </c>
      <c r="D192" t="s">
        <v>674</v>
      </c>
      <c r="E192" t="s">
        <v>655</v>
      </c>
      <c r="F192" t="str">
        <f t="shared" si="6"/>
        <v>None</v>
      </c>
      <c r="G192" t="str">
        <f t="shared" si="7"/>
        <v>envelope</v>
      </c>
      <c r="H192" t="str">
        <f t="shared" si="8"/>
        <v>envelope</v>
      </c>
    </row>
    <row r="193" spans="1:8" x14ac:dyDescent="0.2">
      <c r="A193">
        <v>1</v>
      </c>
      <c r="B193" t="s">
        <v>77</v>
      </c>
      <c r="C193">
        <v>0</v>
      </c>
      <c r="D193" t="s">
        <v>674</v>
      </c>
      <c r="E193" t="s">
        <v>655</v>
      </c>
      <c r="F193" t="str">
        <f t="shared" si="6"/>
        <v>None</v>
      </c>
      <c r="G193" t="str">
        <f t="shared" si="7"/>
        <v>envelope</v>
      </c>
      <c r="H193" t="str">
        <f t="shared" si="8"/>
        <v>envelope</v>
      </c>
    </row>
    <row r="194" spans="1:8" x14ac:dyDescent="0.2">
      <c r="A194">
        <v>2</v>
      </c>
      <c r="B194" t="s">
        <v>78</v>
      </c>
      <c r="C194">
        <v>0</v>
      </c>
      <c r="D194" t="s">
        <v>674</v>
      </c>
      <c r="E194" t="s">
        <v>655</v>
      </c>
      <c r="F194" t="str">
        <f t="shared" si="6"/>
        <v>None</v>
      </c>
      <c r="G194" t="str">
        <f t="shared" si="7"/>
        <v>envelope</v>
      </c>
      <c r="H194" t="str">
        <f t="shared" si="8"/>
        <v>envelope</v>
      </c>
    </row>
    <row r="195" spans="1:8" x14ac:dyDescent="0.2">
      <c r="A195">
        <v>3</v>
      </c>
      <c r="B195" t="s">
        <v>79</v>
      </c>
      <c r="C195">
        <v>0</v>
      </c>
      <c r="D195" t="s">
        <v>674</v>
      </c>
      <c r="E195" t="s">
        <v>655</v>
      </c>
      <c r="F195" t="str">
        <f t="shared" ref="F195:F258" si="9">IF(ISNUMBER(SEARCH("urban", E195)), "urban", IF(ISNUMBER(SEARCH("rural", E195)), "rural", IF(ISNUMBER(SEARCH("commercial", E195)), "commercial", "None")))</f>
        <v>None</v>
      </c>
      <c r="G195" t="str">
        <f t="shared" ref="G195:G258" si="10">RIGHT(E195, LEN(E195) - FIND("~", SUBSTITUTE(E195, "-", "~", LEN(E195)-LEN(SUBSTITUTE(E195, "-", "")))))</f>
        <v>envelope</v>
      </c>
      <c r="H195" t="str">
        <f t="shared" ref="H195:H258" si="11">IF(G195="appl","appliances",IF(G195="cooling","cooling &amp; ventilation",G195))</f>
        <v>envelope</v>
      </c>
    </row>
    <row r="196" spans="1:8" x14ac:dyDescent="0.2">
      <c r="A196">
        <v>4</v>
      </c>
      <c r="B196" t="s">
        <v>81</v>
      </c>
      <c r="C196">
        <v>0</v>
      </c>
      <c r="D196" t="s">
        <v>674</v>
      </c>
      <c r="E196" t="s">
        <v>655</v>
      </c>
      <c r="F196" t="str">
        <f t="shared" si="9"/>
        <v>None</v>
      </c>
      <c r="G196" t="str">
        <f t="shared" si="10"/>
        <v>envelope</v>
      </c>
      <c r="H196" t="str">
        <f t="shared" si="11"/>
        <v>envelope</v>
      </c>
    </row>
    <row r="197" spans="1:8" x14ac:dyDescent="0.2">
      <c r="A197">
        <v>5</v>
      </c>
      <c r="B197" t="s">
        <v>162</v>
      </c>
      <c r="C197">
        <v>0</v>
      </c>
      <c r="D197" t="s">
        <v>674</v>
      </c>
      <c r="E197" t="s">
        <v>655</v>
      </c>
      <c r="F197" t="str">
        <f t="shared" si="9"/>
        <v>None</v>
      </c>
      <c r="G197" t="str">
        <f t="shared" si="10"/>
        <v>envelope</v>
      </c>
      <c r="H197" t="str">
        <f t="shared" si="11"/>
        <v>envelope</v>
      </c>
    </row>
    <row r="198" spans="1:8" x14ac:dyDescent="0.2">
      <c r="A198">
        <v>6</v>
      </c>
      <c r="B198" t="s">
        <v>446</v>
      </c>
      <c r="C198">
        <v>0</v>
      </c>
      <c r="D198" t="s">
        <v>674</v>
      </c>
      <c r="E198" t="s">
        <v>655</v>
      </c>
      <c r="F198" t="str">
        <f t="shared" si="9"/>
        <v>None</v>
      </c>
      <c r="G198" t="str">
        <f t="shared" si="10"/>
        <v>envelope</v>
      </c>
      <c r="H198" t="str">
        <f t="shared" si="11"/>
        <v>envelope</v>
      </c>
    </row>
    <row r="199" spans="1:8" x14ac:dyDescent="0.2">
      <c r="A199">
        <v>7</v>
      </c>
      <c r="B199" t="s">
        <v>447</v>
      </c>
      <c r="C199">
        <v>0</v>
      </c>
      <c r="D199" t="s">
        <v>674</v>
      </c>
      <c r="E199" t="s">
        <v>655</v>
      </c>
      <c r="F199" t="str">
        <f t="shared" si="9"/>
        <v>None</v>
      </c>
      <c r="G199" t="str">
        <f t="shared" si="10"/>
        <v>envelope</v>
      </c>
      <c r="H199" t="str">
        <f t="shared" si="11"/>
        <v>envelope</v>
      </c>
    </row>
    <row r="200" spans="1:8" x14ac:dyDescent="0.2">
      <c r="A200">
        <v>8</v>
      </c>
      <c r="B200" t="s">
        <v>448</v>
      </c>
      <c r="C200">
        <v>0</v>
      </c>
      <c r="D200" t="s">
        <v>674</v>
      </c>
      <c r="E200" t="s">
        <v>655</v>
      </c>
      <c r="F200" t="str">
        <f t="shared" si="9"/>
        <v>None</v>
      </c>
      <c r="G200" t="str">
        <f t="shared" si="10"/>
        <v>envelope</v>
      </c>
      <c r="H200" t="str">
        <f t="shared" si="11"/>
        <v>envelope</v>
      </c>
    </row>
    <row r="201" spans="1:8" x14ac:dyDescent="0.2">
      <c r="A201">
        <v>9</v>
      </c>
      <c r="B201" t="s">
        <v>449</v>
      </c>
      <c r="C201">
        <v>0</v>
      </c>
      <c r="D201" t="s">
        <v>674</v>
      </c>
      <c r="E201" t="s">
        <v>655</v>
      </c>
      <c r="F201" t="str">
        <f t="shared" si="9"/>
        <v>None</v>
      </c>
      <c r="G201" t="str">
        <f t="shared" si="10"/>
        <v>envelope</v>
      </c>
      <c r="H201" t="str">
        <f t="shared" si="11"/>
        <v>envelope</v>
      </c>
    </row>
    <row r="202" spans="1:8" x14ac:dyDescent="0.2">
      <c r="A202">
        <v>0</v>
      </c>
      <c r="B202" t="s">
        <v>76</v>
      </c>
      <c r="C202">
        <v>0</v>
      </c>
      <c r="D202" t="s">
        <v>675</v>
      </c>
      <c r="E202" t="s">
        <v>655</v>
      </c>
      <c r="F202" t="str">
        <f t="shared" si="9"/>
        <v>None</v>
      </c>
      <c r="G202" t="str">
        <f t="shared" si="10"/>
        <v>envelope</v>
      </c>
      <c r="H202" t="str">
        <f t="shared" si="11"/>
        <v>envelope</v>
      </c>
    </row>
    <row r="203" spans="1:8" x14ac:dyDescent="0.2">
      <c r="A203">
        <v>1</v>
      </c>
      <c r="B203" t="s">
        <v>77</v>
      </c>
      <c r="C203">
        <v>0</v>
      </c>
      <c r="D203" t="s">
        <v>675</v>
      </c>
      <c r="E203" t="s">
        <v>655</v>
      </c>
      <c r="F203" t="str">
        <f t="shared" si="9"/>
        <v>None</v>
      </c>
      <c r="G203" t="str">
        <f t="shared" si="10"/>
        <v>envelope</v>
      </c>
      <c r="H203" t="str">
        <f t="shared" si="11"/>
        <v>envelope</v>
      </c>
    </row>
    <row r="204" spans="1:8" x14ac:dyDescent="0.2">
      <c r="A204">
        <v>2</v>
      </c>
      <c r="B204" t="s">
        <v>78</v>
      </c>
      <c r="C204">
        <v>0</v>
      </c>
      <c r="D204" t="s">
        <v>675</v>
      </c>
      <c r="E204" t="s">
        <v>655</v>
      </c>
      <c r="F204" t="str">
        <f t="shared" si="9"/>
        <v>None</v>
      </c>
      <c r="G204" t="str">
        <f t="shared" si="10"/>
        <v>envelope</v>
      </c>
      <c r="H204" t="str">
        <f t="shared" si="11"/>
        <v>envelope</v>
      </c>
    </row>
    <row r="205" spans="1:8" x14ac:dyDescent="0.2">
      <c r="A205">
        <v>3</v>
      </c>
      <c r="B205" t="s">
        <v>79</v>
      </c>
      <c r="C205">
        <v>0</v>
      </c>
      <c r="D205" t="s">
        <v>675</v>
      </c>
      <c r="E205" t="s">
        <v>655</v>
      </c>
      <c r="F205" t="str">
        <f t="shared" si="9"/>
        <v>None</v>
      </c>
      <c r="G205" t="str">
        <f t="shared" si="10"/>
        <v>envelope</v>
      </c>
      <c r="H205" t="str">
        <f t="shared" si="11"/>
        <v>envelope</v>
      </c>
    </row>
    <row r="206" spans="1:8" x14ac:dyDescent="0.2">
      <c r="A206">
        <v>4</v>
      </c>
      <c r="B206" t="s">
        <v>81</v>
      </c>
      <c r="C206">
        <v>0</v>
      </c>
      <c r="D206" t="s">
        <v>675</v>
      </c>
      <c r="E206" t="s">
        <v>655</v>
      </c>
      <c r="F206" t="str">
        <f t="shared" si="9"/>
        <v>None</v>
      </c>
      <c r="G206" t="str">
        <f t="shared" si="10"/>
        <v>envelope</v>
      </c>
      <c r="H206" t="str">
        <f t="shared" si="11"/>
        <v>envelope</v>
      </c>
    </row>
    <row r="207" spans="1:8" x14ac:dyDescent="0.2">
      <c r="A207">
        <v>5</v>
      </c>
      <c r="B207" t="s">
        <v>162</v>
      </c>
      <c r="C207">
        <v>0</v>
      </c>
      <c r="D207" t="s">
        <v>675</v>
      </c>
      <c r="E207" t="s">
        <v>655</v>
      </c>
      <c r="F207" t="str">
        <f t="shared" si="9"/>
        <v>None</v>
      </c>
      <c r="G207" t="str">
        <f t="shared" si="10"/>
        <v>envelope</v>
      </c>
      <c r="H207" t="str">
        <f t="shared" si="11"/>
        <v>envelope</v>
      </c>
    </row>
    <row r="208" spans="1:8" x14ac:dyDescent="0.2">
      <c r="A208">
        <v>6</v>
      </c>
      <c r="B208" t="s">
        <v>446</v>
      </c>
      <c r="C208">
        <v>0</v>
      </c>
      <c r="D208" t="s">
        <v>675</v>
      </c>
      <c r="E208" t="s">
        <v>655</v>
      </c>
      <c r="F208" t="str">
        <f t="shared" si="9"/>
        <v>None</v>
      </c>
      <c r="G208" t="str">
        <f t="shared" si="10"/>
        <v>envelope</v>
      </c>
      <c r="H208" t="str">
        <f t="shared" si="11"/>
        <v>envelope</v>
      </c>
    </row>
    <row r="209" spans="1:8" x14ac:dyDescent="0.2">
      <c r="A209">
        <v>7</v>
      </c>
      <c r="B209" t="s">
        <v>447</v>
      </c>
      <c r="C209">
        <v>0</v>
      </c>
      <c r="D209" t="s">
        <v>675</v>
      </c>
      <c r="E209" t="s">
        <v>655</v>
      </c>
      <c r="F209" t="str">
        <f t="shared" si="9"/>
        <v>None</v>
      </c>
      <c r="G209" t="str">
        <f t="shared" si="10"/>
        <v>envelope</v>
      </c>
      <c r="H209" t="str">
        <f t="shared" si="11"/>
        <v>envelope</v>
      </c>
    </row>
    <row r="210" spans="1:8" x14ac:dyDescent="0.2">
      <c r="A210">
        <v>8</v>
      </c>
      <c r="B210" t="s">
        <v>448</v>
      </c>
      <c r="C210">
        <v>0</v>
      </c>
      <c r="D210" t="s">
        <v>675</v>
      </c>
      <c r="E210" t="s">
        <v>655</v>
      </c>
      <c r="F210" t="str">
        <f t="shared" si="9"/>
        <v>None</v>
      </c>
      <c r="G210" t="str">
        <f t="shared" si="10"/>
        <v>envelope</v>
      </c>
      <c r="H210" t="str">
        <f t="shared" si="11"/>
        <v>envelope</v>
      </c>
    </row>
    <row r="211" spans="1:8" x14ac:dyDescent="0.2">
      <c r="A211">
        <v>9</v>
      </c>
      <c r="B211" t="s">
        <v>449</v>
      </c>
      <c r="C211">
        <v>0</v>
      </c>
      <c r="D211" t="s">
        <v>675</v>
      </c>
      <c r="E211" t="s">
        <v>655</v>
      </c>
      <c r="F211" t="str">
        <f t="shared" si="9"/>
        <v>None</v>
      </c>
      <c r="G211" t="str">
        <f t="shared" si="10"/>
        <v>envelope</v>
      </c>
      <c r="H211" t="str">
        <f t="shared" si="11"/>
        <v>envelope</v>
      </c>
    </row>
    <row r="212" spans="1:8" x14ac:dyDescent="0.2">
      <c r="A212">
        <v>0</v>
      </c>
      <c r="B212" t="s">
        <v>76</v>
      </c>
      <c r="C212">
        <v>0</v>
      </c>
      <c r="D212" t="s">
        <v>676</v>
      </c>
      <c r="E212" t="s">
        <v>655</v>
      </c>
      <c r="F212" t="str">
        <f t="shared" si="9"/>
        <v>None</v>
      </c>
      <c r="G212" t="str">
        <f t="shared" si="10"/>
        <v>envelope</v>
      </c>
      <c r="H212" t="str">
        <f t="shared" si="11"/>
        <v>envelope</v>
      </c>
    </row>
    <row r="213" spans="1:8" x14ac:dyDescent="0.2">
      <c r="A213">
        <v>1</v>
      </c>
      <c r="B213" t="s">
        <v>77</v>
      </c>
      <c r="C213">
        <v>0</v>
      </c>
      <c r="D213" t="s">
        <v>676</v>
      </c>
      <c r="E213" t="s">
        <v>655</v>
      </c>
      <c r="F213" t="str">
        <f t="shared" si="9"/>
        <v>None</v>
      </c>
      <c r="G213" t="str">
        <f t="shared" si="10"/>
        <v>envelope</v>
      </c>
      <c r="H213" t="str">
        <f t="shared" si="11"/>
        <v>envelope</v>
      </c>
    </row>
    <row r="214" spans="1:8" x14ac:dyDescent="0.2">
      <c r="A214">
        <v>2</v>
      </c>
      <c r="B214" t="s">
        <v>78</v>
      </c>
      <c r="C214">
        <v>0</v>
      </c>
      <c r="D214" t="s">
        <v>676</v>
      </c>
      <c r="E214" t="s">
        <v>655</v>
      </c>
      <c r="F214" t="str">
        <f t="shared" si="9"/>
        <v>None</v>
      </c>
      <c r="G214" t="str">
        <f t="shared" si="10"/>
        <v>envelope</v>
      </c>
      <c r="H214" t="str">
        <f t="shared" si="11"/>
        <v>envelope</v>
      </c>
    </row>
    <row r="215" spans="1:8" x14ac:dyDescent="0.2">
      <c r="A215">
        <v>3</v>
      </c>
      <c r="B215" t="s">
        <v>79</v>
      </c>
      <c r="C215">
        <v>0</v>
      </c>
      <c r="D215" t="s">
        <v>676</v>
      </c>
      <c r="E215" t="s">
        <v>655</v>
      </c>
      <c r="F215" t="str">
        <f t="shared" si="9"/>
        <v>None</v>
      </c>
      <c r="G215" t="str">
        <f t="shared" si="10"/>
        <v>envelope</v>
      </c>
      <c r="H215" t="str">
        <f t="shared" si="11"/>
        <v>envelope</v>
      </c>
    </row>
    <row r="216" spans="1:8" x14ac:dyDescent="0.2">
      <c r="A216">
        <v>4</v>
      </c>
      <c r="B216" t="s">
        <v>81</v>
      </c>
      <c r="C216">
        <v>0</v>
      </c>
      <c r="D216" t="s">
        <v>676</v>
      </c>
      <c r="E216" t="s">
        <v>655</v>
      </c>
      <c r="F216" t="str">
        <f t="shared" si="9"/>
        <v>None</v>
      </c>
      <c r="G216" t="str">
        <f t="shared" si="10"/>
        <v>envelope</v>
      </c>
      <c r="H216" t="str">
        <f t="shared" si="11"/>
        <v>envelope</v>
      </c>
    </row>
    <row r="217" spans="1:8" x14ac:dyDescent="0.2">
      <c r="A217">
        <v>5</v>
      </c>
      <c r="B217" t="s">
        <v>162</v>
      </c>
      <c r="C217">
        <v>0</v>
      </c>
      <c r="D217" t="s">
        <v>676</v>
      </c>
      <c r="E217" t="s">
        <v>655</v>
      </c>
      <c r="F217" t="str">
        <f t="shared" si="9"/>
        <v>None</v>
      </c>
      <c r="G217" t="str">
        <f t="shared" si="10"/>
        <v>envelope</v>
      </c>
      <c r="H217" t="str">
        <f t="shared" si="11"/>
        <v>envelope</v>
      </c>
    </row>
    <row r="218" spans="1:8" x14ac:dyDescent="0.2">
      <c r="A218">
        <v>6</v>
      </c>
      <c r="B218" t="s">
        <v>446</v>
      </c>
      <c r="C218">
        <v>0</v>
      </c>
      <c r="D218" t="s">
        <v>676</v>
      </c>
      <c r="E218" t="s">
        <v>655</v>
      </c>
      <c r="F218" t="str">
        <f t="shared" si="9"/>
        <v>None</v>
      </c>
      <c r="G218" t="str">
        <f t="shared" si="10"/>
        <v>envelope</v>
      </c>
      <c r="H218" t="str">
        <f t="shared" si="11"/>
        <v>envelope</v>
      </c>
    </row>
    <row r="219" spans="1:8" x14ac:dyDescent="0.2">
      <c r="A219">
        <v>7</v>
      </c>
      <c r="B219" t="s">
        <v>447</v>
      </c>
      <c r="C219">
        <v>0</v>
      </c>
      <c r="D219" t="s">
        <v>676</v>
      </c>
      <c r="E219" t="s">
        <v>655</v>
      </c>
      <c r="F219" t="str">
        <f t="shared" si="9"/>
        <v>None</v>
      </c>
      <c r="G219" t="str">
        <f t="shared" si="10"/>
        <v>envelope</v>
      </c>
      <c r="H219" t="str">
        <f t="shared" si="11"/>
        <v>envelope</v>
      </c>
    </row>
    <row r="220" spans="1:8" x14ac:dyDescent="0.2">
      <c r="A220">
        <v>8</v>
      </c>
      <c r="B220" t="s">
        <v>448</v>
      </c>
      <c r="C220">
        <v>0</v>
      </c>
      <c r="D220" t="s">
        <v>676</v>
      </c>
      <c r="E220" t="s">
        <v>655</v>
      </c>
      <c r="F220" t="str">
        <f t="shared" si="9"/>
        <v>None</v>
      </c>
      <c r="G220" t="str">
        <f t="shared" si="10"/>
        <v>envelope</v>
      </c>
      <c r="H220" t="str">
        <f t="shared" si="11"/>
        <v>envelope</v>
      </c>
    </row>
    <row r="221" spans="1:8" x14ac:dyDescent="0.2">
      <c r="A221">
        <v>9</v>
      </c>
      <c r="B221" t="s">
        <v>449</v>
      </c>
      <c r="C221">
        <v>0</v>
      </c>
      <c r="D221" t="s">
        <v>676</v>
      </c>
      <c r="E221" t="s">
        <v>655</v>
      </c>
      <c r="F221" t="str">
        <f t="shared" si="9"/>
        <v>None</v>
      </c>
      <c r="G221" t="str">
        <f t="shared" si="10"/>
        <v>envelope</v>
      </c>
      <c r="H221" t="str">
        <f t="shared" si="11"/>
        <v>envelope</v>
      </c>
    </row>
    <row r="222" spans="1:8" x14ac:dyDescent="0.2">
      <c r="A222">
        <v>0</v>
      </c>
      <c r="B222" t="s">
        <v>76</v>
      </c>
      <c r="C222">
        <v>0</v>
      </c>
      <c r="D222" t="s">
        <v>677</v>
      </c>
      <c r="E222" t="s">
        <v>655</v>
      </c>
      <c r="F222" t="str">
        <f t="shared" si="9"/>
        <v>None</v>
      </c>
      <c r="G222" t="str">
        <f t="shared" si="10"/>
        <v>envelope</v>
      </c>
      <c r="H222" t="str">
        <f t="shared" si="11"/>
        <v>envelope</v>
      </c>
    </row>
    <row r="223" spans="1:8" x14ac:dyDescent="0.2">
      <c r="A223">
        <v>1</v>
      </c>
      <c r="B223" t="s">
        <v>77</v>
      </c>
      <c r="C223">
        <v>0</v>
      </c>
      <c r="D223" t="s">
        <v>677</v>
      </c>
      <c r="E223" t="s">
        <v>655</v>
      </c>
      <c r="F223" t="str">
        <f t="shared" si="9"/>
        <v>None</v>
      </c>
      <c r="G223" t="str">
        <f t="shared" si="10"/>
        <v>envelope</v>
      </c>
      <c r="H223" t="str">
        <f t="shared" si="11"/>
        <v>envelope</v>
      </c>
    </row>
    <row r="224" spans="1:8" x14ac:dyDescent="0.2">
      <c r="A224">
        <v>2</v>
      </c>
      <c r="B224" t="s">
        <v>78</v>
      </c>
      <c r="C224">
        <v>0</v>
      </c>
      <c r="D224" t="s">
        <v>677</v>
      </c>
      <c r="E224" t="s">
        <v>655</v>
      </c>
      <c r="F224" t="str">
        <f t="shared" si="9"/>
        <v>None</v>
      </c>
      <c r="G224" t="str">
        <f t="shared" si="10"/>
        <v>envelope</v>
      </c>
      <c r="H224" t="str">
        <f t="shared" si="11"/>
        <v>envelope</v>
      </c>
    </row>
    <row r="225" spans="1:8" x14ac:dyDescent="0.2">
      <c r="A225">
        <v>3</v>
      </c>
      <c r="B225" t="s">
        <v>79</v>
      </c>
      <c r="C225">
        <v>0</v>
      </c>
      <c r="D225" t="s">
        <v>677</v>
      </c>
      <c r="E225" t="s">
        <v>655</v>
      </c>
      <c r="F225" t="str">
        <f t="shared" si="9"/>
        <v>None</v>
      </c>
      <c r="G225" t="str">
        <f t="shared" si="10"/>
        <v>envelope</v>
      </c>
      <c r="H225" t="str">
        <f t="shared" si="11"/>
        <v>envelope</v>
      </c>
    </row>
    <row r="226" spans="1:8" x14ac:dyDescent="0.2">
      <c r="A226">
        <v>4</v>
      </c>
      <c r="B226" t="s">
        <v>81</v>
      </c>
      <c r="C226">
        <v>0</v>
      </c>
      <c r="D226" t="s">
        <v>677</v>
      </c>
      <c r="E226" t="s">
        <v>655</v>
      </c>
      <c r="F226" t="str">
        <f t="shared" si="9"/>
        <v>None</v>
      </c>
      <c r="G226" t="str">
        <f t="shared" si="10"/>
        <v>envelope</v>
      </c>
      <c r="H226" t="str">
        <f t="shared" si="11"/>
        <v>envelope</v>
      </c>
    </row>
    <row r="227" spans="1:8" x14ac:dyDescent="0.2">
      <c r="A227">
        <v>5</v>
      </c>
      <c r="B227" t="s">
        <v>162</v>
      </c>
      <c r="C227">
        <v>0</v>
      </c>
      <c r="D227" t="s">
        <v>677</v>
      </c>
      <c r="E227" t="s">
        <v>655</v>
      </c>
      <c r="F227" t="str">
        <f t="shared" si="9"/>
        <v>None</v>
      </c>
      <c r="G227" t="str">
        <f t="shared" si="10"/>
        <v>envelope</v>
      </c>
      <c r="H227" t="str">
        <f t="shared" si="11"/>
        <v>envelope</v>
      </c>
    </row>
    <row r="228" spans="1:8" x14ac:dyDescent="0.2">
      <c r="A228">
        <v>6</v>
      </c>
      <c r="B228" t="s">
        <v>446</v>
      </c>
      <c r="C228">
        <v>0</v>
      </c>
      <c r="D228" t="s">
        <v>677</v>
      </c>
      <c r="E228" t="s">
        <v>655</v>
      </c>
      <c r="F228" t="str">
        <f t="shared" si="9"/>
        <v>None</v>
      </c>
      <c r="G228" t="str">
        <f t="shared" si="10"/>
        <v>envelope</v>
      </c>
      <c r="H228" t="str">
        <f t="shared" si="11"/>
        <v>envelope</v>
      </c>
    </row>
    <row r="229" spans="1:8" x14ac:dyDescent="0.2">
      <c r="A229">
        <v>7</v>
      </c>
      <c r="B229" t="s">
        <v>447</v>
      </c>
      <c r="C229">
        <v>0</v>
      </c>
      <c r="D229" t="s">
        <v>677</v>
      </c>
      <c r="E229" t="s">
        <v>655</v>
      </c>
      <c r="F229" t="str">
        <f t="shared" si="9"/>
        <v>None</v>
      </c>
      <c r="G229" t="str">
        <f t="shared" si="10"/>
        <v>envelope</v>
      </c>
      <c r="H229" t="str">
        <f t="shared" si="11"/>
        <v>envelope</v>
      </c>
    </row>
    <row r="230" spans="1:8" x14ac:dyDescent="0.2">
      <c r="A230">
        <v>8</v>
      </c>
      <c r="B230" t="s">
        <v>448</v>
      </c>
      <c r="C230">
        <v>0</v>
      </c>
      <c r="D230" t="s">
        <v>677</v>
      </c>
      <c r="E230" t="s">
        <v>655</v>
      </c>
      <c r="F230" t="str">
        <f t="shared" si="9"/>
        <v>None</v>
      </c>
      <c r="G230" t="str">
        <f t="shared" si="10"/>
        <v>envelope</v>
      </c>
      <c r="H230" t="str">
        <f t="shared" si="11"/>
        <v>envelope</v>
      </c>
    </row>
    <row r="231" spans="1:8" x14ac:dyDescent="0.2">
      <c r="A231">
        <v>9</v>
      </c>
      <c r="B231" t="s">
        <v>449</v>
      </c>
      <c r="C231">
        <v>0</v>
      </c>
      <c r="D231" t="s">
        <v>677</v>
      </c>
      <c r="E231" t="s">
        <v>655</v>
      </c>
      <c r="F231" t="str">
        <f t="shared" si="9"/>
        <v>None</v>
      </c>
      <c r="G231" t="str">
        <f t="shared" si="10"/>
        <v>envelope</v>
      </c>
      <c r="H231" t="str">
        <f t="shared" si="11"/>
        <v>envelope</v>
      </c>
    </row>
    <row r="232" spans="1:8" x14ac:dyDescent="0.2">
      <c r="A232">
        <v>0</v>
      </c>
      <c r="B232" t="s">
        <v>76</v>
      </c>
      <c r="C232">
        <v>0</v>
      </c>
      <c r="D232" t="s">
        <v>678</v>
      </c>
      <c r="E232" t="s">
        <v>655</v>
      </c>
      <c r="F232" t="str">
        <f t="shared" si="9"/>
        <v>None</v>
      </c>
      <c r="G232" t="str">
        <f t="shared" si="10"/>
        <v>envelope</v>
      </c>
      <c r="H232" t="str">
        <f t="shared" si="11"/>
        <v>envelope</v>
      </c>
    </row>
    <row r="233" spans="1:8" x14ac:dyDescent="0.2">
      <c r="A233">
        <v>1</v>
      </c>
      <c r="B233" t="s">
        <v>77</v>
      </c>
      <c r="C233">
        <v>0</v>
      </c>
      <c r="D233" t="s">
        <v>678</v>
      </c>
      <c r="E233" t="s">
        <v>655</v>
      </c>
      <c r="F233" t="str">
        <f t="shared" si="9"/>
        <v>None</v>
      </c>
      <c r="G233" t="str">
        <f t="shared" si="10"/>
        <v>envelope</v>
      </c>
      <c r="H233" t="str">
        <f t="shared" si="11"/>
        <v>envelope</v>
      </c>
    </row>
    <row r="234" spans="1:8" x14ac:dyDescent="0.2">
      <c r="A234">
        <v>2</v>
      </c>
      <c r="B234" t="s">
        <v>78</v>
      </c>
      <c r="C234">
        <v>0</v>
      </c>
      <c r="D234" t="s">
        <v>678</v>
      </c>
      <c r="E234" t="s">
        <v>655</v>
      </c>
      <c r="F234" t="str">
        <f t="shared" si="9"/>
        <v>None</v>
      </c>
      <c r="G234" t="str">
        <f t="shared" si="10"/>
        <v>envelope</v>
      </c>
      <c r="H234" t="str">
        <f t="shared" si="11"/>
        <v>envelope</v>
      </c>
    </row>
    <row r="235" spans="1:8" x14ac:dyDescent="0.2">
      <c r="A235">
        <v>3</v>
      </c>
      <c r="B235" t="s">
        <v>79</v>
      </c>
      <c r="C235">
        <v>0</v>
      </c>
      <c r="D235" t="s">
        <v>678</v>
      </c>
      <c r="E235" t="s">
        <v>655</v>
      </c>
      <c r="F235" t="str">
        <f t="shared" si="9"/>
        <v>None</v>
      </c>
      <c r="G235" t="str">
        <f t="shared" si="10"/>
        <v>envelope</v>
      </c>
      <c r="H235" t="str">
        <f t="shared" si="11"/>
        <v>envelope</v>
      </c>
    </row>
    <row r="236" spans="1:8" x14ac:dyDescent="0.2">
      <c r="A236">
        <v>4</v>
      </c>
      <c r="B236" t="s">
        <v>81</v>
      </c>
      <c r="C236">
        <v>0</v>
      </c>
      <c r="D236" t="s">
        <v>678</v>
      </c>
      <c r="E236" t="s">
        <v>655</v>
      </c>
      <c r="F236" t="str">
        <f t="shared" si="9"/>
        <v>None</v>
      </c>
      <c r="G236" t="str">
        <f t="shared" si="10"/>
        <v>envelope</v>
      </c>
      <c r="H236" t="str">
        <f t="shared" si="11"/>
        <v>envelope</v>
      </c>
    </row>
    <row r="237" spans="1:8" x14ac:dyDescent="0.2">
      <c r="A237">
        <v>5</v>
      </c>
      <c r="B237" t="s">
        <v>162</v>
      </c>
      <c r="C237">
        <v>0</v>
      </c>
      <c r="D237" t="s">
        <v>678</v>
      </c>
      <c r="E237" t="s">
        <v>655</v>
      </c>
      <c r="F237" t="str">
        <f t="shared" si="9"/>
        <v>None</v>
      </c>
      <c r="G237" t="str">
        <f t="shared" si="10"/>
        <v>envelope</v>
      </c>
      <c r="H237" t="str">
        <f t="shared" si="11"/>
        <v>envelope</v>
      </c>
    </row>
    <row r="238" spans="1:8" x14ac:dyDescent="0.2">
      <c r="A238">
        <v>6</v>
      </c>
      <c r="B238" t="s">
        <v>446</v>
      </c>
      <c r="C238">
        <v>0</v>
      </c>
      <c r="D238" t="s">
        <v>678</v>
      </c>
      <c r="E238" t="s">
        <v>655</v>
      </c>
      <c r="F238" t="str">
        <f t="shared" si="9"/>
        <v>None</v>
      </c>
      <c r="G238" t="str">
        <f t="shared" si="10"/>
        <v>envelope</v>
      </c>
      <c r="H238" t="str">
        <f t="shared" si="11"/>
        <v>envelope</v>
      </c>
    </row>
    <row r="239" spans="1:8" x14ac:dyDescent="0.2">
      <c r="A239">
        <v>7</v>
      </c>
      <c r="B239" t="s">
        <v>447</v>
      </c>
      <c r="C239">
        <v>0</v>
      </c>
      <c r="D239" t="s">
        <v>678</v>
      </c>
      <c r="E239" t="s">
        <v>655</v>
      </c>
      <c r="F239" t="str">
        <f t="shared" si="9"/>
        <v>None</v>
      </c>
      <c r="G239" t="str">
        <f t="shared" si="10"/>
        <v>envelope</v>
      </c>
      <c r="H239" t="str">
        <f t="shared" si="11"/>
        <v>envelope</v>
      </c>
    </row>
    <row r="240" spans="1:8" x14ac:dyDescent="0.2">
      <c r="A240">
        <v>8</v>
      </c>
      <c r="B240" t="s">
        <v>448</v>
      </c>
      <c r="C240">
        <v>0</v>
      </c>
      <c r="D240" t="s">
        <v>678</v>
      </c>
      <c r="E240" t="s">
        <v>655</v>
      </c>
      <c r="F240" t="str">
        <f t="shared" si="9"/>
        <v>None</v>
      </c>
      <c r="G240" t="str">
        <f t="shared" si="10"/>
        <v>envelope</v>
      </c>
      <c r="H240" t="str">
        <f t="shared" si="11"/>
        <v>envelope</v>
      </c>
    </row>
    <row r="241" spans="1:8" x14ac:dyDescent="0.2">
      <c r="A241">
        <v>9</v>
      </c>
      <c r="B241" t="s">
        <v>449</v>
      </c>
      <c r="C241">
        <v>0</v>
      </c>
      <c r="D241" t="s">
        <v>678</v>
      </c>
      <c r="E241" t="s">
        <v>655</v>
      </c>
      <c r="F241" t="str">
        <f t="shared" si="9"/>
        <v>None</v>
      </c>
      <c r="G241" t="str">
        <f t="shared" si="10"/>
        <v>envelope</v>
      </c>
      <c r="H241" t="str">
        <f t="shared" si="11"/>
        <v>envelope</v>
      </c>
    </row>
    <row r="242" spans="1:8" x14ac:dyDescent="0.2">
      <c r="A242">
        <v>0</v>
      </c>
      <c r="B242" t="s">
        <v>76</v>
      </c>
      <c r="C242">
        <v>0</v>
      </c>
      <c r="D242" t="s">
        <v>679</v>
      </c>
      <c r="E242" t="s">
        <v>655</v>
      </c>
      <c r="F242" t="str">
        <f t="shared" si="9"/>
        <v>None</v>
      </c>
      <c r="G242" t="str">
        <f t="shared" si="10"/>
        <v>envelope</v>
      </c>
      <c r="H242" t="str">
        <f t="shared" si="11"/>
        <v>envelope</v>
      </c>
    </row>
    <row r="243" spans="1:8" x14ac:dyDescent="0.2">
      <c r="A243">
        <v>1</v>
      </c>
      <c r="B243" t="s">
        <v>77</v>
      </c>
      <c r="C243">
        <v>0</v>
      </c>
      <c r="D243" t="s">
        <v>679</v>
      </c>
      <c r="E243" t="s">
        <v>655</v>
      </c>
      <c r="F243" t="str">
        <f t="shared" si="9"/>
        <v>None</v>
      </c>
      <c r="G243" t="str">
        <f t="shared" si="10"/>
        <v>envelope</v>
      </c>
      <c r="H243" t="str">
        <f t="shared" si="11"/>
        <v>envelope</v>
      </c>
    </row>
    <row r="244" spans="1:8" x14ac:dyDescent="0.2">
      <c r="A244">
        <v>2</v>
      </c>
      <c r="B244" t="s">
        <v>78</v>
      </c>
      <c r="C244">
        <v>0</v>
      </c>
      <c r="D244" t="s">
        <v>679</v>
      </c>
      <c r="E244" t="s">
        <v>655</v>
      </c>
      <c r="F244" t="str">
        <f t="shared" si="9"/>
        <v>None</v>
      </c>
      <c r="G244" t="str">
        <f t="shared" si="10"/>
        <v>envelope</v>
      </c>
      <c r="H244" t="str">
        <f t="shared" si="11"/>
        <v>envelope</v>
      </c>
    </row>
    <row r="245" spans="1:8" x14ac:dyDescent="0.2">
      <c r="A245">
        <v>3</v>
      </c>
      <c r="B245" t="s">
        <v>79</v>
      </c>
      <c r="C245">
        <v>0</v>
      </c>
      <c r="D245" t="s">
        <v>679</v>
      </c>
      <c r="E245" t="s">
        <v>655</v>
      </c>
      <c r="F245" t="str">
        <f t="shared" si="9"/>
        <v>None</v>
      </c>
      <c r="G245" t="str">
        <f t="shared" si="10"/>
        <v>envelope</v>
      </c>
      <c r="H245" t="str">
        <f t="shared" si="11"/>
        <v>envelope</v>
      </c>
    </row>
    <row r="246" spans="1:8" x14ac:dyDescent="0.2">
      <c r="A246">
        <v>4</v>
      </c>
      <c r="B246" t="s">
        <v>81</v>
      </c>
      <c r="C246">
        <v>0</v>
      </c>
      <c r="D246" t="s">
        <v>679</v>
      </c>
      <c r="E246" t="s">
        <v>655</v>
      </c>
      <c r="F246" t="str">
        <f t="shared" si="9"/>
        <v>None</v>
      </c>
      <c r="G246" t="str">
        <f t="shared" si="10"/>
        <v>envelope</v>
      </c>
      <c r="H246" t="str">
        <f t="shared" si="11"/>
        <v>envelope</v>
      </c>
    </row>
    <row r="247" spans="1:8" x14ac:dyDescent="0.2">
      <c r="A247">
        <v>5</v>
      </c>
      <c r="B247" t="s">
        <v>162</v>
      </c>
      <c r="C247">
        <v>0</v>
      </c>
      <c r="D247" t="s">
        <v>679</v>
      </c>
      <c r="E247" t="s">
        <v>655</v>
      </c>
      <c r="F247" t="str">
        <f t="shared" si="9"/>
        <v>None</v>
      </c>
      <c r="G247" t="str">
        <f t="shared" si="10"/>
        <v>envelope</v>
      </c>
      <c r="H247" t="str">
        <f t="shared" si="11"/>
        <v>envelope</v>
      </c>
    </row>
    <row r="248" spans="1:8" x14ac:dyDescent="0.2">
      <c r="A248">
        <v>6</v>
      </c>
      <c r="B248" t="s">
        <v>446</v>
      </c>
      <c r="C248">
        <v>0</v>
      </c>
      <c r="D248" t="s">
        <v>679</v>
      </c>
      <c r="E248" t="s">
        <v>655</v>
      </c>
      <c r="F248" t="str">
        <f t="shared" si="9"/>
        <v>None</v>
      </c>
      <c r="G248" t="str">
        <f t="shared" si="10"/>
        <v>envelope</v>
      </c>
      <c r="H248" t="str">
        <f t="shared" si="11"/>
        <v>envelope</v>
      </c>
    </row>
    <row r="249" spans="1:8" x14ac:dyDescent="0.2">
      <c r="A249">
        <v>7</v>
      </c>
      <c r="B249" t="s">
        <v>447</v>
      </c>
      <c r="C249">
        <v>0</v>
      </c>
      <c r="D249" t="s">
        <v>679</v>
      </c>
      <c r="E249" t="s">
        <v>655</v>
      </c>
      <c r="F249" t="str">
        <f t="shared" si="9"/>
        <v>None</v>
      </c>
      <c r="G249" t="str">
        <f t="shared" si="10"/>
        <v>envelope</v>
      </c>
      <c r="H249" t="str">
        <f t="shared" si="11"/>
        <v>envelope</v>
      </c>
    </row>
    <row r="250" spans="1:8" x14ac:dyDescent="0.2">
      <c r="A250">
        <v>8</v>
      </c>
      <c r="B250" t="s">
        <v>448</v>
      </c>
      <c r="C250">
        <v>0</v>
      </c>
      <c r="D250" t="s">
        <v>679</v>
      </c>
      <c r="E250" t="s">
        <v>655</v>
      </c>
      <c r="F250" t="str">
        <f t="shared" si="9"/>
        <v>None</v>
      </c>
      <c r="G250" t="str">
        <f t="shared" si="10"/>
        <v>envelope</v>
      </c>
      <c r="H250" t="str">
        <f t="shared" si="11"/>
        <v>envelope</v>
      </c>
    </row>
    <row r="251" spans="1:8" x14ac:dyDescent="0.2">
      <c r="A251">
        <v>9</v>
      </c>
      <c r="B251" t="s">
        <v>449</v>
      </c>
      <c r="C251">
        <v>0</v>
      </c>
      <c r="D251" t="s">
        <v>679</v>
      </c>
      <c r="E251" t="s">
        <v>655</v>
      </c>
      <c r="F251" t="str">
        <f t="shared" si="9"/>
        <v>None</v>
      </c>
      <c r="G251" t="str">
        <f t="shared" si="10"/>
        <v>envelope</v>
      </c>
      <c r="H251" t="str">
        <f t="shared" si="11"/>
        <v>envelope</v>
      </c>
    </row>
    <row r="252" spans="1:8" x14ac:dyDescent="0.2">
      <c r="A252">
        <v>0</v>
      </c>
      <c r="B252" t="s">
        <v>76</v>
      </c>
      <c r="C252">
        <v>0</v>
      </c>
      <c r="D252" t="s">
        <v>680</v>
      </c>
      <c r="E252" t="s">
        <v>655</v>
      </c>
      <c r="F252" t="str">
        <f t="shared" si="9"/>
        <v>None</v>
      </c>
      <c r="G252" t="str">
        <f t="shared" si="10"/>
        <v>envelope</v>
      </c>
      <c r="H252" t="str">
        <f t="shared" si="11"/>
        <v>envelope</v>
      </c>
    </row>
    <row r="253" spans="1:8" x14ac:dyDescent="0.2">
      <c r="A253">
        <v>1</v>
      </c>
      <c r="B253" t="s">
        <v>77</v>
      </c>
      <c r="C253">
        <v>0</v>
      </c>
      <c r="D253" t="s">
        <v>680</v>
      </c>
      <c r="E253" t="s">
        <v>655</v>
      </c>
      <c r="F253" t="str">
        <f t="shared" si="9"/>
        <v>None</v>
      </c>
      <c r="G253" t="str">
        <f t="shared" si="10"/>
        <v>envelope</v>
      </c>
      <c r="H253" t="str">
        <f t="shared" si="11"/>
        <v>envelope</v>
      </c>
    </row>
    <row r="254" spans="1:8" x14ac:dyDescent="0.2">
      <c r="A254">
        <v>2</v>
      </c>
      <c r="B254" t="s">
        <v>78</v>
      </c>
      <c r="C254">
        <v>0</v>
      </c>
      <c r="D254" t="s">
        <v>680</v>
      </c>
      <c r="E254" t="s">
        <v>655</v>
      </c>
      <c r="F254" t="str">
        <f t="shared" si="9"/>
        <v>None</v>
      </c>
      <c r="G254" t="str">
        <f t="shared" si="10"/>
        <v>envelope</v>
      </c>
      <c r="H254" t="str">
        <f t="shared" si="11"/>
        <v>envelope</v>
      </c>
    </row>
    <row r="255" spans="1:8" x14ac:dyDescent="0.2">
      <c r="A255">
        <v>3</v>
      </c>
      <c r="B255" t="s">
        <v>79</v>
      </c>
      <c r="C255">
        <v>0</v>
      </c>
      <c r="D255" t="s">
        <v>680</v>
      </c>
      <c r="E255" t="s">
        <v>655</v>
      </c>
      <c r="F255" t="str">
        <f t="shared" si="9"/>
        <v>None</v>
      </c>
      <c r="G255" t="str">
        <f t="shared" si="10"/>
        <v>envelope</v>
      </c>
      <c r="H255" t="str">
        <f t="shared" si="11"/>
        <v>envelope</v>
      </c>
    </row>
    <row r="256" spans="1:8" x14ac:dyDescent="0.2">
      <c r="A256">
        <v>4</v>
      </c>
      <c r="B256" t="s">
        <v>81</v>
      </c>
      <c r="C256">
        <v>0</v>
      </c>
      <c r="D256" t="s">
        <v>680</v>
      </c>
      <c r="E256" t="s">
        <v>655</v>
      </c>
      <c r="F256" t="str">
        <f t="shared" si="9"/>
        <v>None</v>
      </c>
      <c r="G256" t="str">
        <f t="shared" si="10"/>
        <v>envelope</v>
      </c>
      <c r="H256" t="str">
        <f t="shared" si="11"/>
        <v>envelope</v>
      </c>
    </row>
    <row r="257" spans="1:8" x14ac:dyDescent="0.2">
      <c r="A257">
        <v>5</v>
      </c>
      <c r="B257" t="s">
        <v>162</v>
      </c>
      <c r="C257">
        <v>0</v>
      </c>
      <c r="D257" t="s">
        <v>680</v>
      </c>
      <c r="E257" t="s">
        <v>655</v>
      </c>
      <c r="F257" t="str">
        <f t="shared" si="9"/>
        <v>None</v>
      </c>
      <c r="G257" t="str">
        <f t="shared" si="10"/>
        <v>envelope</v>
      </c>
      <c r="H257" t="str">
        <f t="shared" si="11"/>
        <v>envelope</v>
      </c>
    </row>
    <row r="258" spans="1:8" x14ac:dyDescent="0.2">
      <c r="A258">
        <v>6</v>
      </c>
      <c r="B258" t="s">
        <v>446</v>
      </c>
      <c r="C258">
        <v>0</v>
      </c>
      <c r="D258" t="s">
        <v>680</v>
      </c>
      <c r="E258" t="s">
        <v>655</v>
      </c>
      <c r="F258" t="str">
        <f t="shared" si="9"/>
        <v>None</v>
      </c>
      <c r="G258" t="str">
        <f t="shared" si="10"/>
        <v>envelope</v>
      </c>
      <c r="H258" t="str">
        <f t="shared" si="11"/>
        <v>envelope</v>
      </c>
    </row>
    <row r="259" spans="1:8" x14ac:dyDescent="0.2">
      <c r="A259">
        <v>7</v>
      </c>
      <c r="B259" t="s">
        <v>447</v>
      </c>
      <c r="C259">
        <v>0</v>
      </c>
      <c r="D259" t="s">
        <v>680</v>
      </c>
      <c r="E259" t="s">
        <v>655</v>
      </c>
      <c r="F259" t="str">
        <f t="shared" ref="F259:F322" si="12">IF(ISNUMBER(SEARCH("urban", E259)), "urban", IF(ISNUMBER(SEARCH("rural", E259)), "rural", IF(ISNUMBER(SEARCH("commercial", E259)), "commercial", "None")))</f>
        <v>None</v>
      </c>
      <c r="G259" t="str">
        <f t="shared" ref="G259:G322" si="13">RIGHT(E259, LEN(E259) - FIND("~", SUBSTITUTE(E259, "-", "~", LEN(E259)-LEN(SUBSTITUTE(E259, "-", "")))))</f>
        <v>envelope</v>
      </c>
      <c r="H259" t="str">
        <f t="shared" ref="H259:H322" si="14">IF(G259="appl","appliances",IF(G259="cooling","cooling &amp; ventilation",G259))</f>
        <v>envelope</v>
      </c>
    </row>
    <row r="260" spans="1:8" x14ac:dyDescent="0.2">
      <c r="A260">
        <v>8</v>
      </c>
      <c r="B260" t="s">
        <v>448</v>
      </c>
      <c r="C260">
        <v>0</v>
      </c>
      <c r="D260" t="s">
        <v>680</v>
      </c>
      <c r="E260" t="s">
        <v>655</v>
      </c>
      <c r="F260" t="str">
        <f t="shared" si="12"/>
        <v>None</v>
      </c>
      <c r="G260" t="str">
        <f t="shared" si="13"/>
        <v>envelope</v>
      </c>
      <c r="H260" t="str">
        <f t="shared" si="14"/>
        <v>envelope</v>
      </c>
    </row>
    <row r="261" spans="1:8" x14ac:dyDescent="0.2">
      <c r="A261">
        <v>9</v>
      </c>
      <c r="B261" t="s">
        <v>449</v>
      </c>
      <c r="C261">
        <v>0</v>
      </c>
      <c r="D261" t="s">
        <v>680</v>
      </c>
      <c r="E261" t="s">
        <v>655</v>
      </c>
      <c r="F261" t="str">
        <f t="shared" si="12"/>
        <v>None</v>
      </c>
      <c r="G261" t="str">
        <f t="shared" si="13"/>
        <v>envelope</v>
      </c>
      <c r="H261" t="str">
        <f t="shared" si="14"/>
        <v>envelope</v>
      </c>
    </row>
    <row r="262" spans="1:8" x14ac:dyDescent="0.2">
      <c r="A262">
        <v>0</v>
      </c>
      <c r="B262" t="s">
        <v>76</v>
      </c>
      <c r="C262">
        <v>0</v>
      </c>
      <c r="D262" t="s">
        <v>681</v>
      </c>
      <c r="E262" t="s">
        <v>655</v>
      </c>
      <c r="F262" t="str">
        <f t="shared" si="12"/>
        <v>None</v>
      </c>
      <c r="G262" t="str">
        <f t="shared" si="13"/>
        <v>envelope</v>
      </c>
      <c r="H262" t="str">
        <f t="shared" si="14"/>
        <v>envelope</v>
      </c>
    </row>
    <row r="263" spans="1:8" x14ac:dyDescent="0.2">
      <c r="A263">
        <v>1</v>
      </c>
      <c r="B263" t="s">
        <v>77</v>
      </c>
      <c r="C263">
        <v>0</v>
      </c>
      <c r="D263" t="s">
        <v>681</v>
      </c>
      <c r="E263" t="s">
        <v>655</v>
      </c>
      <c r="F263" t="str">
        <f t="shared" si="12"/>
        <v>None</v>
      </c>
      <c r="G263" t="str">
        <f t="shared" si="13"/>
        <v>envelope</v>
      </c>
      <c r="H263" t="str">
        <f t="shared" si="14"/>
        <v>envelope</v>
      </c>
    </row>
    <row r="264" spans="1:8" x14ac:dyDescent="0.2">
      <c r="A264">
        <v>2</v>
      </c>
      <c r="B264" t="s">
        <v>78</v>
      </c>
      <c r="C264">
        <v>0</v>
      </c>
      <c r="D264" t="s">
        <v>681</v>
      </c>
      <c r="E264" t="s">
        <v>655</v>
      </c>
      <c r="F264" t="str">
        <f t="shared" si="12"/>
        <v>None</v>
      </c>
      <c r="G264" t="str">
        <f t="shared" si="13"/>
        <v>envelope</v>
      </c>
      <c r="H264" t="str">
        <f t="shared" si="14"/>
        <v>envelope</v>
      </c>
    </row>
    <row r="265" spans="1:8" x14ac:dyDescent="0.2">
      <c r="A265">
        <v>3</v>
      </c>
      <c r="B265" t="s">
        <v>79</v>
      </c>
      <c r="C265">
        <v>0</v>
      </c>
      <c r="D265" t="s">
        <v>681</v>
      </c>
      <c r="E265" t="s">
        <v>655</v>
      </c>
      <c r="F265" t="str">
        <f t="shared" si="12"/>
        <v>None</v>
      </c>
      <c r="G265" t="str">
        <f t="shared" si="13"/>
        <v>envelope</v>
      </c>
      <c r="H265" t="str">
        <f t="shared" si="14"/>
        <v>envelope</v>
      </c>
    </row>
    <row r="266" spans="1:8" x14ac:dyDescent="0.2">
      <c r="A266">
        <v>4</v>
      </c>
      <c r="B266" t="s">
        <v>81</v>
      </c>
      <c r="C266">
        <v>0</v>
      </c>
      <c r="D266" t="s">
        <v>681</v>
      </c>
      <c r="E266" t="s">
        <v>655</v>
      </c>
      <c r="F266" t="str">
        <f t="shared" si="12"/>
        <v>None</v>
      </c>
      <c r="G266" t="str">
        <f t="shared" si="13"/>
        <v>envelope</v>
      </c>
      <c r="H266" t="str">
        <f t="shared" si="14"/>
        <v>envelope</v>
      </c>
    </row>
    <row r="267" spans="1:8" x14ac:dyDescent="0.2">
      <c r="A267">
        <v>5</v>
      </c>
      <c r="B267" t="s">
        <v>162</v>
      </c>
      <c r="C267">
        <v>0</v>
      </c>
      <c r="D267" t="s">
        <v>681</v>
      </c>
      <c r="E267" t="s">
        <v>655</v>
      </c>
      <c r="F267" t="str">
        <f t="shared" si="12"/>
        <v>None</v>
      </c>
      <c r="G267" t="str">
        <f t="shared" si="13"/>
        <v>envelope</v>
      </c>
      <c r="H267" t="str">
        <f t="shared" si="14"/>
        <v>envelope</v>
      </c>
    </row>
    <row r="268" spans="1:8" x14ac:dyDescent="0.2">
      <c r="A268">
        <v>6</v>
      </c>
      <c r="B268" t="s">
        <v>446</v>
      </c>
      <c r="C268">
        <v>0</v>
      </c>
      <c r="D268" t="s">
        <v>681</v>
      </c>
      <c r="E268" t="s">
        <v>655</v>
      </c>
      <c r="F268" t="str">
        <f t="shared" si="12"/>
        <v>None</v>
      </c>
      <c r="G268" t="str">
        <f t="shared" si="13"/>
        <v>envelope</v>
      </c>
      <c r="H268" t="str">
        <f t="shared" si="14"/>
        <v>envelope</v>
      </c>
    </row>
    <row r="269" spans="1:8" x14ac:dyDescent="0.2">
      <c r="A269">
        <v>7</v>
      </c>
      <c r="B269" t="s">
        <v>447</v>
      </c>
      <c r="C269">
        <v>0</v>
      </c>
      <c r="D269" t="s">
        <v>681</v>
      </c>
      <c r="E269" t="s">
        <v>655</v>
      </c>
      <c r="F269" t="str">
        <f t="shared" si="12"/>
        <v>None</v>
      </c>
      <c r="G269" t="str">
        <f t="shared" si="13"/>
        <v>envelope</v>
      </c>
      <c r="H269" t="str">
        <f t="shared" si="14"/>
        <v>envelope</v>
      </c>
    </row>
    <row r="270" spans="1:8" x14ac:dyDescent="0.2">
      <c r="A270">
        <v>8</v>
      </c>
      <c r="B270" t="s">
        <v>448</v>
      </c>
      <c r="C270">
        <v>0</v>
      </c>
      <c r="D270" t="s">
        <v>681</v>
      </c>
      <c r="E270" t="s">
        <v>655</v>
      </c>
      <c r="F270" t="str">
        <f t="shared" si="12"/>
        <v>None</v>
      </c>
      <c r="G270" t="str">
        <f t="shared" si="13"/>
        <v>envelope</v>
      </c>
      <c r="H270" t="str">
        <f t="shared" si="14"/>
        <v>envelope</v>
      </c>
    </row>
    <row r="271" spans="1:8" x14ac:dyDescent="0.2">
      <c r="A271">
        <v>9</v>
      </c>
      <c r="B271" t="s">
        <v>449</v>
      </c>
      <c r="C271">
        <v>0</v>
      </c>
      <c r="D271" t="s">
        <v>681</v>
      </c>
      <c r="E271" t="s">
        <v>655</v>
      </c>
      <c r="F271" t="str">
        <f t="shared" si="12"/>
        <v>None</v>
      </c>
      <c r="G271" t="str">
        <f t="shared" si="13"/>
        <v>envelope</v>
      </c>
      <c r="H271" t="str">
        <f t="shared" si="14"/>
        <v>envelope</v>
      </c>
    </row>
    <row r="272" spans="1:8" x14ac:dyDescent="0.2">
      <c r="A272">
        <v>0</v>
      </c>
      <c r="B272" t="s">
        <v>76</v>
      </c>
      <c r="C272">
        <v>0</v>
      </c>
      <c r="D272" t="s">
        <v>682</v>
      </c>
      <c r="E272" t="s">
        <v>655</v>
      </c>
      <c r="F272" t="str">
        <f t="shared" si="12"/>
        <v>None</v>
      </c>
      <c r="G272" t="str">
        <f t="shared" si="13"/>
        <v>envelope</v>
      </c>
      <c r="H272" t="str">
        <f t="shared" si="14"/>
        <v>envelope</v>
      </c>
    </row>
    <row r="273" spans="1:8" x14ac:dyDescent="0.2">
      <c r="A273">
        <v>1</v>
      </c>
      <c r="B273" t="s">
        <v>77</v>
      </c>
      <c r="C273">
        <v>0</v>
      </c>
      <c r="D273" t="s">
        <v>682</v>
      </c>
      <c r="E273" t="s">
        <v>655</v>
      </c>
      <c r="F273" t="str">
        <f t="shared" si="12"/>
        <v>None</v>
      </c>
      <c r="G273" t="str">
        <f t="shared" si="13"/>
        <v>envelope</v>
      </c>
      <c r="H273" t="str">
        <f t="shared" si="14"/>
        <v>envelope</v>
      </c>
    </row>
    <row r="274" spans="1:8" x14ac:dyDescent="0.2">
      <c r="A274">
        <v>2</v>
      </c>
      <c r="B274" t="s">
        <v>78</v>
      </c>
      <c r="C274">
        <v>0</v>
      </c>
      <c r="D274" t="s">
        <v>682</v>
      </c>
      <c r="E274" t="s">
        <v>655</v>
      </c>
      <c r="F274" t="str">
        <f t="shared" si="12"/>
        <v>None</v>
      </c>
      <c r="G274" t="str">
        <f t="shared" si="13"/>
        <v>envelope</v>
      </c>
      <c r="H274" t="str">
        <f t="shared" si="14"/>
        <v>envelope</v>
      </c>
    </row>
    <row r="275" spans="1:8" x14ac:dyDescent="0.2">
      <c r="A275">
        <v>3</v>
      </c>
      <c r="B275" t="s">
        <v>79</v>
      </c>
      <c r="C275">
        <v>0</v>
      </c>
      <c r="D275" t="s">
        <v>682</v>
      </c>
      <c r="E275" t="s">
        <v>655</v>
      </c>
      <c r="F275" t="str">
        <f t="shared" si="12"/>
        <v>None</v>
      </c>
      <c r="G275" t="str">
        <f t="shared" si="13"/>
        <v>envelope</v>
      </c>
      <c r="H275" t="str">
        <f t="shared" si="14"/>
        <v>envelope</v>
      </c>
    </row>
    <row r="276" spans="1:8" x14ac:dyDescent="0.2">
      <c r="A276">
        <v>4</v>
      </c>
      <c r="B276" t="s">
        <v>81</v>
      </c>
      <c r="C276">
        <v>0</v>
      </c>
      <c r="D276" t="s">
        <v>682</v>
      </c>
      <c r="E276" t="s">
        <v>655</v>
      </c>
      <c r="F276" t="str">
        <f t="shared" si="12"/>
        <v>None</v>
      </c>
      <c r="G276" t="str">
        <f t="shared" si="13"/>
        <v>envelope</v>
      </c>
      <c r="H276" t="str">
        <f t="shared" si="14"/>
        <v>envelope</v>
      </c>
    </row>
    <row r="277" spans="1:8" x14ac:dyDescent="0.2">
      <c r="A277">
        <v>5</v>
      </c>
      <c r="B277" t="s">
        <v>162</v>
      </c>
      <c r="C277">
        <v>0</v>
      </c>
      <c r="D277" t="s">
        <v>682</v>
      </c>
      <c r="E277" t="s">
        <v>655</v>
      </c>
      <c r="F277" t="str">
        <f t="shared" si="12"/>
        <v>None</v>
      </c>
      <c r="G277" t="str">
        <f t="shared" si="13"/>
        <v>envelope</v>
      </c>
      <c r="H277" t="str">
        <f t="shared" si="14"/>
        <v>envelope</v>
      </c>
    </row>
    <row r="278" spans="1:8" x14ac:dyDescent="0.2">
      <c r="A278">
        <v>6</v>
      </c>
      <c r="B278" t="s">
        <v>446</v>
      </c>
      <c r="C278">
        <v>0</v>
      </c>
      <c r="D278" t="s">
        <v>682</v>
      </c>
      <c r="E278" t="s">
        <v>655</v>
      </c>
      <c r="F278" t="str">
        <f t="shared" si="12"/>
        <v>None</v>
      </c>
      <c r="G278" t="str">
        <f t="shared" si="13"/>
        <v>envelope</v>
      </c>
      <c r="H278" t="str">
        <f t="shared" si="14"/>
        <v>envelope</v>
      </c>
    </row>
    <row r="279" spans="1:8" x14ac:dyDescent="0.2">
      <c r="A279">
        <v>7</v>
      </c>
      <c r="B279" t="s">
        <v>447</v>
      </c>
      <c r="C279">
        <v>0</v>
      </c>
      <c r="D279" t="s">
        <v>682</v>
      </c>
      <c r="E279" t="s">
        <v>655</v>
      </c>
      <c r="F279" t="str">
        <f t="shared" si="12"/>
        <v>None</v>
      </c>
      <c r="G279" t="str">
        <f t="shared" si="13"/>
        <v>envelope</v>
      </c>
      <c r="H279" t="str">
        <f t="shared" si="14"/>
        <v>envelope</v>
      </c>
    </row>
    <row r="280" spans="1:8" x14ac:dyDescent="0.2">
      <c r="A280">
        <v>8</v>
      </c>
      <c r="B280" t="s">
        <v>448</v>
      </c>
      <c r="C280">
        <v>0</v>
      </c>
      <c r="D280" t="s">
        <v>682</v>
      </c>
      <c r="E280" t="s">
        <v>655</v>
      </c>
      <c r="F280" t="str">
        <f t="shared" si="12"/>
        <v>None</v>
      </c>
      <c r="G280" t="str">
        <f t="shared" si="13"/>
        <v>envelope</v>
      </c>
      <c r="H280" t="str">
        <f t="shared" si="14"/>
        <v>envelope</v>
      </c>
    </row>
    <row r="281" spans="1:8" x14ac:dyDescent="0.2">
      <c r="A281">
        <v>9</v>
      </c>
      <c r="B281" t="s">
        <v>449</v>
      </c>
      <c r="C281">
        <v>0</v>
      </c>
      <c r="D281" t="s">
        <v>682</v>
      </c>
      <c r="E281" t="s">
        <v>655</v>
      </c>
      <c r="F281" t="str">
        <f t="shared" si="12"/>
        <v>None</v>
      </c>
      <c r="G281" t="str">
        <f t="shared" si="13"/>
        <v>envelope</v>
      </c>
      <c r="H281" t="str">
        <f t="shared" si="14"/>
        <v>envelope</v>
      </c>
    </row>
    <row r="282" spans="1:8" x14ac:dyDescent="0.2">
      <c r="A282">
        <v>0</v>
      </c>
      <c r="B282" t="s">
        <v>76</v>
      </c>
      <c r="C282">
        <v>0</v>
      </c>
      <c r="D282" t="s">
        <v>683</v>
      </c>
      <c r="E282" t="s">
        <v>655</v>
      </c>
      <c r="F282" t="str">
        <f t="shared" si="12"/>
        <v>None</v>
      </c>
      <c r="G282" t="str">
        <f t="shared" si="13"/>
        <v>envelope</v>
      </c>
      <c r="H282" t="str">
        <f t="shared" si="14"/>
        <v>envelope</v>
      </c>
    </row>
    <row r="283" spans="1:8" x14ac:dyDescent="0.2">
      <c r="A283">
        <v>1</v>
      </c>
      <c r="B283" t="s">
        <v>77</v>
      </c>
      <c r="C283">
        <v>0</v>
      </c>
      <c r="D283" t="s">
        <v>683</v>
      </c>
      <c r="E283" t="s">
        <v>655</v>
      </c>
      <c r="F283" t="str">
        <f t="shared" si="12"/>
        <v>None</v>
      </c>
      <c r="G283" t="str">
        <f t="shared" si="13"/>
        <v>envelope</v>
      </c>
      <c r="H283" t="str">
        <f t="shared" si="14"/>
        <v>envelope</v>
      </c>
    </row>
    <row r="284" spans="1:8" x14ac:dyDescent="0.2">
      <c r="A284">
        <v>2</v>
      </c>
      <c r="B284" t="s">
        <v>78</v>
      </c>
      <c r="C284">
        <v>0</v>
      </c>
      <c r="D284" t="s">
        <v>683</v>
      </c>
      <c r="E284" t="s">
        <v>655</v>
      </c>
      <c r="F284" t="str">
        <f t="shared" si="12"/>
        <v>None</v>
      </c>
      <c r="G284" t="str">
        <f t="shared" si="13"/>
        <v>envelope</v>
      </c>
      <c r="H284" t="str">
        <f t="shared" si="14"/>
        <v>envelope</v>
      </c>
    </row>
    <row r="285" spans="1:8" x14ac:dyDescent="0.2">
      <c r="A285">
        <v>3</v>
      </c>
      <c r="B285" t="s">
        <v>79</v>
      </c>
      <c r="C285">
        <v>0</v>
      </c>
      <c r="D285" t="s">
        <v>683</v>
      </c>
      <c r="E285" t="s">
        <v>655</v>
      </c>
      <c r="F285" t="str">
        <f t="shared" si="12"/>
        <v>None</v>
      </c>
      <c r="G285" t="str">
        <f t="shared" si="13"/>
        <v>envelope</v>
      </c>
      <c r="H285" t="str">
        <f t="shared" si="14"/>
        <v>envelope</v>
      </c>
    </row>
    <row r="286" spans="1:8" x14ac:dyDescent="0.2">
      <c r="A286">
        <v>4</v>
      </c>
      <c r="B286" t="s">
        <v>81</v>
      </c>
      <c r="C286">
        <v>0</v>
      </c>
      <c r="D286" t="s">
        <v>683</v>
      </c>
      <c r="E286" t="s">
        <v>655</v>
      </c>
      <c r="F286" t="str">
        <f t="shared" si="12"/>
        <v>None</v>
      </c>
      <c r="G286" t="str">
        <f t="shared" si="13"/>
        <v>envelope</v>
      </c>
      <c r="H286" t="str">
        <f t="shared" si="14"/>
        <v>envelope</v>
      </c>
    </row>
    <row r="287" spans="1:8" x14ac:dyDescent="0.2">
      <c r="A287">
        <v>5</v>
      </c>
      <c r="B287" t="s">
        <v>162</v>
      </c>
      <c r="C287">
        <v>0</v>
      </c>
      <c r="D287" t="s">
        <v>683</v>
      </c>
      <c r="E287" t="s">
        <v>655</v>
      </c>
      <c r="F287" t="str">
        <f t="shared" si="12"/>
        <v>None</v>
      </c>
      <c r="G287" t="str">
        <f t="shared" si="13"/>
        <v>envelope</v>
      </c>
      <c r="H287" t="str">
        <f t="shared" si="14"/>
        <v>envelope</v>
      </c>
    </row>
    <row r="288" spans="1:8" x14ac:dyDescent="0.2">
      <c r="A288">
        <v>6</v>
      </c>
      <c r="B288" t="s">
        <v>446</v>
      </c>
      <c r="C288">
        <v>0</v>
      </c>
      <c r="D288" t="s">
        <v>683</v>
      </c>
      <c r="E288" t="s">
        <v>655</v>
      </c>
      <c r="F288" t="str">
        <f t="shared" si="12"/>
        <v>None</v>
      </c>
      <c r="G288" t="str">
        <f t="shared" si="13"/>
        <v>envelope</v>
      </c>
      <c r="H288" t="str">
        <f t="shared" si="14"/>
        <v>envelope</v>
      </c>
    </row>
    <row r="289" spans="1:8" x14ac:dyDescent="0.2">
      <c r="A289">
        <v>7</v>
      </c>
      <c r="B289" t="s">
        <v>447</v>
      </c>
      <c r="C289">
        <v>0</v>
      </c>
      <c r="D289" t="s">
        <v>683</v>
      </c>
      <c r="E289" t="s">
        <v>655</v>
      </c>
      <c r="F289" t="str">
        <f t="shared" si="12"/>
        <v>None</v>
      </c>
      <c r="G289" t="str">
        <f t="shared" si="13"/>
        <v>envelope</v>
      </c>
      <c r="H289" t="str">
        <f t="shared" si="14"/>
        <v>envelope</v>
      </c>
    </row>
    <row r="290" spans="1:8" x14ac:dyDescent="0.2">
      <c r="A290">
        <v>8</v>
      </c>
      <c r="B290" t="s">
        <v>448</v>
      </c>
      <c r="C290">
        <v>0</v>
      </c>
      <c r="D290" t="s">
        <v>683</v>
      </c>
      <c r="E290" t="s">
        <v>655</v>
      </c>
      <c r="F290" t="str">
        <f t="shared" si="12"/>
        <v>None</v>
      </c>
      <c r="G290" t="str">
        <f t="shared" si="13"/>
        <v>envelope</v>
      </c>
      <c r="H290" t="str">
        <f t="shared" si="14"/>
        <v>envelope</v>
      </c>
    </row>
    <row r="291" spans="1:8" x14ac:dyDescent="0.2">
      <c r="A291">
        <v>9</v>
      </c>
      <c r="B291" t="s">
        <v>449</v>
      </c>
      <c r="C291">
        <v>0</v>
      </c>
      <c r="D291" t="s">
        <v>683</v>
      </c>
      <c r="E291" t="s">
        <v>655</v>
      </c>
      <c r="F291" t="str">
        <f t="shared" si="12"/>
        <v>None</v>
      </c>
      <c r="G291" t="str">
        <f t="shared" si="13"/>
        <v>envelope</v>
      </c>
      <c r="H291" t="str">
        <f t="shared" si="14"/>
        <v>envelope</v>
      </c>
    </row>
    <row r="292" spans="1:8" x14ac:dyDescent="0.2">
      <c r="A292">
        <v>0</v>
      </c>
      <c r="B292" t="s">
        <v>76</v>
      </c>
      <c r="C292">
        <v>0</v>
      </c>
      <c r="D292" t="s">
        <v>684</v>
      </c>
      <c r="E292" t="s">
        <v>655</v>
      </c>
      <c r="F292" t="str">
        <f t="shared" si="12"/>
        <v>None</v>
      </c>
      <c r="G292" t="str">
        <f t="shared" si="13"/>
        <v>envelope</v>
      </c>
      <c r="H292" t="str">
        <f t="shared" si="14"/>
        <v>envelope</v>
      </c>
    </row>
    <row r="293" spans="1:8" x14ac:dyDescent="0.2">
      <c r="A293">
        <v>1</v>
      </c>
      <c r="B293" t="s">
        <v>77</v>
      </c>
      <c r="C293">
        <v>0</v>
      </c>
      <c r="D293" t="s">
        <v>684</v>
      </c>
      <c r="E293" t="s">
        <v>655</v>
      </c>
      <c r="F293" t="str">
        <f t="shared" si="12"/>
        <v>None</v>
      </c>
      <c r="G293" t="str">
        <f t="shared" si="13"/>
        <v>envelope</v>
      </c>
      <c r="H293" t="str">
        <f t="shared" si="14"/>
        <v>envelope</v>
      </c>
    </row>
    <row r="294" spans="1:8" x14ac:dyDescent="0.2">
      <c r="A294">
        <v>2</v>
      </c>
      <c r="B294" t="s">
        <v>78</v>
      </c>
      <c r="C294">
        <v>0</v>
      </c>
      <c r="D294" t="s">
        <v>684</v>
      </c>
      <c r="E294" t="s">
        <v>655</v>
      </c>
      <c r="F294" t="str">
        <f t="shared" si="12"/>
        <v>None</v>
      </c>
      <c r="G294" t="str">
        <f t="shared" si="13"/>
        <v>envelope</v>
      </c>
      <c r="H294" t="str">
        <f t="shared" si="14"/>
        <v>envelope</v>
      </c>
    </row>
    <row r="295" spans="1:8" x14ac:dyDescent="0.2">
      <c r="A295">
        <v>3</v>
      </c>
      <c r="B295" t="s">
        <v>79</v>
      </c>
      <c r="C295">
        <v>0</v>
      </c>
      <c r="D295" t="s">
        <v>684</v>
      </c>
      <c r="E295" t="s">
        <v>655</v>
      </c>
      <c r="F295" t="str">
        <f t="shared" si="12"/>
        <v>None</v>
      </c>
      <c r="G295" t="str">
        <f t="shared" si="13"/>
        <v>envelope</v>
      </c>
      <c r="H295" t="str">
        <f t="shared" si="14"/>
        <v>envelope</v>
      </c>
    </row>
    <row r="296" spans="1:8" x14ac:dyDescent="0.2">
      <c r="A296">
        <v>4</v>
      </c>
      <c r="B296" t="s">
        <v>81</v>
      </c>
      <c r="C296">
        <v>0</v>
      </c>
      <c r="D296" t="s">
        <v>684</v>
      </c>
      <c r="E296" t="s">
        <v>655</v>
      </c>
      <c r="F296" t="str">
        <f t="shared" si="12"/>
        <v>None</v>
      </c>
      <c r="G296" t="str">
        <f t="shared" si="13"/>
        <v>envelope</v>
      </c>
      <c r="H296" t="str">
        <f t="shared" si="14"/>
        <v>envelope</v>
      </c>
    </row>
    <row r="297" spans="1:8" x14ac:dyDescent="0.2">
      <c r="A297">
        <v>5</v>
      </c>
      <c r="B297" t="s">
        <v>162</v>
      </c>
      <c r="C297">
        <v>0</v>
      </c>
      <c r="D297" t="s">
        <v>684</v>
      </c>
      <c r="E297" t="s">
        <v>655</v>
      </c>
      <c r="F297" t="str">
        <f t="shared" si="12"/>
        <v>None</v>
      </c>
      <c r="G297" t="str">
        <f t="shared" si="13"/>
        <v>envelope</v>
      </c>
      <c r="H297" t="str">
        <f t="shared" si="14"/>
        <v>envelope</v>
      </c>
    </row>
    <row r="298" spans="1:8" x14ac:dyDescent="0.2">
      <c r="A298">
        <v>6</v>
      </c>
      <c r="B298" t="s">
        <v>446</v>
      </c>
      <c r="C298">
        <v>0</v>
      </c>
      <c r="D298" t="s">
        <v>684</v>
      </c>
      <c r="E298" t="s">
        <v>655</v>
      </c>
      <c r="F298" t="str">
        <f t="shared" si="12"/>
        <v>None</v>
      </c>
      <c r="G298" t="str">
        <f t="shared" si="13"/>
        <v>envelope</v>
      </c>
      <c r="H298" t="str">
        <f t="shared" si="14"/>
        <v>envelope</v>
      </c>
    </row>
    <row r="299" spans="1:8" x14ac:dyDescent="0.2">
      <c r="A299">
        <v>7</v>
      </c>
      <c r="B299" t="s">
        <v>447</v>
      </c>
      <c r="C299">
        <v>0</v>
      </c>
      <c r="D299" t="s">
        <v>684</v>
      </c>
      <c r="E299" t="s">
        <v>655</v>
      </c>
      <c r="F299" t="str">
        <f t="shared" si="12"/>
        <v>None</v>
      </c>
      <c r="G299" t="str">
        <f t="shared" si="13"/>
        <v>envelope</v>
      </c>
      <c r="H299" t="str">
        <f t="shared" si="14"/>
        <v>envelope</v>
      </c>
    </row>
    <row r="300" spans="1:8" x14ac:dyDescent="0.2">
      <c r="A300">
        <v>8</v>
      </c>
      <c r="B300" t="s">
        <v>448</v>
      </c>
      <c r="C300">
        <v>0</v>
      </c>
      <c r="D300" t="s">
        <v>684</v>
      </c>
      <c r="E300" t="s">
        <v>655</v>
      </c>
      <c r="F300" t="str">
        <f t="shared" si="12"/>
        <v>None</v>
      </c>
      <c r="G300" t="str">
        <f t="shared" si="13"/>
        <v>envelope</v>
      </c>
      <c r="H300" t="str">
        <f t="shared" si="14"/>
        <v>envelope</v>
      </c>
    </row>
    <row r="301" spans="1:8" x14ac:dyDescent="0.2">
      <c r="A301">
        <v>9</v>
      </c>
      <c r="B301" t="s">
        <v>449</v>
      </c>
      <c r="C301">
        <v>0</v>
      </c>
      <c r="D301" t="s">
        <v>684</v>
      </c>
      <c r="E301" t="s">
        <v>655</v>
      </c>
      <c r="F301" t="str">
        <f t="shared" si="12"/>
        <v>None</v>
      </c>
      <c r="G301" t="str">
        <f t="shared" si="13"/>
        <v>envelope</v>
      </c>
      <c r="H301" t="str">
        <f t="shared" si="14"/>
        <v>envelope</v>
      </c>
    </row>
    <row r="302" spans="1:8" x14ac:dyDescent="0.2">
      <c r="A302">
        <v>0</v>
      </c>
      <c r="B302" t="s">
        <v>76</v>
      </c>
      <c r="C302">
        <v>0</v>
      </c>
      <c r="D302" t="s">
        <v>685</v>
      </c>
      <c r="E302" t="s">
        <v>655</v>
      </c>
      <c r="F302" t="str">
        <f t="shared" si="12"/>
        <v>None</v>
      </c>
      <c r="G302" t="str">
        <f t="shared" si="13"/>
        <v>envelope</v>
      </c>
      <c r="H302" t="str">
        <f t="shared" si="14"/>
        <v>envelope</v>
      </c>
    </row>
    <row r="303" spans="1:8" x14ac:dyDescent="0.2">
      <c r="A303">
        <v>1</v>
      </c>
      <c r="B303" t="s">
        <v>77</v>
      </c>
      <c r="C303">
        <v>0</v>
      </c>
      <c r="D303" t="s">
        <v>685</v>
      </c>
      <c r="E303" t="s">
        <v>655</v>
      </c>
      <c r="F303" t="str">
        <f t="shared" si="12"/>
        <v>None</v>
      </c>
      <c r="G303" t="str">
        <f t="shared" si="13"/>
        <v>envelope</v>
      </c>
      <c r="H303" t="str">
        <f t="shared" si="14"/>
        <v>envelope</v>
      </c>
    </row>
    <row r="304" spans="1:8" x14ac:dyDescent="0.2">
      <c r="A304">
        <v>2</v>
      </c>
      <c r="B304" t="s">
        <v>78</v>
      </c>
      <c r="C304">
        <v>0</v>
      </c>
      <c r="D304" t="s">
        <v>685</v>
      </c>
      <c r="E304" t="s">
        <v>655</v>
      </c>
      <c r="F304" t="str">
        <f t="shared" si="12"/>
        <v>None</v>
      </c>
      <c r="G304" t="str">
        <f t="shared" si="13"/>
        <v>envelope</v>
      </c>
      <c r="H304" t="str">
        <f t="shared" si="14"/>
        <v>envelope</v>
      </c>
    </row>
    <row r="305" spans="1:8" x14ac:dyDescent="0.2">
      <c r="A305">
        <v>3</v>
      </c>
      <c r="B305" t="s">
        <v>79</v>
      </c>
      <c r="C305">
        <v>0</v>
      </c>
      <c r="D305" t="s">
        <v>685</v>
      </c>
      <c r="E305" t="s">
        <v>655</v>
      </c>
      <c r="F305" t="str">
        <f t="shared" si="12"/>
        <v>None</v>
      </c>
      <c r="G305" t="str">
        <f t="shared" si="13"/>
        <v>envelope</v>
      </c>
      <c r="H305" t="str">
        <f t="shared" si="14"/>
        <v>envelope</v>
      </c>
    </row>
    <row r="306" spans="1:8" x14ac:dyDescent="0.2">
      <c r="A306">
        <v>4</v>
      </c>
      <c r="B306" t="s">
        <v>81</v>
      </c>
      <c r="C306">
        <v>0</v>
      </c>
      <c r="D306" t="s">
        <v>685</v>
      </c>
      <c r="E306" t="s">
        <v>655</v>
      </c>
      <c r="F306" t="str">
        <f t="shared" si="12"/>
        <v>None</v>
      </c>
      <c r="G306" t="str">
        <f t="shared" si="13"/>
        <v>envelope</v>
      </c>
      <c r="H306" t="str">
        <f t="shared" si="14"/>
        <v>envelope</v>
      </c>
    </row>
    <row r="307" spans="1:8" x14ac:dyDescent="0.2">
      <c r="A307">
        <v>5</v>
      </c>
      <c r="B307" t="s">
        <v>162</v>
      </c>
      <c r="C307">
        <v>0</v>
      </c>
      <c r="D307" t="s">
        <v>685</v>
      </c>
      <c r="E307" t="s">
        <v>655</v>
      </c>
      <c r="F307" t="str">
        <f t="shared" si="12"/>
        <v>None</v>
      </c>
      <c r="G307" t="str">
        <f t="shared" si="13"/>
        <v>envelope</v>
      </c>
      <c r="H307" t="str">
        <f t="shared" si="14"/>
        <v>envelope</v>
      </c>
    </row>
    <row r="308" spans="1:8" x14ac:dyDescent="0.2">
      <c r="A308">
        <v>6</v>
      </c>
      <c r="B308" t="s">
        <v>446</v>
      </c>
      <c r="C308">
        <v>0</v>
      </c>
      <c r="D308" t="s">
        <v>685</v>
      </c>
      <c r="E308" t="s">
        <v>655</v>
      </c>
      <c r="F308" t="str">
        <f t="shared" si="12"/>
        <v>None</v>
      </c>
      <c r="G308" t="str">
        <f t="shared" si="13"/>
        <v>envelope</v>
      </c>
      <c r="H308" t="str">
        <f t="shared" si="14"/>
        <v>envelope</v>
      </c>
    </row>
    <row r="309" spans="1:8" x14ac:dyDescent="0.2">
      <c r="A309">
        <v>7</v>
      </c>
      <c r="B309" t="s">
        <v>447</v>
      </c>
      <c r="C309">
        <v>0</v>
      </c>
      <c r="D309" t="s">
        <v>685</v>
      </c>
      <c r="E309" t="s">
        <v>655</v>
      </c>
      <c r="F309" t="str">
        <f t="shared" si="12"/>
        <v>None</v>
      </c>
      <c r="G309" t="str">
        <f t="shared" si="13"/>
        <v>envelope</v>
      </c>
      <c r="H309" t="str">
        <f t="shared" si="14"/>
        <v>envelope</v>
      </c>
    </row>
    <row r="310" spans="1:8" x14ac:dyDescent="0.2">
      <c r="A310">
        <v>8</v>
      </c>
      <c r="B310" t="s">
        <v>448</v>
      </c>
      <c r="C310">
        <v>0</v>
      </c>
      <c r="D310" t="s">
        <v>685</v>
      </c>
      <c r="E310" t="s">
        <v>655</v>
      </c>
      <c r="F310" t="str">
        <f t="shared" si="12"/>
        <v>None</v>
      </c>
      <c r="G310" t="str">
        <f t="shared" si="13"/>
        <v>envelope</v>
      </c>
      <c r="H310" t="str">
        <f t="shared" si="14"/>
        <v>envelope</v>
      </c>
    </row>
    <row r="311" spans="1:8" x14ac:dyDescent="0.2">
      <c r="A311">
        <v>9</v>
      </c>
      <c r="B311" t="s">
        <v>449</v>
      </c>
      <c r="C311">
        <v>0</v>
      </c>
      <c r="D311" t="s">
        <v>685</v>
      </c>
      <c r="E311" t="s">
        <v>655</v>
      </c>
      <c r="F311" t="str">
        <f t="shared" si="12"/>
        <v>None</v>
      </c>
      <c r="G311" t="str">
        <f t="shared" si="13"/>
        <v>envelope</v>
      </c>
      <c r="H311" t="str">
        <f t="shared" si="14"/>
        <v>envelope</v>
      </c>
    </row>
    <row r="312" spans="1:8" x14ac:dyDescent="0.2">
      <c r="A312">
        <v>0</v>
      </c>
      <c r="B312" t="s">
        <v>76</v>
      </c>
      <c r="C312">
        <v>0</v>
      </c>
      <c r="D312" t="s">
        <v>686</v>
      </c>
      <c r="E312" t="s">
        <v>655</v>
      </c>
      <c r="F312" t="str">
        <f t="shared" si="12"/>
        <v>None</v>
      </c>
      <c r="G312" t="str">
        <f t="shared" si="13"/>
        <v>envelope</v>
      </c>
      <c r="H312" t="str">
        <f t="shared" si="14"/>
        <v>envelope</v>
      </c>
    </row>
    <row r="313" spans="1:8" x14ac:dyDescent="0.2">
      <c r="A313">
        <v>1</v>
      </c>
      <c r="B313" t="s">
        <v>77</v>
      </c>
      <c r="C313">
        <v>0</v>
      </c>
      <c r="D313" t="s">
        <v>686</v>
      </c>
      <c r="E313" t="s">
        <v>655</v>
      </c>
      <c r="F313" t="str">
        <f t="shared" si="12"/>
        <v>None</v>
      </c>
      <c r="G313" t="str">
        <f t="shared" si="13"/>
        <v>envelope</v>
      </c>
      <c r="H313" t="str">
        <f t="shared" si="14"/>
        <v>envelope</v>
      </c>
    </row>
    <row r="314" spans="1:8" x14ac:dyDescent="0.2">
      <c r="A314">
        <v>2</v>
      </c>
      <c r="B314" t="s">
        <v>78</v>
      </c>
      <c r="C314">
        <v>0</v>
      </c>
      <c r="D314" t="s">
        <v>686</v>
      </c>
      <c r="E314" t="s">
        <v>655</v>
      </c>
      <c r="F314" t="str">
        <f t="shared" si="12"/>
        <v>None</v>
      </c>
      <c r="G314" t="str">
        <f t="shared" si="13"/>
        <v>envelope</v>
      </c>
      <c r="H314" t="str">
        <f t="shared" si="14"/>
        <v>envelope</v>
      </c>
    </row>
    <row r="315" spans="1:8" x14ac:dyDescent="0.2">
      <c r="A315">
        <v>3</v>
      </c>
      <c r="B315" t="s">
        <v>79</v>
      </c>
      <c r="C315">
        <v>0</v>
      </c>
      <c r="D315" t="s">
        <v>686</v>
      </c>
      <c r="E315" t="s">
        <v>655</v>
      </c>
      <c r="F315" t="str">
        <f t="shared" si="12"/>
        <v>None</v>
      </c>
      <c r="G315" t="str">
        <f t="shared" si="13"/>
        <v>envelope</v>
      </c>
      <c r="H315" t="str">
        <f t="shared" si="14"/>
        <v>envelope</v>
      </c>
    </row>
    <row r="316" spans="1:8" x14ac:dyDescent="0.2">
      <c r="A316">
        <v>4</v>
      </c>
      <c r="B316" t="s">
        <v>81</v>
      </c>
      <c r="C316">
        <v>0</v>
      </c>
      <c r="D316" t="s">
        <v>686</v>
      </c>
      <c r="E316" t="s">
        <v>655</v>
      </c>
      <c r="F316" t="str">
        <f t="shared" si="12"/>
        <v>None</v>
      </c>
      <c r="G316" t="str">
        <f t="shared" si="13"/>
        <v>envelope</v>
      </c>
      <c r="H316" t="str">
        <f t="shared" si="14"/>
        <v>envelope</v>
      </c>
    </row>
    <row r="317" spans="1:8" x14ac:dyDescent="0.2">
      <c r="A317">
        <v>5</v>
      </c>
      <c r="B317" t="s">
        <v>162</v>
      </c>
      <c r="C317">
        <v>0</v>
      </c>
      <c r="D317" t="s">
        <v>686</v>
      </c>
      <c r="E317" t="s">
        <v>655</v>
      </c>
      <c r="F317" t="str">
        <f t="shared" si="12"/>
        <v>None</v>
      </c>
      <c r="G317" t="str">
        <f t="shared" si="13"/>
        <v>envelope</v>
      </c>
      <c r="H317" t="str">
        <f t="shared" si="14"/>
        <v>envelope</v>
      </c>
    </row>
    <row r="318" spans="1:8" x14ac:dyDescent="0.2">
      <c r="A318">
        <v>6</v>
      </c>
      <c r="B318" t="s">
        <v>446</v>
      </c>
      <c r="C318">
        <v>0</v>
      </c>
      <c r="D318" t="s">
        <v>686</v>
      </c>
      <c r="E318" t="s">
        <v>655</v>
      </c>
      <c r="F318" t="str">
        <f t="shared" si="12"/>
        <v>None</v>
      </c>
      <c r="G318" t="str">
        <f t="shared" si="13"/>
        <v>envelope</v>
      </c>
      <c r="H318" t="str">
        <f t="shared" si="14"/>
        <v>envelope</v>
      </c>
    </row>
    <row r="319" spans="1:8" x14ac:dyDescent="0.2">
      <c r="A319">
        <v>7</v>
      </c>
      <c r="B319" t="s">
        <v>447</v>
      </c>
      <c r="C319">
        <v>0</v>
      </c>
      <c r="D319" t="s">
        <v>686</v>
      </c>
      <c r="E319" t="s">
        <v>655</v>
      </c>
      <c r="F319" t="str">
        <f t="shared" si="12"/>
        <v>None</v>
      </c>
      <c r="G319" t="str">
        <f t="shared" si="13"/>
        <v>envelope</v>
      </c>
      <c r="H319" t="str">
        <f t="shared" si="14"/>
        <v>envelope</v>
      </c>
    </row>
    <row r="320" spans="1:8" x14ac:dyDescent="0.2">
      <c r="A320">
        <v>8</v>
      </c>
      <c r="B320" t="s">
        <v>448</v>
      </c>
      <c r="C320">
        <v>0</v>
      </c>
      <c r="D320" t="s">
        <v>686</v>
      </c>
      <c r="E320" t="s">
        <v>655</v>
      </c>
      <c r="F320" t="str">
        <f t="shared" si="12"/>
        <v>None</v>
      </c>
      <c r="G320" t="str">
        <f t="shared" si="13"/>
        <v>envelope</v>
      </c>
      <c r="H320" t="str">
        <f t="shared" si="14"/>
        <v>envelope</v>
      </c>
    </row>
    <row r="321" spans="1:8" x14ac:dyDescent="0.2">
      <c r="A321">
        <v>9</v>
      </c>
      <c r="B321" t="s">
        <v>449</v>
      </c>
      <c r="C321">
        <v>0</v>
      </c>
      <c r="D321" t="s">
        <v>686</v>
      </c>
      <c r="E321" t="s">
        <v>655</v>
      </c>
      <c r="F321" t="str">
        <f t="shared" si="12"/>
        <v>None</v>
      </c>
      <c r="G321" t="str">
        <f t="shared" si="13"/>
        <v>envelope</v>
      </c>
      <c r="H321" t="str">
        <f t="shared" si="14"/>
        <v>envelope</v>
      </c>
    </row>
    <row r="322" spans="1:8" x14ac:dyDescent="0.2">
      <c r="A322">
        <v>0</v>
      </c>
      <c r="B322" t="s">
        <v>76</v>
      </c>
      <c r="C322">
        <v>0</v>
      </c>
      <c r="D322" t="s">
        <v>687</v>
      </c>
      <c r="E322" t="s">
        <v>655</v>
      </c>
      <c r="F322" t="str">
        <f t="shared" si="12"/>
        <v>None</v>
      </c>
      <c r="G322" t="str">
        <f t="shared" si="13"/>
        <v>envelope</v>
      </c>
      <c r="H322" t="str">
        <f t="shared" si="14"/>
        <v>envelope</v>
      </c>
    </row>
    <row r="323" spans="1:8" x14ac:dyDescent="0.2">
      <c r="A323">
        <v>1</v>
      </c>
      <c r="B323" t="s">
        <v>77</v>
      </c>
      <c r="C323">
        <v>0</v>
      </c>
      <c r="D323" t="s">
        <v>687</v>
      </c>
      <c r="E323" t="s">
        <v>655</v>
      </c>
      <c r="F323" t="str">
        <f t="shared" ref="F323:F386" si="15">IF(ISNUMBER(SEARCH("urban", E323)), "urban", IF(ISNUMBER(SEARCH("rural", E323)), "rural", IF(ISNUMBER(SEARCH("commercial", E323)), "commercial", "None")))</f>
        <v>None</v>
      </c>
      <c r="G323" t="str">
        <f t="shared" ref="G323:G386" si="16">RIGHT(E323, LEN(E323) - FIND("~", SUBSTITUTE(E323, "-", "~", LEN(E323)-LEN(SUBSTITUTE(E323, "-", "")))))</f>
        <v>envelope</v>
      </c>
      <c r="H323" t="str">
        <f t="shared" ref="H323:H386" si="17">IF(G323="appl","appliances",IF(G323="cooling","cooling &amp; ventilation",G323))</f>
        <v>envelope</v>
      </c>
    </row>
    <row r="324" spans="1:8" x14ac:dyDescent="0.2">
      <c r="A324">
        <v>2</v>
      </c>
      <c r="B324" t="s">
        <v>78</v>
      </c>
      <c r="C324">
        <v>0</v>
      </c>
      <c r="D324" t="s">
        <v>687</v>
      </c>
      <c r="E324" t="s">
        <v>655</v>
      </c>
      <c r="F324" t="str">
        <f t="shared" si="15"/>
        <v>None</v>
      </c>
      <c r="G324" t="str">
        <f t="shared" si="16"/>
        <v>envelope</v>
      </c>
      <c r="H324" t="str">
        <f t="shared" si="17"/>
        <v>envelope</v>
      </c>
    </row>
    <row r="325" spans="1:8" x14ac:dyDescent="0.2">
      <c r="A325">
        <v>3</v>
      </c>
      <c r="B325" t="s">
        <v>79</v>
      </c>
      <c r="C325">
        <v>0</v>
      </c>
      <c r="D325" t="s">
        <v>687</v>
      </c>
      <c r="E325" t="s">
        <v>655</v>
      </c>
      <c r="F325" t="str">
        <f t="shared" si="15"/>
        <v>None</v>
      </c>
      <c r="G325" t="str">
        <f t="shared" si="16"/>
        <v>envelope</v>
      </c>
      <c r="H325" t="str">
        <f t="shared" si="17"/>
        <v>envelope</v>
      </c>
    </row>
    <row r="326" spans="1:8" x14ac:dyDescent="0.2">
      <c r="A326">
        <v>4</v>
      </c>
      <c r="B326" t="s">
        <v>81</v>
      </c>
      <c r="C326">
        <v>0</v>
      </c>
      <c r="D326" t="s">
        <v>687</v>
      </c>
      <c r="E326" t="s">
        <v>655</v>
      </c>
      <c r="F326" t="str">
        <f t="shared" si="15"/>
        <v>None</v>
      </c>
      <c r="G326" t="str">
        <f t="shared" si="16"/>
        <v>envelope</v>
      </c>
      <c r="H326" t="str">
        <f t="shared" si="17"/>
        <v>envelope</v>
      </c>
    </row>
    <row r="327" spans="1:8" x14ac:dyDescent="0.2">
      <c r="A327">
        <v>5</v>
      </c>
      <c r="B327" t="s">
        <v>162</v>
      </c>
      <c r="C327">
        <v>0</v>
      </c>
      <c r="D327" t="s">
        <v>687</v>
      </c>
      <c r="E327" t="s">
        <v>655</v>
      </c>
      <c r="F327" t="str">
        <f t="shared" si="15"/>
        <v>None</v>
      </c>
      <c r="G327" t="str">
        <f t="shared" si="16"/>
        <v>envelope</v>
      </c>
      <c r="H327" t="str">
        <f t="shared" si="17"/>
        <v>envelope</v>
      </c>
    </row>
    <row r="328" spans="1:8" x14ac:dyDescent="0.2">
      <c r="A328">
        <v>6</v>
      </c>
      <c r="B328" t="s">
        <v>446</v>
      </c>
      <c r="C328">
        <v>0</v>
      </c>
      <c r="D328" t="s">
        <v>687</v>
      </c>
      <c r="E328" t="s">
        <v>655</v>
      </c>
      <c r="F328" t="str">
        <f t="shared" si="15"/>
        <v>None</v>
      </c>
      <c r="G328" t="str">
        <f t="shared" si="16"/>
        <v>envelope</v>
      </c>
      <c r="H328" t="str">
        <f t="shared" si="17"/>
        <v>envelope</v>
      </c>
    </row>
    <row r="329" spans="1:8" x14ac:dyDescent="0.2">
      <c r="A329">
        <v>7</v>
      </c>
      <c r="B329" t="s">
        <v>447</v>
      </c>
      <c r="C329">
        <v>0</v>
      </c>
      <c r="D329" t="s">
        <v>687</v>
      </c>
      <c r="E329" t="s">
        <v>655</v>
      </c>
      <c r="F329" t="str">
        <f t="shared" si="15"/>
        <v>None</v>
      </c>
      <c r="G329" t="str">
        <f t="shared" si="16"/>
        <v>envelope</v>
      </c>
      <c r="H329" t="str">
        <f t="shared" si="17"/>
        <v>envelope</v>
      </c>
    </row>
    <row r="330" spans="1:8" x14ac:dyDescent="0.2">
      <c r="A330">
        <v>8</v>
      </c>
      <c r="B330" t="s">
        <v>448</v>
      </c>
      <c r="C330">
        <v>0</v>
      </c>
      <c r="D330" t="s">
        <v>687</v>
      </c>
      <c r="E330" t="s">
        <v>655</v>
      </c>
      <c r="F330" t="str">
        <f t="shared" si="15"/>
        <v>None</v>
      </c>
      <c r="G330" t="str">
        <f t="shared" si="16"/>
        <v>envelope</v>
      </c>
      <c r="H330" t="str">
        <f t="shared" si="17"/>
        <v>envelope</v>
      </c>
    </row>
    <row r="331" spans="1:8" x14ac:dyDescent="0.2">
      <c r="A331">
        <v>9</v>
      </c>
      <c r="B331" t="s">
        <v>449</v>
      </c>
      <c r="C331">
        <v>0</v>
      </c>
      <c r="D331" t="s">
        <v>687</v>
      </c>
      <c r="E331" t="s">
        <v>655</v>
      </c>
      <c r="F331" t="str">
        <f t="shared" si="15"/>
        <v>None</v>
      </c>
      <c r="G331" t="str">
        <f t="shared" si="16"/>
        <v>envelope</v>
      </c>
      <c r="H331" t="str">
        <f t="shared" si="17"/>
        <v>envelope</v>
      </c>
    </row>
    <row r="332" spans="1:8" x14ac:dyDescent="0.2">
      <c r="A332">
        <v>0</v>
      </c>
      <c r="B332" t="s">
        <v>76</v>
      </c>
      <c r="C332">
        <v>0</v>
      </c>
      <c r="D332" t="s">
        <v>688</v>
      </c>
      <c r="E332" t="s">
        <v>655</v>
      </c>
      <c r="F332" t="str">
        <f t="shared" si="15"/>
        <v>None</v>
      </c>
      <c r="G332" t="str">
        <f t="shared" si="16"/>
        <v>envelope</v>
      </c>
      <c r="H332" t="str">
        <f t="shared" si="17"/>
        <v>envelope</v>
      </c>
    </row>
    <row r="333" spans="1:8" x14ac:dyDescent="0.2">
      <c r="A333">
        <v>1</v>
      </c>
      <c r="B333" t="s">
        <v>77</v>
      </c>
      <c r="C333">
        <v>0</v>
      </c>
      <c r="D333" t="s">
        <v>688</v>
      </c>
      <c r="E333" t="s">
        <v>655</v>
      </c>
      <c r="F333" t="str">
        <f t="shared" si="15"/>
        <v>None</v>
      </c>
      <c r="G333" t="str">
        <f t="shared" si="16"/>
        <v>envelope</v>
      </c>
      <c r="H333" t="str">
        <f t="shared" si="17"/>
        <v>envelope</v>
      </c>
    </row>
    <row r="334" spans="1:8" x14ac:dyDescent="0.2">
      <c r="A334">
        <v>2</v>
      </c>
      <c r="B334" t="s">
        <v>78</v>
      </c>
      <c r="C334">
        <v>0</v>
      </c>
      <c r="D334" t="s">
        <v>688</v>
      </c>
      <c r="E334" t="s">
        <v>655</v>
      </c>
      <c r="F334" t="str">
        <f t="shared" si="15"/>
        <v>None</v>
      </c>
      <c r="G334" t="str">
        <f t="shared" si="16"/>
        <v>envelope</v>
      </c>
      <c r="H334" t="str">
        <f t="shared" si="17"/>
        <v>envelope</v>
      </c>
    </row>
    <row r="335" spans="1:8" x14ac:dyDescent="0.2">
      <c r="A335">
        <v>3</v>
      </c>
      <c r="B335" t="s">
        <v>79</v>
      </c>
      <c r="C335">
        <v>0</v>
      </c>
      <c r="D335" t="s">
        <v>688</v>
      </c>
      <c r="E335" t="s">
        <v>655</v>
      </c>
      <c r="F335" t="str">
        <f t="shared" si="15"/>
        <v>None</v>
      </c>
      <c r="G335" t="str">
        <f t="shared" si="16"/>
        <v>envelope</v>
      </c>
      <c r="H335" t="str">
        <f t="shared" si="17"/>
        <v>envelope</v>
      </c>
    </row>
    <row r="336" spans="1:8" x14ac:dyDescent="0.2">
      <c r="A336">
        <v>4</v>
      </c>
      <c r="B336" t="s">
        <v>81</v>
      </c>
      <c r="C336">
        <v>0</v>
      </c>
      <c r="D336" t="s">
        <v>688</v>
      </c>
      <c r="E336" t="s">
        <v>655</v>
      </c>
      <c r="F336" t="str">
        <f t="shared" si="15"/>
        <v>None</v>
      </c>
      <c r="G336" t="str">
        <f t="shared" si="16"/>
        <v>envelope</v>
      </c>
      <c r="H336" t="str">
        <f t="shared" si="17"/>
        <v>envelope</v>
      </c>
    </row>
    <row r="337" spans="1:8" x14ac:dyDescent="0.2">
      <c r="A337">
        <v>5</v>
      </c>
      <c r="B337" t="s">
        <v>162</v>
      </c>
      <c r="C337">
        <v>0</v>
      </c>
      <c r="D337" t="s">
        <v>688</v>
      </c>
      <c r="E337" t="s">
        <v>655</v>
      </c>
      <c r="F337" t="str">
        <f t="shared" si="15"/>
        <v>None</v>
      </c>
      <c r="G337" t="str">
        <f t="shared" si="16"/>
        <v>envelope</v>
      </c>
      <c r="H337" t="str">
        <f t="shared" si="17"/>
        <v>envelope</v>
      </c>
    </row>
    <row r="338" spans="1:8" x14ac:dyDescent="0.2">
      <c r="A338">
        <v>6</v>
      </c>
      <c r="B338" t="s">
        <v>446</v>
      </c>
      <c r="C338">
        <v>0</v>
      </c>
      <c r="D338" t="s">
        <v>688</v>
      </c>
      <c r="E338" t="s">
        <v>655</v>
      </c>
      <c r="F338" t="str">
        <f t="shared" si="15"/>
        <v>None</v>
      </c>
      <c r="G338" t="str">
        <f t="shared" si="16"/>
        <v>envelope</v>
      </c>
      <c r="H338" t="str">
        <f t="shared" si="17"/>
        <v>envelope</v>
      </c>
    </row>
    <row r="339" spans="1:8" x14ac:dyDescent="0.2">
      <c r="A339">
        <v>7</v>
      </c>
      <c r="B339" t="s">
        <v>447</v>
      </c>
      <c r="C339">
        <v>0</v>
      </c>
      <c r="D339" t="s">
        <v>688</v>
      </c>
      <c r="E339" t="s">
        <v>655</v>
      </c>
      <c r="F339" t="str">
        <f t="shared" si="15"/>
        <v>None</v>
      </c>
      <c r="G339" t="str">
        <f t="shared" si="16"/>
        <v>envelope</v>
      </c>
      <c r="H339" t="str">
        <f t="shared" si="17"/>
        <v>envelope</v>
      </c>
    </row>
    <row r="340" spans="1:8" x14ac:dyDescent="0.2">
      <c r="A340">
        <v>8</v>
      </c>
      <c r="B340" t="s">
        <v>448</v>
      </c>
      <c r="C340">
        <v>0</v>
      </c>
      <c r="D340" t="s">
        <v>688</v>
      </c>
      <c r="E340" t="s">
        <v>655</v>
      </c>
      <c r="F340" t="str">
        <f t="shared" si="15"/>
        <v>None</v>
      </c>
      <c r="G340" t="str">
        <f t="shared" si="16"/>
        <v>envelope</v>
      </c>
      <c r="H340" t="str">
        <f t="shared" si="17"/>
        <v>envelope</v>
      </c>
    </row>
    <row r="341" spans="1:8" x14ac:dyDescent="0.2">
      <c r="A341">
        <v>9</v>
      </c>
      <c r="B341" t="s">
        <v>449</v>
      </c>
      <c r="C341">
        <v>0</v>
      </c>
      <c r="D341" t="s">
        <v>688</v>
      </c>
      <c r="E341" t="s">
        <v>655</v>
      </c>
      <c r="F341" t="str">
        <f t="shared" si="15"/>
        <v>None</v>
      </c>
      <c r="G341" t="str">
        <f t="shared" si="16"/>
        <v>envelope</v>
      </c>
      <c r="H341" t="str">
        <f t="shared" si="17"/>
        <v>envelope</v>
      </c>
    </row>
    <row r="342" spans="1:8" x14ac:dyDescent="0.2">
      <c r="A342">
        <v>0</v>
      </c>
      <c r="B342" t="s">
        <v>76</v>
      </c>
      <c r="C342">
        <v>0</v>
      </c>
      <c r="D342" t="s">
        <v>689</v>
      </c>
      <c r="E342" t="s">
        <v>655</v>
      </c>
      <c r="F342" t="str">
        <f t="shared" si="15"/>
        <v>None</v>
      </c>
      <c r="G342" t="str">
        <f t="shared" si="16"/>
        <v>envelope</v>
      </c>
      <c r="H342" t="str">
        <f t="shared" si="17"/>
        <v>envelope</v>
      </c>
    </row>
    <row r="343" spans="1:8" x14ac:dyDescent="0.2">
      <c r="A343">
        <v>1</v>
      </c>
      <c r="B343" t="s">
        <v>77</v>
      </c>
      <c r="C343">
        <v>0</v>
      </c>
      <c r="D343" t="s">
        <v>689</v>
      </c>
      <c r="E343" t="s">
        <v>655</v>
      </c>
      <c r="F343" t="str">
        <f t="shared" si="15"/>
        <v>None</v>
      </c>
      <c r="G343" t="str">
        <f t="shared" si="16"/>
        <v>envelope</v>
      </c>
      <c r="H343" t="str">
        <f t="shared" si="17"/>
        <v>envelope</v>
      </c>
    </row>
    <row r="344" spans="1:8" x14ac:dyDescent="0.2">
      <c r="A344">
        <v>2</v>
      </c>
      <c r="B344" t="s">
        <v>78</v>
      </c>
      <c r="C344">
        <v>0</v>
      </c>
      <c r="D344" t="s">
        <v>689</v>
      </c>
      <c r="E344" t="s">
        <v>655</v>
      </c>
      <c r="F344" t="str">
        <f t="shared" si="15"/>
        <v>None</v>
      </c>
      <c r="G344" t="str">
        <f t="shared" si="16"/>
        <v>envelope</v>
      </c>
      <c r="H344" t="str">
        <f t="shared" si="17"/>
        <v>envelope</v>
      </c>
    </row>
    <row r="345" spans="1:8" x14ac:dyDescent="0.2">
      <c r="A345">
        <v>3</v>
      </c>
      <c r="B345" t="s">
        <v>79</v>
      </c>
      <c r="C345">
        <v>0</v>
      </c>
      <c r="D345" t="s">
        <v>689</v>
      </c>
      <c r="E345" t="s">
        <v>655</v>
      </c>
      <c r="F345" t="str">
        <f t="shared" si="15"/>
        <v>None</v>
      </c>
      <c r="G345" t="str">
        <f t="shared" si="16"/>
        <v>envelope</v>
      </c>
      <c r="H345" t="str">
        <f t="shared" si="17"/>
        <v>envelope</v>
      </c>
    </row>
    <row r="346" spans="1:8" x14ac:dyDescent="0.2">
      <c r="A346">
        <v>4</v>
      </c>
      <c r="B346" t="s">
        <v>81</v>
      </c>
      <c r="C346">
        <v>0</v>
      </c>
      <c r="D346" t="s">
        <v>689</v>
      </c>
      <c r="E346" t="s">
        <v>655</v>
      </c>
      <c r="F346" t="str">
        <f t="shared" si="15"/>
        <v>None</v>
      </c>
      <c r="G346" t="str">
        <f t="shared" si="16"/>
        <v>envelope</v>
      </c>
      <c r="H346" t="str">
        <f t="shared" si="17"/>
        <v>envelope</v>
      </c>
    </row>
    <row r="347" spans="1:8" x14ac:dyDescent="0.2">
      <c r="A347">
        <v>5</v>
      </c>
      <c r="B347" t="s">
        <v>162</v>
      </c>
      <c r="C347">
        <v>0</v>
      </c>
      <c r="D347" t="s">
        <v>689</v>
      </c>
      <c r="E347" t="s">
        <v>655</v>
      </c>
      <c r="F347" t="str">
        <f t="shared" si="15"/>
        <v>None</v>
      </c>
      <c r="G347" t="str">
        <f t="shared" si="16"/>
        <v>envelope</v>
      </c>
      <c r="H347" t="str">
        <f t="shared" si="17"/>
        <v>envelope</v>
      </c>
    </row>
    <row r="348" spans="1:8" x14ac:dyDescent="0.2">
      <c r="A348">
        <v>6</v>
      </c>
      <c r="B348" t="s">
        <v>446</v>
      </c>
      <c r="C348">
        <v>0</v>
      </c>
      <c r="D348" t="s">
        <v>689</v>
      </c>
      <c r="E348" t="s">
        <v>655</v>
      </c>
      <c r="F348" t="str">
        <f t="shared" si="15"/>
        <v>None</v>
      </c>
      <c r="G348" t="str">
        <f t="shared" si="16"/>
        <v>envelope</v>
      </c>
      <c r="H348" t="str">
        <f t="shared" si="17"/>
        <v>envelope</v>
      </c>
    </row>
    <row r="349" spans="1:8" x14ac:dyDescent="0.2">
      <c r="A349">
        <v>7</v>
      </c>
      <c r="B349" t="s">
        <v>447</v>
      </c>
      <c r="C349">
        <v>0</v>
      </c>
      <c r="D349" t="s">
        <v>689</v>
      </c>
      <c r="E349" t="s">
        <v>655</v>
      </c>
      <c r="F349" t="str">
        <f t="shared" si="15"/>
        <v>None</v>
      </c>
      <c r="G349" t="str">
        <f t="shared" si="16"/>
        <v>envelope</v>
      </c>
      <c r="H349" t="str">
        <f t="shared" si="17"/>
        <v>envelope</v>
      </c>
    </row>
    <row r="350" spans="1:8" x14ac:dyDescent="0.2">
      <c r="A350">
        <v>8</v>
      </c>
      <c r="B350" t="s">
        <v>448</v>
      </c>
      <c r="C350">
        <v>0</v>
      </c>
      <c r="D350" t="s">
        <v>689</v>
      </c>
      <c r="E350" t="s">
        <v>655</v>
      </c>
      <c r="F350" t="str">
        <f t="shared" si="15"/>
        <v>None</v>
      </c>
      <c r="G350" t="str">
        <f t="shared" si="16"/>
        <v>envelope</v>
      </c>
      <c r="H350" t="str">
        <f t="shared" si="17"/>
        <v>envelope</v>
      </c>
    </row>
    <row r="351" spans="1:8" x14ac:dyDescent="0.2">
      <c r="A351">
        <v>9</v>
      </c>
      <c r="B351" t="s">
        <v>449</v>
      </c>
      <c r="C351">
        <v>0</v>
      </c>
      <c r="D351" t="s">
        <v>689</v>
      </c>
      <c r="E351" t="s">
        <v>655</v>
      </c>
      <c r="F351" t="str">
        <f t="shared" si="15"/>
        <v>None</v>
      </c>
      <c r="G351" t="str">
        <f t="shared" si="16"/>
        <v>envelope</v>
      </c>
      <c r="H351" t="str">
        <f t="shared" si="17"/>
        <v>envelope</v>
      </c>
    </row>
    <row r="352" spans="1:8" x14ac:dyDescent="0.2">
      <c r="A352">
        <v>0</v>
      </c>
      <c r="B352" t="s">
        <v>76</v>
      </c>
      <c r="C352">
        <v>0</v>
      </c>
      <c r="D352" t="s">
        <v>690</v>
      </c>
      <c r="E352" t="s">
        <v>655</v>
      </c>
      <c r="F352" t="str">
        <f t="shared" si="15"/>
        <v>None</v>
      </c>
      <c r="G352" t="str">
        <f t="shared" si="16"/>
        <v>envelope</v>
      </c>
      <c r="H352" t="str">
        <f t="shared" si="17"/>
        <v>envelope</v>
      </c>
    </row>
    <row r="353" spans="1:8" x14ac:dyDescent="0.2">
      <c r="A353">
        <v>1</v>
      </c>
      <c r="B353" t="s">
        <v>77</v>
      </c>
      <c r="C353">
        <v>0</v>
      </c>
      <c r="D353" t="s">
        <v>690</v>
      </c>
      <c r="E353" t="s">
        <v>655</v>
      </c>
      <c r="F353" t="str">
        <f t="shared" si="15"/>
        <v>None</v>
      </c>
      <c r="G353" t="str">
        <f t="shared" si="16"/>
        <v>envelope</v>
      </c>
      <c r="H353" t="str">
        <f t="shared" si="17"/>
        <v>envelope</v>
      </c>
    </row>
    <row r="354" spans="1:8" x14ac:dyDescent="0.2">
      <c r="A354">
        <v>2</v>
      </c>
      <c r="B354" t="s">
        <v>78</v>
      </c>
      <c r="C354">
        <v>0</v>
      </c>
      <c r="D354" t="s">
        <v>690</v>
      </c>
      <c r="E354" t="s">
        <v>655</v>
      </c>
      <c r="F354" t="str">
        <f t="shared" si="15"/>
        <v>None</v>
      </c>
      <c r="G354" t="str">
        <f t="shared" si="16"/>
        <v>envelope</v>
      </c>
      <c r="H354" t="str">
        <f t="shared" si="17"/>
        <v>envelope</v>
      </c>
    </row>
    <row r="355" spans="1:8" x14ac:dyDescent="0.2">
      <c r="A355">
        <v>3</v>
      </c>
      <c r="B355" t="s">
        <v>79</v>
      </c>
      <c r="C355">
        <v>0</v>
      </c>
      <c r="D355" t="s">
        <v>690</v>
      </c>
      <c r="E355" t="s">
        <v>655</v>
      </c>
      <c r="F355" t="str">
        <f t="shared" si="15"/>
        <v>None</v>
      </c>
      <c r="G355" t="str">
        <f t="shared" si="16"/>
        <v>envelope</v>
      </c>
      <c r="H355" t="str">
        <f t="shared" si="17"/>
        <v>envelope</v>
      </c>
    </row>
    <row r="356" spans="1:8" x14ac:dyDescent="0.2">
      <c r="A356">
        <v>4</v>
      </c>
      <c r="B356" t="s">
        <v>81</v>
      </c>
      <c r="C356">
        <v>0</v>
      </c>
      <c r="D356" t="s">
        <v>690</v>
      </c>
      <c r="E356" t="s">
        <v>655</v>
      </c>
      <c r="F356" t="str">
        <f t="shared" si="15"/>
        <v>None</v>
      </c>
      <c r="G356" t="str">
        <f t="shared" si="16"/>
        <v>envelope</v>
      </c>
      <c r="H356" t="str">
        <f t="shared" si="17"/>
        <v>envelope</v>
      </c>
    </row>
    <row r="357" spans="1:8" x14ac:dyDescent="0.2">
      <c r="A357">
        <v>5</v>
      </c>
      <c r="B357" t="s">
        <v>162</v>
      </c>
      <c r="C357">
        <v>0</v>
      </c>
      <c r="D357" t="s">
        <v>690</v>
      </c>
      <c r="E357" t="s">
        <v>655</v>
      </c>
      <c r="F357" t="str">
        <f t="shared" si="15"/>
        <v>None</v>
      </c>
      <c r="G357" t="str">
        <f t="shared" si="16"/>
        <v>envelope</v>
      </c>
      <c r="H357" t="str">
        <f t="shared" si="17"/>
        <v>envelope</v>
      </c>
    </row>
    <row r="358" spans="1:8" x14ac:dyDescent="0.2">
      <c r="A358">
        <v>6</v>
      </c>
      <c r="B358" t="s">
        <v>446</v>
      </c>
      <c r="C358">
        <v>0</v>
      </c>
      <c r="D358" t="s">
        <v>690</v>
      </c>
      <c r="E358" t="s">
        <v>655</v>
      </c>
      <c r="F358" t="str">
        <f t="shared" si="15"/>
        <v>None</v>
      </c>
      <c r="G358" t="str">
        <f t="shared" si="16"/>
        <v>envelope</v>
      </c>
      <c r="H358" t="str">
        <f t="shared" si="17"/>
        <v>envelope</v>
      </c>
    </row>
    <row r="359" spans="1:8" x14ac:dyDescent="0.2">
      <c r="A359">
        <v>7</v>
      </c>
      <c r="B359" t="s">
        <v>447</v>
      </c>
      <c r="C359">
        <v>0</v>
      </c>
      <c r="D359" t="s">
        <v>690</v>
      </c>
      <c r="E359" t="s">
        <v>655</v>
      </c>
      <c r="F359" t="str">
        <f t="shared" si="15"/>
        <v>None</v>
      </c>
      <c r="G359" t="str">
        <f t="shared" si="16"/>
        <v>envelope</v>
      </c>
      <c r="H359" t="str">
        <f t="shared" si="17"/>
        <v>envelope</v>
      </c>
    </row>
    <row r="360" spans="1:8" x14ac:dyDescent="0.2">
      <c r="A360">
        <v>8</v>
      </c>
      <c r="B360" t="s">
        <v>448</v>
      </c>
      <c r="C360">
        <v>0</v>
      </c>
      <c r="D360" t="s">
        <v>690</v>
      </c>
      <c r="E360" t="s">
        <v>655</v>
      </c>
      <c r="F360" t="str">
        <f t="shared" si="15"/>
        <v>None</v>
      </c>
      <c r="G360" t="str">
        <f t="shared" si="16"/>
        <v>envelope</v>
      </c>
      <c r="H360" t="str">
        <f t="shared" si="17"/>
        <v>envelope</v>
      </c>
    </row>
    <row r="361" spans="1:8" x14ac:dyDescent="0.2">
      <c r="A361">
        <v>9</v>
      </c>
      <c r="B361" t="s">
        <v>449</v>
      </c>
      <c r="C361">
        <v>0</v>
      </c>
      <c r="D361" t="s">
        <v>690</v>
      </c>
      <c r="E361" t="s">
        <v>655</v>
      </c>
      <c r="F361" t="str">
        <f t="shared" si="15"/>
        <v>None</v>
      </c>
      <c r="G361" t="str">
        <f t="shared" si="16"/>
        <v>envelope</v>
      </c>
      <c r="H361" t="str">
        <f t="shared" si="17"/>
        <v>envelope</v>
      </c>
    </row>
    <row r="362" spans="1:8" x14ac:dyDescent="0.2">
      <c r="A362">
        <v>0</v>
      </c>
      <c r="B362" t="s">
        <v>76</v>
      </c>
      <c r="C362">
        <v>0</v>
      </c>
      <c r="D362" t="s">
        <v>691</v>
      </c>
      <c r="E362" t="s">
        <v>655</v>
      </c>
      <c r="F362" t="str">
        <f t="shared" si="15"/>
        <v>None</v>
      </c>
      <c r="G362" t="str">
        <f t="shared" si="16"/>
        <v>envelope</v>
      </c>
      <c r="H362" t="str">
        <f t="shared" si="17"/>
        <v>envelope</v>
      </c>
    </row>
    <row r="363" spans="1:8" x14ac:dyDescent="0.2">
      <c r="A363">
        <v>1</v>
      </c>
      <c r="B363" t="s">
        <v>77</v>
      </c>
      <c r="C363">
        <v>0</v>
      </c>
      <c r="D363" t="s">
        <v>691</v>
      </c>
      <c r="E363" t="s">
        <v>655</v>
      </c>
      <c r="F363" t="str">
        <f t="shared" si="15"/>
        <v>None</v>
      </c>
      <c r="G363" t="str">
        <f t="shared" si="16"/>
        <v>envelope</v>
      </c>
      <c r="H363" t="str">
        <f t="shared" si="17"/>
        <v>envelope</v>
      </c>
    </row>
    <row r="364" spans="1:8" x14ac:dyDescent="0.2">
      <c r="A364">
        <v>2</v>
      </c>
      <c r="B364" t="s">
        <v>78</v>
      </c>
      <c r="C364">
        <v>0</v>
      </c>
      <c r="D364" t="s">
        <v>691</v>
      </c>
      <c r="E364" t="s">
        <v>655</v>
      </c>
      <c r="F364" t="str">
        <f t="shared" si="15"/>
        <v>None</v>
      </c>
      <c r="G364" t="str">
        <f t="shared" si="16"/>
        <v>envelope</v>
      </c>
      <c r="H364" t="str">
        <f t="shared" si="17"/>
        <v>envelope</v>
      </c>
    </row>
    <row r="365" spans="1:8" x14ac:dyDescent="0.2">
      <c r="A365">
        <v>3</v>
      </c>
      <c r="B365" t="s">
        <v>79</v>
      </c>
      <c r="C365">
        <v>0</v>
      </c>
      <c r="D365" t="s">
        <v>691</v>
      </c>
      <c r="E365" t="s">
        <v>655</v>
      </c>
      <c r="F365" t="str">
        <f t="shared" si="15"/>
        <v>None</v>
      </c>
      <c r="G365" t="str">
        <f t="shared" si="16"/>
        <v>envelope</v>
      </c>
      <c r="H365" t="str">
        <f t="shared" si="17"/>
        <v>envelope</v>
      </c>
    </row>
    <row r="366" spans="1:8" x14ac:dyDescent="0.2">
      <c r="A366">
        <v>4</v>
      </c>
      <c r="B366" t="s">
        <v>81</v>
      </c>
      <c r="C366">
        <v>0</v>
      </c>
      <c r="D366" t="s">
        <v>691</v>
      </c>
      <c r="E366" t="s">
        <v>655</v>
      </c>
      <c r="F366" t="str">
        <f t="shared" si="15"/>
        <v>None</v>
      </c>
      <c r="G366" t="str">
        <f t="shared" si="16"/>
        <v>envelope</v>
      </c>
      <c r="H366" t="str">
        <f t="shared" si="17"/>
        <v>envelope</v>
      </c>
    </row>
    <row r="367" spans="1:8" x14ac:dyDescent="0.2">
      <c r="A367">
        <v>5</v>
      </c>
      <c r="B367" t="s">
        <v>162</v>
      </c>
      <c r="C367">
        <v>0</v>
      </c>
      <c r="D367" t="s">
        <v>691</v>
      </c>
      <c r="E367" t="s">
        <v>655</v>
      </c>
      <c r="F367" t="str">
        <f t="shared" si="15"/>
        <v>None</v>
      </c>
      <c r="G367" t="str">
        <f t="shared" si="16"/>
        <v>envelope</v>
      </c>
      <c r="H367" t="str">
        <f t="shared" si="17"/>
        <v>envelope</v>
      </c>
    </row>
    <row r="368" spans="1:8" x14ac:dyDescent="0.2">
      <c r="A368">
        <v>6</v>
      </c>
      <c r="B368" t="s">
        <v>446</v>
      </c>
      <c r="C368">
        <v>0</v>
      </c>
      <c r="D368" t="s">
        <v>691</v>
      </c>
      <c r="E368" t="s">
        <v>655</v>
      </c>
      <c r="F368" t="str">
        <f t="shared" si="15"/>
        <v>None</v>
      </c>
      <c r="G368" t="str">
        <f t="shared" si="16"/>
        <v>envelope</v>
      </c>
      <c r="H368" t="str">
        <f t="shared" si="17"/>
        <v>envelope</v>
      </c>
    </row>
    <row r="369" spans="1:8" x14ac:dyDescent="0.2">
      <c r="A369">
        <v>7</v>
      </c>
      <c r="B369" t="s">
        <v>447</v>
      </c>
      <c r="C369">
        <v>0</v>
      </c>
      <c r="D369" t="s">
        <v>691</v>
      </c>
      <c r="E369" t="s">
        <v>655</v>
      </c>
      <c r="F369" t="str">
        <f t="shared" si="15"/>
        <v>None</v>
      </c>
      <c r="G369" t="str">
        <f t="shared" si="16"/>
        <v>envelope</v>
      </c>
      <c r="H369" t="str">
        <f t="shared" si="17"/>
        <v>envelope</v>
      </c>
    </row>
    <row r="370" spans="1:8" x14ac:dyDescent="0.2">
      <c r="A370">
        <v>8</v>
      </c>
      <c r="B370" t="s">
        <v>448</v>
      </c>
      <c r="C370">
        <v>0</v>
      </c>
      <c r="D370" t="s">
        <v>691</v>
      </c>
      <c r="E370" t="s">
        <v>655</v>
      </c>
      <c r="F370" t="str">
        <f t="shared" si="15"/>
        <v>None</v>
      </c>
      <c r="G370" t="str">
        <f t="shared" si="16"/>
        <v>envelope</v>
      </c>
      <c r="H370" t="str">
        <f t="shared" si="17"/>
        <v>envelope</v>
      </c>
    </row>
    <row r="371" spans="1:8" x14ac:dyDescent="0.2">
      <c r="A371">
        <v>9</v>
      </c>
      <c r="B371" t="s">
        <v>449</v>
      </c>
      <c r="C371">
        <v>0</v>
      </c>
      <c r="D371" t="s">
        <v>691</v>
      </c>
      <c r="E371" t="s">
        <v>655</v>
      </c>
      <c r="F371" t="str">
        <f t="shared" si="15"/>
        <v>None</v>
      </c>
      <c r="G371" t="str">
        <f t="shared" si="16"/>
        <v>envelope</v>
      </c>
      <c r="H371" t="str">
        <f t="shared" si="17"/>
        <v>envelope</v>
      </c>
    </row>
    <row r="372" spans="1:8" x14ac:dyDescent="0.2">
      <c r="A372">
        <v>0</v>
      </c>
      <c r="B372" t="s">
        <v>76</v>
      </c>
      <c r="C372">
        <v>0</v>
      </c>
      <c r="D372" t="s">
        <v>692</v>
      </c>
      <c r="E372" t="s">
        <v>655</v>
      </c>
      <c r="F372" t="str">
        <f t="shared" si="15"/>
        <v>None</v>
      </c>
      <c r="G372" t="str">
        <f t="shared" si="16"/>
        <v>envelope</v>
      </c>
      <c r="H372" t="str">
        <f t="shared" si="17"/>
        <v>envelope</v>
      </c>
    </row>
    <row r="373" spans="1:8" x14ac:dyDescent="0.2">
      <c r="A373">
        <v>1</v>
      </c>
      <c r="B373" t="s">
        <v>77</v>
      </c>
      <c r="C373">
        <v>0</v>
      </c>
      <c r="D373" t="s">
        <v>692</v>
      </c>
      <c r="E373" t="s">
        <v>655</v>
      </c>
      <c r="F373" t="str">
        <f t="shared" si="15"/>
        <v>None</v>
      </c>
      <c r="G373" t="str">
        <f t="shared" si="16"/>
        <v>envelope</v>
      </c>
      <c r="H373" t="str">
        <f t="shared" si="17"/>
        <v>envelope</v>
      </c>
    </row>
    <row r="374" spans="1:8" x14ac:dyDescent="0.2">
      <c r="A374">
        <v>2</v>
      </c>
      <c r="B374" t="s">
        <v>78</v>
      </c>
      <c r="C374">
        <v>0</v>
      </c>
      <c r="D374" t="s">
        <v>692</v>
      </c>
      <c r="E374" t="s">
        <v>655</v>
      </c>
      <c r="F374" t="str">
        <f t="shared" si="15"/>
        <v>None</v>
      </c>
      <c r="G374" t="str">
        <f t="shared" si="16"/>
        <v>envelope</v>
      </c>
      <c r="H374" t="str">
        <f t="shared" si="17"/>
        <v>envelope</v>
      </c>
    </row>
    <row r="375" spans="1:8" x14ac:dyDescent="0.2">
      <c r="A375">
        <v>3</v>
      </c>
      <c r="B375" t="s">
        <v>79</v>
      </c>
      <c r="C375">
        <v>0</v>
      </c>
      <c r="D375" t="s">
        <v>692</v>
      </c>
      <c r="E375" t="s">
        <v>655</v>
      </c>
      <c r="F375" t="str">
        <f t="shared" si="15"/>
        <v>None</v>
      </c>
      <c r="G375" t="str">
        <f t="shared" si="16"/>
        <v>envelope</v>
      </c>
      <c r="H375" t="str">
        <f t="shared" si="17"/>
        <v>envelope</v>
      </c>
    </row>
    <row r="376" spans="1:8" x14ac:dyDescent="0.2">
      <c r="A376">
        <v>4</v>
      </c>
      <c r="B376" t="s">
        <v>81</v>
      </c>
      <c r="C376">
        <v>0</v>
      </c>
      <c r="D376" t="s">
        <v>692</v>
      </c>
      <c r="E376" t="s">
        <v>655</v>
      </c>
      <c r="F376" t="str">
        <f t="shared" si="15"/>
        <v>None</v>
      </c>
      <c r="G376" t="str">
        <f t="shared" si="16"/>
        <v>envelope</v>
      </c>
      <c r="H376" t="str">
        <f t="shared" si="17"/>
        <v>envelope</v>
      </c>
    </row>
    <row r="377" spans="1:8" x14ac:dyDescent="0.2">
      <c r="A377">
        <v>5</v>
      </c>
      <c r="B377" t="s">
        <v>162</v>
      </c>
      <c r="C377">
        <v>0</v>
      </c>
      <c r="D377" t="s">
        <v>692</v>
      </c>
      <c r="E377" t="s">
        <v>655</v>
      </c>
      <c r="F377" t="str">
        <f t="shared" si="15"/>
        <v>None</v>
      </c>
      <c r="G377" t="str">
        <f t="shared" si="16"/>
        <v>envelope</v>
      </c>
      <c r="H377" t="str">
        <f t="shared" si="17"/>
        <v>envelope</v>
      </c>
    </row>
    <row r="378" spans="1:8" x14ac:dyDescent="0.2">
      <c r="A378">
        <v>6</v>
      </c>
      <c r="B378" t="s">
        <v>446</v>
      </c>
      <c r="C378">
        <v>0</v>
      </c>
      <c r="D378" t="s">
        <v>692</v>
      </c>
      <c r="E378" t="s">
        <v>655</v>
      </c>
      <c r="F378" t="str">
        <f t="shared" si="15"/>
        <v>None</v>
      </c>
      <c r="G378" t="str">
        <f t="shared" si="16"/>
        <v>envelope</v>
      </c>
      <c r="H378" t="str">
        <f t="shared" si="17"/>
        <v>envelope</v>
      </c>
    </row>
    <row r="379" spans="1:8" x14ac:dyDescent="0.2">
      <c r="A379">
        <v>7</v>
      </c>
      <c r="B379" t="s">
        <v>447</v>
      </c>
      <c r="C379">
        <v>0</v>
      </c>
      <c r="D379" t="s">
        <v>692</v>
      </c>
      <c r="E379" t="s">
        <v>655</v>
      </c>
      <c r="F379" t="str">
        <f t="shared" si="15"/>
        <v>None</v>
      </c>
      <c r="G379" t="str">
        <f t="shared" si="16"/>
        <v>envelope</v>
      </c>
      <c r="H379" t="str">
        <f t="shared" si="17"/>
        <v>envelope</v>
      </c>
    </row>
    <row r="380" spans="1:8" x14ac:dyDescent="0.2">
      <c r="A380">
        <v>8</v>
      </c>
      <c r="B380" t="s">
        <v>448</v>
      </c>
      <c r="C380">
        <v>0</v>
      </c>
      <c r="D380" t="s">
        <v>692</v>
      </c>
      <c r="E380" t="s">
        <v>655</v>
      </c>
      <c r="F380" t="str">
        <f t="shared" si="15"/>
        <v>None</v>
      </c>
      <c r="G380" t="str">
        <f t="shared" si="16"/>
        <v>envelope</v>
      </c>
      <c r="H380" t="str">
        <f t="shared" si="17"/>
        <v>envelope</v>
      </c>
    </row>
    <row r="381" spans="1:8" x14ac:dyDescent="0.2">
      <c r="A381">
        <v>9</v>
      </c>
      <c r="B381" t="s">
        <v>449</v>
      </c>
      <c r="C381">
        <v>0</v>
      </c>
      <c r="D381" t="s">
        <v>692</v>
      </c>
      <c r="E381" t="s">
        <v>655</v>
      </c>
      <c r="F381" t="str">
        <f t="shared" si="15"/>
        <v>None</v>
      </c>
      <c r="G381" t="str">
        <f t="shared" si="16"/>
        <v>envelope</v>
      </c>
      <c r="H381" t="str">
        <f t="shared" si="17"/>
        <v>envelope</v>
      </c>
    </row>
    <row r="382" spans="1:8" x14ac:dyDescent="0.2">
      <c r="A382">
        <v>0</v>
      </c>
      <c r="B382" t="s">
        <v>76</v>
      </c>
      <c r="C382">
        <v>0</v>
      </c>
      <c r="D382" t="s">
        <v>693</v>
      </c>
      <c r="E382" t="s">
        <v>655</v>
      </c>
      <c r="F382" t="str">
        <f t="shared" si="15"/>
        <v>None</v>
      </c>
      <c r="G382" t="str">
        <f t="shared" si="16"/>
        <v>envelope</v>
      </c>
      <c r="H382" t="str">
        <f t="shared" si="17"/>
        <v>envelope</v>
      </c>
    </row>
    <row r="383" spans="1:8" x14ac:dyDescent="0.2">
      <c r="A383">
        <v>1</v>
      </c>
      <c r="B383" t="s">
        <v>77</v>
      </c>
      <c r="C383">
        <v>0</v>
      </c>
      <c r="D383" t="s">
        <v>693</v>
      </c>
      <c r="E383" t="s">
        <v>655</v>
      </c>
      <c r="F383" t="str">
        <f t="shared" si="15"/>
        <v>None</v>
      </c>
      <c r="G383" t="str">
        <f t="shared" si="16"/>
        <v>envelope</v>
      </c>
      <c r="H383" t="str">
        <f t="shared" si="17"/>
        <v>envelope</v>
      </c>
    </row>
    <row r="384" spans="1:8" x14ac:dyDescent="0.2">
      <c r="A384">
        <v>2</v>
      </c>
      <c r="B384" t="s">
        <v>78</v>
      </c>
      <c r="C384">
        <v>0</v>
      </c>
      <c r="D384" t="s">
        <v>693</v>
      </c>
      <c r="E384" t="s">
        <v>655</v>
      </c>
      <c r="F384" t="str">
        <f t="shared" si="15"/>
        <v>None</v>
      </c>
      <c r="G384" t="str">
        <f t="shared" si="16"/>
        <v>envelope</v>
      </c>
      <c r="H384" t="str">
        <f t="shared" si="17"/>
        <v>envelope</v>
      </c>
    </row>
    <row r="385" spans="1:8" x14ac:dyDescent="0.2">
      <c r="A385">
        <v>3</v>
      </c>
      <c r="B385" t="s">
        <v>79</v>
      </c>
      <c r="C385">
        <v>0</v>
      </c>
      <c r="D385" t="s">
        <v>693</v>
      </c>
      <c r="E385" t="s">
        <v>655</v>
      </c>
      <c r="F385" t="str">
        <f t="shared" si="15"/>
        <v>None</v>
      </c>
      <c r="G385" t="str">
        <f t="shared" si="16"/>
        <v>envelope</v>
      </c>
      <c r="H385" t="str">
        <f t="shared" si="17"/>
        <v>envelope</v>
      </c>
    </row>
    <row r="386" spans="1:8" x14ac:dyDescent="0.2">
      <c r="A386">
        <v>4</v>
      </c>
      <c r="B386" t="s">
        <v>81</v>
      </c>
      <c r="C386">
        <v>0</v>
      </c>
      <c r="D386" t="s">
        <v>693</v>
      </c>
      <c r="E386" t="s">
        <v>655</v>
      </c>
      <c r="F386" t="str">
        <f t="shared" si="15"/>
        <v>None</v>
      </c>
      <c r="G386" t="str">
        <f t="shared" si="16"/>
        <v>envelope</v>
      </c>
      <c r="H386" t="str">
        <f t="shared" si="17"/>
        <v>envelope</v>
      </c>
    </row>
    <row r="387" spans="1:8" x14ac:dyDescent="0.2">
      <c r="A387">
        <v>5</v>
      </c>
      <c r="B387" t="s">
        <v>162</v>
      </c>
      <c r="C387">
        <v>0</v>
      </c>
      <c r="D387" t="s">
        <v>693</v>
      </c>
      <c r="E387" t="s">
        <v>655</v>
      </c>
      <c r="F387" t="str">
        <f t="shared" ref="F387:F450" si="18">IF(ISNUMBER(SEARCH("urban", E387)), "urban", IF(ISNUMBER(SEARCH("rural", E387)), "rural", IF(ISNUMBER(SEARCH("commercial", E387)), "commercial", "None")))</f>
        <v>None</v>
      </c>
      <c r="G387" t="str">
        <f t="shared" ref="G387:G450" si="19">RIGHT(E387, LEN(E387) - FIND("~", SUBSTITUTE(E387, "-", "~", LEN(E387)-LEN(SUBSTITUTE(E387, "-", "")))))</f>
        <v>envelope</v>
      </c>
      <c r="H387" t="str">
        <f t="shared" ref="H387:H450" si="20">IF(G387="appl","appliances",IF(G387="cooling","cooling &amp; ventilation",G387))</f>
        <v>envelope</v>
      </c>
    </row>
    <row r="388" spans="1:8" x14ac:dyDescent="0.2">
      <c r="A388">
        <v>6</v>
      </c>
      <c r="B388" t="s">
        <v>446</v>
      </c>
      <c r="C388">
        <v>0</v>
      </c>
      <c r="D388" t="s">
        <v>693</v>
      </c>
      <c r="E388" t="s">
        <v>655</v>
      </c>
      <c r="F388" t="str">
        <f t="shared" si="18"/>
        <v>None</v>
      </c>
      <c r="G388" t="str">
        <f t="shared" si="19"/>
        <v>envelope</v>
      </c>
      <c r="H388" t="str">
        <f t="shared" si="20"/>
        <v>envelope</v>
      </c>
    </row>
    <row r="389" spans="1:8" x14ac:dyDescent="0.2">
      <c r="A389">
        <v>7</v>
      </c>
      <c r="B389" t="s">
        <v>447</v>
      </c>
      <c r="C389">
        <v>0</v>
      </c>
      <c r="D389" t="s">
        <v>693</v>
      </c>
      <c r="E389" t="s">
        <v>655</v>
      </c>
      <c r="F389" t="str">
        <f t="shared" si="18"/>
        <v>None</v>
      </c>
      <c r="G389" t="str">
        <f t="shared" si="19"/>
        <v>envelope</v>
      </c>
      <c r="H389" t="str">
        <f t="shared" si="20"/>
        <v>envelope</v>
      </c>
    </row>
    <row r="390" spans="1:8" x14ac:dyDescent="0.2">
      <c r="A390">
        <v>8</v>
      </c>
      <c r="B390" t="s">
        <v>448</v>
      </c>
      <c r="C390">
        <v>0</v>
      </c>
      <c r="D390" t="s">
        <v>693</v>
      </c>
      <c r="E390" t="s">
        <v>655</v>
      </c>
      <c r="F390" t="str">
        <f t="shared" si="18"/>
        <v>None</v>
      </c>
      <c r="G390" t="str">
        <f t="shared" si="19"/>
        <v>envelope</v>
      </c>
      <c r="H390" t="str">
        <f t="shared" si="20"/>
        <v>envelope</v>
      </c>
    </row>
    <row r="391" spans="1:8" x14ac:dyDescent="0.2">
      <c r="A391">
        <v>9</v>
      </c>
      <c r="B391" t="s">
        <v>449</v>
      </c>
      <c r="C391">
        <v>0</v>
      </c>
      <c r="D391" t="s">
        <v>693</v>
      </c>
      <c r="E391" t="s">
        <v>655</v>
      </c>
      <c r="F391" t="str">
        <f t="shared" si="18"/>
        <v>None</v>
      </c>
      <c r="G391" t="str">
        <f t="shared" si="19"/>
        <v>envelope</v>
      </c>
      <c r="H391" t="str">
        <f t="shared" si="20"/>
        <v>envelope</v>
      </c>
    </row>
    <row r="392" spans="1:8" x14ac:dyDescent="0.2">
      <c r="A392">
        <v>0</v>
      </c>
      <c r="B392" t="s">
        <v>76</v>
      </c>
      <c r="C392">
        <v>0</v>
      </c>
      <c r="D392" t="s">
        <v>694</v>
      </c>
      <c r="E392" t="s">
        <v>655</v>
      </c>
      <c r="F392" t="str">
        <f t="shared" si="18"/>
        <v>None</v>
      </c>
      <c r="G392" t="str">
        <f t="shared" si="19"/>
        <v>envelope</v>
      </c>
      <c r="H392" t="str">
        <f t="shared" si="20"/>
        <v>envelope</v>
      </c>
    </row>
    <row r="393" spans="1:8" x14ac:dyDescent="0.2">
      <c r="A393">
        <v>1</v>
      </c>
      <c r="B393" t="s">
        <v>77</v>
      </c>
      <c r="C393">
        <v>0</v>
      </c>
      <c r="D393" t="s">
        <v>694</v>
      </c>
      <c r="E393" t="s">
        <v>655</v>
      </c>
      <c r="F393" t="str">
        <f t="shared" si="18"/>
        <v>None</v>
      </c>
      <c r="G393" t="str">
        <f t="shared" si="19"/>
        <v>envelope</v>
      </c>
      <c r="H393" t="str">
        <f t="shared" si="20"/>
        <v>envelope</v>
      </c>
    </row>
    <row r="394" spans="1:8" x14ac:dyDescent="0.2">
      <c r="A394">
        <v>2</v>
      </c>
      <c r="B394" t="s">
        <v>78</v>
      </c>
      <c r="C394">
        <v>0</v>
      </c>
      <c r="D394" t="s">
        <v>694</v>
      </c>
      <c r="E394" t="s">
        <v>655</v>
      </c>
      <c r="F394" t="str">
        <f t="shared" si="18"/>
        <v>None</v>
      </c>
      <c r="G394" t="str">
        <f t="shared" si="19"/>
        <v>envelope</v>
      </c>
      <c r="H394" t="str">
        <f t="shared" si="20"/>
        <v>envelope</v>
      </c>
    </row>
    <row r="395" spans="1:8" x14ac:dyDescent="0.2">
      <c r="A395">
        <v>3</v>
      </c>
      <c r="B395" t="s">
        <v>79</v>
      </c>
      <c r="C395">
        <v>0</v>
      </c>
      <c r="D395" t="s">
        <v>694</v>
      </c>
      <c r="E395" t="s">
        <v>655</v>
      </c>
      <c r="F395" t="str">
        <f t="shared" si="18"/>
        <v>None</v>
      </c>
      <c r="G395" t="str">
        <f t="shared" si="19"/>
        <v>envelope</v>
      </c>
      <c r="H395" t="str">
        <f t="shared" si="20"/>
        <v>envelope</v>
      </c>
    </row>
    <row r="396" spans="1:8" x14ac:dyDescent="0.2">
      <c r="A396">
        <v>4</v>
      </c>
      <c r="B396" t="s">
        <v>81</v>
      </c>
      <c r="C396">
        <v>0</v>
      </c>
      <c r="D396" t="s">
        <v>694</v>
      </c>
      <c r="E396" t="s">
        <v>655</v>
      </c>
      <c r="F396" t="str">
        <f t="shared" si="18"/>
        <v>None</v>
      </c>
      <c r="G396" t="str">
        <f t="shared" si="19"/>
        <v>envelope</v>
      </c>
      <c r="H396" t="str">
        <f t="shared" si="20"/>
        <v>envelope</v>
      </c>
    </row>
    <row r="397" spans="1:8" x14ac:dyDescent="0.2">
      <c r="A397">
        <v>5</v>
      </c>
      <c r="B397" t="s">
        <v>162</v>
      </c>
      <c r="C397">
        <v>0</v>
      </c>
      <c r="D397" t="s">
        <v>694</v>
      </c>
      <c r="E397" t="s">
        <v>655</v>
      </c>
      <c r="F397" t="str">
        <f t="shared" si="18"/>
        <v>None</v>
      </c>
      <c r="G397" t="str">
        <f t="shared" si="19"/>
        <v>envelope</v>
      </c>
      <c r="H397" t="str">
        <f t="shared" si="20"/>
        <v>envelope</v>
      </c>
    </row>
    <row r="398" spans="1:8" x14ac:dyDescent="0.2">
      <c r="A398">
        <v>6</v>
      </c>
      <c r="B398" t="s">
        <v>446</v>
      </c>
      <c r="C398">
        <v>0</v>
      </c>
      <c r="D398" t="s">
        <v>694</v>
      </c>
      <c r="E398" t="s">
        <v>655</v>
      </c>
      <c r="F398" t="str">
        <f t="shared" si="18"/>
        <v>None</v>
      </c>
      <c r="G398" t="str">
        <f t="shared" si="19"/>
        <v>envelope</v>
      </c>
      <c r="H398" t="str">
        <f t="shared" si="20"/>
        <v>envelope</v>
      </c>
    </row>
    <row r="399" spans="1:8" x14ac:dyDescent="0.2">
      <c r="A399">
        <v>7</v>
      </c>
      <c r="B399" t="s">
        <v>447</v>
      </c>
      <c r="C399">
        <v>0</v>
      </c>
      <c r="D399" t="s">
        <v>694</v>
      </c>
      <c r="E399" t="s">
        <v>655</v>
      </c>
      <c r="F399" t="str">
        <f t="shared" si="18"/>
        <v>None</v>
      </c>
      <c r="G399" t="str">
        <f t="shared" si="19"/>
        <v>envelope</v>
      </c>
      <c r="H399" t="str">
        <f t="shared" si="20"/>
        <v>envelope</v>
      </c>
    </row>
    <row r="400" spans="1:8" x14ac:dyDescent="0.2">
      <c r="A400">
        <v>8</v>
      </c>
      <c r="B400" t="s">
        <v>448</v>
      </c>
      <c r="C400">
        <v>0</v>
      </c>
      <c r="D400" t="s">
        <v>694</v>
      </c>
      <c r="E400" t="s">
        <v>655</v>
      </c>
      <c r="F400" t="str">
        <f t="shared" si="18"/>
        <v>None</v>
      </c>
      <c r="G400" t="str">
        <f t="shared" si="19"/>
        <v>envelope</v>
      </c>
      <c r="H400" t="str">
        <f t="shared" si="20"/>
        <v>envelope</v>
      </c>
    </row>
    <row r="401" spans="1:8" x14ac:dyDescent="0.2">
      <c r="A401">
        <v>9</v>
      </c>
      <c r="B401" t="s">
        <v>449</v>
      </c>
      <c r="C401">
        <v>0</v>
      </c>
      <c r="D401" t="s">
        <v>694</v>
      </c>
      <c r="E401" t="s">
        <v>655</v>
      </c>
      <c r="F401" t="str">
        <f t="shared" si="18"/>
        <v>None</v>
      </c>
      <c r="G401" t="str">
        <f t="shared" si="19"/>
        <v>envelope</v>
      </c>
      <c r="H401" t="str">
        <f t="shared" si="20"/>
        <v>envelope</v>
      </c>
    </row>
    <row r="402" spans="1:8" x14ac:dyDescent="0.2">
      <c r="A402">
        <v>0</v>
      </c>
      <c r="B402" t="s">
        <v>76</v>
      </c>
      <c r="C402">
        <v>0</v>
      </c>
      <c r="D402" t="s">
        <v>695</v>
      </c>
      <c r="E402" t="s">
        <v>655</v>
      </c>
      <c r="F402" t="str">
        <f t="shared" si="18"/>
        <v>None</v>
      </c>
      <c r="G402" t="str">
        <f t="shared" si="19"/>
        <v>envelope</v>
      </c>
      <c r="H402" t="str">
        <f t="shared" si="20"/>
        <v>envelope</v>
      </c>
    </row>
    <row r="403" spans="1:8" x14ac:dyDescent="0.2">
      <c r="A403">
        <v>1</v>
      </c>
      <c r="B403" t="s">
        <v>77</v>
      </c>
      <c r="C403">
        <v>0</v>
      </c>
      <c r="D403" t="s">
        <v>695</v>
      </c>
      <c r="E403" t="s">
        <v>655</v>
      </c>
      <c r="F403" t="str">
        <f t="shared" si="18"/>
        <v>None</v>
      </c>
      <c r="G403" t="str">
        <f t="shared" si="19"/>
        <v>envelope</v>
      </c>
      <c r="H403" t="str">
        <f t="shared" si="20"/>
        <v>envelope</v>
      </c>
    </row>
    <row r="404" spans="1:8" x14ac:dyDescent="0.2">
      <c r="A404">
        <v>2</v>
      </c>
      <c r="B404" t="s">
        <v>78</v>
      </c>
      <c r="C404">
        <v>0</v>
      </c>
      <c r="D404" t="s">
        <v>695</v>
      </c>
      <c r="E404" t="s">
        <v>655</v>
      </c>
      <c r="F404" t="str">
        <f t="shared" si="18"/>
        <v>None</v>
      </c>
      <c r="G404" t="str">
        <f t="shared" si="19"/>
        <v>envelope</v>
      </c>
      <c r="H404" t="str">
        <f t="shared" si="20"/>
        <v>envelope</v>
      </c>
    </row>
    <row r="405" spans="1:8" x14ac:dyDescent="0.2">
      <c r="A405">
        <v>3</v>
      </c>
      <c r="B405" t="s">
        <v>79</v>
      </c>
      <c r="C405">
        <v>0</v>
      </c>
      <c r="D405" t="s">
        <v>695</v>
      </c>
      <c r="E405" t="s">
        <v>655</v>
      </c>
      <c r="F405" t="str">
        <f t="shared" si="18"/>
        <v>None</v>
      </c>
      <c r="G405" t="str">
        <f t="shared" si="19"/>
        <v>envelope</v>
      </c>
      <c r="H405" t="str">
        <f t="shared" si="20"/>
        <v>envelope</v>
      </c>
    </row>
    <row r="406" spans="1:8" x14ac:dyDescent="0.2">
      <c r="A406">
        <v>4</v>
      </c>
      <c r="B406" t="s">
        <v>81</v>
      </c>
      <c r="C406">
        <v>0</v>
      </c>
      <c r="D406" t="s">
        <v>695</v>
      </c>
      <c r="E406" t="s">
        <v>655</v>
      </c>
      <c r="F406" t="str">
        <f t="shared" si="18"/>
        <v>None</v>
      </c>
      <c r="G406" t="str">
        <f t="shared" si="19"/>
        <v>envelope</v>
      </c>
      <c r="H406" t="str">
        <f t="shared" si="20"/>
        <v>envelope</v>
      </c>
    </row>
    <row r="407" spans="1:8" x14ac:dyDescent="0.2">
      <c r="A407">
        <v>5</v>
      </c>
      <c r="B407" t="s">
        <v>162</v>
      </c>
      <c r="C407">
        <v>0</v>
      </c>
      <c r="D407" t="s">
        <v>695</v>
      </c>
      <c r="E407" t="s">
        <v>655</v>
      </c>
      <c r="F407" t="str">
        <f t="shared" si="18"/>
        <v>None</v>
      </c>
      <c r="G407" t="str">
        <f t="shared" si="19"/>
        <v>envelope</v>
      </c>
      <c r="H407" t="str">
        <f t="shared" si="20"/>
        <v>envelope</v>
      </c>
    </row>
    <row r="408" spans="1:8" x14ac:dyDescent="0.2">
      <c r="A408">
        <v>6</v>
      </c>
      <c r="B408" t="s">
        <v>446</v>
      </c>
      <c r="C408">
        <v>0</v>
      </c>
      <c r="D408" t="s">
        <v>695</v>
      </c>
      <c r="E408" t="s">
        <v>655</v>
      </c>
      <c r="F408" t="str">
        <f t="shared" si="18"/>
        <v>None</v>
      </c>
      <c r="G408" t="str">
        <f t="shared" si="19"/>
        <v>envelope</v>
      </c>
      <c r="H408" t="str">
        <f t="shared" si="20"/>
        <v>envelope</v>
      </c>
    </row>
    <row r="409" spans="1:8" x14ac:dyDescent="0.2">
      <c r="A409">
        <v>7</v>
      </c>
      <c r="B409" t="s">
        <v>447</v>
      </c>
      <c r="C409">
        <v>0</v>
      </c>
      <c r="D409" t="s">
        <v>695</v>
      </c>
      <c r="E409" t="s">
        <v>655</v>
      </c>
      <c r="F409" t="str">
        <f t="shared" si="18"/>
        <v>None</v>
      </c>
      <c r="G409" t="str">
        <f t="shared" si="19"/>
        <v>envelope</v>
      </c>
      <c r="H409" t="str">
        <f t="shared" si="20"/>
        <v>envelope</v>
      </c>
    </row>
    <row r="410" spans="1:8" x14ac:dyDescent="0.2">
      <c r="A410">
        <v>8</v>
      </c>
      <c r="B410" t="s">
        <v>448</v>
      </c>
      <c r="C410">
        <v>0</v>
      </c>
      <c r="D410" t="s">
        <v>695</v>
      </c>
      <c r="E410" t="s">
        <v>655</v>
      </c>
      <c r="F410" t="str">
        <f t="shared" si="18"/>
        <v>None</v>
      </c>
      <c r="G410" t="str">
        <f t="shared" si="19"/>
        <v>envelope</v>
      </c>
      <c r="H410" t="str">
        <f t="shared" si="20"/>
        <v>envelope</v>
      </c>
    </row>
    <row r="411" spans="1:8" x14ac:dyDescent="0.2">
      <c r="A411">
        <v>9</v>
      </c>
      <c r="B411" t="s">
        <v>449</v>
      </c>
      <c r="C411">
        <v>0</v>
      </c>
      <c r="D411" t="s">
        <v>695</v>
      </c>
      <c r="E411" t="s">
        <v>655</v>
      </c>
      <c r="F411" t="str">
        <f t="shared" si="18"/>
        <v>None</v>
      </c>
      <c r="G411" t="str">
        <f t="shared" si="19"/>
        <v>envelope</v>
      </c>
      <c r="H411" t="str">
        <f t="shared" si="20"/>
        <v>envelope</v>
      </c>
    </row>
    <row r="412" spans="1:8" x14ac:dyDescent="0.2">
      <c r="A412">
        <v>0</v>
      </c>
      <c r="B412" t="s">
        <v>76</v>
      </c>
      <c r="C412">
        <v>0</v>
      </c>
      <c r="D412" t="s">
        <v>696</v>
      </c>
      <c r="E412" t="s">
        <v>655</v>
      </c>
      <c r="F412" t="str">
        <f t="shared" si="18"/>
        <v>None</v>
      </c>
      <c r="G412" t="str">
        <f t="shared" si="19"/>
        <v>envelope</v>
      </c>
      <c r="H412" t="str">
        <f t="shared" si="20"/>
        <v>envelope</v>
      </c>
    </row>
    <row r="413" spans="1:8" x14ac:dyDescent="0.2">
      <c r="A413">
        <v>1</v>
      </c>
      <c r="B413" t="s">
        <v>77</v>
      </c>
      <c r="C413">
        <v>0</v>
      </c>
      <c r="D413" t="s">
        <v>696</v>
      </c>
      <c r="E413" t="s">
        <v>655</v>
      </c>
      <c r="F413" t="str">
        <f t="shared" si="18"/>
        <v>None</v>
      </c>
      <c r="G413" t="str">
        <f t="shared" si="19"/>
        <v>envelope</v>
      </c>
      <c r="H413" t="str">
        <f t="shared" si="20"/>
        <v>envelope</v>
      </c>
    </row>
    <row r="414" spans="1:8" x14ac:dyDescent="0.2">
      <c r="A414">
        <v>2</v>
      </c>
      <c r="B414" t="s">
        <v>78</v>
      </c>
      <c r="C414">
        <v>0</v>
      </c>
      <c r="D414" t="s">
        <v>696</v>
      </c>
      <c r="E414" t="s">
        <v>655</v>
      </c>
      <c r="F414" t="str">
        <f t="shared" si="18"/>
        <v>None</v>
      </c>
      <c r="G414" t="str">
        <f t="shared" si="19"/>
        <v>envelope</v>
      </c>
      <c r="H414" t="str">
        <f t="shared" si="20"/>
        <v>envelope</v>
      </c>
    </row>
    <row r="415" spans="1:8" x14ac:dyDescent="0.2">
      <c r="A415">
        <v>3</v>
      </c>
      <c r="B415" t="s">
        <v>79</v>
      </c>
      <c r="C415">
        <v>0</v>
      </c>
      <c r="D415" t="s">
        <v>696</v>
      </c>
      <c r="E415" t="s">
        <v>655</v>
      </c>
      <c r="F415" t="str">
        <f t="shared" si="18"/>
        <v>None</v>
      </c>
      <c r="G415" t="str">
        <f t="shared" si="19"/>
        <v>envelope</v>
      </c>
      <c r="H415" t="str">
        <f t="shared" si="20"/>
        <v>envelope</v>
      </c>
    </row>
    <row r="416" spans="1:8" x14ac:dyDescent="0.2">
      <c r="A416">
        <v>4</v>
      </c>
      <c r="B416" t="s">
        <v>81</v>
      </c>
      <c r="C416">
        <v>0</v>
      </c>
      <c r="D416" t="s">
        <v>696</v>
      </c>
      <c r="E416" t="s">
        <v>655</v>
      </c>
      <c r="F416" t="str">
        <f t="shared" si="18"/>
        <v>None</v>
      </c>
      <c r="G416" t="str">
        <f t="shared" si="19"/>
        <v>envelope</v>
      </c>
      <c r="H416" t="str">
        <f t="shared" si="20"/>
        <v>envelope</v>
      </c>
    </row>
    <row r="417" spans="1:8" x14ac:dyDescent="0.2">
      <c r="A417">
        <v>5</v>
      </c>
      <c r="B417" t="s">
        <v>162</v>
      </c>
      <c r="C417">
        <v>0</v>
      </c>
      <c r="D417" t="s">
        <v>696</v>
      </c>
      <c r="E417" t="s">
        <v>655</v>
      </c>
      <c r="F417" t="str">
        <f t="shared" si="18"/>
        <v>None</v>
      </c>
      <c r="G417" t="str">
        <f t="shared" si="19"/>
        <v>envelope</v>
      </c>
      <c r="H417" t="str">
        <f t="shared" si="20"/>
        <v>envelope</v>
      </c>
    </row>
    <row r="418" spans="1:8" x14ac:dyDescent="0.2">
      <c r="A418">
        <v>6</v>
      </c>
      <c r="B418" t="s">
        <v>446</v>
      </c>
      <c r="C418">
        <v>0</v>
      </c>
      <c r="D418" t="s">
        <v>696</v>
      </c>
      <c r="E418" t="s">
        <v>655</v>
      </c>
      <c r="F418" t="str">
        <f t="shared" si="18"/>
        <v>None</v>
      </c>
      <c r="G418" t="str">
        <f t="shared" si="19"/>
        <v>envelope</v>
      </c>
      <c r="H418" t="str">
        <f t="shared" si="20"/>
        <v>envelope</v>
      </c>
    </row>
    <row r="419" spans="1:8" x14ac:dyDescent="0.2">
      <c r="A419">
        <v>7</v>
      </c>
      <c r="B419" t="s">
        <v>447</v>
      </c>
      <c r="C419">
        <v>0</v>
      </c>
      <c r="D419" t="s">
        <v>696</v>
      </c>
      <c r="E419" t="s">
        <v>655</v>
      </c>
      <c r="F419" t="str">
        <f t="shared" si="18"/>
        <v>None</v>
      </c>
      <c r="G419" t="str">
        <f t="shared" si="19"/>
        <v>envelope</v>
      </c>
      <c r="H419" t="str">
        <f t="shared" si="20"/>
        <v>envelope</v>
      </c>
    </row>
    <row r="420" spans="1:8" x14ac:dyDescent="0.2">
      <c r="A420">
        <v>8</v>
      </c>
      <c r="B420" t="s">
        <v>448</v>
      </c>
      <c r="C420">
        <v>0</v>
      </c>
      <c r="D420" t="s">
        <v>696</v>
      </c>
      <c r="E420" t="s">
        <v>655</v>
      </c>
      <c r="F420" t="str">
        <f t="shared" si="18"/>
        <v>None</v>
      </c>
      <c r="G420" t="str">
        <f t="shared" si="19"/>
        <v>envelope</v>
      </c>
      <c r="H420" t="str">
        <f t="shared" si="20"/>
        <v>envelope</v>
      </c>
    </row>
    <row r="421" spans="1:8" x14ac:dyDescent="0.2">
      <c r="A421">
        <v>9</v>
      </c>
      <c r="B421" t="s">
        <v>449</v>
      </c>
      <c r="C421">
        <v>0</v>
      </c>
      <c r="D421" t="s">
        <v>696</v>
      </c>
      <c r="E421" t="s">
        <v>655</v>
      </c>
      <c r="F421" t="str">
        <f t="shared" si="18"/>
        <v>None</v>
      </c>
      <c r="G421" t="str">
        <f t="shared" si="19"/>
        <v>envelope</v>
      </c>
      <c r="H421" t="str">
        <f t="shared" si="20"/>
        <v>envelope</v>
      </c>
    </row>
    <row r="422" spans="1:8" x14ac:dyDescent="0.2">
      <c r="A422">
        <v>0</v>
      </c>
      <c r="B422" t="s">
        <v>76</v>
      </c>
      <c r="C422">
        <v>0</v>
      </c>
      <c r="D422" t="s">
        <v>697</v>
      </c>
      <c r="E422" t="s">
        <v>655</v>
      </c>
      <c r="F422" t="str">
        <f t="shared" si="18"/>
        <v>None</v>
      </c>
      <c r="G422" t="str">
        <f t="shared" si="19"/>
        <v>envelope</v>
      </c>
      <c r="H422" t="str">
        <f t="shared" si="20"/>
        <v>envelope</v>
      </c>
    </row>
    <row r="423" spans="1:8" x14ac:dyDescent="0.2">
      <c r="A423">
        <v>1</v>
      </c>
      <c r="B423" t="s">
        <v>77</v>
      </c>
      <c r="C423">
        <v>0</v>
      </c>
      <c r="D423" t="s">
        <v>697</v>
      </c>
      <c r="E423" t="s">
        <v>655</v>
      </c>
      <c r="F423" t="str">
        <f t="shared" si="18"/>
        <v>None</v>
      </c>
      <c r="G423" t="str">
        <f t="shared" si="19"/>
        <v>envelope</v>
      </c>
      <c r="H423" t="str">
        <f t="shared" si="20"/>
        <v>envelope</v>
      </c>
    </row>
    <row r="424" spans="1:8" x14ac:dyDescent="0.2">
      <c r="A424">
        <v>2</v>
      </c>
      <c r="B424" t="s">
        <v>78</v>
      </c>
      <c r="C424">
        <v>0</v>
      </c>
      <c r="D424" t="s">
        <v>697</v>
      </c>
      <c r="E424" t="s">
        <v>655</v>
      </c>
      <c r="F424" t="str">
        <f t="shared" si="18"/>
        <v>None</v>
      </c>
      <c r="G424" t="str">
        <f t="shared" si="19"/>
        <v>envelope</v>
      </c>
      <c r="H424" t="str">
        <f t="shared" si="20"/>
        <v>envelope</v>
      </c>
    </row>
    <row r="425" spans="1:8" x14ac:dyDescent="0.2">
      <c r="A425">
        <v>3</v>
      </c>
      <c r="B425" t="s">
        <v>79</v>
      </c>
      <c r="C425">
        <v>0</v>
      </c>
      <c r="D425" t="s">
        <v>697</v>
      </c>
      <c r="E425" t="s">
        <v>655</v>
      </c>
      <c r="F425" t="str">
        <f t="shared" si="18"/>
        <v>None</v>
      </c>
      <c r="G425" t="str">
        <f t="shared" si="19"/>
        <v>envelope</v>
      </c>
      <c r="H425" t="str">
        <f t="shared" si="20"/>
        <v>envelope</v>
      </c>
    </row>
    <row r="426" spans="1:8" x14ac:dyDescent="0.2">
      <c r="A426">
        <v>4</v>
      </c>
      <c r="B426" t="s">
        <v>81</v>
      </c>
      <c r="C426">
        <v>0</v>
      </c>
      <c r="D426" t="s">
        <v>697</v>
      </c>
      <c r="E426" t="s">
        <v>655</v>
      </c>
      <c r="F426" t="str">
        <f t="shared" si="18"/>
        <v>None</v>
      </c>
      <c r="G426" t="str">
        <f t="shared" si="19"/>
        <v>envelope</v>
      </c>
      <c r="H426" t="str">
        <f t="shared" si="20"/>
        <v>envelope</v>
      </c>
    </row>
    <row r="427" spans="1:8" x14ac:dyDescent="0.2">
      <c r="A427">
        <v>5</v>
      </c>
      <c r="B427" t="s">
        <v>162</v>
      </c>
      <c r="C427">
        <v>0</v>
      </c>
      <c r="D427" t="s">
        <v>697</v>
      </c>
      <c r="E427" t="s">
        <v>655</v>
      </c>
      <c r="F427" t="str">
        <f t="shared" si="18"/>
        <v>None</v>
      </c>
      <c r="G427" t="str">
        <f t="shared" si="19"/>
        <v>envelope</v>
      </c>
      <c r="H427" t="str">
        <f t="shared" si="20"/>
        <v>envelope</v>
      </c>
    </row>
    <row r="428" spans="1:8" x14ac:dyDescent="0.2">
      <c r="A428">
        <v>6</v>
      </c>
      <c r="B428" t="s">
        <v>446</v>
      </c>
      <c r="C428">
        <v>0</v>
      </c>
      <c r="D428" t="s">
        <v>697</v>
      </c>
      <c r="E428" t="s">
        <v>655</v>
      </c>
      <c r="F428" t="str">
        <f t="shared" si="18"/>
        <v>None</v>
      </c>
      <c r="G428" t="str">
        <f t="shared" si="19"/>
        <v>envelope</v>
      </c>
      <c r="H428" t="str">
        <f t="shared" si="20"/>
        <v>envelope</v>
      </c>
    </row>
    <row r="429" spans="1:8" x14ac:dyDescent="0.2">
      <c r="A429">
        <v>7</v>
      </c>
      <c r="B429" t="s">
        <v>447</v>
      </c>
      <c r="C429">
        <v>0</v>
      </c>
      <c r="D429" t="s">
        <v>697</v>
      </c>
      <c r="E429" t="s">
        <v>655</v>
      </c>
      <c r="F429" t="str">
        <f t="shared" si="18"/>
        <v>None</v>
      </c>
      <c r="G429" t="str">
        <f t="shared" si="19"/>
        <v>envelope</v>
      </c>
      <c r="H429" t="str">
        <f t="shared" si="20"/>
        <v>envelope</v>
      </c>
    </row>
    <row r="430" spans="1:8" x14ac:dyDescent="0.2">
      <c r="A430">
        <v>8</v>
      </c>
      <c r="B430" t="s">
        <v>448</v>
      </c>
      <c r="C430">
        <v>0</v>
      </c>
      <c r="D430" t="s">
        <v>697</v>
      </c>
      <c r="E430" t="s">
        <v>655</v>
      </c>
      <c r="F430" t="str">
        <f t="shared" si="18"/>
        <v>None</v>
      </c>
      <c r="G430" t="str">
        <f t="shared" si="19"/>
        <v>envelope</v>
      </c>
      <c r="H430" t="str">
        <f t="shared" si="20"/>
        <v>envelope</v>
      </c>
    </row>
    <row r="431" spans="1:8" x14ac:dyDescent="0.2">
      <c r="A431">
        <v>9</v>
      </c>
      <c r="B431" t="s">
        <v>449</v>
      </c>
      <c r="C431">
        <v>0</v>
      </c>
      <c r="D431" t="s">
        <v>697</v>
      </c>
      <c r="E431" t="s">
        <v>655</v>
      </c>
      <c r="F431" t="str">
        <f t="shared" si="18"/>
        <v>None</v>
      </c>
      <c r="G431" t="str">
        <f t="shared" si="19"/>
        <v>envelope</v>
      </c>
      <c r="H431" t="str">
        <f t="shared" si="20"/>
        <v>envelope</v>
      </c>
    </row>
    <row r="432" spans="1:8" x14ac:dyDescent="0.2">
      <c r="A432">
        <v>0</v>
      </c>
      <c r="B432" t="s">
        <v>76</v>
      </c>
      <c r="C432">
        <v>0</v>
      </c>
      <c r="D432" t="s">
        <v>698</v>
      </c>
      <c r="E432" t="s">
        <v>655</v>
      </c>
      <c r="F432" t="str">
        <f t="shared" si="18"/>
        <v>None</v>
      </c>
      <c r="G432" t="str">
        <f t="shared" si="19"/>
        <v>envelope</v>
      </c>
      <c r="H432" t="str">
        <f t="shared" si="20"/>
        <v>envelope</v>
      </c>
    </row>
    <row r="433" spans="1:8" x14ac:dyDescent="0.2">
      <c r="A433">
        <v>1</v>
      </c>
      <c r="B433" t="s">
        <v>77</v>
      </c>
      <c r="C433">
        <v>0</v>
      </c>
      <c r="D433" t="s">
        <v>698</v>
      </c>
      <c r="E433" t="s">
        <v>655</v>
      </c>
      <c r="F433" t="str">
        <f t="shared" si="18"/>
        <v>None</v>
      </c>
      <c r="G433" t="str">
        <f t="shared" si="19"/>
        <v>envelope</v>
      </c>
      <c r="H433" t="str">
        <f t="shared" si="20"/>
        <v>envelope</v>
      </c>
    </row>
    <row r="434" spans="1:8" x14ac:dyDescent="0.2">
      <c r="A434">
        <v>2</v>
      </c>
      <c r="B434" t="s">
        <v>78</v>
      </c>
      <c r="C434">
        <v>0</v>
      </c>
      <c r="D434" t="s">
        <v>698</v>
      </c>
      <c r="E434" t="s">
        <v>655</v>
      </c>
      <c r="F434" t="str">
        <f t="shared" si="18"/>
        <v>None</v>
      </c>
      <c r="G434" t="str">
        <f t="shared" si="19"/>
        <v>envelope</v>
      </c>
      <c r="H434" t="str">
        <f t="shared" si="20"/>
        <v>envelope</v>
      </c>
    </row>
    <row r="435" spans="1:8" x14ac:dyDescent="0.2">
      <c r="A435">
        <v>3</v>
      </c>
      <c r="B435" t="s">
        <v>79</v>
      </c>
      <c r="C435">
        <v>0</v>
      </c>
      <c r="D435" t="s">
        <v>698</v>
      </c>
      <c r="E435" t="s">
        <v>655</v>
      </c>
      <c r="F435" t="str">
        <f t="shared" si="18"/>
        <v>None</v>
      </c>
      <c r="G435" t="str">
        <f t="shared" si="19"/>
        <v>envelope</v>
      </c>
      <c r="H435" t="str">
        <f t="shared" si="20"/>
        <v>envelope</v>
      </c>
    </row>
    <row r="436" spans="1:8" x14ac:dyDescent="0.2">
      <c r="A436">
        <v>4</v>
      </c>
      <c r="B436" t="s">
        <v>81</v>
      </c>
      <c r="C436">
        <v>0</v>
      </c>
      <c r="D436" t="s">
        <v>698</v>
      </c>
      <c r="E436" t="s">
        <v>655</v>
      </c>
      <c r="F436" t="str">
        <f t="shared" si="18"/>
        <v>None</v>
      </c>
      <c r="G436" t="str">
        <f t="shared" si="19"/>
        <v>envelope</v>
      </c>
      <c r="H436" t="str">
        <f t="shared" si="20"/>
        <v>envelope</v>
      </c>
    </row>
    <row r="437" spans="1:8" x14ac:dyDescent="0.2">
      <c r="A437">
        <v>5</v>
      </c>
      <c r="B437" t="s">
        <v>162</v>
      </c>
      <c r="C437">
        <v>0</v>
      </c>
      <c r="D437" t="s">
        <v>698</v>
      </c>
      <c r="E437" t="s">
        <v>655</v>
      </c>
      <c r="F437" t="str">
        <f t="shared" si="18"/>
        <v>None</v>
      </c>
      <c r="G437" t="str">
        <f t="shared" si="19"/>
        <v>envelope</v>
      </c>
      <c r="H437" t="str">
        <f t="shared" si="20"/>
        <v>envelope</v>
      </c>
    </row>
    <row r="438" spans="1:8" x14ac:dyDescent="0.2">
      <c r="A438">
        <v>6</v>
      </c>
      <c r="B438" t="s">
        <v>446</v>
      </c>
      <c r="C438">
        <v>0</v>
      </c>
      <c r="D438" t="s">
        <v>698</v>
      </c>
      <c r="E438" t="s">
        <v>655</v>
      </c>
      <c r="F438" t="str">
        <f t="shared" si="18"/>
        <v>None</v>
      </c>
      <c r="G438" t="str">
        <f t="shared" si="19"/>
        <v>envelope</v>
      </c>
      <c r="H438" t="str">
        <f t="shared" si="20"/>
        <v>envelope</v>
      </c>
    </row>
    <row r="439" spans="1:8" x14ac:dyDescent="0.2">
      <c r="A439">
        <v>7</v>
      </c>
      <c r="B439" t="s">
        <v>447</v>
      </c>
      <c r="C439">
        <v>0</v>
      </c>
      <c r="D439" t="s">
        <v>698</v>
      </c>
      <c r="E439" t="s">
        <v>655</v>
      </c>
      <c r="F439" t="str">
        <f t="shared" si="18"/>
        <v>None</v>
      </c>
      <c r="G439" t="str">
        <f t="shared" si="19"/>
        <v>envelope</v>
      </c>
      <c r="H439" t="str">
        <f t="shared" si="20"/>
        <v>envelope</v>
      </c>
    </row>
    <row r="440" spans="1:8" x14ac:dyDescent="0.2">
      <c r="A440">
        <v>8</v>
      </c>
      <c r="B440" t="s">
        <v>448</v>
      </c>
      <c r="C440">
        <v>0</v>
      </c>
      <c r="D440" t="s">
        <v>698</v>
      </c>
      <c r="E440" t="s">
        <v>655</v>
      </c>
      <c r="F440" t="str">
        <f t="shared" si="18"/>
        <v>None</v>
      </c>
      <c r="G440" t="str">
        <f t="shared" si="19"/>
        <v>envelope</v>
      </c>
      <c r="H440" t="str">
        <f t="shared" si="20"/>
        <v>envelope</v>
      </c>
    </row>
    <row r="441" spans="1:8" x14ac:dyDescent="0.2">
      <c r="A441">
        <v>9</v>
      </c>
      <c r="B441" t="s">
        <v>449</v>
      </c>
      <c r="C441">
        <v>0</v>
      </c>
      <c r="D441" t="s">
        <v>698</v>
      </c>
      <c r="E441" t="s">
        <v>655</v>
      </c>
      <c r="F441" t="str">
        <f t="shared" si="18"/>
        <v>None</v>
      </c>
      <c r="G441" t="str">
        <f t="shared" si="19"/>
        <v>envelope</v>
      </c>
      <c r="H441" t="str">
        <f t="shared" si="20"/>
        <v>envelope</v>
      </c>
    </row>
    <row r="442" spans="1:8" x14ac:dyDescent="0.2">
      <c r="A442">
        <v>0</v>
      </c>
      <c r="B442" t="s">
        <v>76</v>
      </c>
      <c r="C442">
        <v>0</v>
      </c>
      <c r="D442" t="s">
        <v>699</v>
      </c>
      <c r="E442" t="s">
        <v>655</v>
      </c>
      <c r="F442" t="str">
        <f t="shared" si="18"/>
        <v>None</v>
      </c>
      <c r="G442" t="str">
        <f t="shared" si="19"/>
        <v>envelope</v>
      </c>
      <c r="H442" t="str">
        <f t="shared" si="20"/>
        <v>envelope</v>
      </c>
    </row>
    <row r="443" spans="1:8" x14ac:dyDescent="0.2">
      <c r="A443">
        <v>1</v>
      </c>
      <c r="B443" t="s">
        <v>77</v>
      </c>
      <c r="C443">
        <v>0</v>
      </c>
      <c r="D443" t="s">
        <v>699</v>
      </c>
      <c r="E443" t="s">
        <v>655</v>
      </c>
      <c r="F443" t="str">
        <f t="shared" si="18"/>
        <v>None</v>
      </c>
      <c r="G443" t="str">
        <f t="shared" si="19"/>
        <v>envelope</v>
      </c>
      <c r="H443" t="str">
        <f t="shared" si="20"/>
        <v>envelope</v>
      </c>
    </row>
    <row r="444" spans="1:8" x14ac:dyDescent="0.2">
      <c r="A444">
        <v>2</v>
      </c>
      <c r="B444" t="s">
        <v>78</v>
      </c>
      <c r="C444">
        <v>0</v>
      </c>
      <c r="D444" t="s">
        <v>699</v>
      </c>
      <c r="E444" t="s">
        <v>655</v>
      </c>
      <c r="F444" t="str">
        <f t="shared" si="18"/>
        <v>None</v>
      </c>
      <c r="G444" t="str">
        <f t="shared" si="19"/>
        <v>envelope</v>
      </c>
      <c r="H444" t="str">
        <f t="shared" si="20"/>
        <v>envelope</v>
      </c>
    </row>
    <row r="445" spans="1:8" x14ac:dyDescent="0.2">
      <c r="A445">
        <v>3</v>
      </c>
      <c r="B445" t="s">
        <v>79</v>
      </c>
      <c r="C445">
        <v>0</v>
      </c>
      <c r="D445" t="s">
        <v>699</v>
      </c>
      <c r="E445" t="s">
        <v>655</v>
      </c>
      <c r="F445" t="str">
        <f t="shared" si="18"/>
        <v>None</v>
      </c>
      <c r="G445" t="str">
        <f t="shared" si="19"/>
        <v>envelope</v>
      </c>
      <c r="H445" t="str">
        <f t="shared" si="20"/>
        <v>envelope</v>
      </c>
    </row>
    <row r="446" spans="1:8" x14ac:dyDescent="0.2">
      <c r="A446">
        <v>4</v>
      </c>
      <c r="B446" t="s">
        <v>81</v>
      </c>
      <c r="C446">
        <v>0</v>
      </c>
      <c r="D446" t="s">
        <v>699</v>
      </c>
      <c r="E446" t="s">
        <v>655</v>
      </c>
      <c r="F446" t="str">
        <f t="shared" si="18"/>
        <v>None</v>
      </c>
      <c r="G446" t="str">
        <f t="shared" si="19"/>
        <v>envelope</v>
      </c>
      <c r="H446" t="str">
        <f t="shared" si="20"/>
        <v>envelope</v>
      </c>
    </row>
    <row r="447" spans="1:8" x14ac:dyDescent="0.2">
      <c r="A447">
        <v>5</v>
      </c>
      <c r="B447" t="s">
        <v>162</v>
      </c>
      <c r="C447">
        <v>0</v>
      </c>
      <c r="D447" t="s">
        <v>699</v>
      </c>
      <c r="E447" t="s">
        <v>655</v>
      </c>
      <c r="F447" t="str">
        <f t="shared" si="18"/>
        <v>None</v>
      </c>
      <c r="G447" t="str">
        <f t="shared" si="19"/>
        <v>envelope</v>
      </c>
      <c r="H447" t="str">
        <f t="shared" si="20"/>
        <v>envelope</v>
      </c>
    </row>
    <row r="448" spans="1:8" x14ac:dyDescent="0.2">
      <c r="A448">
        <v>6</v>
      </c>
      <c r="B448" t="s">
        <v>446</v>
      </c>
      <c r="C448">
        <v>0</v>
      </c>
      <c r="D448" t="s">
        <v>699</v>
      </c>
      <c r="E448" t="s">
        <v>655</v>
      </c>
      <c r="F448" t="str">
        <f t="shared" si="18"/>
        <v>None</v>
      </c>
      <c r="G448" t="str">
        <f t="shared" si="19"/>
        <v>envelope</v>
      </c>
      <c r="H448" t="str">
        <f t="shared" si="20"/>
        <v>envelope</v>
      </c>
    </row>
    <row r="449" spans="1:8" x14ac:dyDescent="0.2">
      <c r="A449">
        <v>7</v>
      </c>
      <c r="B449" t="s">
        <v>447</v>
      </c>
      <c r="C449">
        <v>0</v>
      </c>
      <c r="D449" t="s">
        <v>699</v>
      </c>
      <c r="E449" t="s">
        <v>655</v>
      </c>
      <c r="F449" t="str">
        <f t="shared" si="18"/>
        <v>None</v>
      </c>
      <c r="G449" t="str">
        <f t="shared" si="19"/>
        <v>envelope</v>
      </c>
      <c r="H449" t="str">
        <f t="shared" si="20"/>
        <v>envelope</v>
      </c>
    </row>
    <row r="450" spans="1:8" x14ac:dyDescent="0.2">
      <c r="A450">
        <v>8</v>
      </c>
      <c r="B450" t="s">
        <v>448</v>
      </c>
      <c r="C450">
        <v>0</v>
      </c>
      <c r="D450" t="s">
        <v>699</v>
      </c>
      <c r="E450" t="s">
        <v>655</v>
      </c>
      <c r="F450" t="str">
        <f t="shared" si="18"/>
        <v>None</v>
      </c>
      <c r="G450" t="str">
        <f t="shared" si="19"/>
        <v>envelope</v>
      </c>
      <c r="H450" t="str">
        <f t="shared" si="20"/>
        <v>envelope</v>
      </c>
    </row>
    <row r="451" spans="1:8" x14ac:dyDescent="0.2">
      <c r="A451">
        <v>9</v>
      </c>
      <c r="B451" t="s">
        <v>449</v>
      </c>
      <c r="C451">
        <v>0</v>
      </c>
      <c r="D451" t="s">
        <v>699</v>
      </c>
      <c r="E451" t="s">
        <v>655</v>
      </c>
      <c r="F451" t="str">
        <f t="shared" ref="F451:F514" si="21">IF(ISNUMBER(SEARCH("urban", E451)), "urban", IF(ISNUMBER(SEARCH("rural", E451)), "rural", IF(ISNUMBER(SEARCH("commercial", E451)), "commercial", "None")))</f>
        <v>None</v>
      </c>
      <c r="G451" t="str">
        <f t="shared" ref="G451:G514" si="22">RIGHT(E451, LEN(E451) - FIND("~", SUBSTITUTE(E451, "-", "~", LEN(E451)-LEN(SUBSTITUTE(E451, "-", "")))))</f>
        <v>envelope</v>
      </c>
      <c r="H451" t="str">
        <f t="shared" ref="H451:H514" si="23">IF(G451="appl","appliances",IF(G451="cooling","cooling &amp; ventilation",G451))</f>
        <v>envelope</v>
      </c>
    </row>
    <row r="452" spans="1:8" x14ac:dyDescent="0.2">
      <c r="A452">
        <v>0</v>
      </c>
      <c r="B452" t="s">
        <v>76</v>
      </c>
      <c r="C452">
        <v>0</v>
      </c>
      <c r="D452" t="s">
        <v>700</v>
      </c>
      <c r="E452" t="s">
        <v>655</v>
      </c>
      <c r="F452" t="str">
        <f t="shared" si="21"/>
        <v>None</v>
      </c>
      <c r="G452" t="str">
        <f t="shared" si="22"/>
        <v>envelope</v>
      </c>
      <c r="H452" t="str">
        <f t="shared" si="23"/>
        <v>envelope</v>
      </c>
    </row>
    <row r="453" spans="1:8" x14ac:dyDescent="0.2">
      <c r="A453">
        <v>1</v>
      </c>
      <c r="B453" t="s">
        <v>77</v>
      </c>
      <c r="C453">
        <v>0</v>
      </c>
      <c r="D453" t="s">
        <v>700</v>
      </c>
      <c r="E453" t="s">
        <v>655</v>
      </c>
      <c r="F453" t="str">
        <f t="shared" si="21"/>
        <v>None</v>
      </c>
      <c r="G453" t="str">
        <f t="shared" si="22"/>
        <v>envelope</v>
      </c>
      <c r="H453" t="str">
        <f t="shared" si="23"/>
        <v>envelope</v>
      </c>
    </row>
    <row r="454" spans="1:8" x14ac:dyDescent="0.2">
      <c r="A454">
        <v>2</v>
      </c>
      <c r="B454" t="s">
        <v>78</v>
      </c>
      <c r="C454">
        <v>0</v>
      </c>
      <c r="D454" t="s">
        <v>700</v>
      </c>
      <c r="E454" t="s">
        <v>655</v>
      </c>
      <c r="F454" t="str">
        <f t="shared" si="21"/>
        <v>None</v>
      </c>
      <c r="G454" t="str">
        <f t="shared" si="22"/>
        <v>envelope</v>
      </c>
      <c r="H454" t="str">
        <f t="shared" si="23"/>
        <v>envelope</v>
      </c>
    </row>
    <row r="455" spans="1:8" x14ac:dyDescent="0.2">
      <c r="A455">
        <v>3</v>
      </c>
      <c r="B455" t="s">
        <v>79</v>
      </c>
      <c r="C455">
        <v>0</v>
      </c>
      <c r="D455" t="s">
        <v>700</v>
      </c>
      <c r="E455" t="s">
        <v>655</v>
      </c>
      <c r="F455" t="str">
        <f t="shared" si="21"/>
        <v>None</v>
      </c>
      <c r="G455" t="str">
        <f t="shared" si="22"/>
        <v>envelope</v>
      </c>
      <c r="H455" t="str">
        <f t="shared" si="23"/>
        <v>envelope</v>
      </c>
    </row>
    <row r="456" spans="1:8" x14ac:dyDescent="0.2">
      <c r="A456">
        <v>4</v>
      </c>
      <c r="B456" t="s">
        <v>81</v>
      </c>
      <c r="C456">
        <v>0</v>
      </c>
      <c r="D456" t="s">
        <v>700</v>
      </c>
      <c r="E456" t="s">
        <v>655</v>
      </c>
      <c r="F456" t="str">
        <f t="shared" si="21"/>
        <v>None</v>
      </c>
      <c r="G456" t="str">
        <f t="shared" si="22"/>
        <v>envelope</v>
      </c>
      <c r="H456" t="str">
        <f t="shared" si="23"/>
        <v>envelope</v>
      </c>
    </row>
    <row r="457" spans="1:8" x14ac:dyDescent="0.2">
      <c r="A457">
        <v>5</v>
      </c>
      <c r="B457" t="s">
        <v>162</v>
      </c>
      <c r="C457">
        <v>0</v>
      </c>
      <c r="D457" t="s">
        <v>700</v>
      </c>
      <c r="E457" t="s">
        <v>655</v>
      </c>
      <c r="F457" t="str">
        <f t="shared" si="21"/>
        <v>None</v>
      </c>
      <c r="G457" t="str">
        <f t="shared" si="22"/>
        <v>envelope</v>
      </c>
      <c r="H457" t="str">
        <f t="shared" si="23"/>
        <v>envelope</v>
      </c>
    </row>
    <row r="458" spans="1:8" x14ac:dyDescent="0.2">
      <c r="A458">
        <v>6</v>
      </c>
      <c r="B458" t="s">
        <v>446</v>
      </c>
      <c r="C458">
        <v>0</v>
      </c>
      <c r="D458" t="s">
        <v>700</v>
      </c>
      <c r="E458" t="s">
        <v>655</v>
      </c>
      <c r="F458" t="str">
        <f t="shared" si="21"/>
        <v>None</v>
      </c>
      <c r="G458" t="str">
        <f t="shared" si="22"/>
        <v>envelope</v>
      </c>
      <c r="H458" t="str">
        <f t="shared" si="23"/>
        <v>envelope</v>
      </c>
    </row>
    <row r="459" spans="1:8" x14ac:dyDescent="0.2">
      <c r="A459">
        <v>7</v>
      </c>
      <c r="B459" t="s">
        <v>447</v>
      </c>
      <c r="C459">
        <v>0</v>
      </c>
      <c r="D459" t="s">
        <v>700</v>
      </c>
      <c r="E459" t="s">
        <v>655</v>
      </c>
      <c r="F459" t="str">
        <f t="shared" si="21"/>
        <v>None</v>
      </c>
      <c r="G459" t="str">
        <f t="shared" si="22"/>
        <v>envelope</v>
      </c>
      <c r="H459" t="str">
        <f t="shared" si="23"/>
        <v>envelope</v>
      </c>
    </row>
    <row r="460" spans="1:8" x14ac:dyDescent="0.2">
      <c r="A460">
        <v>8</v>
      </c>
      <c r="B460" t="s">
        <v>448</v>
      </c>
      <c r="C460">
        <v>0</v>
      </c>
      <c r="D460" t="s">
        <v>700</v>
      </c>
      <c r="E460" t="s">
        <v>655</v>
      </c>
      <c r="F460" t="str">
        <f t="shared" si="21"/>
        <v>None</v>
      </c>
      <c r="G460" t="str">
        <f t="shared" si="22"/>
        <v>envelope</v>
      </c>
      <c r="H460" t="str">
        <f t="shared" si="23"/>
        <v>envelope</v>
      </c>
    </row>
    <row r="461" spans="1:8" x14ac:dyDescent="0.2">
      <c r="A461">
        <v>9</v>
      </c>
      <c r="B461" t="s">
        <v>449</v>
      </c>
      <c r="C461">
        <v>0</v>
      </c>
      <c r="D461" t="s">
        <v>700</v>
      </c>
      <c r="E461" t="s">
        <v>655</v>
      </c>
      <c r="F461" t="str">
        <f t="shared" si="21"/>
        <v>None</v>
      </c>
      <c r="G461" t="str">
        <f t="shared" si="22"/>
        <v>envelope</v>
      </c>
      <c r="H461" t="str">
        <f t="shared" si="23"/>
        <v>envelope</v>
      </c>
    </row>
    <row r="462" spans="1:8" x14ac:dyDescent="0.2">
      <c r="A462">
        <v>0</v>
      </c>
      <c r="B462" t="s">
        <v>76</v>
      </c>
      <c r="C462">
        <v>0</v>
      </c>
      <c r="D462" t="s">
        <v>701</v>
      </c>
      <c r="E462" t="s">
        <v>655</v>
      </c>
      <c r="F462" t="str">
        <f t="shared" si="21"/>
        <v>None</v>
      </c>
      <c r="G462" t="str">
        <f t="shared" si="22"/>
        <v>envelope</v>
      </c>
      <c r="H462" t="str">
        <f t="shared" si="23"/>
        <v>envelope</v>
      </c>
    </row>
    <row r="463" spans="1:8" x14ac:dyDescent="0.2">
      <c r="A463">
        <v>1</v>
      </c>
      <c r="B463" t="s">
        <v>77</v>
      </c>
      <c r="C463">
        <v>0</v>
      </c>
      <c r="D463" t="s">
        <v>701</v>
      </c>
      <c r="E463" t="s">
        <v>655</v>
      </c>
      <c r="F463" t="str">
        <f t="shared" si="21"/>
        <v>None</v>
      </c>
      <c r="G463" t="str">
        <f t="shared" si="22"/>
        <v>envelope</v>
      </c>
      <c r="H463" t="str">
        <f t="shared" si="23"/>
        <v>envelope</v>
      </c>
    </row>
    <row r="464" spans="1:8" x14ac:dyDescent="0.2">
      <c r="A464">
        <v>2</v>
      </c>
      <c r="B464" t="s">
        <v>78</v>
      </c>
      <c r="C464">
        <v>0</v>
      </c>
      <c r="D464" t="s">
        <v>701</v>
      </c>
      <c r="E464" t="s">
        <v>655</v>
      </c>
      <c r="F464" t="str">
        <f t="shared" si="21"/>
        <v>None</v>
      </c>
      <c r="G464" t="str">
        <f t="shared" si="22"/>
        <v>envelope</v>
      </c>
      <c r="H464" t="str">
        <f t="shared" si="23"/>
        <v>envelope</v>
      </c>
    </row>
    <row r="465" spans="1:8" x14ac:dyDescent="0.2">
      <c r="A465">
        <v>3</v>
      </c>
      <c r="B465" t="s">
        <v>79</v>
      </c>
      <c r="C465">
        <v>0</v>
      </c>
      <c r="D465" t="s">
        <v>701</v>
      </c>
      <c r="E465" t="s">
        <v>655</v>
      </c>
      <c r="F465" t="str">
        <f t="shared" si="21"/>
        <v>None</v>
      </c>
      <c r="G465" t="str">
        <f t="shared" si="22"/>
        <v>envelope</v>
      </c>
      <c r="H465" t="str">
        <f t="shared" si="23"/>
        <v>envelope</v>
      </c>
    </row>
    <row r="466" spans="1:8" x14ac:dyDescent="0.2">
      <c r="A466">
        <v>4</v>
      </c>
      <c r="B466" t="s">
        <v>81</v>
      </c>
      <c r="C466">
        <v>0</v>
      </c>
      <c r="D466" t="s">
        <v>701</v>
      </c>
      <c r="E466" t="s">
        <v>655</v>
      </c>
      <c r="F466" t="str">
        <f t="shared" si="21"/>
        <v>None</v>
      </c>
      <c r="G466" t="str">
        <f t="shared" si="22"/>
        <v>envelope</v>
      </c>
      <c r="H466" t="str">
        <f t="shared" si="23"/>
        <v>envelope</v>
      </c>
    </row>
    <row r="467" spans="1:8" x14ac:dyDescent="0.2">
      <c r="A467">
        <v>5</v>
      </c>
      <c r="B467" t="s">
        <v>162</v>
      </c>
      <c r="C467">
        <v>0</v>
      </c>
      <c r="D467" t="s">
        <v>701</v>
      </c>
      <c r="E467" t="s">
        <v>655</v>
      </c>
      <c r="F467" t="str">
        <f t="shared" si="21"/>
        <v>None</v>
      </c>
      <c r="G467" t="str">
        <f t="shared" si="22"/>
        <v>envelope</v>
      </c>
      <c r="H467" t="str">
        <f t="shared" si="23"/>
        <v>envelope</v>
      </c>
    </row>
    <row r="468" spans="1:8" x14ac:dyDescent="0.2">
      <c r="A468">
        <v>6</v>
      </c>
      <c r="B468" t="s">
        <v>446</v>
      </c>
      <c r="C468">
        <v>0</v>
      </c>
      <c r="D468" t="s">
        <v>701</v>
      </c>
      <c r="E468" t="s">
        <v>655</v>
      </c>
      <c r="F468" t="str">
        <f t="shared" si="21"/>
        <v>None</v>
      </c>
      <c r="G468" t="str">
        <f t="shared" si="22"/>
        <v>envelope</v>
      </c>
      <c r="H468" t="str">
        <f t="shared" si="23"/>
        <v>envelope</v>
      </c>
    </row>
    <row r="469" spans="1:8" x14ac:dyDescent="0.2">
      <c r="A469">
        <v>7</v>
      </c>
      <c r="B469" t="s">
        <v>447</v>
      </c>
      <c r="C469">
        <v>0</v>
      </c>
      <c r="D469" t="s">
        <v>701</v>
      </c>
      <c r="E469" t="s">
        <v>655</v>
      </c>
      <c r="F469" t="str">
        <f t="shared" si="21"/>
        <v>None</v>
      </c>
      <c r="G469" t="str">
        <f t="shared" si="22"/>
        <v>envelope</v>
      </c>
      <c r="H469" t="str">
        <f t="shared" si="23"/>
        <v>envelope</v>
      </c>
    </row>
    <row r="470" spans="1:8" x14ac:dyDescent="0.2">
      <c r="A470">
        <v>8</v>
      </c>
      <c r="B470" t="s">
        <v>448</v>
      </c>
      <c r="C470">
        <v>0</v>
      </c>
      <c r="D470" t="s">
        <v>701</v>
      </c>
      <c r="E470" t="s">
        <v>655</v>
      </c>
      <c r="F470" t="str">
        <f t="shared" si="21"/>
        <v>None</v>
      </c>
      <c r="G470" t="str">
        <f t="shared" si="22"/>
        <v>envelope</v>
      </c>
      <c r="H470" t="str">
        <f t="shared" si="23"/>
        <v>envelope</v>
      </c>
    </row>
    <row r="471" spans="1:8" x14ac:dyDescent="0.2">
      <c r="A471">
        <v>9</v>
      </c>
      <c r="B471" t="s">
        <v>449</v>
      </c>
      <c r="C471">
        <v>0</v>
      </c>
      <c r="D471" t="s">
        <v>701</v>
      </c>
      <c r="E471" t="s">
        <v>655</v>
      </c>
      <c r="F471" t="str">
        <f t="shared" si="21"/>
        <v>None</v>
      </c>
      <c r="G471" t="str">
        <f t="shared" si="22"/>
        <v>envelope</v>
      </c>
      <c r="H471" t="str">
        <f t="shared" si="23"/>
        <v>envelope</v>
      </c>
    </row>
    <row r="472" spans="1:8" x14ac:dyDescent="0.2">
      <c r="A472">
        <v>0</v>
      </c>
      <c r="B472" t="s">
        <v>76</v>
      </c>
      <c r="C472">
        <v>0</v>
      </c>
      <c r="D472" t="s">
        <v>702</v>
      </c>
      <c r="E472" t="s">
        <v>655</v>
      </c>
      <c r="F472" t="str">
        <f t="shared" si="21"/>
        <v>None</v>
      </c>
      <c r="G472" t="str">
        <f t="shared" si="22"/>
        <v>envelope</v>
      </c>
      <c r="H472" t="str">
        <f t="shared" si="23"/>
        <v>envelope</v>
      </c>
    </row>
    <row r="473" spans="1:8" x14ac:dyDescent="0.2">
      <c r="A473">
        <v>1</v>
      </c>
      <c r="B473" t="s">
        <v>77</v>
      </c>
      <c r="C473">
        <v>0</v>
      </c>
      <c r="D473" t="s">
        <v>702</v>
      </c>
      <c r="E473" t="s">
        <v>655</v>
      </c>
      <c r="F473" t="str">
        <f t="shared" si="21"/>
        <v>None</v>
      </c>
      <c r="G473" t="str">
        <f t="shared" si="22"/>
        <v>envelope</v>
      </c>
      <c r="H473" t="str">
        <f t="shared" si="23"/>
        <v>envelope</v>
      </c>
    </row>
    <row r="474" spans="1:8" x14ac:dyDescent="0.2">
      <c r="A474">
        <v>2</v>
      </c>
      <c r="B474" t="s">
        <v>78</v>
      </c>
      <c r="C474">
        <v>0</v>
      </c>
      <c r="D474" t="s">
        <v>702</v>
      </c>
      <c r="E474" t="s">
        <v>655</v>
      </c>
      <c r="F474" t="str">
        <f t="shared" si="21"/>
        <v>None</v>
      </c>
      <c r="G474" t="str">
        <f t="shared" si="22"/>
        <v>envelope</v>
      </c>
      <c r="H474" t="str">
        <f t="shared" si="23"/>
        <v>envelope</v>
      </c>
    </row>
    <row r="475" spans="1:8" x14ac:dyDescent="0.2">
      <c r="A475">
        <v>3</v>
      </c>
      <c r="B475" t="s">
        <v>79</v>
      </c>
      <c r="C475">
        <v>0</v>
      </c>
      <c r="D475" t="s">
        <v>702</v>
      </c>
      <c r="E475" t="s">
        <v>655</v>
      </c>
      <c r="F475" t="str">
        <f t="shared" si="21"/>
        <v>None</v>
      </c>
      <c r="G475" t="str">
        <f t="shared" si="22"/>
        <v>envelope</v>
      </c>
      <c r="H475" t="str">
        <f t="shared" si="23"/>
        <v>envelope</v>
      </c>
    </row>
    <row r="476" spans="1:8" x14ac:dyDescent="0.2">
      <c r="A476">
        <v>4</v>
      </c>
      <c r="B476" t="s">
        <v>81</v>
      </c>
      <c r="C476">
        <v>0</v>
      </c>
      <c r="D476" t="s">
        <v>702</v>
      </c>
      <c r="E476" t="s">
        <v>655</v>
      </c>
      <c r="F476" t="str">
        <f t="shared" si="21"/>
        <v>None</v>
      </c>
      <c r="G476" t="str">
        <f t="shared" si="22"/>
        <v>envelope</v>
      </c>
      <c r="H476" t="str">
        <f t="shared" si="23"/>
        <v>envelope</v>
      </c>
    </row>
    <row r="477" spans="1:8" x14ac:dyDescent="0.2">
      <c r="A477">
        <v>5</v>
      </c>
      <c r="B477" t="s">
        <v>162</v>
      </c>
      <c r="C477">
        <v>0</v>
      </c>
      <c r="D477" t="s">
        <v>702</v>
      </c>
      <c r="E477" t="s">
        <v>655</v>
      </c>
      <c r="F477" t="str">
        <f t="shared" si="21"/>
        <v>None</v>
      </c>
      <c r="G477" t="str">
        <f t="shared" si="22"/>
        <v>envelope</v>
      </c>
      <c r="H477" t="str">
        <f t="shared" si="23"/>
        <v>envelope</v>
      </c>
    </row>
    <row r="478" spans="1:8" x14ac:dyDescent="0.2">
      <c r="A478">
        <v>6</v>
      </c>
      <c r="B478" t="s">
        <v>446</v>
      </c>
      <c r="C478">
        <v>0</v>
      </c>
      <c r="D478" t="s">
        <v>702</v>
      </c>
      <c r="E478" t="s">
        <v>655</v>
      </c>
      <c r="F478" t="str">
        <f t="shared" si="21"/>
        <v>None</v>
      </c>
      <c r="G478" t="str">
        <f t="shared" si="22"/>
        <v>envelope</v>
      </c>
      <c r="H478" t="str">
        <f t="shared" si="23"/>
        <v>envelope</v>
      </c>
    </row>
    <row r="479" spans="1:8" x14ac:dyDescent="0.2">
      <c r="A479">
        <v>7</v>
      </c>
      <c r="B479" t="s">
        <v>447</v>
      </c>
      <c r="C479">
        <v>0</v>
      </c>
      <c r="D479" t="s">
        <v>702</v>
      </c>
      <c r="E479" t="s">
        <v>655</v>
      </c>
      <c r="F479" t="str">
        <f t="shared" si="21"/>
        <v>None</v>
      </c>
      <c r="G479" t="str">
        <f t="shared" si="22"/>
        <v>envelope</v>
      </c>
      <c r="H479" t="str">
        <f t="shared" si="23"/>
        <v>envelope</v>
      </c>
    </row>
    <row r="480" spans="1:8" x14ac:dyDescent="0.2">
      <c r="A480">
        <v>8</v>
      </c>
      <c r="B480" t="s">
        <v>448</v>
      </c>
      <c r="C480">
        <v>0</v>
      </c>
      <c r="D480" t="s">
        <v>702</v>
      </c>
      <c r="E480" t="s">
        <v>655</v>
      </c>
      <c r="F480" t="str">
        <f t="shared" si="21"/>
        <v>None</v>
      </c>
      <c r="G480" t="str">
        <f t="shared" si="22"/>
        <v>envelope</v>
      </c>
      <c r="H480" t="str">
        <f t="shared" si="23"/>
        <v>envelope</v>
      </c>
    </row>
    <row r="481" spans="1:8" x14ac:dyDescent="0.2">
      <c r="A481">
        <v>9</v>
      </c>
      <c r="B481" t="s">
        <v>449</v>
      </c>
      <c r="C481">
        <v>0</v>
      </c>
      <c r="D481" t="s">
        <v>702</v>
      </c>
      <c r="E481" t="s">
        <v>655</v>
      </c>
      <c r="F481" t="str">
        <f t="shared" si="21"/>
        <v>None</v>
      </c>
      <c r="G481" t="str">
        <f t="shared" si="22"/>
        <v>envelope</v>
      </c>
      <c r="H481" t="str">
        <f t="shared" si="23"/>
        <v>envelope</v>
      </c>
    </row>
    <row r="482" spans="1:8" x14ac:dyDescent="0.2">
      <c r="A482">
        <v>0</v>
      </c>
      <c r="B482" t="s">
        <v>76</v>
      </c>
      <c r="C482">
        <v>0</v>
      </c>
      <c r="D482" t="s">
        <v>703</v>
      </c>
      <c r="E482" t="s">
        <v>655</v>
      </c>
      <c r="F482" t="str">
        <f t="shared" si="21"/>
        <v>None</v>
      </c>
      <c r="G482" t="str">
        <f t="shared" si="22"/>
        <v>envelope</v>
      </c>
      <c r="H482" t="str">
        <f t="shared" si="23"/>
        <v>envelope</v>
      </c>
    </row>
    <row r="483" spans="1:8" x14ac:dyDescent="0.2">
      <c r="A483">
        <v>1</v>
      </c>
      <c r="B483" t="s">
        <v>77</v>
      </c>
      <c r="C483">
        <v>0</v>
      </c>
      <c r="D483" t="s">
        <v>703</v>
      </c>
      <c r="E483" t="s">
        <v>655</v>
      </c>
      <c r="F483" t="str">
        <f t="shared" si="21"/>
        <v>None</v>
      </c>
      <c r="G483" t="str">
        <f t="shared" si="22"/>
        <v>envelope</v>
      </c>
      <c r="H483" t="str">
        <f t="shared" si="23"/>
        <v>envelope</v>
      </c>
    </row>
    <row r="484" spans="1:8" x14ac:dyDescent="0.2">
      <c r="A484">
        <v>2</v>
      </c>
      <c r="B484" t="s">
        <v>78</v>
      </c>
      <c r="C484">
        <v>0</v>
      </c>
      <c r="D484" t="s">
        <v>703</v>
      </c>
      <c r="E484" t="s">
        <v>655</v>
      </c>
      <c r="F484" t="str">
        <f t="shared" si="21"/>
        <v>None</v>
      </c>
      <c r="G484" t="str">
        <f t="shared" si="22"/>
        <v>envelope</v>
      </c>
      <c r="H484" t="str">
        <f t="shared" si="23"/>
        <v>envelope</v>
      </c>
    </row>
    <row r="485" spans="1:8" x14ac:dyDescent="0.2">
      <c r="A485">
        <v>3</v>
      </c>
      <c r="B485" t="s">
        <v>79</v>
      </c>
      <c r="C485">
        <v>0</v>
      </c>
      <c r="D485" t="s">
        <v>703</v>
      </c>
      <c r="E485" t="s">
        <v>655</v>
      </c>
      <c r="F485" t="str">
        <f t="shared" si="21"/>
        <v>None</v>
      </c>
      <c r="G485" t="str">
        <f t="shared" si="22"/>
        <v>envelope</v>
      </c>
      <c r="H485" t="str">
        <f t="shared" si="23"/>
        <v>envelope</v>
      </c>
    </row>
    <row r="486" spans="1:8" x14ac:dyDescent="0.2">
      <c r="A486">
        <v>4</v>
      </c>
      <c r="B486" t="s">
        <v>81</v>
      </c>
      <c r="C486">
        <v>0</v>
      </c>
      <c r="D486" t="s">
        <v>703</v>
      </c>
      <c r="E486" t="s">
        <v>655</v>
      </c>
      <c r="F486" t="str">
        <f t="shared" si="21"/>
        <v>None</v>
      </c>
      <c r="G486" t="str">
        <f t="shared" si="22"/>
        <v>envelope</v>
      </c>
      <c r="H486" t="str">
        <f t="shared" si="23"/>
        <v>envelope</v>
      </c>
    </row>
    <row r="487" spans="1:8" x14ac:dyDescent="0.2">
      <c r="A487">
        <v>5</v>
      </c>
      <c r="B487" t="s">
        <v>162</v>
      </c>
      <c r="C487">
        <v>0</v>
      </c>
      <c r="D487" t="s">
        <v>703</v>
      </c>
      <c r="E487" t="s">
        <v>655</v>
      </c>
      <c r="F487" t="str">
        <f t="shared" si="21"/>
        <v>None</v>
      </c>
      <c r="G487" t="str">
        <f t="shared" si="22"/>
        <v>envelope</v>
      </c>
      <c r="H487" t="str">
        <f t="shared" si="23"/>
        <v>envelope</v>
      </c>
    </row>
    <row r="488" spans="1:8" x14ac:dyDescent="0.2">
      <c r="A488">
        <v>6</v>
      </c>
      <c r="B488" t="s">
        <v>446</v>
      </c>
      <c r="C488">
        <v>0</v>
      </c>
      <c r="D488" t="s">
        <v>703</v>
      </c>
      <c r="E488" t="s">
        <v>655</v>
      </c>
      <c r="F488" t="str">
        <f t="shared" si="21"/>
        <v>None</v>
      </c>
      <c r="G488" t="str">
        <f t="shared" si="22"/>
        <v>envelope</v>
      </c>
      <c r="H488" t="str">
        <f t="shared" si="23"/>
        <v>envelope</v>
      </c>
    </row>
    <row r="489" spans="1:8" x14ac:dyDescent="0.2">
      <c r="A489">
        <v>7</v>
      </c>
      <c r="B489" t="s">
        <v>447</v>
      </c>
      <c r="C489">
        <v>0</v>
      </c>
      <c r="D489" t="s">
        <v>703</v>
      </c>
      <c r="E489" t="s">
        <v>655</v>
      </c>
      <c r="F489" t="str">
        <f t="shared" si="21"/>
        <v>None</v>
      </c>
      <c r="G489" t="str">
        <f t="shared" si="22"/>
        <v>envelope</v>
      </c>
      <c r="H489" t="str">
        <f t="shared" si="23"/>
        <v>envelope</v>
      </c>
    </row>
    <row r="490" spans="1:8" x14ac:dyDescent="0.2">
      <c r="A490">
        <v>8</v>
      </c>
      <c r="B490" t="s">
        <v>448</v>
      </c>
      <c r="C490">
        <v>0</v>
      </c>
      <c r="D490" t="s">
        <v>703</v>
      </c>
      <c r="E490" t="s">
        <v>655</v>
      </c>
      <c r="F490" t="str">
        <f t="shared" si="21"/>
        <v>None</v>
      </c>
      <c r="G490" t="str">
        <f t="shared" si="22"/>
        <v>envelope</v>
      </c>
      <c r="H490" t="str">
        <f t="shared" si="23"/>
        <v>envelope</v>
      </c>
    </row>
    <row r="491" spans="1:8" x14ac:dyDescent="0.2">
      <c r="A491">
        <v>9</v>
      </c>
      <c r="B491" t="s">
        <v>449</v>
      </c>
      <c r="C491">
        <v>0</v>
      </c>
      <c r="D491" t="s">
        <v>703</v>
      </c>
      <c r="E491" t="s">
        <v>655</v>
      </c>
      <c r="F491" t="str">
        <f t="shared" si="21"/>
        <v>None</v>
      </c>
      <c r="G491" t="str">
        <f t="shared" si="22"/>
        <v>envelope</v>
      </c>
      <c r="H491" t="str">
        <f t="shared" si="23"/>
        <v>envelope</v>
      </c>
    </row>
    <row r="492" spans="1:8" x14ac:dyDescent="0.2">
      <c r="A492">
        <v>0</v>
      </c>
      <c r="B492" t="s">
        <v>76</v>
      </c>
      <c r="C492">
        <v>0</v>
      </c>
      <c r="D492" t="s">
        <v>704</v>
      </c>
      <c r="E492" t="s">
        <v>655</v>
      </c>
      <c r="F492" t="str">
        <f t="shared" si="21"/>
        <v>None</v>
      </c>
      <c r="G492" t="str">
        <f t="shared" si="22"/>
        <v>envelope</v>
      </c>
      <c r="H492" t="str">
        <f t="shared" si="23"/>
        <v>envelope</v>
      </c>
    </row>
    <row r="493" spans="1:8" x14ac:dyDescent="0.2">
      <c r="A493">
        <v>1</v>
      </c>
      <c r="B493" t="s">
        <v>77</v>
      </c>
      <c r="C493">
        <v>0</v>
      </c>
      <c r="D493" t="s">
        <v>704</v>
      </c>
      <c r="E493" t="s">
        <v>655</v>
      </c>
      <c r="F493" t="str">
        <f t="shared" si="21"/>
        <v>None</v>
      </c>
      <c r="G493" t="str">
        <f t="shared" si="22"/>
        <v>envelope</v>
      </c>
      <c r="H493" t="str">
        <f t="shared" si="23"/>
        <v>envelope</v>
      </c>
    </row>
    <row r="494" spans="1:8" x14ac:dyDescent="0.2">
      <c r="A494">
        <v>2</v>
      </c>
      <c r="B494" t="s">
        <v>78</v>
      </c>
      <c r="C494">
        <v>0</v>
      </c>
      <c r="D494" t="s">
        <v>704</v>
      </c>
      <c r="E494" t="s">
        <v>655</v>
      </c>
      <c r="F494" t="str">
        <f t="shared" si="21"/>
        <v>None</v>
      </c>
      <c r="G494" t="str">
        <f t="shared" si="22"/>
        <v>envelope</v>
      </c>
      <c r="H494" t="str">
        <f t="shared" si="23"/>
        <v>envelope</v>
      </c>
    </row>
    <row r="495" spans="1:8" x14ac:dyDescent="0.2">
      <c r="A495">
        <v>3</v>
      </c>
      <c r="B495" t="s">
        <v>79</v>
      </c>
      <c r="C495">
        <v>0</v>
      </c>
      <c r="D495" t="s">
        <v>704</v>
      </c>
      <c r="E495" t="s">
        <v>655</v>
      </c>
      <c r="F495" t="str">
        <f t="shared" si="21"/>
        <v>None</v>
      </c>
      <c r="G495" t="str">
        <f t="shared" si="22"/>
        <v>envelope</v>
      </c>
      <c r="H495" t="str">
        <f t="shared" si="23"/>
        <v>envelope</v>
      </c>
    </row>
    <row r="496" spans="1:8" x14ac:dyDescent="0.2">
      <c r="A496">
        <v>4</v>
      </c>
      <c r="B496" t="s">
        <v>81</v>
      </c>
      <c r="C496">
        <v>0</v>
      </c>
      <c r="D496" t="s">
        <v>704</v>
      </c>
      <c r="E496" t="s">
        <v>655</v>
      </c>
      <c r="F496" t="str">
        <f t="shared" si="21"/>
        <v>None</v>
      </c>
      <c r="G496" t="str">
        <f t="shared" si="22"/>
        <v>envelope</v>
      </c>
      <c r="H496" t="str">
        <f t="shared" si="23"/>
        <v>envelope</v>
      </c>
    </row>
    <row r="497" spans="1:8" x14ac:dyDescent="0.2">
      <c r="A497">
        <v>5</v>
      </c>
      <c r="B497" t="s">
        <v>162</v>
      </c>
      <c r="C497">
        <v>0</v>
      </c>
      <c r="D497" t="s">
        <v>704</v>
      </c>
      <c r="E497" t="s">
        <v>655</v>
      </c>
      <c r="F497" t="str">
        <f t="shared" si="21"/>
        <v>None</v>
      </c>
      <c r="G497" t="str">
        <f t="shared" si="22"/>
        <v>envelope</v>
      </c>
      <c r="H497" t="str">
        <f t="shared" si="23"/>
        <v>envelope</v>
      </c>
    </row>
    <row r="498" spans="1:8" x14ac:dyDescent="0.2">
      <c r="A498">
        <v>6</v>
      </c>
      <c r="B498" t="s">
        <v>446</v>
      </c>
      <c r="C498">
        <v>0</v>
      </c>
      <c r="D498" t="s">
        <v>704</v>
      </c>
      <c r="E498" t="s">
        <v>655</v>
      </c>
      <c r="F498" t="str">
        <f t="shared" si="21"/>
        <v>None</v>
      </c>
      <c r="G498" t="str">
        <f t="shared" si="22"/>
        <v>envelope</v>
      </c>
      <c r="H498" t="str">
        <f t="shared" si="23"/>
        <v>envelope</v>
      </c>
    </row>
    <row r="499" spans="1:8" x14ac:dyDescent="0.2">
      <c r="A499">
        <v>7</v>
      </c>
      <c r="B499" t="s">
        <v>447</v>
      </c>
      <c r="C499">
        <v>0</v>
      </c>
      <c r="D499" t="s">
        <v>704</v>
      </c>
      <c r="E499" t="s">
        <v>655</v>
      </c>
      <c r="F499" t="str">
        <f t="shared" si="21"/>
        <v>None</v>
      </c>
      <c r="G499" t="str">
        <f t="shared" si="22"/>
        <v>envelope</v>
      </c>
      <c r="H499" t="str">
        <f t="shared" si="23"/>
        <v>envelope</v>
      </c>
    </row>
    <row r="500" spans="1:8" x14ac:dyDescent="0.2">
      <c r="A500">
        <v>8</v>
      </c>
      <c r="B500" t="s">
        <v>448</v>
      </c>
      <c r="C500">
        <v>0</v>
      </c>
      <c r="D500" t="s">
        <v>704</v>
      </c>
      <c r="E500" t="s">
        <v>655</v>
      </c>
      <c r="F500" t="str">
        <f t="shared" si="21"/>
        <v>None</v>
      </c>
      <c r="G500" t="str">
        <f t="shared" si="22"/>
        <v>envelope</v>
      </c>
      <c r="H500" t="str">
        <f t="shared" si="23"/>
        <v>envelope</v>
      </c>
    </row>
    <row r="501" spans="1:8" x14ac:dyDescent="0.2">
      <c r="A501">
        <v>9</v>
      </c>
      <c r="B501" t="s">
        <v>449</v>
      </c>
      <c r="C501">
        <v>0</v>
      </c>
      <c r="D501" t="s">
        <v>704</v>
      </c>
      <c r="E501" t="s">
        <v>655</v>
      </c>
      <c r="F501" t="str">
        <f t="shared" si="21"/>
        <v>None</v>
      </c>
      <c r="G501" t="str">
        <f t="shared" si="22"/>
        <v>envelope</v>
      </c>
      <c r="H501" t="str">
        <f t="shared" si="23"/>
        <v>envelope</v>
      </c>
    </row>
    <row r="502" spans="1:8" x14ac:dyDescent="0.2">
      <c r="A502">
        <v>0</v>
      </c>
      <c r="B502" t="s">
        <v>76</v>
      </c>
      <c r="C502">
        <v>761612275374.13196</v>
      </c>
      <c r="D502" t="s">
        <v>654</v>
      </c>
      <c r="E502" t="s">
        <v>595</v>
      </c>
      <c r="F502" t="str">
        <f t="shared" si="21"/>
        <v>commercial</v>
      </c>
      <c r="G502" t="str">
        <f t="shared" si="22"/>
        <v>cooling</v>
      </c>
      <c r="H502" t="str">
        <f t="shared" si="23"/>
        <v>cooling &amp; ventilation</v>
      </c>
    </row>
    <row r="503" spans="1:8" x14ac:dyDescent="0.2">
      <c r="A503">
        <v>1</v>
      </c>
      <c r="B503" t="s">
        <v>77</v>
      </c>
      <c r="C503">
        <v>0</v>
      </c>
      <c r="D503" t="s">
        <v>654</v>
      </c>
      <c r="E503" t="s">
        <v>595</v>
      </c>
      <c r="F503" t="str">
        <f t="shared" si="21"/>
        <v>commercial</v>
      </c>
      <c r="G503" t="str">
        <f t="shared" si="22"/>
        <v>cooling</v>
      </c>
      <c r="H503" t="str">
        <f t="shared" si="23"/>
        <v>cooling &amp; ventilation</v>
      </c>
    </row>
    <row r="504" spans="1:8" x14ac:dyDescent="0.2">
      <c r="A504">
        <v>2</v>
      </c>
      <c r="B504" t="s">
        <v>78</v>
      </c>
      <c r="C504">
        <v>16800938076.6122</v>
      </c>
      <c r="D504" t="s">
        <v>654</v>
      </c>
      <c r="E504" t="s">
        <v>595</v>
      </c>
      <c r="F504" t="str">
        <f t="shared" si="21"/>
        <v>commercial</v>
      </c>
      <c r="G504" t="str">
        <f t="shared" si="22"/>
        <v>cooling</v>
      </c>
      <c r="H504" t="str">
        <f t="shared" si="23"/>
        <v>cooling &amp; ventilation</v>
      </c>
    </row>
    <row r="505" spans="1:8" x14ac:dyDescent="0.2">
      <c r="A505">
        <v>3</v>
      </c>
      <c r="B505" t="s">
        <v>79</v>
      </c>
      <c r="C505">
        <v>0</v>
      </c>
      <c r="D505" t="s">
        <v>654</v>
      </c>
      <c r="E505" t="s">
        <v>595</v>
      </c>
      <c r="F505" t="str">
        <f t="shared" si="21"/>
        <v>commercial</v>
      </c>
      <c r="G505" t="str">
        <f t="shared" si="22"/>
        <v>cooling</v>
      </c>
      <c r="H505" t="str">
        <f t="shared" si="23"/>
        <v>cooling &amp; ventilation</v>
      </c>
    </row>
    <row r="506" spans="1:8" x14ac:dyDescent="0.2">
      <c r="A506">
        <v>4</v>
      </c>
      <c r="B506" t="s">
        <v>81</v>
      </c>
      <c r="C506">
        <v>0</v>
      </c>
      <c r="D506" t="s">
        <v>654</v>
      </c>
      <c r="E506" t="s">
        <v>595</v>
      </c>
      <c r="F506" t="str">
        <f t="shared" si="21"/>
        <v>commercial</v>
      </c>
      <c r="G506" t="str">
        <f t="shared" si="22"/>
        <v>cooling</v>
      </c>
      <c r="H506" t="str">
        <f t="shared" si="23"/>
        <v>cooling &amp; ventilation</v>
      </c>
    </row>
    <row r="507" spans="1:8" x14ac:dyDescent="0.2">
      <c r="A507">
        <v>5</v>
      </c>
      <c r="B507" t="s">
        <v>162</v>
      </c>
      <c r="C507">
        <v>0</v>
      </c>
      <c r="D507" t="s">
        <v>654</v>
      </c>
      <c r="E507" t="s">
        <v>595</v>
      </c>
      <c r="F507" t="str">
        <f t="shared" si="21"/>
        <v>commercial</v>
      </c>
      <c r="G507" t="str">
        <f t="shared" si="22"/>
        <v>cooling</v>
      </c>
      <c r="H507" t="str">
        <f t="shared" si="23"/>
        <v>cooling &amp; ventilation</v>
      </c>
    </row>
    <row r="508" spans="1:8" x14ac:dyDescent="0.2">
      <c r="A508">
        <v>6</v>
      </c>
      <c r="B508" t="s">
        <v>446</v>
      </c>
      <c r="C508">
        <v>0</v>
      </c>
      <c r="D508" t="s">
        <v>654</v>
      </c>
      <c r="E508" t="s">
        <v>595</v>
      </c>
      <c r="F508" t="str">
        <f t="shared" si="21"/>
        <v>commercial</v>
      </c>
      <c r="G508" t="str">
        <f t="shared" si="22"/>
        <v>cooling</v>
      </c>
      <c r="H508" t="str">
        <f t="shared" si="23"/>
        <v>cooling &amp; ventilation</v>
      </c>
    </row>
    <row r="509" spans="1:8" x14ac:dyDescent="0.2">
      <c r="A509">
        <v>7</v>
      </c>
      <c r="B509" t="s">
        <v>447</v>
      </c>
      <c r="C509">
        <v>0</v>
      </c>
      <c r="D509" t="s">
        <v>654</v>
      </c>
      <c r="E509" t="s">
        <v>595</v>
      </c>
      <c r="F509" t="str">
        <f t="shared" si="21"/>
        <v>commercial</v>
      </c>
      <c r="G509" t="str">
        <f t="shared" si="22"/>
        <v>cooling</v>
      </c>
      <c r="H509" t="str">
        <f t="shared" si="23"/>
        <v>cooling &amp; ventilation</v>
      </c>
    </row>
    <row r="510" spans="1:8" x14ac:dyDescent="0.2">
      <c r="A510">
        <v>8</v>
      </c>
      <c r="B510" t="s">
        <v>448</v>
      </c>
      <c r="C510">
        <v>0</v>
      </c>
      <c r="D510" t="s">
        <v>654</v>
      </c>
      <c r="E510" t="s">
        <v>595</v>
      </c>
      <c r="F510" t="str">
        <f t="shared" si="21"/>
        <v>commercial</v>
      </c>
      <c r="G510" t="str">
        <f t="shared" si="22"/>
        <v>cooling</v>
      </c>
      <c r="H510" t="str">
        <f t="shared" si="23"/>
        <v>cooling &amp; ventilation</v>
      </c>
    </row>
    <row r="511" spans="1:8" x14ac:dyDescent="0.2">
      <c r="A511">
        <v>9</v>
      </c>
      <c r="B511" t="s">
        <v>449</v>
      </c>
      <c r="C511">
        <v>0</v>
      </c>
      <c r="D511" t="s">
        <v>654</v>
      </c>
      <c r="E511" t="s">
        <v>595</v>
      </c>
      <c r="F511" t="str">
        <f t="shared" si="21"/>
        <v>commercial</v>
      </c>
      <c r="G511" t="str">
        <f t="shared" si="22"/>
        <v>cooling</v>
      </c>
      <c r="H511" t="str">
        <f t="shared" si="23"/>
        <v>cooling &amp; ventilation</v>
      </c>
    </row>
    <row r="512" spans="1:8" x14ac:dyDescent="0.2">
      <c r="A512">
        <v>0</v>
      </c>
      <c r="B512" t="s">
        <v>76</v>
      </c>
      <c r="C512">
        <v>43907364163132</v>
      </c>
      <c r="D512" t="s">
        <v>656</v>
      </c>
      <c r="E512" t="s">
        <v>595</v>
      </c>
      <c r="F512" t="str">
        <f t="shared" si="21"/>
        <v>commercial</v>
      </c>
      <c r="G512" t="str">
        <f t="shared" si="22"/>
        <v>cooling</v>
      </c>
      <c r="H512" t="str">
        <f t="shared" si="23"/>
        <v>cooling &amp; ventilation</v>
      </c>
    </row>
    <row r="513" spans="1:8" x14ac:dyDescent="0.2">
      <c r="A513">
        <v>1</v>
      </c>
      <c r="B513" t="s">
        <v>77</v>
      </c>
      <c r="C513">
        <v>0</v>
      </c>
      <c r="D513" t="s">
        <v>656</v>
      </c>
      <c r="E513" t="s">
        <v>595</v>
      </c>
      <c r="F513" t="str">
        <f t="shared" si="21"/>
        <v>commercial</v>
      </c>
      <c r="G513" t="str">
        <f t="shared" si="22"/>
        <v>cooling</v>
      </c>
      <c r="H513" t="str">
        <f t="shared" si="23"/>
        <v>cooling &amp; ventilation</v>
      </c>
    </row>
    <row r="514" spans="1:8" x14ac:dyDescent="0.2">
      <c r="A514">
        <v>2</v>
      </c>
      <c r="B514" t="s">
        <v>78</v>
      </c>
      <c r="C514">
        <v>579272007385.67505</v>
      </c>
      <c r="D514" t="s">
        <v>656</v>
      </c>
      <c r="E514" t="s">
        <v>595</v>
      </c>
      <c r="F514" t="str">
        <f t="shared" si="21"/>
        <v>commercial</v>
      </c>
      <c r="G514" t="str">
        <f t="shared" si="22"/>
        <v>cooling</v>
      </c>
      <c r="H514" t="str">
        <f t="shared" si="23"/>
        <v>cooling &amp; ventilation</v>
      </c>
    </row>
    <row r="515" spans="1:8" x14ac:dyDescent="0.2">
      <c r="A515">
        <v>3</v>
      </c>
      <c r="B515" t="s">
        <v>79</v>
      </c>
      <c r="C515">
        <v>0</v>
      </c>
      <c r="D515" t="s">
        <v>656</v>
      </c>
      <c r="E515" t="s">
        <v>595</v>
      </c>
      <c r="F515" t="str">
        <f t="shared" ref="F515:F578" si="24">IF(ISNUMBER(SEARCH("urban", E515)), "urban", IF(ISNUMBER(SEARCH("rural", E515)), "rural", IF(ISNUMBER(SEARCH("commercial", E515)), "commercial", "None")))</f>
        <v>commercial</v>
      </c>
      <c r="G515" t="str">
        <f t="shared" ref="G515:G578" si="25">RIGHT(E515, LEN(E515) - FIND("~", SUBSTITUTE(E515, "-", "~", LEN(E515)-LEN(SUBSTITUTE(E515, "-", "")))))</f>
        <v>cooling</v>
      </c>
      <c r="H515" t="str">
        <f t="shared" ref="H515:H578" si="26">IF(G515="appl","appliances",IF(G515="cooling","cooling &amp; ventilation",G515))</f>
        <v>cooling &amp; ventilation</v>
      </c>
    </row>
    <row r="516" spans="1:8" x14ac:dyDescent="0.2">
      <c r="A516">
        <v>4</v>
      </c>
      <c r="B516" t="s">
        <v>81</v>
      </c>
      <c r="C516">
        <v>0</v>
      </c>
      <c r="D516" t="s">
        <v>656</v>
      </c>
      <c r="E516" t="s">
        <v>595</v>
      </c>
      <c r="F516" t="str">
        <f t="shared" si="24"/>
        <v>commercial</v>
      </c>
      <c r="G516" t="str">
        <f t="shared" si="25"/>
        <v>cooling</v>
      </c>
      <c r="H516" t="str">
        <f t="shared" si="26"/>
        <v>cooling &amp; ventilation</v>
      </c>
    </row>
    <row r="517" spans="1:8" x14ac:dyDescent="0.2">
      <c r="A517">
        <v>5</v>
      </c>
      <c r="B517" t="s">
        <v>162</v>
      </c>
      <c r="C517">
        <v>0</v>
      </c>
      <c r="D517" t="s">
        <v>656</v>
      </c>
      <c r="E517" t="s">
        <v>595</v>
      </c>
      <c r="F517" t="str">
        <f t="shared" si="24"/>
        <v>commercial</v>
      </c>
      <c r="G517" t="str">
        <f t="shared" si="25"/>
        <v>cooling</v>
      </c>
      <c r="H517" t="str">
        <f t="shared" si="26"/>
        <v>cooling &amp; ventilation</v>
      </c>
    </row>
    <row r="518" spans="1:8" x14ac:dyDescent="0.2">
      <c r="A518">
        <v>6</v>
      </c>
      <c r="B518" t="s">
        <v>446</v>
      </c>
      <c r="C518">
        <v>0</v>
      </c>
      <c r="D518" t="s">
        <v>656</v>
      </c>
      <c r="E518" t="s">
        <v>595</v>
      </c>
      <c r="F518" t="str">
        <f t="shared" si="24"/>
        <v>commercial</v>
      </c>
      <c r="G518" t="str">
        <f t="shared" si="25"/>
        <v>cooling</v>
      </c>
      <c r="H518" t="str">
        <f t="shared" si="26"/>
        <v>cooling &amp; ventilation</v>
      </c>
    </row>
    <row r="519" spans="1:8" x14ac:dyDescent="0.2">
      <c r="A519">
        <v>7</v>
      </c>
      <c r="B519" t="s">
        <v>447</v>
      </c>
      <c r="C519">
        <v>0</v>
      </c>
      <c r="D519" t="s">
        <v>656</v>
      </c>
      <c r="E519" t="s">
        <v>595</v>
      </c>
      <c r="F519" t="str">
        <f t="shared" si="24"/>
        <v>commercial</v>
      </c>
      <c r="G519" t="str">
        <f t="shared" si="25"/>
        <v>cooling</v>
      </c>
      <c r="H519" t="str">
        <f t="shared" si="26"/>
        <v>cooling &amp; ventilation</v>
      </c>
    </row>
    <row r="520" spans="1:8" x14ac:dyDescent="0.2">
      <c r="A520">
        <v>8</v>
      </c>
      <c r="B520" t="s">
        <v>448</v>
      </c>
      <c r="C520">
        <v>0</v>
      </c>
      <c r="D520" t="s">
        <v>656</v>
      </c>
      <c r="E520" t="s">
        <v>595</v>
      </c>
      <c r="F520" t="str">
        <f t="shared" si="24"/>
        <v>commercial</v>
      </c>
      <c r="G520" t="str">
        <f t="shared" si="25"/>
        <v>cooling</v>
      </c>
      <c r="H520" t="str">
        <f t="shared" si="26"/>
        <v>cooling &amp; ventilation</v>
      </c>
    </row>
    <row r="521" spans="1:8" x14ac:dyDescent="0.2">
      <c r="A521">
        <v>9</v>
      </c>
      <c r="B521" t="s">
        <v>449</v>
      </c>
      <c r="C521">
        <v>0</v>
      </c>
      <c r="D521" t="s">
        <v>656</v>
      </c>
      <c r="E521" t="s">
        <v>595</v>
      </c>
      <c r="F521" t="str">
        <f t="shared" si="24"/>
        <v>commercial</v>
      </c>
      <c r="G521" t="str">
        <f t="shared" si="25"/>
        <v>cooling</v>
      </c>
      <c r="H521" t="str">
        <f t="shared" si="26"/>
        <v>cooling &amp; ventilation</v>
      </c>
    </row>
    <row r="522" spans="1:8" x14ac:dyDescent="0.2">
      <c r="A522">
        <v>0</v>
      </c>
      <c r="B522" t="s">
        <v>76</v>
      </c>
      <c r="C522">
        <v>2515275472429.7202</v>
      </c>
      <c r="D522" t="s">
        <v>657</v>
      </c>
      <c r="E522" t="s">
        <v>595</v>
      </c>
      <c r="F522" t="str">
        <f t="shared" si="24"/>
        <v>commercial</v>
      </c>
      <c r="G522" t="str">
        <f t="shared" si="25"/>
        <v>cooling</v>
      </c>
      <c r="H522" t="str">
        <f t="shared" si="26"/>
        <v>cooling &amp; ventilation</v>
      </c>
    </row>
    <row r="523" spans="1:8" x14ac:dyDescent="0.2">
      <c r="A523">
        <v>1</v>
      </c>
      <c r="B523" t="s">
        <v>77</v>
      </c>
      <c r="C523">
        <v>0</v>
      </c>
      <c r="D523" t="s">
        <v>657</v>
      </c>
      <c r="E523" t="s">
        <v>595</v>
      </c>
      <c r="F523" t="str">
        <f t="shared" si="24"/>
        <v>commercial</v>
      </c>
      <c r="G523" t="str">
        <f t="shared" si="25"/>
        <v>cooling</v>
      </c>
      <c r="H523" t="str">
        <f t="shared" si="26"/>
        <v>cooling &amp; ventilation</v>
      </c>
    </row>
    <row r="524" spans="1:8" x14ac:dyDescent="0.2">
      <c r="A524">
        <v>2</v>
      </c>
      <c r="B524" t="s">
        <v>78</v>
      </c>
      <c r="C524">
        <v>8943640531.5047493</v>
      </c>
      <c r="D524" t="s">
        <v>657</v>
      </c>
      <c r="E524" t="s">
        <v>595</v>
      </c>
      <c r="F524" t="str">
        <f t="shared" si="24"/>
        <v>commercial</v>
      </c>
      <c r="G524" t="str">
        <f t="shared" si="25"/>
        <v>cooling</v>
      </c>
      <c r="H524" t="str">
        <f t="shared" si="26"/>
        <v>cooling &amp; ventilation</v>
      </c>
    </row>
    <row r="525" spans="1:8" x14ac:dyDescent="0.2">
      <c r="A525">
        <v>3</v>
      </c>
      <c r="B525" t="s">
        <v>79</v>
      </c>
      <c r="C525">
        <v>0</v>
      </c>
      <c r="D525" t="s">
        <v>657</v>
      </c>
      <c r="E525" t="s">
        <v>595</v>
      </c>
      <c r="F525" t="str">
        <f t="shared" si="24"/>
        <v>commercial</v>
      </c>
      <c r="G525" t="str">
        <f t="shared" si="25"/>
        <v>cooling</v>
      </c>
      <c r="H525" t="str">
        <f t="shared" si="26"/>
        <v>cooling &amp; ventilation</v>
      </c>
    </row>
    <row r="526" spans="1:8" x14ac:dyDescent="0.2">
      <c r="A526">
        <v>4</v>
      </c>
      <c r="B526" t="s">
        <v>81</v>
      </c>
      <c r="C526">
        <v>0</v>
      </c>
      <c r="D526" t="s">
        <v>657</v>
      </c>
      <c r="E526" t="s">
        <v>595</v>
      </c>
      <c r="F526" t="str">
        <f t="shared" si="24"/>
        <v>commercial</v>
      </c>
      <c r="G526" t="str">
        <f t="shared" si="25"/>
        <v>cooling</v>
      </c>
      <c r="H526" t="str">
        <f t="shared" si="26"/>
        <v>cooling &amp; ventilation</v>
      </c>
    </row>
    <row r="527" spans="1:8" x14ac:dyDescent="0.2">
      <c r="A527">
        <v>5</v>
      </c>
      <c r="B527" t="s">
        <v>162</v>
      </c>
      <c r="C527">
        <v>0</v>
      </c>
      <c r="D527" t="s">
        <v>657</v>
      </c>
      <c r="E527" t="s">
        <v>595</v>
      </c>
      <c r="F527" t="str">
        <f t="shared" si="24"/>
        <v>commercial</v>
      </c>
      <c r="G527" t="str">
        <f t="shared" si="25"/>
        <v>cooling</v>
      </c>
      <c r="H527" t="str">
        <f t="shared" si="26"/>
        <v>cooling &amp; ventilation</v>
      </c>
    </row>
    <row r="528" spans="1:8" x14ac:dyDescent="0.2">
      <c r="A528">
        <v>6</v>
      </c>
      <c r="B528" t="s">
        <v>446</v>
      </c>
      <c r="C528">
        <v>0</v>
      </c>
      <c r="D528" t="s">
        <v>657</v>
      </c>
      <c r="E528" t="s">
        <v>595</v>
      </c>
      <c r="F528" t="str">
        <f t="shared" si="24"/>
        <v>commercial</v>
      </c>
      <c r="G528" t="str">
        <f t="shared" si="25"/>
        <v>cooling</v>
      </c>
      <c r="H528" t="str">
        <f t="shared" si="26"/>
        <v>cooling &amp; ventilation</v>
      </c>
    </row>
    <row r="529" spans="1:8" x14ac:dyDescent="0.2">
      <c r="A529">
        <v>7</v>
      </c>
      <c r="B529" t="s">
        <v>447</v>
      </c>
      <c r="C529">
        <v>0</v>
      </c>
      <c r="D529" t="s">
        <v>657</v>
      </c>
      <c r="E529" t="s">
        <v>595</v>
      </c>
      <c r="F529" t="str">
        <f t="shared" si="24"/>
        <v>commercial</v>
      </c>
      <c r="G529" t="str">
        <f t="shared" si="25"/>
        <v>cooling</v>
      </c>
      <c r="H529" t="str">
        <f t="shared" si="26"/>
        <v>cooling &amp; ventilation</v>
      </c>
    </row>
    <row r="530" spans="1:8" x14ac:dyDescent="0.2">
      <c r="A530">
        <v>8</v>
      </c>
      <c r="B530" t="s">
        <v>448</v>
      </c>
      <c r="C530">
        <v>0</v>
      </c>
      <c r="D530" t="s">
        <v>657</v>
      </c>
      <c r="E530" t="s">
        <v>595</v>
      </c>
      <c r="F530" t="str">
        <f t="shared" si="24"/>
        <v>commercial</v>
      </c>
      <c r="G530" t="str">
        <f t="shared" si="25"/>
        <v>cooling</v>
      </c>
      <c r="H530" t="str">
        <f t="shared" si="26"/>
        <v>cooling &amp; ventilation</v>
      </c>
    </row>
    <row r="531" spans="1:8" x14ac:dyDescent="0.2">
      <c r="A531">
        <v>9</v>
      </c>
      <c r="B531" t="s">
        <v>449</v>
      </c>
      <c r="C531">
        <v>0</v>
      </c>
      <c r="D531" t="s">
        <v>657</v>
      </c>
      <c r="E531" t="s">
        <v>595</v>
      </c>
      <c r="F531" t="str">
        <f t="shared" si="24"/>
        <v>commercial</v>
      </c>
      <c r="G531" t="str">
        <f t="shared" si="25"/>
        <v>cooling</v>
      </c>
      <c r="H531" t="str">
        <f t="shared" si="26"/>
        <v>cooling &amp; ventilation</v>
      </c>
    </row>
    <row r="532" spans="1:8" x14ac:dyDescent="0.2">
      <c r="A532">
        <v>0</v>
      </c>
      <c r="B532" t="s">
        <v>76</v>
      </c>
      <c r="C532">
        <v>18281267631751.398</v>
      </c>
      <c r="D532" t="s">
        <v>658</v>
      </c>
      <c r="E532" t="s">
        <v>595</v>
      </c>
      <c r="F532" t="str">
        <f t="shared" si="24"/>
        <v>commercial</v>
      </c>
      <c r="G532" t="str">
        <f t="shared" si="25"/>
        <v>cooling</v>
      </c>
      <c r="H532" t="str">
        <f t="shared" si="26"/>
        <v>cooling &amp; ventilation</v>
      </c>
    </row>
    <row r="533" spans="1:8" x14ac:dyDescent="0.2">
      <c r="A533">
        <v>1</v>
      </c>
      <c r="B533" t="s">
        <v>77</v>
      </c>
      <c r="C533">
        <v>0</v>
      </c>
      <c r="D533" t="s">
        <v>658</v>
      </c>
      <c r="E533" t="s">
        <v>595</v>
      </c>
      <c r="F533" t="str">
        <f t="shared" si="24"/>
        <v>commercial</v>
      </c>
      <c r="G533" t="str">
        <f t="shared" si="25"/>
        <v>cooling</v>
      </c>
      <c r="H533" t="str">
        <f t="shared" si="26"/>
        <v>cooling &amp; ventilation</v>
      </c>
    </row>
    <row r="534" spans="1:8" x14ac:dyDescent="0.2">
      <c r="A534">
        <v>2</v>
      </c>
      <c r="B534" t="s">
        <v>78</v>
      </c>
      <c r="C534">
        <v>430442404858.56097</v>
      </c>
      <c r="D534" t="s">
        <v>658</v>
      </c>
      <c r="E534" t="s">
        <v>595</v>
      </c>
      <c r="F534" t="str">
        <f t="shared" si="24"/>
        <v>commercial</v>
      </c>
      <c r="G534" t="str">
        <f t="shared" si="25"/>
        <v>cooling</v>
      </c>
      <c r="H534" t="str">
        <f t="shared" si="26"/>
        <v>cooling &amp; ventilation</v>
      </c>
    </row>
    <row r="535" spans="1:8" x14ac:dyDescent="0.2">
      <c r="A535">
        <v>3</v>
      </c>
      <c r="B535" t="s">
        <v>79</v>
      </c>
      <c r="C535">
        <v>0</v>
      </c>
      <c r="D535" t="s">
        <v>658</v>
      </c>
      <c r="E535" t="s">
        <v>595</v>
      </c>
      <c r="F535" t="str">
        <f t="shared" si="24"/>
        <v>commercial</v>
      </c>
      <c r="G535" t="str">
        <f t="shared" si="25"/>
        <v>cooling</v>
      </c>
      <c r="H535" t="str">
        <f t="shared" si="26"/>
        <v>cooling &amp; ventilation</v>
      </c>
    </row>
    <row r="536" spans="1:8" x14ac:dyDescent="0.2">
      <c r="A536">
        <v>4</v>
      </c>
      <c r="B536" t="s">
        <v>81</v>
      </c>
      <c r="C536">
        <v>0</v>
      </c>
      <c r="D536" t="s">
        <v>658</v>
      </c>
      <c r="E536" t="s">
        <v>595</v>
      </c>
      <c r="F536" t="str">
        <f t="shared" si="24"/>
        <v>commercial</v>
      </c>
      <c r="G536" t="str">
        <f t="shared" si="25"/>
        <v>cooling</v>
      </c>
      <c r="H536" t="str">
        <f t="shared" si="26"/>
        <v>cooling &amp; ventilation</v>
      </c>
    </row>
    <row r="537" spans="1:8" x14ac:dyDescent="0.2">
      <c r="A537">
        <v>5</v>
      </c>
      <c r="B537" t="s">
        <v>162</v>
      </c>
      <c r="C537">
        <v>0</v>
      </c>
      <c r="D537" t="s">
        <v>658</v>
      </c>
      <c r="E537" t="s">
        <v>595</v>
      </c>
      <c r="F537" t="str">
        <f t="shared" si="24"/>
        <v>commercial</v>
      </c>
      <c r="G537" t="str">
        <f t="shared" si="25"/>
        <v>cooling</v>
      </c>
      <c r="H537" t="str">
        <f t="shared" si="26"/>
        <v>cooling &amp; ventilation</v>
      </c>
    </row>
    <row r="538" spans="1:8" x14ac:dyDescent="0.2">
      <c r="A538">
        <v>6</v>
      </c>
      <c r="B538" t="s">
        <v>446</v>
      </c>
      <c r="C538">
        <v>0</v>
      </c>
      <c r="D538" t="s">
        <v>658</v>
      </c>
      <c r="E538" t="s">
        <v>595</v>
      </c>
      <c r="F538" t="str">
        <f t="shared" si="24"/>
        <v>commercial</v>
      </c>
      <c r="G538" t="str">
        <f t="shared" si="25"/>
        <v>cooling</v>
      </c>
      <c r="H538" t="str">
        <f t="shared" si="26"/>
        <v>cooling &amp; ventilation</v>
      </c>
    </row>
    <row r="539" spans="1:8" x14ac:dyDescent="0.2">
      <c r="A539">
        <v>7</v>
      </c>
      <c r="B539" t="s">
        <v>447</v>
      </c>
      <c r="C539">
        <v>0</v>
      </c>
      <c r="D539" t="s">
        <v>658</v>
      </c>
      <c r="E539" t="s">
        <v>595</v>
      </c>
      <c r="F539" t="str">
        <f t="shared" si="24"/>
        <v>commercial</v>
      </c>
      <c r="G539" t="str">
        <f t="shared" si="25"/>
        <v>cooling</v>
      </c>
      <c r="H539" t="str">
        <f t="shared" si="26"/>
        <v>cooling &amp; ventilation</v>
      </c>
    </row>
    <row r="540" spans="1:8" x14ac:dyDescent="0.2">
      <c r="A540">
        <v>8</v>
      </c>
      <c r="B540" t="s">
        <v>448</v>
      </c>
      <c r="C540">
        <v>0</v>
      </c>
      <c r="D540" t="s">
        <v>658</v>
      </c>
      <c r="E540" t="s">
        <v>595</v>
      </c>
      <c r="F540" t="str">
        <f t="shared" si="24"/>
        <v>commercial</v>
      </c>
      <c r="G540" t="str">
        <f t="shared" si="25"/>
        <v>cooling</v>
      </c>
      <c r="H540" t="str">
        <f t="shared" si="26"/>
        <v>cooling &amp; ventilation</v>
      </c>
    </row>
    <row r="541" spans="1:8" x14ac:dyDescent="0.2">
      <c r="A541">
        <v>9</v>
      </c>
      <c r="B541" t="s">
        <v>449</v>
      </c>
      <c r="C541">
        <v>0</v>
      </c>
      <c r="D541" t="s">
        <v>658</v>
      </c>
      <c r="E541" t="s">
        <v>595</v>
      </c>
      <c r="F541" t="str">
        <f t="shared" si="24"/>
        <v>commercial</v>
      </c>
      <c r="G541" t="str">
        <f t="shared" si="25"/>
        <v>cooling</v>
      </c>
      <c r="H541" t="str">
        <f t="shared" si="26"/>
        <v>cooling &amp; ventilation</v>
      </c>
    </row>
    <row r="542" spans="1:8" x14ac:dyDescent="0.2">
      <c r="A542">
        <v>0</v>
      </c>
      <c r="B542" t="s">
        <v>76</v>
      </c>
      <c r="C542">
        <v>6569297129168.6699</v>
      </c>
      <c r="D542" t="s">
        <v>659</v>
      </c>
      <c r="E542" t="s">
        <v>595</v>
      </c>
      <c r="F542" t="str">
        <f t="shared" si="24"/>
        <v>commercial</v>
      </c>
      <c r="G542" t="str">
        <f t="shared" si="25"/>
        <v>cooling</v>
      </c>
      <c r="H542" t="str">
        <f t="shared" si="26"/>
        <v>cooling &amp; ventilation</v>
      </c>
    </row>
    <row r="543" spans="1:8" x14ac:dyDescent="0.2">
      <c r="A543">
        <v>1</v>
      </c>
      <c r="B543" t="s">
        <v>77</v>
      </c>
      <c r="C543">
        <v>0</v>
      </c>
      <c r="D543" t="s">
        <v>659</v>
      </c>
      <c r="E543" t="s">
        <v>595</v>
      </c>
      <c r="F543" t="str">
        <f t="shared" si="24"/>
        <v>commercial</v>
      </c>
      <c r="G543" t="str">
        <f t="shared" si="25"/>
        <v>cooling</v>
      </c>
      <c r="H543" t="str">
        <f t="shared" si="26"/>
        <v>cooling &amp; ventilation</v>
      </c>
    </row>
    <row r="544" spans="1:8" x14ac:dyDescent="0.2">
      <c r="A544">
        <v>2</v>
      </c>
      <c r="B544" t="s">
        <v>78</v>
      </c>
      <c r="C544">
        <v>57520802434.830399</v>
      </c>
      <c r="D544" t="s">
        <v>659</v>
      </c>
      <c r="E544" t="s">
        <v>595</v>
      </c>
      <c r="F544" t="str">
        <f t="shared" si="24"/>
        <v>commercial</v>
      </c>
      <c r="G544" t="str">
        <f t="shared" si="25"/>
        <v>cooling</v>
      </c>
      <c r="H544" t="str">
        <f t="shared" si="26"/>
        <v>cooling &amp; ventilation</v>
      </c>
    </row>
    <row r="545" spans="1:8" x14ac:dyDescent="0.2">
      <c r="A545">
        <v>3</v>
      </c>
      <c r="B545" t="s">
        <v>79</v>
      </c>
      <c r="C545">
        <v>0</v>
      </c>
      <c r="D545" t="s">
        <v>659</v>
      </c>
      <c r="E545" t="s">
        <v>595</v>
      </c>
      <c r="F545" t="str">
        <f t="shared" si="24"/>
        <v>commercial</v>
      </c>
      <c r="G545" t="str">
        <f t="shared" si="25"/>
        <v>cooling</v>
      </c>
      <c r="H545" t="str">
        <f t="shared" si="26"/>
        <v>cooling &amp; ventilation</v>
      </c>
    </row>
    <row r="546" spans="1:8" x14ac:dyDescent="0.2">
      <c r="A546">
        <v>4</v>
      </c>
      <c r="B546" t="s">
        <v>81</v>
      </c>
      <c r="C546">
        <v>0</v>
      </c>
      <c r="D546" t="s">
        <v>659</v>
      </c>
      <c r="E546" t="s">
        <v>595</v>
      </c>
      <c r="F546" t="str">
        <f t="shared" si="24"/>
        <v>commercial</v>
      </c>
      <c r="G546" t="str">
        <f t="shared" si="25"/>
        <v>cooling</v>
      </c>
      <c r="H546" t="str">
        <f t="shared" si="26"/>
        <v>cooling &amp; ventilation</v>
      </c>
    </row>
    <row r="547" spans="1:8" x14ac:dyDescent="0.2">
      <c r="A547">
        <v>5</v>
      </c>
      <c r="B547" t="s">
        <v>162</v>
      </c>
      <c r="C547">
        <v>0</v>
      </c>
      <c r="D547" t="s">
        <v>659</v>
      </c>
      <c r="E547" t="s">
        <v>595</v>
      </c>
      <c r="F547" t="str">
        <f t="shared" si="24"/>
        <v>commercial</v>
      </c>
      <c r="G547" t="str">
        <f t="shared" si="25"/>
        <v>cooling</v>
      </c>
      <c r="H547" t="str">
        <f t="shared" si="26"/>
        <v>cooling &amp; ventilation</v>
      </c>
    </row>
    <row r="548" spans="1:8" x14ac:dyDescent="0.2">
      <c r="A548">
        <v>6</v>
      </c>
      <c r="B548" t="s">
        <v>446</v>
      </c>
      <c r="C548">
        <v>0</v>
      </c>
      <c r="D548" t="s">
        <v>659</v>
      </c>
      <c r="E548" t="s">
        <v>595</v>
      </c>
      <c r="F548" t="str">
        <f t="shared" si="24"/>
        <v>commercial</v>
      </c>
      <c r="G548" t="str">
        <f t="shared" si="25"/>
        <v>cooling</v>
      </c>
      <c r="H548" t="str">
        <f t="shared" si="26"/>
        <v>cooling &amp; ventilation</v>
      </c>
    </row>
    <row r="549" spans="1:8" x14ac:dyDescent="0.2">
      <c r="A549">
        <v>7</v>
      </c>
      <c r="B549" t="s">
        <v>447</v>
      </c>
      <c r="C549">
        <v>0</v>
      </c>
      <c r="D549" t="s">
        <v>659</v>
      </c>
      <c r="E549" t="s">
        <v>595</v>
      </c>
      <c r="F549" t="str">
        <f t="shared" si="24"/>
        <v>commercial</v>
      </c>
      <c r="G549" t="str">
        <f t="shared" si="25"/>
        <v>cooling</v>
      </c>
      <c r="H549" t="str">
        <f t="shared" si="26"/>
        <v>cooling &amp; ventilation</v>
      </c>
    </row>
    <row r="550" spans="1:8" x14ac:dyDescent="0.2">
      <c r="A550">
        <v>8</v>
      </c>
      <c r="B550" t="s">
        <v>448</v>
      </c>
      <c r="C550">
        <v>0</v>
      </c>
      <c r="D550" t="s">
        <v>659</v>
      </c>
      <c r="E550" t="s">
        <v>595</v>
      </c>
      <c r="F550" t="str">
        <f t="shared" si="24"/>
        <v>commercial</v>
      </c>
      <c r="G550" t="str">
        <f t="shared" si="25"/>
        <v>cooling</v>
      </c>
      <c r="H550" t="str">
        <f t="shared" si="26"/>
        <v>cooling &amp; ventilation</v>
      </c>
    </row>
    <row r="551" spans="1:8" x14ac:dyDescent="0.2">
      <c r="A551">
        <v>9</v>
      </c>
      <c r="B551" t="s">
        <v>449</v>
      </c>
      <c r="C551">
        <v>0</v>
      </c>
      <c r="D551" t="s">
        <v>659</v>
      </c>
      <c r="E551" t="s">
        <v>595</v>
      </c>
      <c r="F551" t="str">
        <f t="shared" si="24"/>
        <v>commercial</v>
      </c>
      <c r="G551" t="str">
        <f t="shared" si="25"/>
        <v>cooling</v>
      </c>
      <c r="H551" t="str">
        <f t="shared" si="26"/>
        <v>cooling &amp; ventilation</v>
      </c>
    </row>
    <row r="552" spans="1:8" x14ac:dyDescent="0.2">
      <c r="A552">
        <v>0</v>
      </c>
      <c r="B552" t="s">
        <v>76</v>
      </c>
      <c r="C552">
        <v>37642126737925.203</v>
      </c>
      <c r="D552" t="s">
        <v>660</v>
      </c>
      <c r="E552" t="s">
        <v>595</v>
      </c>
      <c r="F552" t="str">
        <f t="shared" si="24"/>
        <v>commercial</v>
      </c>
      <c r="G552" t="str">
        <f t="shared" si="25"/>
        <v>cooling</v>
      </c>
      <c r="H552" t="str">
        <f t="shared" si="26"/>
        <v>cooling &amp; ventilation</v>
      </c>
    </row>
    <row r="553" spans="1:8" x14ac:dyDescent="0.2">
      <c r="A553">
        <v>1</v>
      </c>
      <c r="B553" t="s">
        <v>77</v>
      </c>
      <c r="C553">
        <v>0</v>
      </c>
      <c r="D553" t="s">
        <v>660</v>
      </c>
      <c r="E553" t="s">
        <v>595</v>
      </c>
      <c r="F553" t="str">
        <f t="shared" si="24"/>
        <v>commercial</v>
      </c>
      <c r="G553" t="str">
        <f t="shared" si="25"/>
        <v>cooling</v>
      </c>
      <c r="H553" t="str">
        <f t="shared" si="26"/>
        <v>cooling &amp; ventilation</v>
      </c>
    </row>
    <row r="554" spans="1:8" x14ac:dyDescent="0.2">
      <c r="A554">
        <v>2</v>
      </c>
      <c r="B554" t="s">
        <v>78</v>
      </c>
      <c r="C554">
        <v>764805269994.76196</v>
      </c>
      <c r="D554" t="s">
        <v>660</v>
      </c>
      <c r="E554" t="s">
        <v>595</v>
      </c>
      <c r="F554" t="str">
        <f t="shared" si="24"/>
        <v>commercial</v>
      </c>
      <c r="G554" t="str">
        <f t="shared" si="25"/>
        <v>cooling</v>
      </c>
      <c r="H554" t="str">
        <f t="shared" si="26"/>
        <v>cooling &amp; ventilation</v>
      </c>
    </row>
    <row r="555" spans="1:8" x14ac:dyDescent="0.2">
      <c r="A555">
        <v>3</v>
      </c>
      <c r="B555" t="s">
        <v>79</v>
      </c>
      <c r="C555">
        <v>0</v>
      </c>
      <c r="D555" t="s">
        <v>660</v>
      </c>
      <c r="E555" t="s">
        <v>595</v>
      </c>
      <c r="F555" t="str">
        <f t="shared" si="24"/>
        <v>commercial</v>
      </c>
      <c r="G555" t="str">
        <f t="shared" si="25"/>
        <v>cooling</v>
      </c>
      <c r="H555" t="str">
        <f t="shared" si="26"/>
        <v>cooling &amp; ventilation</v>
      </c>
    </row>
    <row r="556" spans="1:8" x14ac:dyDescent="0.2">
      <c r="A556">
        <v>4</v>
      </c>
      <c r="B556" t="s">
        <v>81</v>
      </c>
      <c r="C556">
        <v>0</v>
      </c>
      <c r="D556" t="s">
        <v>660</v>
      </c>
      <c r="E556" t="s">
        <v>595</v>
      </c>
      <c r="F556" t="str">
        <f t="shared" si="24"/>
        <v>commercial</v>
      </c>
      <c r="G556" t="str">
        <f t="shared" si="25"/>
        <v>cooling</v>
      </c>
      <c r="H556" t="str">
        <f t="shared" si="26"/>
        <v>cooling &amp; ventilation</v>
      </c>
    </row>
    <row r="557" spans="1:8" x14ac:dyDescent="0.2">
      <c r="A557">
        <v>5</v>
      </c>
      <c r="B557" t="s">
        <v>162</v>
      </c>
      <c r="C557">
        <v>0</v>
      </c>
      <c r="D557" t="s">
        <v>660</v>
      </c>
      <c r="E557" t="s">
        <v>595</v>
      </c>
      <c r="F557" t="str">
        <f t="shared" si="24"/>
        <v>commercial</v>
      </c>
      <c r="G557" t="str">
        <f t="shared" si="25"/>
        <v>cooling</v>
      </c>
      <c r="H557" t="str">
        <f t="shared" si="26"/>
        <v>cooling &amp; ventilation</v>
      </c>
    </row>
    <row r="558" spans="1:8" x14ac:dyDescent="0.2">
      <c r="A558">
        <v>6</v>
      </c>
      <c r="B558" t="s">
        <v>446</v>
      </c>
      <c r="C558">
        <v>0</v>
      </c>
      <c r="D558" t="s">
        <v>660</v>
      </c>
      <c r="E558" t="s">
        <v>595</v>
      </c>
      <c r="F558" t="str">
        <f t="shared" si="24"/>
        <v>commercial</v>
      </c>
      <c r="G558" t="str">
        <f t="shared" si="25"/>
        <v>cooling</v>
      </c>
      <c r="H558" t="str">
        <f t="shared" si="26"/>
        <v>cooling &amp; ventilation</v>
      </c>
    </row>
    <row r="559" spans="1:8" x14ac:dyDescent="0.2">
      <c r="A559">
        <v>7</v>
      </c>
      <c r="B559" t="s">
        <v>447</v>
      </c>
      <c r="C559">
        <v>0</v>
      </c>
      <c r="D559" t="s">
        <v>660</v>
      </c>
      <c r="E559" t="s">
        <v>595</v>
      </c>
      <c r="F559" t="str">
        <f t="shared" si="24"/>
        <v>commercial</v>
      </c>
      <c r="G559" t="str">
        <f t="shared" si="25"/>
        <v>cooling</v>
      </c>
      <c r="H559" t="str">
        <f t="shared" si="26"/>
        <v>cooling &amp; ventilation</v>
      </c>
    </row>
    <row r="560" spans="1:8" x14ac:dyDescent="0.2">
      <c r="A560">
        <v>8</v>
      </c>
      <c r="B560" t="s">
        <v>448</v>
      </c>
      <c r="C560">
        <v>0</v>
      </c>
      <c r="D560" t="s">
        <v>660</v>
      </c>
      <c r="E560" t="s">
        <v>595</v>
      </c>
      <c r="F560" t="str">
        <f t="shared" si="24"/>
        <v>commercial</v>
      </c>
      <c r="G560" t="str">
        <f t="shared" si="25"/>
        <v>cooling</v>
      </c>
      <c r="H560" t="str">
        <f t="shared" si="26"/>
        <v>cooling &amp; ventilation</v>
      </c>
    </row>
    <row r="561" spans="1:8" x14ac:dyDescent="0.2">
      <c r="A561">
        <v>9</v>
      </c>
      <c r="B561" t="s">
        <v>449</v>
      </c>
      <c r="C561">
        <v>0</v>
      </c>
      <c r="D561" t="s">
        <v>660</v>
      </c>
      <c r="E561" t="s">
        <v>595</v>
      </c>
      <c r="F561" t="str">
        <f t="shared" si="24"/>
        <v>commercial</v>
      </c>
      <c r="G561" t="str">
        <f t="shared" si="25"/>
        <v>cooling</v>
      </c>
      <c r="H561" t="str">
        <f t="shared" si="26"/>
        <v>cooling &amp; ventilation</v>
      </c>
    </row>
    <row r="562" spans="1:8" x14ac:dyDescent="0.2">
      <c r="A562">
        <v>0</v>
      </c>
      <c r="B562" t="s">
        <v>76</v>
      </c>
      <c r="C562">
        <v>11672406282620.801</v>
      </c>
      <c r="D562" t="s">
        <v>661</v>
      </c>
      <c r="E562" t="s">
        <v>595</v>
      </c>
      <c r="F562" t="str">
        <f t="shared" si="24"/>
        <v>commercial</v>
      </c>
      <c r="G562" t="str">
        <f t="shared" si="25"/>
        <v>cooling</v>
      </c>
      <c r="H562" t="str">
        <f t="shared" si="26"/>
        <v>cooling &amp; ventilation</v>
      </c>
    </row>
    <row r="563" spans="1:8" x14ac:dyDescent="0.2">
      <c r="A563">
        <v>1</v>
      </c>
      <c r="B563" t="s">
        <v>77</v>
      </c>
      <c r="C563">
        <v>0</v>
      </c>
      <c r="D563" t="s">
        <v>661</v>
      </c>
      <c r="E563" t="s">
        <v>595</v>
      </c>
      <c r="F563" t="str">
        <f t="shared" si="24"/>
        <v>commercial</v>
      </c>
      <c r="G563" t="str">
        <f t="shared" si="25"/>
        <v>cooling</v>
      </c>
      <c r="H563" t="str">
        <f t="shared" si="26"/>
        <v>cooling &amp; ventilation</v>
      </c>
    </row>
    <row r="564" spans="1:8" x14ac:dyDescent="0.2">
      <c r="A564">
        <v>2</v>
      </c>
      <c r="B564" t="s">
        <v>78</v>
      </c>
      <c r="C564">
        <v>234103900523.23999</v>
      </c>
      <c r="D564" t="s">
        <v>661</v>
      </c>
      <c r="E564" t="s">
        <v>595</v>
      </c>
      <c r="F564" t="str">
        <f t="shared" si="24"/>
        <v>commercial</v>
      </c>
      <c r="G564" t="str">
        <f t="shared" si="25"/>
        <v>cooling</v>
      </c>
      <c r="H564" t="str">
        <f t="shared" si="26"/>
        <v>cooling &amp; ventilation</v>
      </c>
    </row>
    <row r="565" spans="1:8" x14ac:dyDescent="0.2">
      <c r="A565">
        <v>3</v>
      </c>
      <c r="B565" t="s">
        <v>79</v>
      </c>
      <c r="C565">
        <v>0</v>
      </c>
      <c r="D565" t="s">
        <v>661</v>
      </c>
      <c r="E565" t="s">
        <v>595</v>
      </c>
      <c r="F565" t="str">
        <f t="shared" si="24"/>
        <v>commercial</v>
      </c>
      <c r="G565" t="str">
        <f t="shared" si="25"/>
        <v>cooling</v>
      </c>
      <c r="H565" t="str">
        <f t="shared" si="26"/>
        <v>cooling &amp; ventilation</v>
      </c>
    </row>
    <row r="566" spans="1:8" x14ac:dyDescent="0.2">
      <c r="A566">
        <v>4</v>
      </c>
      <c r="B566" t="s">
        <v>81</v>
      </c>
      <c r="C566">
        <v>0</v>
      </c>
      <c r="D566" t="s">
        <v>661</v>
      </c>
      <c r="E566" t="s">
        <v>595</v>
      </c>
      <c r="F566" t="str">
        <f t="shared" si="24"/>
        <v>commercial</v>
      </c>
      <c r="G566" t="str">
        <f t="shared" si="25"/>
        <v>cooling</v>
      </c>
      <c r="H566" t="str">
        <f t="shared" si="26"/>
        <v>cooling &amp; ventilation</v>
      </c>
    </row>
    <row r="567" spans="1:8" x14ac:dyDescent="0.2">
      <c r="A567">
        <v>5</v>
      </c>
      <c r="B567" t="s">
        <v>162</v>
      </c>
      <c r="C567">
        <v>0</v>
      </c>
      <c r="D567" t="s">
        <v>661</v>
      </c>
      <c r="E567" t="s">
        <v>595</v>
      </c>
      <c r="F567" t="str">
        <f t="shared" si="24"/>
        <v>commercial</v>
      </c>
      <c r="G567" t="str">
        <f t="shared" si="25"/>
        <v>cooling</v>
      </c>
      <c r="H567" t="str">
        <f t="shared" si="26"/>
        <v>cooling &amp; ventilation</v>
      </c>
    </row>
    <row r="568" spans="1:8" x14ac:dyDescent="0.2">
      <c r="A568">
        <v>6</v>
      </c>
      <c r="B568" t="s">
        <v>446</v>
      </c>
      <c r="C568">
        <v>0</v>
      </c>
      <c r="D568" t="s">
        <v>661</v>
      </c>
      <c r="E568" t="s">
        <v>595</v>
      </c>
      <c r="F568" t="str">
        <f t="shared" si="24"/>
        <v>commercial</v>
      </c>
      <c r="G568" t="str">
        <f t="shared" si="25"/>
        <v>cooling</v>
      </c>
      <c r="H568" t="str">
        <f t="shared" si="26"/>
        <v>cooling &amp; ventilation</v>
      </c>
    </row>
    <row r="569" spans="1:8" x14ac:dyDescent="0.2">
      <c r="A569">
        <v>7</v>
      </c>
      <c r="B569" t="s">
        <v>447</v>
      </c>
      <c r="C569">
        <v>0</v>
      </c>
      <c r="D569" t="s">
        <v>661</v>
      </c>
      <c r="E569" t="s">
        <v>595</v>
      </c>
      <c r="F569" t="str">
        <f t="shared" si="24"/>
        <v>commercial</v>
      </c>
      <c r="G569" t="str">
        <f t="shared" si="25"/>
        <v>cooling</v>
      </c>
      <c r="H569" t="str">
        <f t="shared" si="26"/>
        <v>cooling &amp; ventilation</v>
      </c>
    </row>
    <row r="570" spans="1:8" x14ac:dyDescent="0.2">
      <c r="A570">
        <v>8</v>
      </c>
      <c r="B570" t="s">
        <v>448</v>
      </c>
      <c r="C570">
        <v>0</v>
      </c>
      <c r="D570" t="s">
        <v>661</v>
      </c>
      <c r="E570" t="s">
        <v>595</v>
      </c>
      <c r="F570" t="str">
        <f t="shared" si="24"/>
        <v>commercial</v>
      </c>
      <c r="G570" t="str">
        <f t="shared" si="25"/>
        <v>cooling</v>
      </c>
      <c r="H570" t="str">
        <f t="shared" si="26"/>
        <v>cooling &amp; ventilation</v>
      </c>
    </row>
    <row r="571" spans="1:8" x14ac:dyDescent="0.2">
      <c r="A571">
        <v>9</v>
      </c>
      <c r="B571" t="s">
        <v>449</v>
      </c>
      <c r="C571">
        <v>0</v>
      </c>
      <c r="D571" t="s">
        <v>661</v>
      </c>
      <c r="E571" t="s">
        <v>595</v>
      </c>
      <c r="F571" t="str">
        <f t="shared" si="24"/>
        <v>commercial</v>
      </c>
      <c r="G571" t="str">
        <f t="shared" si="25"/>
        <v>cooling</v>
      </c>
      <c r="H571" t="str">
        <f t="shared" si="26"/>
        <v>cooling &amp; ventilation</v>
      </c>
    </row>
    <row r="572" spans="1:8" x14ac:dyDescent="0.2">
      <c r="A572">
        <v>0</v>
      </c>
      <c r="B572" t="s">
        <v>76</v>
      </c>
      <c r="C572">
        <v>2056048749688.1001</v>
      </c>
      <c r="D572" t="s">
        <v>662</v>
      </c>
      <c r="E572" t="s">
        <v>595</v>
      </c>
      <c r="F572" t="str">
        <f t="shared" si="24"/>
        <v>commercial</v>
      </c>
      <c r="G572" t="str">
        <f t="shared" si="25"/>
        <v>cooling</v>
      </c>
      <c r="H572" t="str">
        <f t="shared" si="26"/>
        <v>cooling &amp; ventilation</v>
      </c>
    </row>
    <row r="573" spans="1:8" x14ac:dyDescent="0.2">
      <c r="A573">
        <v>1</v>
      </c>
      <c r="B573" t="s">
        <v>77</v>
      </c>
      <c r="C573">
        <v>0</v>
      </c>
      <c r="D573" t="s">
        <v>662</v>
      </c>
      <c r="E573" t="s">
        <v>595</v>
      </c>
      <c r="F573" t="str">
        <f t="shared" si="24"/>
        <v>commercial</v>
      </c>
      <c r="G573" t="str">
        <f t="shared" si="25"/>
        <v>cooling</v>
      </c>
      <c r="H573" t="str">
        <f t="shared" si="26"/>
        <v>cooling &amp; ventilation</v>
      </c>
    </row>
    <row r="574" spans="1:8" x14ac:dyDescent="0.2">
      <c r="A574">
        <v>2</v>
      </c>
      <c r="B574" t="s">
        <v>78</v>
      </c>
      <c r="C574">
        <v>3267629647.9709101</v>
      </c>
      <c r="D574" t="s">
        <v>662</v>
      </c>
      <c r="E574" t="s">
        <v>595</v>
      </c>
      <c r="F574" t="str">
        <f t="shared" si="24"/>
        <v>commercial</v>
      </c>
      <c r="G574" t="str">
        <f t="shared" si="25"/>
        <v>cooling</v>
      </c>
      <c r="H574" t="str">
        <f t="shared" si="26"/>
        <v>cooling &amp; ventilation</v>
      </c>
    </row>
    <row r="575" spans="1:8" x14ac:dyDescent="0.2">
      <c r="A575">
        <v>3</v>
      </c>
      <c r="B575" t="s">
        <v>79</v>
      </c>
      <c r="C575">
        <v>0</v>
      </c>
      <c r="D575" t="s">
        <v>662</v>
      </c>
      <c r="E575" t="s">
        <v>595</v>
      </c>
      <c r="F575" t="str">
        <f t="shared" si="24"/>
        <v>commercial</v>
      </c>
      <c r="G575" t="str">
        <f t="shared" si="25"/>
        <v>cooling</v>
      </c>
      <c r="H575" t="str">
        <f t="shared" si="26"/>
        <v>cooling &amp; ventilation</v>
      </c>
    </row>
    <row r="576" spans="1:8" x14ac:dyDescent="0.2">
      <c r="A576">
        <v>4</v>
      </c>
      <c r="B576" t="s">
        <v>81</v>
      </c>
      <c r="C576">
        <v>0</v>
      </c>
      <c r="D576" t="s">
        <v>662</v>
      </c>
      <c r="E576" t="s">
        <v>595</v>
      </c>
      <c r="F576" t="str">
        <f t="shared" si="24"/>
        <v>commercial</v>
      </c>
      <c r="G576" t="str">
        <f t="shared" si="25"/>
        <v>cooling</v>
      </c>
      <c r="H576" t="str">
        <f t="shared" si="26"/>
        <v>cooling &amp; ventilation</v>
      </c>
    </row>
    <row r="577" spans="1:8" x14ac:dyDescent="0.2">
      <c r="A577">
        <v>5</v>
      </c>
      <c r="B577" t="s">
        <v>162</v>
      </c>
      <c r="C577">
        <v>0</v>
      </c>
      <c r="D577" t="s">
        <v>662</v>
      </c>
      <c r="E577" t="s">
        <v>595</v>
      </c>
      <c r="F577" t="str">
        <f t="shared" si="24"/>
        <v>commercial</v>
      </c>
      <c r="G577" t="str">
        <f t="shared" si="25"/>
        <v>cooling</v>
      </c>
      <c r="H577" t="str">
        <f t="shared" si="26"/>
        <v>cooling &amp; ventilation</v>
      </c>
    </row>
    <row r="578" spans="1:8" x14ac:dyDescent="0.2">
      <c r="A578">
        <v>6</v>
      </c>
      <c r="B578" t="s">
        <v>446</v>
      </c>
      <c r="C578">
        <v>0</v>
      </c>
      <c r="D578" t="s">
        <v>662</v>
      </c>
      <c r="E578" t="s">
        <v>595</v>
      </c>
      <c r="F578" t="str">
        <f t="shared" si="24"/>
        <v>commercial</v>
      </c>
      <c r="G578" t="str">
        <f t="shared" si="25"/>
        <v>cooling</v>
      </c>
      <c r="H578" t="str">
        <f t="shared" si="26"/>
        <v>cooling &amp; ventilation</v>
      </c>
    </row>
    <row r="579" spans="1:8" x14ac:dyDescent="0.2">
      <c r="A579">
        <v>7</v>
      </c>
      <c r="B579" t="s">
        <v>447</v>
      </c>
      <c r="C579">
        <v>0</v>
      </c>
      <c r="D579" t="s">
        <v>662</v>
      </c>
      <c r="E579" t="s">
        <v>595</v>
      </c>
      <c r="F579" t="str">
        <f t="shared" ref="F579:F642" si="27">IF(ISNUMBER(SEARCH("urban", E579)), "urban", IF(ISNUMBER(SEARCH("rural", E579)), "rural", IF(ISNUMBER(SEARCH("commercial", E579)), "commercial", "None")))</f>
        <v>commercial</v>
      </c>
      <c r="G579" t="str">
        <f t="shared" ref="G579:G642" si="28">RIGHT(E579, LEN(E579) - FIND("~", SUBSTITUTE(E579, "-", "~", LEN(E579)-LEN(SUBSTITUTE(E579, "-", "")))))</f>
        <v>cooling</v>
      </c>
      <c r="H579" t="str">
        <f t="shared" ref="H579:H642" si="29">IF(G579="appl","appliances",IF(G579="cooling","cooling &amp; ventilation",G579))</f>
        <v>cooling &amp; ventilation</v>
      </c>
    </row>
    <row r="580" spans="1:8" x14ac:dyDescent="0.2">
      <c r="A580">
        <v>8</v>
      </c>
      <c r="B580" t="s">
        <v>448</v>
      </c>
      <c r="C580">
        <v>0</v>
      </c>
      <c r="D580" t="s">
        <v>662</v>
      </c>
      <c r="E580" t="s">
        <v>595</v>
      </c>
      <c r="F580" t="str">
        <f t="shared" si="27"/>
        <v>commercial</v>
      </c>
      <c r="G580" t="str">
        <f t="shared" si="28"/>
        <v>cooling</v>
      </c>
      <c r="H580" t="str">
        <f t="shared" si="29"/>
        <v>cooling &amp; ventilation</v>
      </c>
    </row>
    <row r="581" spans="1:8" x14ac:dyDescent="0.2">
      <c r="A581">
        <v>9</v>
      </c>
      <c r="B581" t="s">
        <v>449</v>
      </c>
      <c r="C581">
        <v>0</v>
      </c>
      <c r="D581" t="s">
        <v>662</v>
      </c>
      <c r="E581" t="s">
        <v>595</v>
      </c>
      <c r="F581" t="str">
        <f t="shared" si="27"/>
        <v>commercial</v>
      </c>
      <c r="G581" t="str">
        <f t="shared" si="28"/>
        <v>cooling</v>
      </c>
      <c r="H581" t="str">
        <f t="shared" si="29"/>
        <v>cooling &amp; ventilation</v>
      </c>
    </row>
    <row r="582" spans="1:8" x14ac:dyDescent="0.2">
      <c r="A582">
        <v>0</v>
      </c>
      <c r="B582" t="s">
        <v>76</v>
      </c>
      <c r="C582">
        <v>20397133790379</v>
      </c>
      <c r="D582" t="s">
        <v>663</v>
      </c>
      <c r="E582" t="s">
        <v>595</v>
      </c>
      <c r="F582" t="str">
        <f t="shared" si="27"/>
        <v>commercial</v>
      </c>
      <c r="G582" t="str">
        <f t="shared" si="28"/>
        <v>cooling</v>
      </c>
      <c r="H582" t="str">
        <f t="shared" si="29"/>
        <v>cooling &amp; ventilation</v>
      </c>
    </row>
    <row r="583" spans="1:8" x14ac:dyDescent="0.2">
      <c r="A583">
        <v>1</v>
      </c>
      <c r="B583" t="s">
        <v>77</v>
      </c>
      <c r="C583">
        <v>0</v>
      </c>
      <c r="D583" t="s">
        <v>663</v>
      </c>
      <c r="E583" t="s">
        <v>595</v>
      </c>
      <c r="F583" t="str">
        <f t="shared" si="27"/>
        <v>commercial</v>
      </c>
      <c r="G583" t="str">
        <f t="shared" si="28"/>
        <v>cooling</v>
      </c>
      <c r="H583" t="str">
        <f t="shared" si="29"/>
        <v>cooling &amp; ventilation</v>
      </c>
    </row>
    <row r="584" spans="1:8" x14ac:dyDescent="0.2">
      <c r="A584">
        <v>2</v>
      </c>
      <c r="B584" t="s">
        <v>78</v>
      </c>
      <c r="C584">
        <v>118472601818.48801</v>
      </c>
      <c r="D584" t="s">
        <v>663</v>
      </c>
      <c r="E584" t="s">
        <v>595</v>
      </c>
      <c r="F584" t="str">
        <f t="shared" si="27"/>
        <v>commercial</v>
      </c>
      <c r="G584" t="str">
        <f t="shared" si="28"/>
        <v>cooling</v>
      </c>
      <c r="H584" t="str">
        <f t="shared" si="29"/>
        <v>cooling &amp; ventilation</v>
      </c>
    </row>
    <row r="585" spans="1:8" x14ac:dyDescent="0.2">
      <c r="A585">
        <v>3</v>
      </c>
      <c r="B585" t="s">
        <v>79</v>
      </c>
      <c r="C585">
        <v>0</v>
      </c>
      <c r="D585" t="s">
        <v>663</v>
      </c>
      <c r="E585" t="s">
        <v>595</v>
      </c>
      <c r="F585" t="str">
        <f t="shared" si="27"/>
        <v>commercial</v>
      </c>
      <c r="G585" t="str">
        <f t="shared" si="28"/>
        <v>cooling</v>
      </c>
      <c r="H585" t="str">
        <f t="shared" si="29"/>
        <v>cooling &amp; ventilation</v>
      </c>
    </row>
    <row r="586" spans="1:8" x14ac:dyDescent="0.2">
      <c r="A586">
        <v>4</v>
      </c>
      <c r="B586" t="s">
        <v>81</v>
      </c>
      <c r="C586">
        <v>0</v>
      </c>
      <c r="D586" t="s">
        <v>663</v>
      </c>
      <c r="E586" t="s">
        <v>595</v>
      </c>
      <c r="F586" t="str">
        <f t="shared" si="27"/>
        <v>commercial</v>
      </c>
      <c r="G586" t="str">
        <f t="shared" si="28"/>
        <v>cooling</v>
      </c>
      <c r="H586" t="str">
        <f t="shared" si="29"/>
        <v>cooling &amp; ventilation</v>
      </c>
    </row>
    <row r="587" spans="1:8" x14ac:dyDescent="0.2">
      <c r="A587">
        <v>5</v>
      </c>
      <c r="B587" t="s">
        <v>162</v>
      </c>
      <c r="C587">
        <v>0</v>
      </c>
      <c r="D587" t="s">
        <v>663</v>
      </c>
      <c r="E587" t="s">
        <v>595</v>
      </c>
      <c r="F587" t="str">
        <f t="shared" si="27"/>
        <v>commercial</v>
      </c>
      <c r="G587" t="str">
        <f t="shared" si="28"/>
        <v>cooling</v>
      </c>
      <c r="H587" t="str">
        <f t="shared" si="29"/>
        <v>cooling &amp; ventilation</v>
      </c>
    </row>
    <row r="588" spans="1:8" x14ac:dyDescent="0.2">
      <c r="A588">
        <v>6</v>
      </c>
      <c r="B588" t="s">
        <v>446</v>
      </c>
      <c r="C588">
        <v>0</v>
      </c>
      <c r="D588" t="s">
        <v>663</v>
      </c>
      <c r="E588" t="s">
        <v>595</v>
      </c>
      <c r="F588" t="str">
        <f t="shared" si="27"/>
        <v>commercial</v>
      </c>
      <c r="G588" t="str">
        <f t="shared" si="28"/>
        <v>cooling</v>
      </c>
      <c r="H588" t="str">
        <f t="shared" si="29"/>
        <v>cooling &amp; ventilation</v>
      </c>
    </row>
    <row r="589" spans="1:8" x14ac:dyDescent="0.2">
      <c r="A589">
        <v>7</v>
      </c>
      <c r="B589" t="s">
        <v>447</v>
      </c>
      <c r="C589">
        <v>0</v>
      </c>
      <c r="D589" t="s">
        <v>663</v>
      </c>
      <c r="E589" t="s">
        <v>595</v>
      </c>
      <c r="F589" t="str">
        <f t="shared" si="27"/>
        <v>commercial</v>
      </c>
      <c r="G589" t="str">
        <f t="shared" si="28"/>
        <v>cooling</v>
      </c>
      <c r="H589" t="str">
        <f t="shared" si="29"/>
        <v>cooling &amp; ventilation</v>
      </c>
    </row>
    <row r="590" spans="1:8" x14ac:dyDescent="0.2">
      <c r="A590">
        <v>8</v>
      </c>
      <c r="B590" t="s">
        <v>448</v>
      </c>
      <c r="C590">
        <v>0</v>
      </c>
      <c r="D590" t="s">
        <v>663</v>
      </c>
      <c r="E590" t="s">
        <v>595</v>
      </c>
      <c r="F590" t="str">
        <f t="shared" si="27"/>
        <v>commercial</v>
      </c>
      <c r="G590" t="str">
        <f t="shared" si="28"/>
        <v>cooling</v>
      </c>
      <c r="H590" t="str">
        <f t="shared" si="29"/>
        <v>cooling &amp; ventilation</v>
      </c>
    </row>
    <row r="591" spans="1:8" x14ac:dyDescent="0.2">
      <c r="A591">
        <v>9</v>
      </c>
      <c r="B591" t="s">
        <v>449</v>
      </c>
      <c r="C591">
        <v>0</v>
      </c>
      <c r="D591" t="s">
        <v>663</v>
      </c>
      <c r="E591" t="s">
        <v>595</v>
      </c>
      <c r="F591" t="str">
        <f t="shared" si="27"/>
        <v>commercial</v>
      </c>
      <c r="G591" t="str">
        <f t="shared" si="28"/>
        <v>cooling</v>
      </c>
      <c r="H591" t="str">
        <f t="shared" si="29"/>
        <v>cooling &amp; ventilation</v>
      </c>
    </row>
    <row r="592" spans="1:8" x14ac:dyDescent="0.2">
      <c r="A592">
        <v>0</v>
      </c>
      <c r="B592" t="s">
        <v>76</v>
      </c>
      <c r="C592">
        <v>11388746556173.199</v>
      </c>
      <c r="D592" t="s">
        <v>664</v>
      </c>
      <c r="E592" t="s">
        <v>595</v>
      </c>
      <c r="F592" t="str">
        <f t="shared" si="27"/>
        <v>commercial</v>
      </c>
      <c r="G592" t="str">
        <f t="shared" si="28"/>
        <v>cooling</v>
      </c>
      <c r="H592" t="str">
        <f t="shared" si="29"/>
        <v>cooling &amp; ventilation</v>
      </c>
    </row>
    <row r="593" spans="1:8" x14ac:dyDescent="0.2">
      <c r="A593">
        <v>1</v>
      </c>
      <c r="B593" t="s">
        <v>77</v>
      </c>
      <c r="C593">
        <v>0</v>
      </c>
      <c r="D593" t="s">
        <v>664</v>
      </c>
      <c r="E593" t="s">
        <v>595</v>
      </c>
      <c r="F593" t="str">
        <f t="shared" si="27"/>
        <v>commercial</v>
      </c>
      <c r="G593" t="str">
        <f t="shared" si="28"/>
        <v>cooling</v>
      </c>
      <c r="H593" t="str">
        <f t="shared" si="29"/>
        <v>cooling &amp; ventilation</v>
      </c>
    </row>
    <row r="594" spans="1:8" x14ac:dyDescent="0.2">
      <c r="A594">
        <v>2</v>
      </c>
      <c r="B594" t="s">
        <v>78</v>
      </c>
      <c r="C594">
        <v>395475516202.12201</v>
      </c>
      <c r="D594" t="s">
        <v>664</v>
      </c>
      <c r="E594" t="s">
        <v>595</v>
      </c>
      <c r="F594" t="str">
        <f t="shared" si="27"/>
        <v>commercial</v>
      </c>
      <c r="G594" t="str">
        <f t="shared" si="28"/>
        <v>cooling</v>
      </c>
      <c r="H594" t="str">
        <f t="shared" si="29"/>
        <v>cooling &amp; ventilation</v>
      </c>
    </row>
    <row r="595" spans="1:8" x14ac:dyDescent="0.2">
      <c r="A595">
        <v>3</v>
      </c>
      <c r="B595" t="s">
        <v>79</v>
      </c>
      <c r="C595">
        <v>0</v>
      </c>
      <c r="D595" t="s">
        <v>664</v>
      </c>
      <c r="E595" t="s">
        <v>595</v>
      </c>
      <c r="F595" t="str">
        <f t="shared" si="27"/>
        <v>commercial</v>
      </c>
      <c r="G595" t="str">
        <f t="shared" si="28"/>
        <v>cooling</v>
      </c>
      <c r="H595" t="str">
        <f t="shared" si="29"/>
        <v>cooling &amp; ventilation</v>
      </c>
    </row>
    <row r="596" spans="1:8" x14ac:dyDescent="0.2">
      <c r="A596">
        <v>4</v>
      </c>
      <c r="B596" t="s">
        <v>81</v>
      </c>
      <c r="C596">
        <v>0</v>
      </c>
      <c r="D596" t="s">
        <v>664</v>
      </c>
      <c r="E596" t="s">
        <v>595</v>
      </c>
      <c r="F596" t="str">
        <f t="shared" si="27"/>
        <v>commercial</v>
      </c>
      <c r="G596" t="str">
        <f t="shared" si="28"/>
        <v>cooling</v>
      </c>
      <c r="H596" t="str">
        <f t="shared" si="29"/>
        <v>cooling &amp; ventilation</v>
      </c>
    </row>
    <row r="597" spans="1:8" x14ac:dyDescent="0.2">
      <c r="A597">
        <v>5</v>
      </c>
      <c r="B597" t="s">
        <v>162</v>
      </c>
      <c r="C597">
        <v>0</v>
      </c>
      <c r="D597" t="s">
        <v>664</v>
      </c>
      <c r="E597" t="s">
        <v>595</v>
      </c>
      <c r="F597" t="str">
        <f t="shared" si="27"/>
        <v>commercial</v>
      </c>
      <c r="G597" t="str">
        <f t="shared" si="28"/>
        <v>cooling</v>
      </c>
      <c r="H597" t="str">
        <f t="shared" si="29"/>
        <v>cooling &amp; ventilation</v>
      </c>
    </row>
    <row r="598" spans="1:8" x14ac:dyDescent="0.2">
      <c r="A598">
        <v>6</v>
      </c>
      <c r="B598" t="s">
        <v>446</v>
      </c>
      <c r="C598">
        <v>0</v>
      </c>
      <c r="D598" t="s">
        <v>664</v>
      </c>
      <c r="E598" t="s">
        <v>595</v>
      </c>
      <c r="F598" t="str">
        <f t="shared" si="27"/>
        <v>commercial</v>
      </c>
      <c r="G598" t="str">
        <f t="shared" si="28"/>
        <v>cooling</v>
      </c>
      <c r="H598" t="str">
        <f t="shared" si="29"/>
        <v>cooling &amp; ventilation</v>
      </c>
    </row>
    <row r="599" spans="1:8" x14ac:dyDescent="0.2">
      <c r="A599">
        <v>7</v>
      </c>
      <c r="B599" t="s">
        <v>447</v>
      </c>
      <c r="C599">
        <v>0</v>
      </c>
      <c r="D599" t="s">
        <v>664</v>
      </c>
      <c r="E599" t="s">
        <v>595</v>
      </c>
      <c r="F599" t="str">
        <f t="shared" si="27"/>
        <v>commercial</v>
      </c>
      <c r="G599" t="str">
        <f t="shared" si="28"/>
        <v>cooling</v>
      </c>
      <c r="H599" t="str">
        <f t="shared" si="29"/>
        <v>cooling &amp; ventilation</v>
      </c>
    </row>
    <row r="600" spans="1:8" x14ac:dyDescent="0.2">
      <c r="A600">
        <v>8</v>
      </c>
      <c r="B600" t="s">
        <v>448</v>
      </c>
      <c r="C600">
        <v>0</v>
      </c>
      <c r="D600" t="s">
        <v>664</v>
      </c>
      <c r="E600" t="s">
        <v>595</v>
      </c>
      <c r="F600" t="str">
        <f t="shared" si="27"/>
        <v>commercial</v>
      </c>
      <c r="G600" t="str">
        <f t="shared" si="28"/>
        <v>cooling</v>
      </c>
      <c r="H600" t="str">
        <f t="shared" si="29"/>
        <v>cooling &amp; ventilation</v>
      </c>
    </row>
    <row r="601" spans="1:8" x14ac:dyDescent="0.2">
      <c r="A601">
        <v>9</v>
      </c>
      <c r="B601" t="s">
        <v>449</v>
      </c>
      <c r="C601">
        <v>0</v>
      </c>
      <c r="D601" t="s">
        <v>664</v>
      </c>
      <c r="E601" t="s">
        <v>595</v>
      </c>
      <c r="F601" t="str">
        <f t="shared" si="27"/>
        <v>commercial</v>
      </c>
      <c r="G601" t="str">
        <f t="shared" si="28"/>
        <v>cooling</v>
      </c>
      <c r="H601" t="str">
        <f t="shared" si="29"/>
        <v>cooling &amp; ventilation</v>
      </c>
    </row>
    <row r="602" spans="1:8" x14ac:dyDescent="0.2">
      <c r="A602">
        <v>0</v>
      </c>
      <c r="B602" t="s">
        <v>76</v>
      </c>
      <c r="C602">
        <v>920463423456.52795</v>
      </c>
      <c r="D602" t="s">
        <v>665</v>
      </c>
      <c r="E602" t="s">
        <v>595</v>
      </c>
      <c r="F602" t="str">
        <f t="shared" si="27"/>
        <v>commercial</v>
      </c>
      <c r="G602" t="str">
        <f t="shared" si="28"/>
        <v>cooling</v>
      </c>
      <c r="H602" t="str">
        <f t="shared" si="29"/>
        <v>cooling &amp; ventilation</v>
      </c>
    </row>
    <row r="603" spans="1:8" x14ac:dyDescent="0.2">
      <c r="A603">
        <v>1</v>
      </c>
      <c r="B603" t="s">
        <v>77</v>
      </c>
      <c r="C603">
        <v>0</v>
      </c>
      <c r="D603" t="s">
        <v>665</v>
      </c>
      <c r="E603" t="s">
        <v>595</v>
      </c>
      <c r="F603" t="str">
        <f t="shared" si="27"/>
        <v>commercial</v>
      </c>
      <c r="G603" t="str">
        <f t="shared" si="28"/>
        <v>cooling</v>
      </c>
      <c r="H603" t="str">
        <f t="shared" si="29"/>
        <v>cooling &amp; ventilation</v>
      </c>
    </row>
    <row r="604" spans="1:8" x14ac:dyDescent="0.2">
      <c r="A604">
        <v>2</v>
      </c>
      <c r="B604" t="s">
        <v>78</v>
      </c>
      <c r="C604">
        <v>0</v>
      </c>
      <c r="D604" t="s">
        <v>665</v>
      </c>
      <c r="E604" t="s">
        <v>595</v>
      </c>
      <c r="F604" t="str">
        <f t="shared" si="27"/>
        <v>commercial</v>
      </c>
      <c r="G604" t="str">
        <f t="shared" si="28"/>
        <v>cooling</v>
      </c>
      <c r="H604" t="str">
        <f t="shared" si="29"/>
        <v>cooling &amp; ventilation</v>
      </c>
    </row>
    <row r="605" spans="1:8" x14ac:dyDescent="0.2">
      <c r="A605">
        <v>3</v>
      </c>
      <c r="B605" t="s">
        <v>79</v>
      </c>
      <c r="C605">
        <v>0</v>
      </c>
      <c r="D605" t="s">
        <v>665</v>
      </c>
      <c r="E605" t="s">
        <v>595</v>
      </c>
      <c r="F605" t="str">
        <f t="shared" si="27"/>
        <v>commercial</v>
      </c>
      <c r="G605" t="str">
        <f t="shared" si="28"/>
        <v>cooling</v>
      </c>
      <c r="H605" t="str">
        <f t="shared" si="29"/>
        <v>cooling &amp; ventilation</v>
      </c>
    </row>
    <row r="606" spans="1:8" x14ac:dyDescent="0.2">
      <c r="A606">
        <v>4</v>
      </c>
      <c r="B606" t="s">
        <v>81</v>
      </c>
      <c r="C606">
        <v>0</v>
      </c>
      <c r="D606" t="s">
        <v>665</v>
      </c>
      <c r="E606" t="s">
        <v>595</v>
      </c>
      <c r="F606" t="str">
        <f t="shared" si="27"/>
        <v>commercial</v>
      </c>
      <c r="G606" t="str">
        <f t="shared" si="28"/>
        <v>cooling</v>
      </c>
      <c r="H606" t="str">
        <f t="shared" si="29"/>
        <v>cooling &amp; ventilation</v>
      </c>
    </row>
    <row r="607" spans="1:8" x14ac:dyDescent="0.2">
      <c r="A607">
        <v>5</v>
      </c>
      <c r="B607" t="s">
        <v>162</v>
      </c>
      <c r="C607">
        <v>0</v>
      </c>
      <c r="D607" t="s">
        <v>665</v>
      </c>
      <c r="E607" t="s">
        <v>595</v>
      </c>
      <c r="F607" t="str">
        <f t="shared" si="27"/>
        <v>commercial</v>
      </c>
      <c r="G607" t="str">
        <f t="shared" si="28"/>
        <v>cooling</v>
      </c>
      <c r="H607" t="str">
        <f t="shared" si="29"/>
        <v>cooling &amp; ventilation</v>
      </c>
    </row>
    <row r="608" spans="1:8" x14ac:dyDescent="0.2">
      <c r="A608">
        <v>6</v>
      </c>
      <c r="B608" t="s">
        <v>446</v>
      </c>
      <c r="C608">
        <v>0</v>
      </c>
      <c r="D608" t="s">
        <v>665</v>
      </c>
      <c r="E608" t="s">
        <v>595</v>
      </c>
      <c r="F608" t="str">
        <f t="shared" si="27"/>
        <v>commercial</v>
      </c>
      <c r="G608" t="str">
        <f t="shared" si="28"/>
        <v>cooling</v>
      </c>
      <c r="H608" t="str">
        <f t="shared" si="29"/>
        <v>cooling &amp; ventilation</v>
      </c>
    </row>
    <row r="609" spans="1:8" x14ac:dyDescent="0.2">
      <c r="A609">
        <v>7</v>
      </c>
      <c r="B609" t="s">
        <v>447</v>
      </c>
      <c r="C609">
        <v>0</v>
      </c>
      <c r="D609" t="s">
        <v>665</v>
      </c>
      <c r="E609" t="s">
        <v>595</v>
      </c>
      <c r="F609" t="str">
        <f t="shared" si="27"/>
        <v>commercial</v>
      </c>
      <c r="G609" t="str">
        <f t="shared" si="28"/>
        <v>cooling</v>
      </c>
      <c r="H609" t="str">
        <f t="shared" si="29"/>
        <v>cooling &amp; ventilation</v>
      </c>
    </row>
    <row r="610" spans="1:8" x14ac:dyDescent="0.2">
      <c r="A610">
        <v>8</v>
      </c>
      <c r="B610" t="s">
        <v>448</v>
      </c>
      <c r="C610">
        <v>0</v>
      </c>
      <c r="D610" t="s">
        <v>665</v>
      </c>
      <c r="E610" t="s">
        <v>595</v>
      </c>
      <c r="F610" t="str">
        <f t="shared" si="27"/>
        <v>commercial</v>
      </c>
      <c r="G610" t="str">
        <f t="shared" si="28"/>
        <v>cooling</v>
      </c>
      <c r="H610" t="str">
        <f t="shared" si="29"/>
        <v>cooling &amp; ventilation</v>
      </c>
    </row>
    <row r="611" spans="1:8" x14ac:dyDescent="0.2">
      <c r="A611">
        <v>9</v>
      </c>
      <c r="B611" t="s">
        <v>449</v>
      </c>
      <c r="C611">
        <v>0</v>
      </c>
      <c r="D611" t="s">
        <v>665</v>
      </c>
      <c r="E611" t="s">
        <v>595</v>
      </c>
      <c r="F611" t="str">
        <f t="shared" si="27"/>
        <v>commercial</v>
      </c>
      <c r="G611" t="str">
        <f t="shared" si="28"/>
        <v>cooling</v>
      </c>
      <c r="H611" t="str">
        <f t="shared" si="29"/>
        <v>cooling &amp; ventilation</v>
      </c>
    </row>
    <row r="612" spans="1:8" x14ac:dyDescent="0.2">
      <c r="A612">
        <v>0</v>
      </c>
      <c r="B612" t="s">
        <v>76</v>
      </c>
      <c r="C612">
        <v>12610458232969.301</v>
      </c>
      <c r="D612" t="s">
        <v>666</v>
      </c>
      <c r="E612" t="s">
        <v>595</v>
      </c>
      <c r="F612" t="str">
        <f t="shared" si="27"/>
        <v>commercial</v>
      </c>
      <c r="G612" t="str">
        <f t="shared" si="28"/>
        <v>cooling</v>
      </c>
      <c r="H612" t="str">
        <f t="shared" si="29"/>
        <v>cooling &amp; ventilation</v>
      </c>
    </row>
    <row r="613" spans="1:8" x14ac:dyDescent="0.2">
      <c r="A613">
        <v>1</v>
      </c>
      <c r="B613" t="s">
        <v>77</v>
      </c>
      <c r="C613">
        <v>0</v>
      </c>
      <c r="D613" t="s">
        <v>666</v>
      </c>
      <c r="E613" t="s">
        <v>595</v>
      </c>
      <c r="F613" t="str">
        <f t="shared" si="27"/>
        <v>commercial</v>
      </c>
      <c r="G613" t="str">
        <f t="shared" si="28"/>
        <v>cooling</v>
      </c>
      <c r="H613" t="str">
        <f t="shared" si="29"/>
        <v>cooling &amp; ventilation</v>
      </c>
    </row>
    <row r="614" spans="1:8" x14ac:dyDescent="0.2">
      <c r="A614">
        <v>2</v>
      </c>
      <c r="B614" t="s">
        <v>78</v>
      </c>
      <c r="C614">
        <v>206733866530.358</v>
      </c>
      <c r="D614" t="s">
        <v>666</v>
      </c>
      <c r="E614" t="s">
        <v>595</v>
      </c>
      <c r="F614" t="str">
        <f t="shared" si="27"/>
        <v>commercial</v>
      </c>
      <c r="G614" t="str">
        <f t="shared" si="28"/>
        <v>cooling</v>
      </c>
      <c r="H614" t="str">
        <f t="shared" si="29"/>
        <v>cooling &amp; ventilation</v>
      </c>
    </row>
    <row r="615" spans="1:8" x14ac:dyDescent="0.2">
      <c r="A615">
        <v>3</v>
      </c>
      <c r="B615" t="s">
        <v>79</v>
      </c>
      <c r="C615">
        <v>0</v>
      </c>
      <c r="D615" t="s">
        <v>666</v>
      </c>
      <c r="E615" t="s">
        <v>595</v>
      </c>
      <c r="F615" t="str">
        <f t="shared" si="27"/>
        <v>commercial</v>
      </c>
      <c r="G615" t="str">
        <f t="shared" si="28"/>
        <v>cooling</v>
      </c>
      <c r="H615" t="str">
        <f t="shared" si="29"/>
        <v>cooling &amp; ventilation</v>
      </c>
    </row>
    <row r="616" spans="1:8" x14ac:dyDescent="0.2">
      <c r="A616">
        <v>4</v>
      </c>
      <c r="B616" t="s">
        <v>81</v>
      </c>
      <c r="C616">
        <v>0</v>
      </c>
      <c r="D616" t="s">
        <v>666</v>
      </c>
      <c r="E616" t="s">
        <v>595</v>
      </c>
      <c r="F616" t="str">
        <f t="shared" si="27"/>
        <v>commercial</v>
      </c>
      <c r="G616" t="str">
        <f t="shared" si="28"/>
        <v>cooling</v>
      </c>
      <c r="H616" t="str">
        <f t="shared" si="29"/>
        <v>cooling &amp; ventilation</v>
      </c>
    </row>
    <row r="617" spans="1:8" x14ac:dyDescent="0.2">
      <c r="A617">
        <v>5</v>
      </c>
      <c r="B617" t="s">
        <v>162</v>
      </c>
      <c r="C617">
        <v>0</v>
      </c>
      <c r="D617" t="s">
        <v>666</v>
      </c>
      <c r="E617" t="s">
        <v>595</v>
      </c>
      <c r="F617" t="str">
        <f t="shared" si="27"/>
        <v>commercial</v>
      </c>
      <c r="G617" t="str">
        <f t="shared" si="28"/>
        <v>cooling</v>
      </c>
      <c r="H617" t="str">
        <f t="shared" si="29"/>
        <v>cooling &amp; ventilation</v>
      </c>
    </row>
    <row r="618" spans="1:8" x14ac:dyDescent="0.2">
      <c r="A618">
        <v>6</v>
      </c>
      <c r="B618" t="s">
        <v>446</v>
      </c>
      <c r="C618">
        <v>0</v>
      </c>
      <c r="D618" t="s">
        <v>666</v>
      </c>
      <c r="E618" t="s">
        <v>595</v>
      </c>
      <c r="F618" t="str">
        <f t="shared" si="27"/>
        <v>commercial</v>
      </c>
      <c r="G618" t="str">
        <f t="shared" si="28"/>
        <v>cooling</v>
      </c>
      <c r="H618" t="str">
        <f t="shared" si="29"/>
        <v>cooling &amp; ventilation</v>
      </c>
    </row>
    <row r="619" spans="1:8" x14ac:dyDescent="0.2">
      <c r="A619">
        <v>7</v>
      </c>
      <c r="B619" t="s">
        <v>447</v>
      </c>
      <c r="C619">
        <v>0</v>
      </c>
      <c r="D619" t="s">
        <v>666</v>
      </c>
      <c r="E619" t="s">
        <v>595</v>
      </c>
      <c r="F619" t="str">
        <f t="shared" si="27"/>
        <v>commercial</v>
      </c>
      <c r="G619" t="str">
        <f t="shared" si="28"/>
        <v>cooling</v>
      </c>
      <c r="H619" t="str">
        <f t="shared" si="29"/>
        <v>cooling &amp; ventilation</v>
      </c>
    </row>
    <row r="620" spans="1:8" x14ac:dyDescent="0.2">
      <c r="A620">
        <v>8</v>
      </c>
      <c r="B620" t="s">
        <v>448</v>
      </c>
      <c r="C620">
        <v>0</v>
      </c>
      <c r="D620" t="s">
        <v>666</v>
      </c>
      <c r="E620" t="s">
        <v>595</v>
      </c>
      <c r="F620" t="str">
        <f t="shared" si="27"/>
        <v>commercial</v>
      </c>
      <c r="G620" t="str">
        <f t="shared" si="28"/>
        <v>cooling</v>
      </c>
      <c r="H620" t="str">
        <f t="shared" si="29"/>
        <v>cooling &amp; ventilation</v>
      </c>
    </row>
    <row r="621" spans="1:8" x14ac:dyDescent="0.2">
      <c r="A621">
        <v>9</v>
      </c>
      <c r="B621" t="s">
        <v>449</v>
      </c>
      <c r="C621">
        <v>0</v>
      </c>
      <c r="D621" t="s">
        <v>666</v>
      </c>
      <c r="E621" t="s">
        <v>595</v>
      </c>
      <c r="F621" t="str">
        <f t="shared" si="27"/>
        <v>commercial</v>
      </c>
      <c r="G621" t="str">
        <f t="shared" si="28"/>
        <v>cooling</v>
      </c>
      <c r="H621" t="str">
        <f t="shared" si="29"/>
        <v>cooling &amp; ventilation</v>
      </c>
    </row>
    <row r="622" spans="1:8" x14ac:dyDescent="0.2">
      <c r="A622">
        <v>0</v>
      </c>
      <c r="B622" t="s">
        <v>76</v>
      </c>
      <c r="C622">
        <v>17680194254338.301</v>
      </c>
      <c r="D622" t="s">
        <v>667</v>
      </c>
      <c r="E622" t="s">
        <v>595</v>
      </c>
      <c r="F622" t="str">
        <f t="shared" si="27"/>
        <v>commercial</v>
      </c>
      <c r="G622" t="str">
        <f t="shared" si="28"/>
        <v>cooling</v>
      </c>
      <c r="H622" t="str">
        <f t="shared" si="29"/>
        <v>cooling &amp; ventilation</v>
      </c>
    </row>
    <row r="623" spans="1:8" x14ac:dyDescent="0.2">
      <c r="A623">
        <v>1</v>
      </c>
      <c r="B623" t="s">
        <v>77</v>
      </c>
      <c r="C623">
        <v>0</v>
      </c>
      <c r="D623" t="s">
        <v>667</v>
      </c>
      <c r="E623" t="s">
        <v>595</v>
      </c>
      <c r="F623" t="str">
        <f t="shared" si="27"/>
        <v>commercial</v>
      </c>
      <c r="G623" t="str">
        <f t="shared" si="28"/>
        <v>cooling</v>
      </c>
      <c r="H623" t="str">
        <f t="shared" si="29"/>
        <v>cooling &amp; ventilation</v>
      </c>
    </row>
    <row r="624" spans="1:8" x14ac:dyDescent="0.2">
      <c r="A624">
        <v>2</v>
      </c>
      <c r="B624" t="s">
        <v>78</v>
      </c>
      <c r="C624">
        <v>268606421818.01801</v>
      </c>
      <c r="D624" t="s">
        <v>667</v>
      </c>
      <c r="E624" t="s">
        <v>595</v>
      </c>
      <c r="F624" t="str">
        <f t="shared" si="27"/>
        <v>commercial</v>
      </c>
      <c r="G624" t="str">
        <f t="shared" si="28"/>
        <v>cooling</v>
      </c>
      <c r="H624" t="str">
        <f t="shared" si="29"/>
        <v>cooling &amp; ventilation</v>
      </c>
    </row>
    <row r="625" spans="1:8" x14ac:dyDescent="0.2">
      <c r="A625">
        <v>3</v>
      </c>
      <c r="B625" t="s">
        <v>79</v>
      </c>
      <c r="C625">
        <v>0</v>
      </c>
      <c r="D625" t="s">
        <v>667</v>
      </c>
      <c r="E625" t="s">
        <v>595</v>
      </c>
      <c r="F625" t="str">
        <f t="shared" si="27"/>
        <v>commercial</v>
      </c>
      <c r="G625" t="str">
        <f t="shared" si="28"/>
        <v>cooling</v>
      </c>
      <c r="H625" t="str">
        <f t="shared" si="29"/>
        <v>cooling &amp; ventilation</v>
      </c>
    </row>
    <row r="626" spans="1:8" x14ac:dyDescent="0.2">
      <c r="A626">
        <v>4</v>
      </c>
      <c r="B626" t="s">
        <v>81</v>
      </c>
      <c r="C626">
        <v>0</v>
      </c>
      <c r="D626" t="s">
        <v>667</v>
      </c>
      <c r="E626" t="s">
        <v>595</v>
      </c>
      <c r="F626" t="str">
        <f t="shared" si="27"/>
        <v>commercial</v>
      </c>
      <c r="G626" t="str">
        <f t="shared" si="28"/>
        <v>cooling</v>
      </c>
      <c r="H626" t="str">
        <f t="shared" si="29"/>
        <v>cooling &amp; ventilation</v>
      </c>
    </row>
    <row r="627" spans="1:8" x14ac:dyDescent="0.2">
      <c r="A627">
        <v>5</v>
      </c>
      <c r="B627" t="s">
        <v>162</v>
      </c>
      <c r="C627">
        <v>0</v>
      </c>
      <c r="D627" t="s">
        <v>667</v>
      </c>
      <c r="E627" t="s">
        <v>595</v>
      </c>
      <c r="F627" t="str">
        <f t="shared" si="27"/>
        <v>commercial</v>
      </c>
      <c r="G627" t="str">
        <f t="shared" si="28"/>
        <v>cooling</v>
      </c>
      <c r="H627" t="str">
        <f t="shared" si="29"/>
        <v>cooling &amp; ventilation</v>
      </c>
    </row>
    <row r="628" spans="1:8" x14ac:dyDescent="0.2">
      <c r="A628">
        <v>6</v>
      </c>
      <c r="B628" t="s">
        <v>446</v>
      </c>
      <c r="C628">
        <v>0</v>
      </c>
      <c r="D628" t="s">
        <v>667</v>
      </c>
      <c r="E628" t="s">
        <v>595</v>
      </c>
      <c r="F628" t="str">
        <f t="shared" si="27"/>
        <v>commercial</v>
      </c>
      <c r="G628" t="str">
        <f t="shared" si="28"/>
        <v>cooling</v>
      </c>
      <c r="H628" t="str">
        <f t="shared" si="29"/>
        <v>cooling &amp; ventilation</v>
      </c>
    </row>
    <row r="629" spans="1:8" x14ac:dyDescent="0.2">
      <c r="A629">
        <v>7</v>
      </c>
      <c r="B629" t="s">
        <v>447</v>
      </c>
      <c r="C629">
        <v>0</v>
      </c>
      <c r="D629" t="s">
        <v>667</v>
      </c>
      <c r="E629" t="s">
        <v>595</v>
      </c>
      <c r="F629" t="str">
        <f t="shared" si="27"/>
        <v>commercial</v>
      </c>
      <c r="G629" t="str">
        <f t="shared" si="28"/>
        <v>cooling</v>
      </c>
      <c r="H629" t="str">
        <f t="shared" si="29"/>
        <v>cooling &amp; ventilation</v>
      </c>
    </row>
    <row r="630" spans="1:8" x14ac:dyDescent="0.2">
      <c r="A630">
        <v>8</v>
      </c>
      <c r="B630" t="s">
        <v>448</v>
      </c>
      <c r="C630">
        <v>0</v>
      </c>
      <c r="D630" t="s">
        <v>667</v>
      </c>
      <c r="E630" t="s">
        <v>595</v>
      </c>
      <c r="F630" t="str">
        <f t="shared" si="27"/>
        <v>commercial</v>
      </c>
      <c r="G630" t="str">
        <f t="shared" si="28"/>
        <v>cooling</v>
      </c>
      <c r="H630" t="str">
        <f t="shared" si="29"/>
        <v>cooling &amp; ventilation</v>
      </c>
    </row>
    <row r="631" spans="1:8" x14ac:dyDescent="0.2">
      <c r="A631">
        <v>9</v>
      </c>
      <c r="B631" t="s">
        <v>449</v>
      </c>
      <c r="C631">
        <v>0</v>
      </c>
      <c r="D631" t="s">
        <v>667</v>
      </c>
      <c r="E631" t="s">
        <v>595</v>
      </c>
      <c r="F631" t="str">
        <f t="shared" si="27"/>
        <v>commercial</v>
      </c>
      <c r="G631" t="str">
        <f t="shared" si="28"/>
        <v>cooling</v>
      </c>
      <c r="H631" t="str">
        <f t="shared" si="29"/>
        <v>cooling &amp; ventilation</v>
      </c>
    </row>
    <row r="632" spans="1:8" x14ac:dyDescent="0.2">
      <c r="A632">
        <v>0</v>
      </c>
      <c r="B632" t="s">
        <v>76</v>
      </c>
      <c r="C632">
        <v>1575729167745.21</v>
      </c>
      <c r="D632" t="s">
        <v>668</v>
      </c>
      <c r="E632" t="s">
        <v>595</v>
      </c>
      <c r="F632" t="str">
        <f t="shared" si="27"/>
        <v>commercial</v>
      </c>
      <c r="G632" t="str">
        <f t="shared" si="28"/>
        <v>cooling</v>
      </c>
      <c r="H632" t="str">
        <f t="shared" si="29"/>
        <v>cooling &amp; ventilation</v>
      </c>
    </row>
    <row r="633" spans="1:8" x14ac:dyDescent="0.2">
      <c r="A633">
        <v>1</v>
      </c>
      <c r="B633" t="s">
        <v>77</v>
      </c>
      <c r="C633">
        <v>0</v>
      </c>
      <c r="D633" t="s">
        <v>668</v>
      </c>
      <c r="E633" t="s">
        <v>595</v>
      </c>
      <c r="F633" t="str">
        <f t="shared" si="27"/>
        <v>commercial</v>
      </c>
      <c r="G633" t="str">
        <f t="shared" si="28"/>
        <v>cooling</v>
      </c>
      <c r="H633" t="str">
        <f t="shared" si="29"/>
        <v>cooling &amp; ventilation</v>
      </c>
    </row>
    <row r="634" spans="1:8" x14ac:dyDescent="0.2">
      <c r="A634">
        <v>2</v>
      </c>
      <c r="B634" t="s">
        <v>78</v>
      </c>
      <c r="C634">
        <v>17242249140.657501</v>
      </c>
      <c r="D634" t="s">
        <v>668</v>
      </c>
      <c r="E634" t="s">
        <v>595</v>
      </c>
      <c r="F634" t="str">
        <f t="shared" si="27"/>
        <v>commercial</v>
      </c>
      <c r="G634" t="str">
        <f t="shared" si="28"/>
        <v>cooling</v>
      </c>
      <c r="H634" t="str">
        <f t="shared" si="29"/>
        <v>cooling &amp; ventilation</v>
      </c>
    </row>
    <row r="635" spans="1:8" x14ac:dyDescent="0.2">
      <c r="A635">
        <v>3</v>
      </c>
      <c r="B635" t="s">
        <v>79</v>
      </c>
      <c r="C635">
        <v>0</v>
      </c>
      <c r="D635" t="s">
        <v>668</v>
      </c>
      <c r="E635" t="s">
        <v>595</v>
      </c>
      <c r="F635" t="str">
        <f t="shared" si="27"/>
        <v>commercial</v>
      </c>
      <c r="G635" t="str">
        <f t="shared" si="28"/>
        <v>cooling</v>
      </c>
      <c r="H635" t="str">
        <f t="shared" si="29"/>
        <v>cooling &amp; ventilation</v>
      </c>
    </row>
    <row r="636" spans="1:8" x14ac:dyDescent="0.2">
      <c r="A636">
        <v>4</v>
      </c>
      <c r="B636" t="s">
        <v>81</v>
      </c>
      <c r="C636">
        <v>0</v>
      </c>
      <c r="D636" t="s">
        <v>668</v>
      </c>
      <c r="E636" t="s">
        <v>595</v>
      </c>
      <c r="F636" t="str">
        <f t="shared" si="27"/>
        <v>commercial</v>
      </c>
      <c r="G636" t="str">
        <f t="shared" si="28"/>
        <v>cooling</v>
      </c>
      <c r="H636" t="str">
        <f t="shared" si="29"/>
        <v>cooling &amp; ventilation</v>
      </c>
    </row>
    <row r="637" spans="1:8" x14ac:dyDescent="0.2">
      <c r="A637">
        <v>5</v>
      </c>
      <c r="B637" t="s">
        <v>162</v>
      </c>
      <c r="C637">
        <v>0</v>
      </c>
      <c r="D637" t="s">
        <v>668</v>
      </c>
      <c r="E637" t="s">
        <v>595</v>
      </c>
      <c r="F637" t="str">
        <f t="shared" si="27"/>
        <v>commercial</v>
      </c>
      <c r="G637" t="str">
        <f t="shared" si="28"/>
        <v>cooling</v>
      </c>
      <c r="H637" t="str">
        <f t="shared" si="29"/>
        <v>cooling &amp; ventilation</v>
      </c>
    </row>
    <row r="638" spans="1:8" x14ac:dyDescent="0.2">
      <c r="A638">
        <v>6</v>
      </c>
      <c r="B638" t="s">
        <v>446</v>
      </c>
      <c r="C638">
        <v>0</v>
      </c>
      <c r="D638" t="s">
        <v>668</v>
      </c>
      <c r="E638" t="s">
        <v>595</v>
      </c>
      <c r="F638" t="str">
        <f t="shared" si="27"/>
        <v>commercial</v>
      </c>
      <c r="G638" t="str">
        <f t="shared" si="28"/>
        <v>cooling</v>
      </c>
      <c r="H638" t="str">
        <f t="shared" si="29"/>
        <v>cooling &amp; ventilation</v>
      </c>
    </row>
    <row r="639" spans="1:8" x14ac:dyDescent="0.2">
      <c r="A639">
        <v>7</v>
      </c>
      <c r="B639" t="s">
        <v>447</v>
      </c>
      <c r="C639">
        <v>0</v>
      </c>
      <c r="D639" t="s">
        <v>668</v>
      </c>
      <c r="E639" t="s">
        <v>595</v>
      </c>
      <c r="F639" t="str">
        <f t="shared" si="27"/>
        <v>commercial</v>
      </c>
      <c r="G639" t="str">
        <f t="shared" si="28"/>
        <v>cooling</v>
      </c>
      <c r="H639" t="str">
        <f t="shared" si="29"/>
        <v>cooling &amp; ventilation</v>
      </c>
    </row>
    <row r="640" spans="1:8" x14ac:dyDescent="0.2">
      <c r="A640">
        <v>8</v>
      </c>
      <c r="B640" t="s">
        <v>448</v>
      </c>
      <c r="C640">
        <v>0</v>
      </c>
      <c r="D640" t="s">
        <v>668</v>
      </c>
      <c r="E640" t="s">
        <v>595</v>
      </c>
      <c r="F640" t="str">
        <f t="shared" si="27"/>
        <v>commercial</v>
      </c>
      <c r="G640" t="str">
        <f t="shared" si="28"/>
        <v>cooling</v>
      </c>
      <c r="H640" t="str">
        <f t="shared" si="29"/>
        <v>cooling &amp; ventilation</v>
      </c>
    </row>
    <row r="641" spans="1:8" x14ac:dyDescent="0.2">
      <c r="A641">
        <v>9</v>
      </c>
      <c r="B641" t="s">
        <v>449</v>
      </c>
      <c r="C641">
        <v>0</v>
      </c>
      <c r="D641" t="s">
        <v>668</v>
      </c>
      <c r="E641" t="s">
        <v>595</v>
      </c>
      <c r="F641" t="str">
        <f t="shared" si="27"/>
        <v>commercial</v>
      </c>
      <c r="G641" t="str">
        <f t="shared" si="28"/>
        <v>cooling</v>
      </c>
      <c r="H641" t="str">
        <f t="shared" si="29"/>
        <v>cooling &amp; ventilation</v>
      </c>
    </row>
    <row r="642" spans="1:8" x14ac:dyDescent="0.2">
      <c r="A642">
        <v>0</v>
      </c>
      <c r="B642" t="s">
        <v>76</v>
      </c>
      <c r="C642">
        <v>10249191594633.301</v>
      </c>
      <c r="D642" t="s">
        <v>669</v>
      </c>
      <c r="E642" t="s">
        <v>595</v>
      </c>
      <c r="F642" t="str">
        <f t="shared" si="27"/>
        <v>commercial</v>
      </c>
      <c r="G642" t="str">
        <f t="shared" si="28"/>
        <v>cooling</v>
      </c>
      <c r="H642" t="str">
        <f t="shared" si="29"/>
        <v>cooling &amp; ventilation</v>
      </c>
    </row>
    <row r="643" spans="1:8" x14ac:dyDescent="0.2">
      <c r="A643">
        <v>1</v>
      </c>
      <c r="B643" t="s">
        <v>77</v>
      </c>
      <c r="C643">
        <v>0</v>
      </c>
      <c r="D643" t="s">
        <v>669</v>
      </c>
      <c r="E643" t="s">
        <v>595</v>
      </c>
      <c r="F643" t="str">
        <f t="shared" ref="F643:F706" si="30">IF(ISNUMBER(SEARCH("urban", E643)), "urban", IF(ISNUMBER(SEARCH("rural", E643)), "rural", IF(ISNUMBER(SEARCH("commercial", E643)), "commercial", "None")))</f>
        <v>commercial</v>
      </c>
      <c r="G643" t="str">
        <f t="shared" ref="G643:G706" si="31">RIGHT(E643, LEN(E643) - FIND("~", SUBSTITUTE(E643, "-", "~", LEN(E643)-LEN(SUBSTITUTE(E643, "-", "")))))</f>
        <v>cooling</v>
      </c>
      <c r="H643" t="str">
        <f t="shared" ref="H643:H706" si="32">IF(G643="appl","appliances",IF(G643="cooling","cooling &amp; ventilation",G643))</f>
        <v>cooling &amp; ventilation</v>
      </c>
    </row>
    <row r="644" spans="1:8" x14ac:dyDescent="0.2">
      <c r="A644">
        <v>2</v>
      </c>
      <c r="B644" t="s">
        <v>78</v>
      </c>
      <c r="C644">
        <v>36818367885.851997</v>
      </c>
      <c r="D644" t="s">
        <v>669</v>
      </c>
      <c r="E644" t="s">
        <v>595</v>
      </c>
      <c r="F644" t="str">
        <f t="shared" si="30"/>
        <v>commercial</v>
      </c>
      <c r="G644" t="str">
        <f t="shared" si="31"/>
        <v>cooling</v>
      </c>
      <c r="H644" t="str">
        <f t="shared" si="32"/>
        <v>cooling &amp; ventilation</v>
      </c>
    </row>
    <row r="645" spans="1:8" x14ac:dyDescent="0.2">
      <c r="A645">
        <v>3</v>
      </c>
      <c r="B645" t="s">
        <v>79</v>
      </c>
      <c r="C645">
        <v>0</v>
      </c>
      <c r="D645" t="s">
        <v>669</v>
      </c>
      <c r="E645" t="s">
        <v>595</v>
      </c>
      <c r="F645" t="str">
        <f t="shared" si="30"/>
        <v>commercial</v>
      </c>
      <c r="G645" t="str">
        <f t="shared" si="31"/>
        <v>cooling</v>
      </c>
      <c r="H645" t="str">
        <f t="shared" si="32"/>
        <v>cooling &amp; ventilation</v>
      </c>
    </row>
    <row r="646" spans="1:8" x14ac:dyDescent="0.2">
      <c r="A646">
        <v>4</v>
      </c>
      <c r="B646" t="s">
        <v>81</v>
      </c>
      <c r="C646">
        <v>0</v>
      </c>
      <c r="D646" t="s">
        <v>669</v>
      </c>
      <c r="E646" t="s">
        <v>595</v>
      </c>
      <c r="F646" t="str">
        <f t="shared" si="30"/>
        <v>commercial</v>
      </c>
      <c r="G646" t="str">
        <f t="shared" si="31"/>
        <v>cooling</v>
      </c>
      <c r="H646" t="str">
        <f t="shared" si="32"/>
        <v>cooling &amp; ventilation</v>
      </c>
    </row>
    <row r="647" spans="1:8" x14ac:dyDescent="0.2">
      <c r="A647">
        <v>5</v>
      </c>
      <c r="B647" t="s">
        <v>162</v>
      </c>
      <c r="C647">
        <v>0</v>
      </c>
      <c r="D647" t="s">
        <v>669</v>
      </c>
      <c r="E647" t="s">
        <v>595</v>
      </c>
      <c r="F647" t="str">
        <f t="shared" si="30"/>
        <v>commercial</v>
      </c>
      <c r="G647" t="str">
        <f t="shared" si="31"/>
        <v>cooling</v>
      </c>
      <c r="H647" t="str">
        <f t="shared" si="32"/>
        <v>cooling &amp; ventilation</v>
      </c>
    </row>
    <row r="648" spans="1:8" x14ac:dyDescent="0.2">
      <c r="A648">
        <v>6</v>
      </c>
      <c r="B648" t="s">
        <v>446</v>
      </c>
      <c r="C648">
        <v>0</v>
      </c>
      <c r="D648" t="s">
        <v>669</v>
      </c>
      <c r="E648" t="s">
        <v>595</v>
      </c>
      <c r="F648" t="str">
        <f t="shared" si="30"/>
        <v>commercial</v>
      </c>
      <c r="G648" t="str">
        <f t="shared" si="31"/>
        <v>cooling</v>
      </c>
      <c r="H648" t="str">
        <f t="shared" si="32"/>
        <v>cooling &amp; ventilation</v>
      </c>
    </row>
    <row r="649" spans="1:8" x14ac:dyDescent="0.2">
      <c r="A649">
        <v>7</v>
      </c>
      <c r="B649" t="s">
        <v>447</v>
      </c>
      <c r="C649">
        <v>0</v>
      </c>
      <c r="D649" t="s">
        <v>669</v>
      </c>
      <c r="E649" t="s">
        <v>595</v>
      </c>
      <c r="F649" t="str">
        <f t="shared" si="30"/>
        <v>commercial</v>
      </c>
      <c r="G649" t="str">
        <f t="shared" si="31"/>
        <v>cooling</v>
      </c>
      <c r="H649" t="str">
        <f t="shared" si="32"/>
        <v>cooling &amp; ventilation</v>
      </c>
    </row>
    <row r="650" spans="1:8" x14ac:dyDescent="0.2">
      <c r="A650">
        <v>8</v>
      </c>
      <c r="B650" t="s">
        <v>448</v>
      </c>
      <c r="C650">
        <v>0</v>
      </c>
      <c r="D650" t="s">
        <v>669</v>
      </c>
      <c r="E650" t="s">
        <v>595</v>
      </c>
      <c r="F650" t="str">
        <f t="shared" si="30"/>
        <v>commercial</v>
      </c>
      <c r="G650" t="str">
        <f t="shared" si="31"/>
        <v>cooling</v>
      </c>
      <c r="H650" t="str">
        <f t="shared" si="32"/>
        <v>cooling &amp; ventilation</v>
      </c>
    </row>
    <row r="651" spans="1:8" x14ac:dyDescent="0.2">
      <c r="A651">
        <v>9</v>
      </c>
      <c r="B651" t="s">
        <v>449</v>
      </c>
      <c r="C651">
        <v>0</v>
      </c>
      <c r="D651" t="s">
        <v>669</v>
      </c>
      <c r="E651" t="s">
        <v>595</v>
      </c>
      <c r="F651" t="str">
        <f t="shared" si="30"/>
        <v>commercial</v>
      </c>
      <c r="G651" t="str">
        <f t="shared" si="31"/>
        <v>cooling</v>
      </c>
      <c r="H651" t="str">
        <f t="shared" si="32"/>
        <v>cooling &amp; ventilation</v>
      </c>
    </row>
    <row r="652" spans="1:8" x14ac:dyDescent="0.2">
      <c r="A652">
        <v>0</v>
      </c>
      <c r="B652" t="s">
        <v>76</v>
      </c>
      <c r="C652">
        <v>21700003702659.301</v>
      </c>
      <c r="D652" t="s">
        <v>670</v>
      </c>
      <c r="E652" t="s">
        <v>595</v>
      </c>
      <c r="F652" t="str">
        <f t="shared" si="30"/>
        <v>commercial</v>
      </c>
      <c r="G652" t="str">
        <f t="shared" si="31"/>
        <v>cooling</v>
      </c>
      <c r="H652" t="str">
        <f t="shared" si="32"/>
        <v>cooling &amp; ventilation</v>
      </c>
    </row>
    <row r="653" spans="1:8" x14ac:dyDescent="0.2">
      <c r="A653">
        <v>1</v>
      </c>
      <c r="B653" t="s">
        <v>77</v>
      </c>
      <c r="C653">
        <v>0</v>
      </c>
      <c r="D653" t="s">
        <v>670</v>
      </c>
      <c r="E653" t="s">
        <v>595</v>
      </c>
      <c r="F653" t="str">
        <f t="shared" si="30"/>
        <v>commercial</v>
      </c>
      <c r="G653" t="str">
        <f t="shared" si="31"/>
        <v>cooling</v>
      </c>
      <c r="H653" t="str">
        <f t="shared" si="32"/>
        <v>cooling &amp; ventilation</v>
      </c>
    </row>
    <row r="654" spans="1:8" x14ac:dyDescent="0.2">
      <c r="A654">
        <v>2</v>
      </c>
      <c r="B654" t="s">
        <v>78</v>
      </c>
      <c r="C654">
        <v>247585301188.638</v>
      </c>
      <c r="D654" t="s">
        <v>670</v>
      </c>
      <c r="E654" t="s">
        <v>595</v>
      </c>
      <c r="F654" t="str">
        <f t="shared" si="30"/>
        <v>commercial</v>
      </c>
      <c r="G654" t="str">
        <f t="shared" si="31"/>
        <v>cooling</v>
      </c>
      <c r="H654" t="str">
        <f t="shared" si="32"/>
        <v>cooling &amp; ventilation</v>
      </c>
    </row>
    <row r="655" spans="1:8" x14ac:dyDescent="0.2">
      <c r="A655">
        <v>3</v>
      </c>
      <c r="B655" t="s">
        <v>79</v>
      </c>
      <c r="C655">
        <v>0</v>
      </c>
      <c r="D655" t="s">
        <v>670</v>
      </c>
      <c r="E655" t="s">
        <v>595</v>
      </c>
      <c r="F655" t="str">
        <f t="shared" si="30"/>
        <v>commercial</v>
      </c>
      <c r="G655" t="str">
        <f t="shared" si="31"/>
        <v>cooling</v>
      </c>
      <c r="H655" t="str">
        <f t="shared" si="32"/>
        <v>cooling &amp; ventilation</v>
      </c>
    </row>
    <row r="656" spans="1:8" x14ac:dyDescent="0.2">
      <c r="A656">
        <v>4</v>
      </c>
      <c r="B656" t="s">
        <v>81</v>
      </c>
      <c r="C656">
        <v>0</v>
      </c>
      <c r="D656" t="s">
        <v>670</v>
      </c>
      <c r="E656" t="s">
        <v>595</v>
      </c>
      <c r="F656" t="str">
        <f t="shared" si="30"/>
        <v>commercial</v>
      </c>
      <c r="G656" t="str">
        <f t="shared" si="31"/>
        <v>cooling</v>
      </c>
      <c r="H656" t="str">
        <f t="shared" si="32"/>
        <v>cooling &amp; ventilation</v>
      </c>
    </row>
    <row r="657" spans="1:8" x14ac:dyDescent="0.2">
      <c r="A657">
        <v>5</v>
      </c>
      <c r="B657" t="s">
        <v>162</v>
      </c>
      <c r="C657">
        <v>0</v>
      </c>
      <c r="D657" t="s">
        <v>670</v>
      </c>
      <c r="E657" t="s">
        <v>595</v>
      </c>
      <c r="F657" t="str">
        <f t="shared" si="30"/>
        <v>commercial</v>
      </c>
      <c r="G657" t="str">
        <f t="shared" si="31"/>
        <v>cooling</v>
      </c>
      <c r="H657" t="str">
        <f t="shared" si="32"/>
        <v>cooling &amp; ventilation</v>
      </c>
    </row>
    <row r="658" spans="1:8" x14ac:dyDescent="0.2">
      <c r="A658">
        <v>6</v>
      </c>
      <c r="B658" t="s">
        <v>446</v>
      </c>
      <c r="C658">
        <v>0</v>
      </c>
      <c r="D658" t="s">
        <v>670</v>
      </c>
      <c r="E658" t="s">
        <v>595</v>
      </c>
      <c r="F658" t="str">
        <f t="shared" si="30"/>
        <v>commercial</v>
      </c>
      <c r="G658" t="str">
        <f t="shared" si="31"/>
        <v>cooling</v>
      </c>
      <c r="H658" t="str">
        <f t="shared" si="32"/>
        <v>cooling &amp; ventilation</v>
      </c>
    </row>
    <row r="659" spans="1:8" x14ac:dyDescent="0.2">
      <c r="A659">
        <v>7</v>
      </c>
      <c r="B659" t="s">
        <v>447</v>
      </c>
      <c r="C659">
        <v>0</v>
      </c>
      <c r="D659" t="s">
        <v>670</v>
      </c>
      <c r="E659" t="s">
        <v>595</v>
      </c>
      <c r="F659" t="str">
        <f t="shared" si="30"/>
        <v>commercial</v>
      </c>
      <c r="G659" t="str">
        <f t="shared" si="31"/>
        <v>cooling</v>
      </c>
      <c r="H659" t="str">
        <f t="shared" si="32"/>
        <v>cooling &amp; ventilation</v>
      </c>
    </row>
    <row r="660" spans="1:8" x14ac:dyDescent="0.2">
      <c r="A660">
        <v>8</v>
      </c>
      <c r="B660" t="s">
        <v>448</v>
      </c>
      <c r="C660">
        <v>0</v>
      </c>
      <c r="D660" t="s">
        <v>670</v>
      </c>
      <c r="E660" t="s">
        <v>595</v>
      </c>
      <c r="F660" t="str">
        <f t="shared" si="30"/>
        <v>commercial</v>
      </c>
      <c r="G660" t="str">
        <f t="shared" si="31"/>
        <v>cooling</v>
      </c>
      <c r="H660" t="str">
        <f t="shared" si="32"/>
        <v>cooling &amp; ventilation</v>
      </c>
    </row>
    <row r="661" spans="1:8" x14ac:dyDescent="0.2">
      <c r="A661">
        <v>9</v>
      </c>
      <c r="B661" t="s">
        <v>449</v>
      </c>
      <c r="C661">
        <v>0</v>
      </c>
      <c r="D661" t="s">
        <v>670</v>
      </c>
      <c r="E661" t="s">
        <v>595</v>
      </c>
      <c r="F661" t="str">
        <f t="shared" si="30"/>
        <v>commercial</v>
      </c>
      <c r="G661" t="str">
        <f t="shared" si="31"/>
        <v>cooling</v>
      </c>
      <c r="H661" t="str">
        <f t="shared" si="32"/>
        <v>cooling &amp; ventilation</v>
      </c>
    </row>
    <row r="662" spans="1:8" x14ac:dyDescent="0.2">
      <c r="A662">
        <v>0</v>
      </c>
      <c r="B662" t="s">
        <v>76</v>
      </c>
      <c r="C662">
        <v>17098667145477.801</v>
      </c>
      <c r="D662" t="s">
        <v>671</v>
      </c>
      <c r="E662" t="s">
        <v>595</v>
      </c>
      <c r="F662" t="str">
        <f t="shared" si="30"/>
        <v>commercial</v>
      </c>
      <c r="G662" t="str">
        <f t="shared" si="31"/>
        <v>cooling</v>
      </c>
      <c r="H662" t="str">
        <f t="shared" si="32"/>
        <v>cooling &amp; ventilation</v>
      </c>
    </row>
    <row r="663" spans="1:8" x14ac:dyDescent="0.2">
      <c r="A663">
        <v>1</v>
      </c>
      <c r="B663" t="s">
        <v>77</v>
      </c>
      <c r="C663">
        <v>0</v>
      </c>
      <c r="D663" t="s">
        <v>671</v>
      </c>
      <c r="E663" t="s">
        <v>595</v>
      </c>
      <c r="F663" t="str">
        <f t="shared" si="30"/>
        <v>commercial</v>
      </c>
      <c r="G663" t="str">
        <f t="shared" si="31"/>
        <v>cooling</v>
      </c>
      <c r="H663" t="str">
        <f t="shared" si="32"/>
        <v>cooling &amp; ventilation</v>
      </c>
    </row>
    <row r="664" spans="1:8" x14ac:dyDescent="0.2">
      <c r="A664">
        <v>2</v>
      </c>
      <c r="B664" t="s">
        <v>78</v>
      </c>
      <c r="C664">
        <v>523798208178.35999</v>
      </c>
      <c r="D664" t="s">
        <v>671</v>
      </c>
      <c r="E664" t="s">
        <v>595</v>
      </c>
      <c r="F664" t="str">
        <f t="shared" si="30"/>
        <v>commercial</v>
      </c>
      <c r="G664" t="str">
        <f t="shared" si="31"/>
        <v>cooling</v>
      </c>
      <c r="H664" t="str">
        <f t="shared" si="32"/>
        <v>cooling &amp; ventilation</v>
      </c>
    </row>
    <row r="665" spans="1:8" x14ac:dyDescent="0.2">
      <c r="A665">
        <v>3</v>
      </c>
      <c r="B665" t="s">
        <v>79</v>
      </c>
      <c r="C665">
        <v>0</v>
      </c>
      <c r="D665" t="s">
        <v>671</v>
      </c>
      <c r="E665" t="s">
        <v>595</v>
      </c>
      <c r="F665" t="str">
        <f t="shared" si="30"/>
        <v>commercial</v>
      </c>
      <c r="G665" t="str">
        <f t="shared" si="31"/>
        <v>cooling</v>
      </c>
      <c r="H665" t="str">
        <f t="shared" si="32"/>
        <v>cooling &amp; ventilation</v>
      </c>
    </row>
    <row r="666" spans="1:8" x14ac:dyDescent="0.2">
      <c r="A666">
        <v>4</v>
      </c>
      <c r="B666" t="s">
        <v>81</v>
      </c>
      <c r="C666">
        <v>0</v>
      </c>
      <c r="D666" t="s">
        <v>671</v>
      </c>
      <c r="E666" t="s">
        <v>595</v>
      </c>
      <c r="F666" t="str">
        <f t="shared" si="30"/>
        <v>commercial</v>
      </c>
      <c r="G666" t="str">
        <f t="shared" si="31"/>
        <v>cooling</v>
      </c>
      <c r="H666" t="str">
        <f t="shared" si="32"/>
        <v>cooling &amp; ventilation</v>
      </c>
    </row>
    <row r="667" spans="1:8" x14ac:dyDescent="0.2">
      <c r="A667">
        <v>5</v>
      </c>
      <c r="B667" t="s">
        <v>162</v>
      </c>
      <c r="C667">
        <v>0</v>
      </c>
      <c r="D667" t="s">
        <v>671</v>
      </c>
      <c r="E667" t="s">
        <v>595</v>
      </c>
      <c r="F667" t="str">
        <f t="shared" si="30"/>
        <v>commercial</v>
      </c>
      <c r="G667" t="str">
        <f t="shared" si="31"/>
        <v>cooling</v>
      </c>
      <c r="H667" t="str">
        <f t="shared" si="32"/>
        <v>cooling &amp; ventilation</v>
      </c>
    </row>
    <row r="668" spans="1:8" x14ac:dyDescent="0.2">
      <c r="A668">
        <v>6</v>
      </c>
      <c r="B668" t="s">
        <v>446</v>
      </c>
      <c r="C668">
        <v>0</v>
      </c>
      <c r="D668" t="s">
        <v>671</v>
      </c>
      <c r="E668" t="s">
        <v>595</v>
      </c>
      <c r="F668" t="str">
        <f t="shared" si="30"/>
        <v>commercial</v>
      </c>
      <c r="G668" t="str">
        <f t="shared" si="31"/>
        <v>cooling</v>
      </c>
      <c r="H668" t="str">
        <f t="shared" si="32"/>
        <v>cooling &amp; ventilation</v>
      </c>
    </row>
    <row r="669" spans="1:8" x14ac:dyDescent="0.2">
      <c r="A669">
        <v>7</v>
      </c>
      <c r="B669" t="s">
        <v>447</v>
      </c>
      <c r="C669">
        <v>0</v>
      </c>
      <c r="D669" t="s">
        <v>671</v>
      </c>
      <c r="E669" t="s">
        <v>595</v>
      </c>
      <c r="F669" t="str">
        <f t="shared" si="30"/>
        <v>commercial</v>
      </c>
      <c r="G669" t="str">
        <f t="shared" si="31"/>
        <v>cooling</v>
      </c>
      <c r="H669" t="str">
        <f t="shared" si="32"/>
        <v>cooling &amp; ventilation</v>
      </c>
    </row>
    <row r="670" spans="1:8" x14ac:dyDescent="0.2">
      <c r="A670">
        <v>8</v>
      </c>
      <c r="B670" t="s">
        <v>448</v>
      </c>
      <c r="C670">
        <v>0</v>
      </c>
      <c r="D670" t="s">
        <v>671</v>
      </c>
      <c r="E670" t="s">
        <v>595</v>
      </c>
      <c r="F670" t="str">
        <f t="shared" si="30"/>
        <v>commercial</v>
      </c>
      <c r="G670" t="str">
        <f t="shared" si="31"/>
        <v>cooling</v>
      </c>
      <c r="H670" t="str">
        <f t="shared" si="32"/>
        <v>cooling &amp; ventilation</v>
      </c>
    </row>
    <row r="671" spans="1:8" x14ac:dyDescent="0.2">
      <c r="A671">
        <v>9</v>
      </c>
      <c r="B671" t="s">
        <v>449</v>
      </c>
      <c r="C671">
        <v>0</v>
      </c>
      <c r="D671" t="s">
        <v>671</v>
      </c>
      <c r="E671" t="s">
        <v>595</v>
      </c>
      <c r="F671" t="str">
        <f t="shared" si="30"/>
        <v>commercial</v>
      </c>
      <c r="G671" t="str">
        <f t="shared" si="31"/>
        <v>cooling</v>
      </c>
      <c r="H671" t="str">
        <f t="shared" si="32"/>
        <v>cooling &amp; ventilation</v>
      </c>
    </row>
    <row r="672" spans="1:8" x14ac:dyDescent="0.2">
      <c r="A672">
        <v>0</v>
      </c>
      <c r="B672" t="s">
        <v>76</v>
      </c>
      <c r="C672">
        <v>15820604063660</v>
      </c>
      <c r="D672" t="s">
        <v>672</v>
      </c>
      <c r="E672" t="s">
        <v>595</v>
      </c>
      <c r="F672" t="str">
        <f t="shared" si="30"/>
        <v>commercial</v>
      </c>
      <c r="G672" t="str">
        <f t="shared" si="31"/>
        <v>cooling</v>
      </c>
      <c r="H672" t="str">
        <f t="shared" si="32"/>
        <v>cooling &amp; ventilation</v>
      </c>
    </row>
    <row r="673" spans="1:8" x14ac:dyDescent="0.2">
      <c r="A673">
        <v>1</v>
      </c>
      <c r="B673" t="s">
        <v>77</v>
      </c>
      <c r="C673">
        <v>0</v>
      </c>
      <c r="D673" t="s">
        <v>672</v>
      </c>
      <c r="E673" t="s">
        <v>595</v>
      </c>
      <c r="F673" t="str">
        <f t="shared" si="30"/>
        <v>commercial</v>
      </c>
      <c r="G673" t="str">
        <f t="shared" si="31"/>
        <v>cooling</v>
      </c>
      <c r="H673" t="str">
        <f t="shared" si="32"/>
        <v>cooling &amp; ventilation</v>
      </c>
    </row>
    <row r="674" spans="1:8" x14ac:dyDescent="0.2">
      <c r="A674">
        <v>2</v>
      </c>
      <c r="B674" t="s">
        <v>78</v>
      </c>
      <c r="C674">
        <v>250262175962.06799</v>
      </c>
      <c r="D674" t="s">
        <v>672</v>
      </c>
      <c r="E674" t="s">
        <v>595</v>
      </c>
      <c r="F674" t="str">
        <f t="shared" si="30"/>
        <v>commercial</v>
      </c>
      <c r="G674" t="str">
        <f t="shared" si="31"/>
        <v>cooling</v>
      </c>
      <c r="H674" t="str">
        <f t="shared" si="32"/>
        <v>cooling &amp; ventilation</v>
      </c>
    </row>
    <row r="675" spans="1:8" x14ac:dyDescent="0.2">
      <c r="A675">
        <v>3</v>
      </c>
      <c r="B675" t="s">
        <v>79</v>
      </c>
      <c r="C675">
        <v>0</v>
      </c>
      <c r="D675" t="s">
        <v>672</v>
      </c>
      <c r="E675" t="s">
        <v>595</v>
      </c>
      <c r="F675" t="str">
        <f t="shared" si="30"/>
        <v>commercial</v>
      </c>
      <c r="G675" t="str">
        <f t="shared" si="31"/>
        <v>cooling</v>
      </c>
      <c r="H675" t="str">
        <f t="shared" si="32"/>
        <v>cooling &amp; ventilation</v>
      </c>
    </row>
    <row r="676" spans="1:8" x14ac:dyDescent="0.2">
      <c r="A676">
        <v>4</v>
      </c>
      <c r="B676" t="s">
        <v>81</v>
      </c>
      <c r="C676">
        <v>0</v>
      </c>
      <c r="D676" t="s">
        <v>672</v>
      </c>
      <c r="E676" t="s">
        <v>595</v>
      </c>
      <c r="F676" t="str">
        <f t="shared" si="30"/>
        <v>commercial</v>
      </c>
      <c r="G676" t="str">
        <f t="shared" si="31"/>
        <v>cooling</v>
      </c>
      <c r="H676" t="str">
        <f t="shared" si="32"/>
        <v>cooling &amp; ventilation</v>
      </c>
    </row>
    <row r="677" spans="1:8" x14ac:dyDescent="0.2">
      <c r="A677">
        <v>5</v>
      </c>
      <c r="B677" t="s">
        <v>162</v>
      </c>
      <c r="C677">
        <v>0</v>
      </c>
      <c r="D677" t="s">
        <v>672</v>
      </c>
      <c r="E677" t="s">
        <v>595</v>
      </c>
      <c r="F677" t="str">
        <f t="shared" si="30"/>
        <v>commercial</v>
      </c>
      <c r="G677" t="str">
        <f t="shared" si="31"/>
        <v>cooling</v>
      </c>
      <c r="H677" t="str">
        <f t="shared" si="32"/>
        <v>cooling &amp; ventilation</v>
      </c>
    </row>
    <row r="678" spans="1:8" x14ac:dyDescent="0.2">
      <c r="A678">
        <v>6</v>
      </c>
      <c r="B678" t="s">
        <v>446</v>
      </c>
      <c r="C678">
        <v>0</v>
      </c>
      <c r="D678" t="s">
        <v>672</v>
      </c>
      <c r="E678" t="s">
        <v>595</v>
      </c>
      <c r="F678" t="str">
        <f t="shared" si="30"/>
        <v>commercial</v>
      </c>
      <c r="G678" t="str">
        <f t="shared" si="31"/>
        <v>cooling</v>
      </c>
      <c r="H678" t="str">
        <f t="shared" si="32"/>
        <v>cooling &amp; ventilation</v>
      </c>
    </row>
    <row r="679" spans="1:8" x14ac:dyDescent="0.2">
      <c r="A679">
        <v>7</v>
      </c>
      <c r="B679" t="s">
        <v>447</v>
      </c>
      <c r="C679">
        <v>0</v>
      </c>
      <c r="D679" t="s">
        <v>672</v>
      </c>
      <c r="E679" t="s">
        <v>595</v>
      </c>
      <c r="F679" t="str">
        <f t="shared" si="30"/>
        <v>commercial</v>
      </c>
      <c r="G679" t="str">
        <f t="shared" si="31"/>
        <v>cooling</v>
      </c>
      <c r="H679" t="str">
        <f t="shared" si="32"/>
        <v>cooling &amp; ventilation</v>
      </c>
    </row>
    <row r="680" spans="1:8" x14ac:dyDescent="0.2">
      <c r="A680">
        <v>8</v>
      </c>
      <c r="B680" t="s">
        <v>448</v>
      </c>
      <c r="C680">
        <v>0</v>
      </c>
      <c r="D680" t="s">
        <v>672</v>
      </c>
      <c r="E680" t="s">
        <v>595</v>
      </c>
      <c r="F680" t="str">
        <f t="shared" si="30"/>
        <v>commercial</v>
      </c>
      <c r="G680" t="str">
        <f t="shared" si="31"/>
        <v>cooling</v>
      </c>
      <c r="H680" t="str">
        <f t="shared" si="32"/>
        <v>cooling &amp; ventilation</v>
      </c>
    </row>
    <row r="681" spans="1:8" x14ac:dyDescent="0.2">
      <c r="A681">
        <v>9</v>
      </c>
      <c r="B681" t="s">
        <v>449</v>
      </c>
      <c r="C681">
        <v>0</v>
      </c>
      <c r="D681" t="s">
        <v>672</v>
      </c>
      <c r="E681" t="s">
        <v>595</v>
      </c>
      <c r="F681" t="str">
        <f t="shared" si="30"/>
        <v>commercial</v>
      </c>
      <c r="G681" t="str">
        <f t="shared" si="31"/>
        <v>cooling</v>
      </c>
      <c r="H681" t="str">
        <f t="shared" si="32"/>
        <v>cooling &amp; ventilation</v>
      </c>
    </row>
    <row r="682" spans="1:8" x14ac:dyDescent="0.2">
      <c r="A682">
        <v>0</v>
      </c>
      <c r="B682" t="s">
        <v>76</v>
      </c>
      <c r="C682">
        <v>9246511795188.1309</v>
      </c>
      <c r="D682" t="s">
        <v>673</v>
      </c>
      <c r="E682" t="s">
        <v>595</v>
      </c>
      <c r="F682" t="str">
        <f t="shared" si="30"/>
        <v>commercial</v>
      </c>
      <c r="G682" t="str">
        <f t="shared" si="31"/>
        <v>cooling</v>
      </c>
      <c r="H682" t="str">
        <f t="shared" si="32"/>
        <v>cooling &amp; ventilation</v>
      </c>
    </row>
    <row r="683" spans="1:8" x14ac:dyDescent="0.2">
      <c r="A683">
        <v>1</v>
      </c>
      <c r="B683" t="s">
        <v>77</v>
      </c>
      <c r="C683">
        <v>0</v>
      </c>
      <c r="D683" t="s">
        <v>673</v>
      </c>
      <c r="E683" t="s">
        <v>595</v>
      </c>
      <c r="F683" t="str">
        <f t="shared" si="30"/>
        <v>commercial</v>
      </c>
      <c r="G683" t="str">
        <f t="shared" si="31"/>
        <v>cooling</v>
      </c>
      <c r="H683" t="str">
        <f t="shared" si="32"/>
        <v>cooling &amp; ventilation</v>
      </c>
    </row>
    <row r="684" spans="1:8" x14ac:dyDescent="0.2">
      <c r="A684">
        <v>2</v>
      </c>
      <c r="B684" t="s">
        <v>78</v>
      </c>
      <c r="C684">
        <v>21732497700.480999</v>
      </c>
      <c r="D684" t="s">
        <v>673</v>
      </c>
      <c r="E684" t="s">
        <v>595</v>
      </c>
      <c r="F684" t="str">
        <f t="shared" si="30"/>
        <v>commercial</v>
      </c>
      <c r="G684" t="str">
        <f t="shared" si="31"/>
        <v>cooling</v>
      </c>
      <c r="H684" t="str">
        <f t="shared" si="32"/>
        <v>cooling &amp; ventilation</v>
      </c>
    </row>
    <row r="685" spans="1:8" x14ac:dyDescent="0.2">
      <c r="A685">
        <v>3</v>
      </c>
      <c r="B685" t="s">
        <v>79</v>
      </c>
      <c r="C685">
        <v>0</v>
      </c>
      <c r="D685" t="s">
        <v>673</v>
      </c>
      <c r="E685" t="s">
        <v>595</v>
      </c>
      <c r="F685" t="str">
        <f t="shared" si="30"/>
        <v>commercial</v>
      </c>
      <c r="G685" t="str">
        <f t="shared" si="31"/>
        <v>cooling</v>
      </c>
      <c r="H685" t="str">
        <f t="shared" si="32"/>
        <v>cooling &amp; ventilation</v>
      </c>
    </row>
    <row r="686" spans="1:8" x14ac:dyDescent="0.2">
      <c r="A686">
        <v>4</v>
      </c>
      <c r="B686" t="s">
        <v>81</v>
      </c>
      <c r="C686">
        <v>0</v>
      </c>
      <c r="D686" t="s">
        <v>673</v>
      </c>
      <c r="E686" t="s">
        <v>595</v>
      </c>
      <c r="F686" t="str">
        <f t="shared" si="30"/>
        <v>commercial</v>
      </c>
      <c r="G686" t="str">
        <f t="shared" si="31"/>
        <v>cooling</v>
      </c>
      <c r="H686" t="str">
        <f t="shared" si="32"/>
        <v>cooling &amp; ventilation</v>
      </c>
    </row>
    <row r="687" spans="1:8" x14ac:dyDescent="0.2">
      <c r="A687">
        <v>5</v>
      </c>
      <c r="B687" t="s">
        <v>162</v>
      </c>
      <c r="C687">
        <v>0</v>
      </c>
      <c r="D687" t="s">
        <v>673</v>
      </c>
      <c r="E687" t="s">
        <v>595</v>
      </c>
      <c r="F687" t="str">
        <f t="shared" si="30"/>
        <v>commercial</v>
      </c>
      <c r="G687" t="str">
        <f t="shared" si="31"/>
        <v>cooling</v>
      </c>
      <c r="H687" t="str">
        <f t="shared" si="32"/>
        <v>cooling &amp; ventilation</v>
      </c>
    </row>
    <row r="688" spans="1:8" x14ac:dyDescent="0.2">
      <c r="A688">
        <v>6</v>
      </c>
      <c r="B688" t="s">
        <v>446</v>
      </c>
      <c r="C688">
        <v>0</v>
      </c>
      <c r="D688" t="s">
        <v>673</v>
      </c>
      <c r="E688" t="s">
        <v>595</v>
      </c>
      <c r="F688" t="str">
        <f t="shared" si="30"/>
        <v>commercial</v>
      </c>
      <c r="G688" t="str">
        <f t="shared" si="31"/>
        <v>cooling</v>
      </c>
      <c r="H688" t="str">
        <f t="shared" si="32"/>
        <v>cooling &amp; ventilation</v>
      </c>
    </row>
    <row r="689" spans="1:8" x14ac:dyDescent="0.2">
      <c r="A689">
        <v>7</v>
      </c>
      <c r="B689" t="s">
        <v>447</v>
      </c>
      <c r="C689">
        <v>0</v>
      </c>
      <c r="D689" t="s">
        <v>673</v>
      </c>
      <c r="E689" t="s">
        <v>595</v>
      </c>
      <c r="F689" t="str">
        <f t="shared" si="30"/>
        <v>commercial</v>
      </c>
      <c r="G689" t="str">
        <f t="shared" si="31"/>
        <v>cooling</v>
      </c>
      <c r="H689" t="str">
        <f t="shared" si="32"/>
        <v>cooling &amp; ventilation</v>
      </c>
    </row>
    <row r="690" spans="1:8" x14ac:dyDescent="0.2">
      <c r="A690">
        <v>8</v>
      </c>
      <c r="B690" t="s">
        <v>448</v>
      </c>
      <c r="C690">
        <v>0</v>
      </c>
      <c r="D690" t="s">
        <v>673</v>
      </c>
      <c r="E690" t="s">
        <v>595</v>
      </c>
      <c r="F690" t="str">
        <f t="shared" si="30"/>
        <v>commercial</v>
      </c>
      <c r="G690" t="str">
        <f t="shared" si="31"/>
        <v>cooling</v>
      </c>
      <c r="H690" t="str">
        <f t="shared" si="32"/>
        <v>cooling &amp; ventilation</v>
      </c>
    </row>
    <row r="691" spans="1:8" x14ac:dyDescent="0.2">
      <c r="A691">
        <v>9</v>
      </c>
      <c r="B691" t="s">
        <v>449</v>
      </c>
      <c r="C691">
        <v>0</v>
      </c>
      <c r="D691" t="s">
        <v>673</v>
      </c>
      <c r="E691" t="s">
        <v>595</v>
      </c>
      <c r="F691" t="str">
        <f t="shared" si="30"/>
        <v>commercial</v>
      </c>
      <c r="G691" t="str">
        <f t="shared" si="31"/>
        <v>cooling</v>
      </c>
      <c r="H691" t="str">
        <f t="shared" si="32"/>
        <v>cooling &amp; ventilation</v>
      </c>
    </row>
    <row r="692" spans="1:8" x14ac:dyDescent="0.2">
      <c r="A692">
        <v>0</v>
      </c>
      <c r="B692" t="s">
        <v>76</v>
      </c>
      <c r="C692">
        <v>70632031457019.594</v>
      </c>
      <c r="D692" t="s">
        <v>674</v>
      </c>
      <c r="E692" t="s">
        <v>595</v>
      </c>
      <c r="F692" t="str">
        <f t="shared" si="30"/>
        <v>commercial</v>
      </c>
      <c r="G692" t="str">
        <f t="shared" si="31"/>
        <v>cooling</v>
      </c>
      <c r="H692" t="str">
        <f t="shared" si="32"/>
        <v>cooling &amp; ventilation</v>
      </c>
    </row>
    <row r="693" spans="1:8" x14ac:dyDescent="0.2">
      <c r="A693">
        <v>1</v>
      </c>
      <c r="B693" t="s">
        <v>77</v>
      </c>
      <c r="C693">
        <v>0</v>
      </c>
      <c r="D693" t="s">
        <v>674</v>
      </c>
      <c r="E693" t="s">
        <v>595</v>
      </c>
      <c r="F693" t="str">
        <f t="shared" si="30"/>
        <v>commercial</v>
      </c>
      <c r="G693" t="str">
        <f t="shared" si="31"/>
        <v>cooling</v>
      </c>
      <c r="H693" t="str">
        <f t="shared" si="32"/>
        <v>cooling &amp; ventilation</v>
      </c>
    </row>
    <row r="694" spans="1:8" x14ac:dyDescent="0.2">
      <c r="A694">
        <v>2</v>
      </c>
      <c r="B694" t="s">
        <v>78</v>
      </c>
      <c r="C694">
        <v>1015175954034.52</v>
      </c>
      <c r="D694" t="s">
        <v>674</v>
      </c>
      <c r="E694" t="s">
        <v>595</v>
      </c>
      <c r="F694" t="str">
        <f t="shared" si="30"/>
        <v>commercial</v>
      </c>
      <c r="G694" t="str">
        <f t="shared" si="31"/>
        <v>cooling</v>
      </c>
      <c r="H694" t="str">
        <f t="shared" si="32"/>
        <v>cooling &amp; ventilation</v>
      </c>
    </row>
    <row r="695" spans="1:8" x14ac:dyDescent="0.2">
      <c r="A695">
        <v>3</v>
      </c>
      <c r="B695" t="s">
        <v>79</v>
      </c>
      <c r="C695">
        <v>0</v>
      </c>
      <c r="D695" t="s">
        <v>674</v>
      </c>
      <c r="E695" t="s">
        <v>595</v>
      </c>
      <c r="F695" t="str">
        <f t="shared" si="30"/>
        <v>commercial</v>
      </c>
      <c r="G695" t="str">
        <f t="shared" si="31"/>
        <v>cooling</v>
      </c>
      <c r="H695" t="str">
        <f t="shared" si="32"/>
        <v>cooling &amp; ventilation</v>
      </c>
    </row>
    <row r="696" spans="1:8" x14ac:dyDescent="0.2">
      <c r="A696">
        <v>4</v>
      </c>
      <c r="B696" t="s">
        <v>81</v>
      </c>
      <c r="C696">
        <v>0</v>
      </c>
      <c r="D696" t="s">
        <v>674</v>
      </c>
      <c r="E696" t="s">
        <v>595</v>
      </c>
      <c r="F696" t="str">
        <f t="shared" si="30"/>
        <v>commercial</v>
      </c>
      <c r="G696" t="str">
        <f t="shared" si="31"/>
        <v>cooling</v>
      </c>
      <c r="H696" t="str">
        <f t="shared" si="32"/>
        <v>cooling &amp; ventilation</v>
      </c>
    </row>
    <row r="697" spans="1:8" x14ac:dyDescent="0.2">
      <c r="A697">
        <v>5</v>
      </c>
      <c r="B697" t="s">
        <v>162</v>
      </c>
      <c r="C697">
        <v>0</v>
      </c>
      <c r="D697" t="s">
        <v>674</v>
      </c>
      <c r="E697" t="s">
        <v>595</v>
      </c>
      <c r="F697" t="str">
        <f t="shared" si="30"/>
        <v>commercial</v>
      </c>
      <c r="G697" t="str">
        <f t="shared" si="31"/>
        <v>cooling</v>
      </c>
      <c r="H697" t="str">
        <f t="shared" si="32"/>
        <v>cooling &amp; ventilation</v>
      </c>
    </row>
    <row r="698" spans="1:8" x14ac:dyDescent="0.2">
      <c r="A698">
        <v>6</v>
      </c>
      <c r="B698" t="s">
        <v>446</v>
      </c>
      <c r="C698">
        <v>0</v>
      </c>
      <c r="D698" t="s">
        <v>674</v>
      </c>
      <c r="E698" t="s">
        <v>595</v>
      </c>
      <c r="F698" t="str">
        <f t="shared" si="30"/>
        <v>commercial</v>
      </c>
      <c r="G698" t="str">
        <f t="shared" si="31"/>
        <v>cooling</v>
      </c>
      <c r="H698" t="str">
        <f t="shared" si="32"/>
        <v>cooling &amp; ventilation</v>
      </c>
    </row>
    <row r="699" spans="1:8" x14ac:dyDescent="0.2">
      <c r="A699">
        <v>7</v>
      </c>
      <c r="B699" t="s">
        <v>447</v>
      </c>
      <c r="C699">
        <v>0</v>
      </c>
      <c r="D699" t="s">
        <v>674</v>
      </c>
      <c r="E699" t="s">
        <v>595</v>
      </c>
      <c r="F699" t="str">
        <f t="shared" si="30"/>
        <v>commercial</v>
      </c>
      <c r="G699" t="str">
        <f t="shared" si="31"/>
        <v>cooling</v>
      </c>
      <c r="H699" t="str">
        <f t="shared" si="32"/>
        <v>cooling &amp; ventilation</v>
      </c>
    </row>
    <row r="700" spans="1:8" x14ac:dyDescent="0.2">
      <c r="A700">
        <v>8</v>
      </c>
      <c r="B700" t="s">
        <v>448</v>
      </c>
      <c r="C700">
        <v>0</v>
      </c>
      <c r="D700" t="s">
        <v>674</v>
      </c>
      <c r="E700" t="s">
        <v>595</v>
      </c>
      <c r="F700" t="str">
        <f t="shared" si="30"/>
        <v>commercial</v>
      </c>
      <c r="G700" t="str">
        <f t="shared" si="31"/>
        <v>cooling</v>
      </c>
      <c r="H700" t="str">
        <f t="shared" si="32"/>
        <v>cooling &amp; ventilation</v>
      </c>
    </row>
    <row r="701" spans="1:8" x14ac:dyDescent="0.2">
      <c r="A701">
        <v>9</v>
      </c>
      <c r="B701" t="s">
        <v>449</v>
      </c>
      <c r="C701">
        <v>0</v>
      </c>
      <c r="D701" t="s">
        <v>674</v>
      </c>
      <c r="E701" t="s">
        <v>595</v>
      </c>
      <c r="F701" t="str">
        <f t="shared" si="30"/>
        <v>commercial</v>
      </c>
      <c r="G701" t="str">
        <f t="shared" si="31"/>
        <v>cooling</v>
      </c>
      <c r="H701" t="str">
        <f t="shared" si="32"/>
        <v>cooling &amp; ventilation</v>
      </c>
    </row>
    <row r="702" spans="1:8" x14ac:dyDescent="0.2">
      <c r="A702">
        <v>0</v>
      </c>
      <c r="B702" t="s">
        <v>76</v>
      </c>
      <c r="C702">
        <v>6619714331874.0195</v>
      </c>
      <c r="D702" t="s">
        <v>675</v>
      </c>
      <c r="E702" t="s">
        <v>595</v>
      </c>
      <c r="F702" t="str">
        <f t="shared" si="30"/>
        <v>commercial</v>
      </c>
      <c r="G702" t="str">
        <f t="shared" si="31"/>
        <v>cooling</v>
      </c>
      <c r="H702" t="str">
        <f t="shared" si="32"/>
        <v>cooling &amp; ventilation</v>
      </c>
    </row>
    <row r="703" spans="1:8" x14ac:dyDescent="0.2">
      <c r="A703">
        <v>1</v>
      </c>
      <c r="B703" t="s">
        <v>77</v>
      </c>
      <c r="C703">
        <v>0</v>
      </c>
      <c r="D703" t="s">
        <v>675</v>
      </c>
      <c r="E703" t="s">
        <v>595</v>
      </c>
      <c r="F703" t="str">
        <f t="shared" si="30"/>
        <v>commercial</v>
      </c>
      <c r="G703" t="str">
        <f t="shared" si="31"/>
        <v>cooling</v>
      </c>
      <c r="H703" t="str">
        <f t="shared" si="32"/>
        <v>cooling &amp; ventilation</v>
      </c>
    </row>
    <row r="704" spans="1:8" x14ac:dyDescent="0.2">
      <c r="A704">
        <v>2</v>
      </c>
      <c r="B704" t="s">
        <v>78</v>
      </c>
      <c r="C704">
        <v>47145586416.495399</v>
      </c>
      <c r="D704" t="s">
        <v>675</v>
      </c>
      <c r="E704" t="s">
        <v>595</v>
      </c>
      <c r="F704" t="str">
        <f t="shared" si="30"/>
        <v>commercial</v>
      </c>
      <c r="G704" t="str">
        <f t="shared" si="31"/>
        <v>cooling</v>
      </c>
      <c r="H704" t="str">
        <f t="shared" si="32"/>
        <v>cooling &amp; ventilation</v>
      </c>
    </row>
    <row r="705" spans="1:8" x14ac:dyDescent="0.2">
      <c r="A705">
        <v>3</v>
      </c>
      <c r="B705" t="s">
        <v>79</v>
      </c>
      <c r="C705">
        <v>0</v>
      </c>
      <c r="D705" t="s">
        <v>675</v>
      </c>
      <c r="E705" t="s">
        <v>595</v>
      </c>
      <c r="F705" t="str">
        <f t="shared" si="30"/>
        <v>commercial</v>
      </c>
      <c r="G705" t="str">
        <f t="shared" si="31"/>
        <v>cooling</v>
      </c>
      <c r="H705" t="str">
        <f t="shared" si="32"/>
        <v>cooling &amp; ventilation</v>
      </c>
    </row>
    <row r="706" spans="1:8" x14ac:dyDescent="0.2">
      <c r="A706">
        <v>4</v>
      </c>
      <c r="B706" t="s">
        <v>81</v>
      </c>
      <c r="C706">
        <v>0</v>
      </c>
      <c r="D706" t="s">
        <v>675</v>
      </c>
      <c r="E706" t="s">
        <v>595</v>
      </c>
      <c r="F706" t="str">
        <f t="shared" si="30"/>
        <v>commercial</v>
      </c>
      <c r="G706" t="str">
        <f t="shared" si="31"/>
        <v>cooling</v>
      </c>
      <c r="H706" t="str">
        <f t="shared" si="32"/>
        <v>cooling &amp; ventilation</v>
      </c>
    </row>
    <row r="707" spans="1:8" x14ac:dyDescent="0.2">
      <c r="A707">
        <v>5</v>
      </c>
      <c r="B707" t="s">
        <v>162</v>
      </c>
      <c r="C707">
        <v>0</v>
      </c>
      <c r="D707" t="s">
        <v>675</v>
      </c>
      <c r="E707" t="s">
        <v>595</v>
      </c>
      <c r="F707" t="str">
        <f t="shared" ref="F707:F770" si="33">IF(ISNUMBER(SEARCH("urban", E707)), "urban", IF(ISNUMBER(SEARCH("rural", E707)), "rural", IF(ISNUMBER(SEARCH("commercial", E707)), "commercial", "None")))</f>
        <v>commercial</v>
      </c>
      <c r="G707" t="str">
        <f t="shared" ref="G707:G770" si="34">RIGHT(E707, LEN(E707) - FIND("~", SUBSTITUTE(E707, "-", "~", LEN(E707)-LEN(SUBSTITUTE(E707, "-", "")))))</f>
        <v>cooling</v>
      </c>
      <c r="H707" t="str">
        <f t="shared" ref="H707:H770" si="35">IF(G707="appl","appliances",IF(G707="cooling","cooling &amp; ventilation",G707))</f>
        <v>cooling &amp; ventilation</v>
      </c>
    </row>
    <row r="708" spans="1:8" x14ac:dyDescent="0.2">
      <c r="A708">
        <v>6</v>
      </c>
      <c r="B708" t="s">
        <v>446</v>
      </c>
      <c r="C708">
        <v>0</v>
      </c>
      <c r="D708" t="s">
        <v>675</v>
      </c>
      <c r="E708" t="s">
        <v>595</v>
      </c>
      <c r="F708" t="str">
        <f t="shared" si="33"/>
        <v>commercial</v>
      </c>
      <c r="G708" t="str">
        <f t="shared" si="34"/>
        <v>cooling</v>
      </c>
      <c r="H708" t="str">
        <f t="shared" si="35"/>
        <v>cooling &amp; ventilation</v>
      </c>
    </row>
    <row r="709" spans="1:8" x14ac:dyDescent="0.2">
      <c r="A709">
        <v>7</v>
      </c>
      <c r="B709" t="s">
        <v>447</v>
      </c>
      <c r="C709">
        <v>0</v>
      </c>
      <c r="D709" t="s">
        <v>675</v>
      </c>
      <c r="E709" t="s">
        <v>595</v>
      </c>
      <c r="F709" t="str">
        <f t="shared" si="33"/>
        <v>commercial</v>
      </c>
      <c r="G709" t="str">
        <f t="shared" si="34"/>
        <v>cooling</v>
      </c>
      <c r="H709" t="str">
        <f t="shared" si="35"/>
        <v>cooling &amp; ventilation</v>
      </c>
    </row>
    <row r="710" spans="1:8" x14ac:dyDescent="0.2">
      <c r="A710">
        <v>8</v>
      </c>
      <c r="B710" t="s">
        <v>448</v>
      </c>
      <c r="C710">
        <v>0</v>
      </c>
      <c r="D710" t="s">
        <v>675</v>
      </c>
      <c r="E710" t="s">
        <v>595</v>
      </c>
      <c r="F710" t="str">
        <f t="shared" si="33"/>
        <v>commercial</v>
      </c>
      <c r="G710" t="str">
        <f t="shared" si="34"/>
        <v>cooling</v>
      </c>
      <c r="H710" t="str">
        <f t="shared" si="35"/>
        <v>cooling &amp; ventilation</v>
      </c>
    </row>
    <row r="711" spans="1:8" x14ac:dyDescent="0.2">
      <c r="A711">
        <v>9</v>
      </c>
      <c r="B711" t="s">
        <v>449</v>
      </c>
      <c r="C711">
        <v>0</v>
      </c>
      <c r="D711" t="s">
        <v>675</v>
      </c>
      <c r="E711" t="s">
        <v>595</v>
      </c>
      <c r="F711" t="str">
        <f t="shared" si="33"/>
        <v>commercial</v>
      </c>
      <c r="G711" t="str">
        <f t="shared" si="34"/>
        <v>cooling</v>
      </c>
      <c r="H711" t="str">
        <f t="shared" si="35"/>
        <v>cooling &amp; ventilation</v>
      </c>
    </row>
    <row r="712" spans="1:8" x14ac:dyDescent="0.2">
      <c r="A712">
        <v>0</v>
      </c>
      <c r="B712" t="s">
        <v>76</v>
      </c>
      <c r="C712">
        <v>5545627001577.7998</v>
      </c>
      <c r="D712" t="s">
        <v>676</v>
      </c>
      <c r="E712" t="s">
        <v>595</v>
      </c>
      <c r="F712" t="str">
        <f t="shared" si="33"/>
        <v>commercial</v>
      </c>
      <c r="G712" t="str">
        <f t="shared" si="34"/>
        <v>cooling</v>
      </c>
      <c r="H712" t="str">
        <f t="shared" si="35"/>
        <v>cooling &amp; ventilation</v>
      </c>
    </row>
    <row r="713" spans="1:8" x14ac:dyDescent="0.2">
      <c r="A713">
        <v>1</v>
      </c>
      <c r="B713" t="s">
        <v>77</v>
      </c>
      <c r="C713">
        <v>0</v>
      </c>
      <c r="D713" t="s">
        <v>676</v>
      </c>
      <c r="E713" t="s">
        <v>595</v>
      </c>
      <c r="F713" t="str">
        <f t="shared" si="33"/>
        <v>commercial</v>
      </c>
      <c r="G713" t="str">
        <f t="shared" si="34"/>
        <v>cooling</v>
      </c>
      <c r="H713" t="str">
        <f t="shared" si="35"/>
        <v>cooling &amp; ventilation</v>
      </c>
    </row>
    <row r="714" spans="1:8" x14ac:dyDescent="0.2">
      <c r="A714">
        <v>2</v>
      </c>
      <c r="B714" t="s">
        <v>78</v>
      </c>
      <c r="C714">
        <v>246856042928.53299</v>
      </c>
      <c r="D714" t="s">
        <v>676</v>
      </c>
      <c r="E714" t="s">
        <v>595</v>
      </c>
      <c r="F714" t="str">
        <f t="shared" si="33"/>
        <v>commercial</v>
      </c>
      <c r="G714" t="str">
        <f t="shared" si="34"/>
        <v>cooling</v>
      </c>
      <c r="H714" t="str">
        <f t="shared" si="35"/>
        <v>cooling &amp; ventilation</v>
      </c>
    </row>
    <row r="715" spans="1:8" x14ac:dyDescent="0.2">
      <c r="A715">
        <v>3</v>
      </c>
      <c r="B715" t="s">
        <v>79</v>
      </c>
      <c r="C715">
        <v>0</v>
      </c>
      <c r="D715" t="s">
        <v>676</v>
      </c>
      <c r="E715" t="s">
        <v>595</v>
      </c>
      <c r="F715" t="str">
        <f t="shared" si="33"/>
        <v>commercial</v>
      </c>
      <c r="G715" t="str">
        <f t="shared" si="34"/>
        <v>cooling</v>
      </c>
      <c r="H715" t="str">
        <f t="shared" si="35"/>
        <v>cooling &amp; ventilation</v>
      </c>
    </row>
    <row r="716" spans="1:8" x14ac:dyDescent="0.2">
      <c r="A716">
        <v>4</v>
      </c>
      <c r="B716" t="s">
        <v>81</v>
      </c>
      <c r="C716">
        <v>0</v>
      </c>
      <c r="D716" t="s">
        <v>676</v>
      </c>
      <c r="E716" t="s">
        <v>595</v>
      </c>
      <c r="F716" t="str">
        <f t="shared" si="33"/>
        <v>commercial</v>
      </c>
      <c r="G716" t="str">
        <f t="shared" si="34"/>
        <v>cooling</v>
      </c>
      <c r="H716" t="str">
        <f t="shared" si="35"/>
        <v>cooling &amp; ventilation</v>
      </c>
    </row>
    <row r="717" spans="1:8" x14ac:dyDescent="0.2">
      <c r="A717">
        <v>5</v>
      </c>
      <c r="B717" t="s">
        <v>162</v>
      </c>
      <c r="C717">
        <v>0</v>
      </c>
      <c r="D717" t="s">
        <v>676</v>
      </c>
      <c r="E717" t="s">
        <v>595</v>
      </c>
      <c r="F717" t="str">
        <f t="shared" si="33"/>
        <v>commercial</v>
      </c>
      <c r="G717" t="str">
        <f t="shared" si="34"/>
        <v>cooling</v>
      </c>
      <c r="H717" t="str">
        <f t="shared" si="35"/>
        <v>cooling &amp; ventilation</v>
      </c>
    </row>
    <row r="718" spans="1:8" x14ac:dyDescent="0.2">
      <c r="A718">
        <v>6</v>
      </c>
      <c r="B718" t="s">
        <v>446</v>
      </c>
      <c r="C718">
        <v>0</v>
      </c>
      <c r="D718" t="s">
        <v>676</v>
      </c>
      <c r="E718" t="s">
        <v>595</v>
      </c>
      <c r="F718" t="str">
        <f t="shared" si="33"/>
        <v>commercial</v>
      </c>
      <c r="G718" t="str">
        <f t="shared" si="34"/>
        <v>cooling</v>
      </c>
      <c r="H718" t="str">
        <f t="shared" si="35"/>
        <v>cooling &amp; ventilation</v>
      </c>
    </row>
    <row r="719" spans="1:8" x14ac:dyDescent="0.2">
      <c r="A719">
        <v>7</v>
      </c>
      <c r="B719" t="s">
        <v>447</v>
      </c>
      <c r="C719">
        <v>0</v>
      </c>
      <c r="D719" t="s">
        <v>676</v>
      </c>
      <c r="E719" t="s">
        <v>595</v>
      </c>
      <c r="F719" t="str">
        <f t="shared" si="33"/>
        <v>commercial</v>
      </c>
      <c r="G719" t="str">
        <f t="shared" si="34"/>
        <v>cooling</v>
      </c>
      <c r="H719" t="str">
        <f t="shared" si="35"/>
        <v>cooling &amp; ventilation</v>
      </c>
    </row>
    <row r="720" spans="1:8" x14ac:dyDescent="0.2">
      <c r="A720">
        <v>8</v>
      </c>
      <c r="B720" t="s">
        <v>448</v>
      </c>
      <c r="C720">
        <v>0</v>
      </c>
      <c r="D720" t="s">
        <v>676</v>
      </c>
      <c r="E720" t="s">
        <v>595</v>
      </c>
      <c r="F720" t="str">
        <f t="shared" si="33"/>
        <v>commercial</v>
      </c>
      <c r="G720" t="str">
        <f t="shared" si="34"/>
        <v>cooling</v>
      </c>
      <c r="H720" t="str">
        <f t="shared" si="35"/>
        <v>cooling &amp; ventilation</v>
      </c>
    </row>
    <row r="721" spans="1:8" x14ac:dyDescent="0.2">
      <c r="A721">
        <v>9</v>
      </c>
      <c r="B721" t="s">
        <v>449</v>
      </c>
      <c r="C721">
        <v>0</v>
      </c>
      <c r="D721" t="s">
        <v>676</v>
      </c>
      <c r="E721" t="s">
        <v>595</v>
      </c>
      <c r="F721" t="str">
        <f t="shared" si="33"/>
        <v>commercial</v>
      </c>
      <c r="G721" t="str">
        <f t="shared" si="34"/>
        <v>cooling</v>
      </c>
      <c r="H721" t="str">
        <f t="shared" si="35"/>
        <v>cooling &amp; ventilation</v>
      </c>
    </row>
    <row r="722" spans="1:8" x14ac:dyDescent="0.2">
      <c r="A722">
        <v>0</v>
      </c>
      <c r="B722" t="s">
        <v>76</v>
      </c>
      <c r="C722">
        <v>106913821945799</v>
      </c>
      <c r="D722" t="s">
        <v>677</v>
      </c>
      <c r="E722" t="s">
        <v>595</v>
      </c>
      <c r="F722" t="str">
        <f t="shared" si="33"/>
        <v>commercial</v>
      </c>
      <c r="G722" t="str">
        <f t="shared" si="34"/>
        <v>cooling</v>
      </c>
      <c r="H722" t="str">
        <f t="shared" si="35"/>
        <v>cooling &amp; ventilation</v>
      </c>
    </row>
    <row r="723" spans="1:8" x14ac:dyDescent="0.2">
      <c r="A723">
        <v>1</v>
      </c>
      <c r="B723" t="s">
        <v>77</v>
      </c>
      <c r="C723">
        <v>0</v>
      </c>
      <c r="D723" t="s">
        <v>677</v>
      </c>
      <c r="E723" t="s">
        <v>595</v>
      </c>
      <c r="F723" t="str">
        <f t="shared" si="33"/>
        <v>commercial</v>
      </c>
      <c r="G723" t="str">
        <f t="shared" si="34"/>
        <v>cooling</v>
      </c>
      <c r="H723" t="str">
        <f t="shared" si="35"/>
        <v>cooling &amp; ventilation</v>
      </c>
    </row>
    <row r="724" spans="1:8" x14ac:dyDescent="0.2">
      <c r="A724">
        <v>2</v>
      </c>
      <c r="B724" t="s">
        <v>78</v>
      </c>
      <c r="C724">
        <v>2564638854138.6001</v>
      </c>
      <c r="D724" t="s">
        <v>677</v>
      </c>
      <c r="E724" t="s">
        <v>595</v>
      </c>
      <c r="F724" t="str">
        <f t="shared" si="33"/>
        <v>commercial</v>
      </c>
      <c r="G724" t="str">
        <f t="shared" si="34"/>
        <v>cooling</v>
      </c>
      <c r="H724" t="str">
        <f t="shared" si="35"/>
        <v>cooling &amp; ventilation</v>
      </c>
    </row>
    <row r="725" spans="1:8" x14ac:dyDescent="0.2">
      <c r="A725">
        <v>3</v>
      </c>
      <c r="B725" t="s">
        <v>79</v>
      </c>
      <c r="C725">
        <v>0</v>
      </c>
      <c r="D725" t="s">
        <v>677</v>
      </c>
      <c r="E725" t="s">
        <v>595</v>
      </c>
      <c r="F725" t="str">
        <f t="shared" si="33"/>
        <v>commercial</v>
      </c>
      <c r="G725" t="str">
        <f t="shared" si="34"/>
        <v>cooling</v>
      </c>
      <c r="H725" t="str">
        <f t="shared" si="35"/>
        <v>cooling &amp; ventilation</v>
      </c>
    </row>
    <row r="726" spans="1:8" x14ac:dyDescent="0.2">
      <c r="A726">
        <v>4</v>
      </c>
      <c r="B726" t="s">
        <v>81</v>
      </c>
      <c r="C726">
        <v>0</v>
      </c>
      <c r="D726" t="s">
        <v>677</v>
      </c>
      <c r="E726" t="s">
        <v>595</v>
      </c>
      <c r="F726" t="str">
        <f t="shared" si="33"/>
        <v>commercial</v>
      </c>
      <c r="G726" t="str">
        <f t="shared" si="34"/>
        <v>cooling</v>
      </c>
      <c r="H726" t="str">
        <f t="shared" si="35"/>
        <v>cooling &amp; ventilation</v>
      </c>
    </row>
    <row r="727" spans="1:8" x14ac:dyDescent="0.2">
      <c r="A727">
        <v>5</v>
      </c>
      <c r="B727" t="s">
        <v>162</v>
      </c>
      <c r="C727">
        <v>0</v>
      </c>
      <c r="D727" t="s">
        <v>677</v>
      </c>
      <c r="E727" t="s">
        <v>595</v>
      </c>
      <c r="F727" t="str">
        <f t="shared" si="33"/>
        <v>commercial</v>
      </c>
      <c r="G727" t="str">
        <f t="shared" si="34"/>
        <v>cooling</v>
      </c>
      <c r="H727" t="str">
        <f t="shared" si="35"/>
        <v>cooling &amp; ventilation</v>
      </c>
    </row>
    <row r="728" spans="1:8" x14ac:dyDescent="0.2">
      <c r="A728">
        <v>6</v>
      </c>
      <c r="B728" t="s">
        <v>446</v>
      </c>
      <c r="C728">
        <v>0</v>
      </c>
      <c r="D728" t="s">
        <v>677</v>
      </c>
      <c r="E728" t="s">
        <v>595</v>
      </c>
      <c r="F728" t="str">
        <f t="shared" si="33"/>
        <v>commercial</v>
      </c>
      <c r="G728" t="str">
        <f t="shared" si="34"/>
        <v>cooling</v>
      </c>
      <c r="H728" t="str">
        <f t="shared" si="35"/>
        <v>cooling &amp; ventilation</v>
      </c>
    </row>
    <row r="729" spans="1:8" x14ac:dyDescent="0.2">
      <c r="A729">
        <v>7</v>
      </c>
      <c r="B729" t="s">
        <v>447</v>
      </c>
      <c r="C729">
        <v>0</v>
      </c>
      <c r="D729" t="s">
        <v>677</v>
      </c>
      <c r="E729" t="s">
        <v>595</v>
      </c>
      <c r="F729" t="str">
        <f t="shared" si="33"/>
        <v>commercial</v>
      </c>
      <c r="G729" t="str">
        <f t="shared" si="34"/>
        <v>cooling</v>
      </c>
      <c r="H729" t="str">
        <f t="shared" si="35"/>
        <v>cooling &amp; ventilation</v>
      </c>
    </row>
    <row r="730" spans="1:8" x14ac:dyDescent="0.2">
      <c r="A730">
        <v>8</v>
      </c>
      <c r="B730" t="s">
        <v>448</v>
      </c>
      <c r="C730">
        <v>0</v>
      </c>
      <c r="D730" t="s">
        <v>677</v>
      </c>
      <c r="E730" t="s">
        <v>595</v>
      </c>
      <c r="F730" t="str">
        <f t="shared" si="33"/>
        <v>commercial</v>
      </c>
      <c r="G730" t="str">
        <f t="shared" si="34"/>
        <v>cooling</v>
      </c>
      <c r="H730" t="str">
        <f t="shared" si="35"/>
        <v>cooling &amp; ventilation</v>
      </c>
    </row>
    <row r="731" spans="1:8" x14ac:dyDescent="0.2">
      <c r="A731">
        <v>9</v>
      </c>
      <c r="B731" t="s">
        <v>449</v>
      </c>
      <c r="C731">
        <v>0</v>
      </c>
      <c r="D731" t="s">
        <v>677</v>
      </c>
      <c r="E731" t="s">
        <v>595</v>
      </c>
      <c r="F731" t="str">
        <f t="shared" si="33"/>
        <v>commercial</v>
      </c>
      <c r="G731" t="str">
        <f t="shared" si="34"/>
        <v>cooling</v>
      </c>
      <c r="H731" t="str">
        <f t="shared" si="35"/>
        <v>cooling &amp; ventilation</v>
      </c>
    </row>
    <row r="732" spans="1:8" x14ac:dyDescent="0.2">
      <c r="A732">
        <v>0</v>
      </c>
      <c r="B732" t="s">
        <v>76</v>
      </c>
      <c r="C732">
        <v>4474265744001.9902</v>
      </c>
      <c r="D732" t="s">
        <v>678</v>
      </c>
      <c r="E732" t="s">
        <v>595</v>
      </c>
      <c r="F732" t="str">
        <f t="shared" si="33"/>
        <v>commercial</v>
      </c>
      <c r="G732" t="str">
        <f t="shared" si="34"/>
        <v>cooling</v>
      </c>
      <c r="H732" t="str">
        <f t="shared" si="35"/>
        <v>cooling &amp; ventilation</v>
      </c>
    </row>
    <row r="733" spans="1:8" x14ac:dyDescent="0.2">
      <c r="A733">
        <v>1</v>
      </c>
      <c r="B733" t="s">
        <v>77</v>
      </c>
      <c r="C733">
        <v>0</v>
      </c>
      <c r="D733" t="s">
        <v>678</v>
      </c>
      <c r="E733" t="s">
        <v>595</v>
      </c>
      <c r="F733" t="str">
        <f t="shared" si="33"/>
        <v>commercial</v>
      </c>
      <c r="G733" t="str">
        <f t="shared" si="34"/>
        <v>cooling</v>
      </c>
      <c r="H733" t="str">
        <f t="shared" si="35"/>
        <v>cooling &amp; ventilation</v>
      </c>
    </row>
    <row r="734" spans="1:8" x14ac:dyDescent="0.2">
      <c r="A734">
        <v>2</v>
      </c>
      <c r="B734" t="s">
        <v>78</v>
      </c>
      <c r="C734">
        <v>100427032620.123</v>
      </c>
      <c r="D734" t="s">
        <v>678</v>
      </c>
      <c r="E734" t="s">
        <v>595</v>
      </c>
      <c r="F734" t="str">
        <f t="shared" si="33"/>
        <v>commercial</v>
      </c>
      <c r="G734" t="str">
        <f t="shared" si="34"/>
        <v>cooling</v>
      </c>
      <c r="H734" t="str">
        <f t="shared" si="35"/>
        <v>cooling &amp; ventilation</v>
      </c>
    </row>
    <row r="735" spans="1:8" x14ac:dyDescent="0.2">
      <c r="A735">
        <v>3</v>
      </c>
      <c r="B735" t="s">
        <v>79</v>
      </c>
      <c r="C735">
        <v>0</v>
      </c>
      <c r="D735" t="s">
        <v>678</v>
      </c>
      <c r="E735" t="s">
        <v>595</v>
      </c>
      <c r="F735" t="str">
        <f t="shared" si="33"/>
        <v>commercial</v>
      </c>
      <c r="G735" t="str">
        <f t="shared" si="34"/>
        <v>cooling</v>
      </c>
      <c r="H735" t="str">
        <f t="shared" si="35"/>
        <v>cooling &amp; ventilation</v>
      </c>
    </row>
    <row r="736" spans="1:8" x14ac:dyDescent="0.2">
      <c r="A736">
        <v>4</v>
      </c>
      <c r="B736" t="s">
        <v>81</v>
      </c>
      <c r="C736">
        <v>0</v>
      </c>
      <c r="D736" t="s">
        <v>678</v>
      </c>
      <c r="E736" t="s">
        <v>595</v>
      </c>
      <c r="F736" t="str">
        <f t="shared" si="33"/>
        <v>commercial</v>
      </c>
      <c r="G736" t="str">
        <f t="shared" si="34"/>
        <v>cooling</v>
      </c>
      <c r="H736" t="str">
        <f t="shared" si="35"/>
        <v>cooling &amp; ventilation</v>
      </c>
    </row>
    <row r="737" spans="1:8" x14ac:dyDescent="0.2">
      <c r="A737">
        <v>5</v>
      </c>
      <c r="B737" t="s">
        <v>162</v>
      </c>
      <c r="C737">
        <v>0</v>
      </c>
      <c r="D737" t="s">
        <v>678</v>
      </c>
      <c r="E737" t="s">
        <v>595</v>
      </c>
      <c r="F737" t="str">
        <f t="shared" si="33"/>
        <v>commercial</v>
      </c>
      <c r="G737" t="str">
        <f t="shared" si="34"/>
        <v>cooling</v>
      </c>
      <c r="H737" t="str">
        <f t="shared" si="35"/>
        <v>cooling &amp; ventilation</v>
      </c>
    </row>
    <row r="738" spans="1:8" x14ac:dyDescent="0.2">
      <c r="A738">
        <v>6</v>
      </c>
      <c r="B738" t="s">
        <v>446</v>
      </c>
      <c r="C738">
        <v>0</v>
      </c>
      <c r="D738" t="s">
        <v>678</v>
      </c>
      <c r="E738" t="s">
        <v>595</v>
      </c>
      <c r="F738" t="str">
        <f t="shared" si="33"/>
        <v>commercial</v>
      </c>
      <c r="G738" t="str">
        <f t="shared" si="34"/>
        <v>cooling</v>
      </c>
      <c r="H738" t="str">
        <f t="shared" si="35"/>
        <v>cooling &amp; ventilation</v>
      </c>
    </row>
    <row r="739" spans="1:8" x14ac:dyDescent="0.2">
      <c r="A739">
        <v>7</v>
      </c>
      <c r="B739" t="s">
        <v>447</v>
      </c>
      <c r="C739">
        <v>0</v>
      </c>
      <c r="D739" t="s">
        <v>678</v>
      </c>
      <c r="E739" t="s">
        <v>595</v>
      </c>
      <c r="F739" t="str">
        <f t="shared" si="33"/>
        <v>commercial</v>
      </c>
      <c r="G739" t="str">
        <f t="shared" si="34"/>
        <v>cooling</v>
      </c>
      <c r="H739" t="str">
        <f t="shared" si="35"/>
        <v>cooling &amp; ventilation</v>
      </c>
    </row>
    <row r="740" spans="1:8" x14ac:dyDescent="0.2">
      <c r="A740">
        <v>8</v>
      </c>
      <c r="B740" t="s">
        <v>448</v>
      </c>
      <c r="C740">
        <v>0</v>
      </c>
      <c r="D740" t="s">
        <v>678</v>
      </c>
      <c r="E740" t="s">
        <v>595</v>
      </c>
      <c r="F740" t="str">
        <f t="shared" si="33"/>
        <v>commercial</v>
      </c>
      <c r="G740" t="str">
        <f t="shared" si="34"/>
        <v>cooling</v>
      </c>
      <c r="H740" t="str">
        <f t="shared" si="35"/>
        <v>cooling &amp; ventilation</v>
      </c>
    </row>
    <row r="741" spans="1:8" x14ac:dyDescent="0.2">
      <c r="A741">
        <v>9</v>
      </c>
      <c r="B741" t="s">
        <v>449</v>
      </c>
      <c r="C741">
        <v>0</v>
      </c>
      <c r="D741" t="s">
        <v>678</v>
      </c>
      <c r="E741" t="s">
        <v>595</v>
      </c>
      <c r="F741" t="str">
        <f t="shared" si="33"/>
        <v>commercial</v>
      </c>
      <c r="G741" t="str">
        <f t="shared" si="34"/>
        <v>cooling</v>
      </c>
      <c r="H741" t="str">
        <f t="shared" si="35"/>
        <v>cooling &amp; ventilation</v>
      </c>
    </row>
    <row r="742" spans="1:8" x14ac:dyDescent="0.2">
      <c r="A742">
        <v>0</v>
      </c>
      <c r="B742" t="s">
        <v>76</v>
      </c>
      <c r="C742">
        <v>1724462532855.25</v>
      </c>
      <c r="D742" t="s">
        <v>679</v>
      </c>
      <c r="E742" t="s">
        <v>595</v>
      </c>
      <c r="F742" t="str">
        <f t="shared" si="33"/>
        <v>commercial</v>
      </c>
      <c r="G742" t="str">
        <f t="shared" si="34"/>
        <v>cooling</v>
      </c>
      <c r="H742" t="str">
        <f t="shared" si="35"/>
        <v>cooling &amp; ventilation</v>
      </c>
    </row>
    <row r="743" spans="1:8" x14ac:dyDescent="0.2">
      <c r="A743">
        <v>1</v>
      </c>
      <c r="B743" t="s">
        <v>77</v>
      </c>
      <c r="C743">
        <v>0</v>
      </c>
      <c r="D743" t="s">
        <v>679</v>
      </c>
      <c r="E743" t="s">
        <v>595</v>
      </c>
      <c r="F743" t="str">
        <f t="shared" si="33"/>
        <v>commercial</v>
      </c>
      <c r="G743" t="str">
        <f t="shared" si="34"/>
        <v>cooling</v>
      </c>
      <c r="H743" t="str">
        <f t="shared" si="35"/>
        <v>cooling &amp; ventilation</v>
      </c>
    </row>
    <row r="744" spans="1:8" x14ac:dyDescent="0.2">
      <c r="A744">
        <v>2</v>
      </c>
      <c r="B744" t="s">
        <v>78</v>
      </c>
      <c r="C744">
        <v>49858645183.556099</v>
      </c>
      <c r="D744" t="s">
        <v>679</v>
      </c>
      <c r="E744" t="s">
        <v>595</v>
      </c>
      <c r="F744" t="str">
        <f t="shared" si="33"/>
        <v>commercial</v>
      </c>
      <c r="G744" t="str">
        <f t="shared" si="34"/>
        <v>cooling</v>
      </c>
      <c r="H744" t="str">
        <f t="shared" si="35"/>
        <v>cooling &amp; ventilation</v>
      </c>
    </row>
    <row r="745" spans="1:8" x14ac:dyDescent="0.2">
      <c r="A745">
        <v>3</v>
      </c>
      <c r="B745" t="s">
        <v>79</v>
      </c>
      <c r="C745">
        <v>0</v>
      </c>
      <c r="D745" t="s">
        <v>679</v>
      </c>
      <c r="E745" t="s">
        <v>595</v>
      </c>
      <c r="F745" t="str">
        <f t="shared" si="33"/>
        <v>commercial</v>
      </c>
      <c r="G745" t="str">
        <f t="shared" si="34"/>
        <v>cooling</v>
      </c>
      <c r="H745" t="str">
        <f t="shared" si="35"/>
        <v>cooling &amp; ventilation</v>
      </c>
    </row>
    <row r="746" spans="1:8" x14ac:dyDescent="0.2">
      <c r="A746">
        <v>4</v>
      </c>
      <c r="B746" t="s">
        <v>81</v>
      </c>
      <c r="C746">
        <v>0</v>
      </c>
      <c r="D746" t="s">
        <v>679</v>
      </c>
      <c r="E746" t="s">
        <v>595</v>
      </c>
      <c r="F746" t="str">
        <f t="shared" si="33"/>
        <v>commercial</v>
      </c>
      <c r="G746" t="str">
        <f t="shared" si="34"/>
        <v>cooling</v>
      </c>
      <c r="H746" t="str">
        <f t="shared" si="35"/>
        <v>cooling &amp; ventilation</v>
      </c>
    </row>
    <row r="747" spans="1:8" x14ac:dyDescent="0.2">
      <c r="A747">
        <v>5</v>
      </c>
      <c r="B747" t="s">
        <v>162</v>
      </c>
      <c r="C747">
        <v>0</v>
      </c>
      <c r="D747" t="s">
        <v>679</v>
      </c>
      <c r="E747" t="s">
        <v>595</v>
      </c>
      <c r="F747" t="str">
        <f t="shared" si="33"/>
        <v>commercial</v>
      </c>
      <c r="G747" t="str">
        <f t="shared" si="34"/>
        <v>cooling</v>
      </c>
      <c r="H747" t="str">
        <f t="shared" si="35"/>
        <v>cooling &amp; ventilation</v>
      </c>
    </row>
    <row r="748" spans="1:8" x14ac:dyDescent="0.2">
      <c r="A748">
        <v>6</v>
      </c>
      <c r="B748" t="s">
        <v>446</v>
      </c>
      <c r="C748">
        <v>0</v>
      </c>
      <c r="D748" t="s">
        <v>679</v>
      </c>
      <c r="E748" t="s">
        <v>595</v>
      </c>
      <c r="F748" t="str">
        <f t="shared" si="33"/>
        <v>commercial</v>
      </c>
      <c r="G748" t="str">
        <f t="shared" si="34"/>
        <v>cooling</v>
      </c>
      <c r="H748" t="str">
        <f t="shared" si="35"/>
        <v>cooling &amp; ventilation</v>
      </c>
    </row>
    <row r="749" spans="1:8" x14ac:dyDescent="0.2">
      <c r="A749">
        <v>7</v>
      </c>
      <c r="B749" t="s">
        <v>447</v>
      </c>
      <c r="C749">
        <v>0</v>
      </c>
      <c r="D749" t="s">
        <v>679</v>
      </c>
      <c r="E749" t="s">
        <v>595</v>
      </c>
      <c r="F749" t="str">
        <f t="shared" si="33"/>
        <v>commercial</v>
      </c>
      <c r="G749" t="str">
        <f t="shared" si="34"/>
        <v>cooling</v>
      </c>
      <c r="H749" t="str">
        <f t="shared" si="35"/>
        <v>cooling &amp; ventilation</v>
      </c>
    </row>
    <row r="750" spans="1:8" x14ac:dyDescent="0.2">
      <c r="A750">
        <v>8</v>
      </c>
      <c r="B750" t="s">
        <v>448</v>
      </c>
      <c r="C750">
        <v>0</v>
      </c>
      <c r="D750" t="s">
        <v>679</v>
      </c>
      <c r="E750" t="s">
        <v>595</v>
      </c>
      <c r="F750" t="str">
        <f t="shared" si="33"/>
        <v>commercial</v>
      </c>
      <c r="G750" t="str">
        <f t="shared" si="34"/>
        <v>cooling</v>
      </c>
      <c r="H750" t="str">
        <f t="shared" si="35"/>
        <v>cooling &amp; ventilation</v>
      </c>
    </row>
    <row r="751" spans="1:8" x14ac:dyDescent="0.2">
      <c r="A751">
        <v>9</v>
      </c>
      <c r="B751" t="s">
        <v>449</v>
      </c>
      <c r="C751">
        <v>0</v>
      </c>
      <c r="D751" t="s">
        <v>679</v>
      </c>
      <c r="E751" t="s">
        <v>595</v>
      </c>
      <c r="F751" t="str">
        <f t="shared" si="33"/>
        <v>commercial</v>
      </c>
      <c r="G751" t="str">
        <f t="shared" si="34"/>
        <v>cooling</v>
      </c>
      <c r="H751" t="str">
        <f t="shared" si="35"/>
        <v>cooling &amp; ventilation</v>
      </c>
    </row>
    <row r="752" spans="1:8" x14ac:dyDescent="0.2">
      <c r="A752">
        <v>0</v>
      </c>
      <c r="B752" t="s">
        <v>76</v>
      </c>
      <c r="C752">
        <v>1478139019602.3401</v>
      </c>
      <c r="D752" t="s">
        <v>680</v>
      </c>
      <c r="E752" t="s">
        <v>595</v>
      </c>
      <c r="F752" t="str">
        <f t="shared" si="33"/>
        <v>commercial</v>
      </c>
      <c r="G752" t="str">
        <f t="shared" si="34"/>
        <v>cooling</v>
      </c>
      <c r="H752" t="str">
        <f t="shared" si="35"/>
        <v>cooling &amp; ventilation</v>
      </c>
    </row>
    <row r="753" spans="1:8" x14ac:dyDescent="0.2">
      <c r="A753">
        <v>1</v>
      </c>
      <c r="B753" t="s">
        <v>77</v>
      </c>
      <c r="C753">
        <v>0</v>
      </c>
      <c r="D753" t="s">
        <v>680</v>
      </c>
      <c r="E753" t="s">
        <v>595</v>
      </c>
      <c r="F753" t="str">
        <f t="shared" si="33"/>
        <v>commercial</v>
      </c>
      <c r="G753" t="str">
        <f t="shared" si="34"/>
        <v>cooling</v>
      </c>
      <c r="H753" t="str">
        <f t="shared" si="35"/>
        <v>cooling &amp; ventilation</v>
      </c>
    </row>
    <row r="754" spans="1:8" x14ac:dyDescent="0.2">
      <c r="A754">
        <v>2</v>
      </c>
      <c r="B754" t="s">
        <v>78</v>
      </c>
      <c r="C754">
        <v>2716269721.7726598</v>
      </c>
      <c r="D754" t="s">
        <v>680</v>
      </c>
      <c r="E754" t="s">
        <v>595</v>
      </c>
      <c r="F754" t="str">
        <f t="shared" si="33"/>
        <v>commercial</v>
      </c>
      <c r="G754" t="str">
        <f t="shared" si="34"/>
        <v>cooling</v>
      </c>
      <c r="H754" t="str">
        <f t="shared" si="35"/>
        <v>cooling &amp; ventilation</v>
      </c>
    </row>
    <row r="755" spans="1:8" x14ac:dyDescent="0.2">
      <c r="A755">
        <v>3</v>
      </c>
      <c r="B755" t="s">
        <v>79</v>
      </c>
      <c r="C755">
        <v>0</v>
      </c>
      <c r="D755" t="s">
        <v>680</v>
      </c>
      <c r="E755" t="s">
        <v>595</v>
      </c>
      <c r="F755" t="str">
        <f t="shared" si="33"/>
        <v>commercial</v>
      </c>
      <c r="G755" t="str">
        <f t="shared" si="34"/>
        <v>cooling</v>
      </c>
      <c r="H755" t="str">
        <f t="shared" si="35"/>
        <v>cooling &amp; ventilation</v>
      </c>
    </row>
    <row r="756" spans="1:8" x14ac:dyDescent="0.2">
      <c r="A756">
        <v>4</v>
      </c>
      <c r="B756" t="s">
        <v>81</v>
      </c>
      <c r="C756">
        <v>0</v>
      </c>
      <c r="D756" t="s">
        <v>680</v>
      </c>
      <c r="E756" t="s">
        <v>595</v>
      </c>
      <c r="F756" t="str">
        <f t="shared" si="33"/>
        <v>commercial</v>
      </c>
      <c r="G756" t="str">
        <f t="shared" si="34"/>
        <v>cooling</v>
      </c>
      <c r="H756" t="str">
        <f t="shared" si="35"/>
        <v>cooling &amp; ventilation</v>
      </c>
    </row>
    <row r="757" spans="1:8" x14ac:dyDescent="0.2">
      <c r="A757">
        <v>5</v>
      </c>
      <c r="B757" t="s">
        <v>162</v>
      </c>
      <c r="C757">
        <v>0</v>
      </c>
      <c r="D757" t="s">
        <v>680</v>
      </c>
      <c r="E757" t="s">
        <v>595</v>
      </c>
      <c r="F757" t="str">
        <f t="shared" si="33"/>
        <v>commercial</v>
      </c>
      <c r="G757" t="str">
        <f t="shared" si="34"/>
        <v>cooling</v>
      </c>
      <c r="H757" t="str">
        <f t="shared" si="35"/>
        <v>cooling &amp; ventilation</v>
      </c>
    </row>
    <row r="758" spans="1:8" x14ac:dyDescent="0.2">
      <c r="A758">
        <v>6</v>
      </c>
      <c r="B758" t="s">
        <v>446</v>
      </c>
      <c r="C758">
        <v>0</v>
      </c>
      <c r="D758" t="s">
        <v>680</v>
      </c>
      <c r="E758" t="s">
        <v>595</v>
      </c>
      <c r="F758" t="str">
        <f t="shared" si="33"/>
        <v>commercial</v>
      </c>
      <c r="G758" t="str">
        <f t="shared" si="34"/>
        <v>cooling</v>
      </c>
      <c r="H758" t="str">
        <f t="shared" si="35"/>
        <v>cooling &amp; ventilation</v>
      </c>
    </row>
    <row r="759" spans="1:8" x14ac:dyDescent="0.2">
      <c r="A759">
        <v>7</v>
      </c>
      <c r="B759" t="s">
        <v>447</v>
      </c>
      <c r="C759">
        <v>0</v>
      </c>
      <c r="D759" t="s">
        <v>680</v>
      </c>
      <c r="E759" t="s">
        <v>595</v>
      </c>
      <c r="F759" t="str">
        <f t="shared" si="33"/>
        <v>commercial</v>
      </c>
      <c r="G759" t="str">
        <f t="shared" si="34"/>
        <v>cooling</v>
      </c>
      <c r="H759" t="str">
        <f t="shared" si="35"/>
        <v>cooling &amp; ventilation</v>
      </c>
    </row>
    <row r="760" spans="1:8" x14ac:dyDescent="0.2">
      <c r="A760">
        <v>8</v>
      </c>
      <c r="B760" t="s">
        <v>448</v>
      </c>
      <c r="C760">
        <v>0</v>
      </c>
      <c r="D760" t="s">
        <v>680</v>
      </c>
      <c r="E760" t="s">
        <v>595</v>
      </c>
      <c r="F760" t="str">
        <f t="shared" si="33"/>
        <v>commercial</v>
      </c>
      <c r="G760" t="str">
        <f t="shared" si="34"/>
        <v>cooling</v>
      </c>
      <c r="H760" t="str">
        <f t="shared" si="35"/>
        <v>cooling &amp; ventilation</v>
      </c>
    </row>
    <row r="761" spans="1:8" x14ac:dyDescent="0.2">
      <c r="A761">
        <v>9</v>
      </c>
      <c r="B761" t="s">
        <v>449</v>
      </c>
      <c r="C761">
        <v>0</v>
      </c>
      <c r="D761" t="s">
        <v>680</v>
      </c>
      <c r="E761" t="s">
        <v>595</v>
      </c>
      <c r="F761" t="str">
        <f t="shared" si="33"/>
        <v>commercial</v>
      </c>
      <c r="G761" t="str">
        <f t="shared" si="34"/>
        <v>cooling</v>
      </c>
      <c r="H761" t="str">
        <f t="shared" si="35"/>
        <v>cooling &amp; ventilation</v>
      </c>
    </row>
    <row r="762" spans="1:8" x14ac:dyDescent="0.2">
      <c r="A762">
        <v>0</v>
      </c>
      <c r="B762" t="s">
        <v>76</v>
      </c>
      <c r="C762">
        <v>149673906699370</v>
      </c>
      <c r="D762" t="s">
        <v>681</v>
      </c>
      <c r="E762" t="s">
        <v>595</v>
      </c>
      <c r="F762" t="str">
        <f t="shared" si="33"/>
        <v>commercial</v>
      </c>
      <c r="G762" t="str">
        <f t="shared" si="34"/>
        <v>cooling</v>
      </c>
      <c r="H762" t="str">
        <f t="shared" si="35"/>
        <v>cooling &amp; ventilation</v>
      </c>
    </row>
    <row r="763" spans="1:8" x14ac:dyDescent="0.2">
      <c r="A763">
        <v>1</v>
      </c>
      <c r="B763" t="s">
        <v>77</v>
      </c>
      <c r="C763">
        <v>0</v>
      </c>
      <c r="D763" t="s">
        <v>681</v>
      </c>
      <c r="E763" t="s">
        <v>595</v>
      </c>
      <c r="F763" t="str">
        <f t="shared" si="33"/>
        <v>commercial</v>
      </c>
      <c r="G763" t="str">
        <f t="shared" si="34"/>
        <v>cooling</v>
      </c>
      <c r="H763" t="str">
        <f t="shared" si="35"/>
        <v>cooling &amp; ventilation</v>
      </c>
    </row>
    <row r="764" spans="1:8" x14ac:dyDescent="0.2">
      <c r="A764">
        <v>2</v>
      </c>
      <c r="B764" t="s">
        <v>78</v>
      </c>
      <c r="C764">
        <v>4102933421302.6899</v>
      </c>
      <c r="D764" t="s">
        <v>681</v>
      </c>
      <c r="E764" t="s">
        <v>595</v>
      </c>
      <c r="F764" t="str">
        <f t="shared" si="33"/>
        <v>commercial</v>
      </c>
      <c r="G764" t="str">
        <f t="shared" si="34"/>
        <v>cooling</v>
      </c>
      <c r="H764" t="str">
        <f t="shared" si="35"/>
        <v>cooling &amp; ventilation</v>
      </c>
    </row>
    <row r="765" spans="1:8" x14ac:dyDescent="0.2">
      <c r="A765">
        <v>3</v>
      </c>
      <c r="B765" t="s">
        <v>79</v>
      </c>
      <c r="C765">
        <v>0</v>
      </c>
      <c r="D765" t="s">
        <v>681</v>
      </c>
      <c r="E765" t="s">
        <v>595</v>
      </c>
      <c r="F765" t="str">
        <f t="shared" si="33"/>
        <v>commercial</v>
      </c>
      <c r="G765" t="str">
        <f t="shared" si="34"/>
        <v>cooling</v>
      </c>
      <c r="H765" t="str">
        <f t="shared" si="35"/>
        <v>cooling &amp; ventilation</v>
      </c>
    </row>
    <row r="766" spans="1:8" x14ac:dyDescent="0.2">
      <c r="A766">
        <v>4</v>
      </c>
      <c r="B766" t="s">
        <v>81</v>
      </c>
      <c r="C766">
        <v>0</v>
      </c>
      <c r="D766" t="s">
        <v>681</v>
      </c>
      <c r="E766" t="s">
        <v>595</v>
      </c>
      <c r="F766" t="str">
        <f t="shared" si="33"/>
        <v>commercial</v>
      </c>
      <c r="G766" t="str">
        <f t="shared" si="34"/>
        <v>cooling</v>
      </c>
      <c r="H766" t="str">
        <f t="shared" si="35"/>
        <v>cooling &amp; ventilation</v>
      </c>
    </row>
    <row r="767" spans="1:8" x14ac:dyDescent="0.2">
      <c r="A767">
        <v>5</v>
      </c>
      <c r="B767" t="s">
        <v>162</v>
      </c>
      <c r="C767">
        <v>0</v>
      </c>
      <c r="D767" t="s">
        <v>681</v>
      </c>
      <c r="E767" t="s">
        <v>595</v>
      </c>
      <c r="F767" t="str">
        <f t="shared" si="33"/>
        <v>commercial</v>
      </c>
      <c r="G767" t="str">
        <f t="shared" si="34"/>
        <v>cooling</v>
      </c>
      <c r="H767" t="str">
        <f t="shared" si="35"/>
        <v>cooling &amp; ventilation</v>
      </c>
    </row>
    <row r="768" spans="1:8" x14ac:dyDescent="0.2">
      <c r="A768">
        <v>6</v>
      </c>
      <c r="B768" t="s">
        <v>446</v>
      </c>
      <c r="C768">
        <v>0</v>
      </c>
      <c r="D768" t="s">
        <v>681</v>
      </c>
      <c r="E768" t="s">
        <v>595</v>
      </c>
      <c r="F768" t="str">
        <f t="shared" si="33"/>
        <v>commercial</v>
      </c>
      <c r="G768" t="str">
        <f t="shared" si="34"/>
        <v>cooling</v>
      </c>
      <c r="H768" t="str">
        <f t="shared" si="35"/>
        <v>cooling &amp; ventilation</v>
      </c>
    </row>
    <row r="769" spans="1:8" x14ac:dyDescent="0.2">
      <c r="A769">
        <v>7</v>
      </c>
      <c r="B769" t="s">
        <v>447</v>
      </c>
      <c r="C769">
        <v>0</v>
      </c>
      <c r="D769" t="s">
        <v>681</v>
      </c>
      <c r="E769" t="s">
        <v>595</v>
      </c>
      <c r="F769" t="str">
        <f t="shared" si="33"/>
        <v>commercial</v>
      </c>
      <c r="G769" t="str">
        <f t="shared" si="34"/>
        <v>cooling</v>
      </c>
      <c r="H769" t="str">
        <f t="shared" si="35"/>
        <v>cooling &amp; ventilation</v>
      </c>
    </row>
    <row r="770" spans="1:8" x14ac:dyDescent="0.2">
      <c r="A770">
        <v>8</v>
      </c>
      <c r="B770" t="s">
        <v>448</v>
      </c>
      <c r="C770">
        <v>0</v>
      </c>
      <c r="D770" t="s">
        <v>681</v>
      </c>
      <c r="E770" t="s">
        <v>595</v>
      </c>
      <c r="F770" t="str">
        <f t="shared" si="33"/>
        <v>commercial</v>
      </c>
      <c r="G770" t="str">
        <f t="shared" si="34"/>
        <v>cooling</v>
      </c>
      <c r="H770" t="str">
        <f t="shared" si="35"/>
        <v>cooling &amp; ventilation</v>
      </c>
    </row>
    <row r="771" spans="1:8" x14ac:dyDescent="0.2">
      <c r="A771">
        <v>9</v>
      </c>
      <c r="B771" t="s">
        <v>449</v>
      </c>
      <c r="C771">
        <v>0</v>
      </c>
      <c r="D771" t="s">
        <v>681</v>
      </c>
      <c r="E771" t="s">
        <v>595</v>
      </c>
      <c r="F771" t="str">
        <f t="shared" ref="F771:F834" si="36">IF(ISNUMBER(SEARCH("urban", E771)), "urban", IF(ISNUMBER(SEARCH("rural", E771)), "rural", IF(ISNUMBER(SEARCH("commercial", E771)), "commercial", "None")))</f>
        <v>commercial</v>
      </c>
      <c r="G771" t="str">
        <f t="shared" ref="G771:G834" si="37">RIGHT(E771, LEN(E771) - FIND("~", SUBSTITUTE(E771, "-", "~", LEN(E771)-LEN(SUBSTITUTE(E771, "-", "")))))</f>
        <v>cooling</v>
      </c>
      <c r="H771" t="str">
        <f t="shared" ref="H771:H834" si="38">IF(G771="appl","appliances",IF(G771="cooling","cooling &amp; ventilation",G771))</f>
        <v>cooling &amp; ventilation</v>
      </c>
    </row>
    <row r="772" spans="1:8" x14ac:dyDescent="0.2">
      <c r="A772">
        <v>0</v>
      </c>
      <c r="B772" t="s">
        <v>76</v>
      </c>
      <c r="C772">
        <v>25755644487731.398</v>
      </c>
      <c r="D772" t="s">
        <v>682</v>
      </c>
      <c r="E772" t="s">
        <v>595</v>
      </c>
      <c r="F772" t="str">
        <f t="shared" si="36"/>
        <v>commercial</v>
      </c>
      <c r="G772" t="str">
        <f t="shared" si="37"/>
        <v>cooling</v>
      </c>
      <c r="H772" t="str">
        <f t="shared" si="38"/>
        <v>cooling &amp; ventilation</v>
      </c>
    </row>
    <row r="773" spans="1:8" x14ac:dyDescent="0.2">
      <c r="A773">
        <v>1</v>
      </c>
      <c r="B773" t="s">
        <v>77</v>
      </c>
      <c r="C773">
        <v>0</v>
      </c>
      <c r="D773" t="s">
        <v>682</v>
      </c>
      <c r="E773" t="s">
        <v>595</v>
      </c>
      <c r="F773" t="str">
        <f t="shared" si="36"/>
        <v>commercial</v>
      </c>
      <c r="G773" t="str">
        <f t="shared" si="37"/>
        <v>cooling</v>
      </c>
      <c r="H773" t="str">
        <f t="shared" si="38"/>
        <v>cooling &amp; ventilation</v>
      </c>
    </row>
    <row r="774" spans="1:8" x14ac:dyDescent="0.2">
      <c r="A774">
        <v>2</v>
      </c>
      <c r="B774" t="s">
        <v>78</v>
      </c>
      <c r="C774">
        <v>807291143417.63098</v>
      </c>
      <c r="D774" t="s">
        <v>682</v>
      </c>
      <c r="E774" t="s">
        <v>595</v>
      </c>
      <c r="F774" t="str">
        <f t="shared" si="36"/>
        <v>commercial</v>
      </c>
      <c r="G774" t="str">
        <f t="shared" si="37"/>
        <v>cooling</v>
      </c>
      <c r="H774" t="str">
        <f t="shared" si="38"/>
        <v>cooling &amp; ventilation</v>
      </c>
    </row>
    <row r="775" spans="1:8" x14ac:dyDescent="0.2">
      <c r="A775">
        <v>3</v>
      </c>
      <c r="B775" t="s">
        <v>79</v>
      </c>
      <c r="C775">
        <v>0</v>
      </c>
      <c r="D775" t="s">
        <v>682</v>
      </c>
      <c r="E775" t="s">
        <v>595</v>
      </c>
      <c r="F775" t="str">
        <f t="shared" si="36"/>
        <v>commercial</v>
      </c>
      <c r="G775" t="str">
        <f t="shared" si="37"/>
        <v>cooling</v>
      </c>
      <c r="H775" t="str">
        <f t="shared" si="38"/>
        <v>cooling &amp; ventilation</v>
      </c>
    </row>
    <row r="776" spans="1:8" x14ac:dyDescent="0.2">
      <c r="A776">
        <v>4</v>
      </c>
      <c r="B776" t="s">
        <v>81</v>
      </c>
      <c r="C776">
        <v>0</v>
      </c>
      <c r="D776" t="s">
        <v>682</v>
      </c>
      <c r="E776" t="s">
        <v>595</v>
      </c>
      <c r="F776" t="str">
        <f t="shared" si="36"/>
        <v>commercial</v>
      </c>
      <c r="G776" t="str">
        <f t="shared" si="37"/>
        <v>cooling</v>
      </c>
      <c r="H776" t="str">
        <f t="shared" si="38"/>
        <v>cooling &amp; ventilation</v>
      </c>
    </row>
    <row r="777" spans="1:8" x14ac:dyDescent="0.2">
      <c r="A777">
        <v>5</v>
      </c>
      <c r="B777" t="s">
        <v>162</v>
      </c>
      <c r="C777">
        <v>0</v>
      </c>
      <c r="D777" t="s">
        <v>682</v>
      </c>
      <c r="E777" t="s">
        <v>595</v>
      </c>
      <c r="F777" t="str">
        <f t="shared" si="36"/>
        <v>commercial</v>
      </c>
      <c r="G777" t="str">
        <f t="shared" si="37"/>
        <v>cooling</v>
      </c>
      <c r="H777" t="str">
        <f t="shared" si="38"/>
        <v>cooling &amp; ventilation</v>
      </c>
    </row>
    <row r="778" spans="1:8" x14ac:dyDescent="0.2">
      <c r="A778">
        <v>6</v>
      </c>
      <c r="B778" t="s">
        <v>446</v>
      </c>
      <c r="C778">
        <v>0</v>
      </c>
      <c r="D778" t="s">
        <v>682</v>
      </c>
      <c r="E778" t="s">
        <v>595</v>
      </c>
      <c r="F778" t="str">
        <f t="shared" si="36"/>
        <v>commercial</v>
      </c>
      <c r="G778" t="str">
        <f t="shared" si="37"/>
        <v>cooling</v>
      </c>
      <c r="H778" t="str">
        <f t="shared" si="38"/>
        <v>cooling &amp; ventilation</v>
      </c>
    </row>
    <row r="779" spans="1:8" x14ac:dyDescent="0.2">
      <c r="A779">
        <v>7</v>
      </c>
      <c r="B779" t="s">
        <v>447</v>
      </c>
      <c r="C779">
        <v>0</v>
      </c>
      <c r="D779" t="s">
        <v>682</v>
      </c>
      <c r="E779" t="s">
        <v>595</v>
      </c>
      <c r="F779" t="str">
        <f t="shared" si="36"/>
        <v>commercial</v>
      </c>
      <c r="G779" t="str">
        <f t="shared" si="37"/>
        <v>cooling</v>
      </c>
      <c r="H779" t="str">
        <f t="shared" si="38"/>
        <v>cooling &amp; ventilation</v>
      </c>
    </row>
    <row r="780" spans="1:8" x14ac:dyDescent="0.2">
      <c r="A780">
        <v>8</v>
      </c>
      <c r="B780" t="s">
        <v>448</v>
      </c>
      <c r="C780">
        <v>0</v>
      </c>
      <c r="D780" t="s">
        <v>682</v>
      </c>
      <c r="E780" t="s">
        <v>595</v>
      </c>
      <c r="F780" t="str">
        <f t="shared" si="36"/>
        <v>commercial</v>
      </c>
      <c r="G780" t="str">
        <f t="shared" si="37"/>
        <v>cooling</v>
      </c>
      <c r="H780" t="str">
        <f t="shared" si="38"/>
        <v>cooling &amp; ventilation</v>
      </c>
    </row>
    <row r="781" spans="1:8" x14ac:dyDescent="0.2">
      <c r="A781">
        <v>9</v>
      </c>
      <c r="B781" t="s">
        <v>449</v>
      </c>
      <c r="C781">
        <v>0</v>
      </c>
      <c r="D781" t="s">
        <v>682</v>
      </c>
      <c r="E781" t="s">
        <v>595</v>
      </c>
      <c r="F781" t="str">
        <f t="shared" si="36"/>
        <v>commercial</v>
      </c>
      <c r="G781" t="str">
        <f t="shared" si="37"/>
        <v>cooling</v>
      </c>
      <c r="H781" t="str">
        <f t="shared" si="38"/>
        <v>cooling &amp; ventilation</v>
      </c>
    </row>
    <row r="782" spans="1:8" x14ac:dyDescent="0.2">
      <c r="A782">
        <v>0</v>
      </c>
      <c r="B782" t="s">
        <v>76</v>
      </c>
      <c r="C782">
        <v>37302642831866.297</v>
      </c>
      <c r="D782" t="s">
        <v>683</v>
      </c>
      <c r="E782" t="s">
        <v>595</v>
      </c>
      <c r="F782" t="str">
        <f t="shared" si="36"/>
        <v>commercial</v>
      </c>
      <c r="G782" t="str">
        <f t="shared" si="37"/>
        <v>cooling</v>
      </c>
      <c r="H782" t="str">
        <f t="shared" si="38"/>
        <v>cooling &amp; ventilation</v>
      </c>
    </row>
    <row r="783" spans="1:8" x14ac:dyDescent="0.2">
      <c r="A783">
        <v>1</v>
      </c>
      <c r="B783" t="s">
        <v>77</v>
      </c>
      <c r="C783">
        <v>0</v>
      </c>
      <c r="D783" t="s">
        <v>683</v>
      </c>
      <c r="E783" t="s">
        <v>595</v>
      </c>
      <c r="F783" t="str">
        <f t="shared" si="36"/>
        <v>commercial</v>
      </c>
      <c r="G783" t="str">
        <f t="shared" si="37"/>
        <v>cooling</v>
      </c>
      <c r="H783" t="str">
        <f t="shared" si="38"/>
        <v>cooling &amp; ventilation</v>
      </c>
    </row>
    <row r="784" spans="1:8" x14ac:dyDescent="0.2">
      <c r="A784">
        <v>2</v>
      </c>
      <c r="B784" t="s">
        <v>78</v>
      </c>
      <c r="C784">
        <v>668480039632.20605</v>
      </c>
      <c r="D784" t="s">
        <v>683</v>
      </c>
      <c r="E784" t="s">
        <v>595</v>
      </c>
      <c r="F784" t="str">
        <f t="shared" si="36"/>
        <v>commercial</v>
      </c>
      <c r="G784" t="str">
        <f t="shared" si="37"/>
        <v>cooling</v>
      </c>
      <c r="H784" t="str">
        <f t="shared" si="38"/>
        <v>cooling &amp; ventilation</v>
      </c>
    </row>
    <row r="785" spans="1:8" x14ac:dyDescent="0.2">
      <c r="A785">
        <v>3</v>
      </c>
      <c r="B785" t="s">
        <v>79</v>
      </c>
      <c r="C785">
        <v>0</v>
      </c>
      <c r="D785" t="s">
        <v>683</v>
      </c>
      <c r="E785" t="s">
        <v>595</v>
      </c>
      <c r="F785" t="str">
        <f t="shared" si="36"/>
        <v>commercial</v>
      </c>
      <c r="G785" t="str">
        <f t="shared" si="37"/>
        <v>cooling</v>
      </c>
      <c r="H785" t="str">
        <f t="shared" si="38"/>
        <v>cooling &amp; ventilation</v>
      </c>
    </row>
    <row r="786" spans="1:8" x14ac:dyDescent="0.2">
      <c r="A786">
        <v>4</v>
      </c>
      <c r="B786" t="s">
        <v>81</v>
      </c>
      <c r="C786">
        <v>0</v>
      </c>
      <c r="D786" t="s">
        <v>683</v>
      </c>
      <c r="E786" t="s">
        <v>595</v>
      </c>
      <c r="F786" t="str">
        <f t="shared" si="36"/>
        <v>commercial</v>
      </c>
      <c r="G786" t="str">
        <f t="shared" si="37"/>
        <v>cooling</v>
      </c>
      <c r="H786" t="str">
        <f t="shared" si="38"/>
        <v>cooling &amp; ventilation</v>
      </c>
    </row>
    <row r="787" spans="1:8" x14ac:dyDescent="0.2">
      <c r="A787">
        <v>5</v>
      </c>
      <c r="B787" t="s">
        <v>162</v>
      </c>
      <c r="C787">
        <v>0</v>
      </c>
      <c r="D787" t="s">
        <v>683</v>
      </c>
      <c r="E787" t="s">
        <v>595</v>
      </c>
      <c r="F787" t="str">
        <f t="shared" si="36"/>
        <v>commercial</v>
      </c>
      <c r="G787" t="str">
        <f t="shared" si="37"/>
        <v>cooling</v>
      </c>
      <c r="H787" t="str">
        <f t="shared" si="38"/>
        <v>cooling &amp; ventilation</v>
      </c>
    </row>
    <row r="788" spans="1:8" x14ac:dyDescent="0.2">
      <c r="A788">
        <v>6</v>
      </c>
      <c r="B788" t="s">
        <v>446</v>
      </c>
      <c r="C788">
        <v>0</v>
      </c>
      <c r="D788" t="s">
        <v>683</v>
      </c>
      <c r="E788" t="s">
        <v>595</v>
      </c>
      <c r="F788" t="str">
        <f t="shared" si="36"/>
        <v>commercial</v>
      </c>
      <c r="G788" t="str">
        <f t="shared" si="37"/>
        <v>cooling</v>
      </c>
      <c r="H788" t="str">
        <f t="shared" si="38"/>
        <v>cooling &amp; ventilation</v>
      </c>
    </row>
    <row r="789" spans="1:8" x14ac:dyDescent="0.2">
      <c r="A789">
        <v>7</v>
      </c>
      <c r="B789" t="s">
        <v>447</v>
      </c>
      <c r="C789">
        <v>0</v>
      </c>
      <c r="D789" t="s">
        <v>683</v>
      </c>
      <c r="E789" t="s">
        <v>595</v>
      </c>
      <c r="F789" t="str">
        <f t="shared" si="36"/>
        <v>commercial</v>
      </c>
      <c r="G789" t="str">
        <f t="shared" si="37"/>
        <v>cooling</v>
      </c>
      <c r="H789" t="str">
        <f t="shared" si="38"/>
        <v>cooling &amp; ventilation</v>
      </c>
    </row>
    <row r="790" spans="1:8" x14ac:dyDescent="0.2">
      <c r="A790">
        <v>8</v>
      </c>
      <c r="B790" t="s">
        <v>448</v>
      </c>
      <c r="C790">
        <v>0</v>
      </c>
      <c r="D790" t="s">
        <v>683</v>
      </c>
      <c r="E790" t="s">
        <v>595</v>
      </c>
      <c r="F790" t="str">
        <f t="shared" si="36"/>
        <v>commercial</v>
      </c>
      <c r="G790" t="str">
        <f t="shared" si="37"/>
        <v>cooling</v>
      </c>
      <c r="H790" t="str">
        <f t="shared" si="38"/>
        <v>cooling &amp; ventilation</v>
      </c>
    </row>
    <row r="791" spans="1:8" x14ac:dyDescent="0.2">
      <c r="A791">
        <v>9</v>
      </c>
      <c r="B791" t="s">
        <v>449</v>
      </c>
      <c r="C791">
        <v>0</v>
      </c>
      <c r="D791" t="s">
        <v>683</v>
      </c>
      <c r="E791" t="s">
        <v>595</v>
      </c>
      <c r="F791" t="str">
        <f t="shared" si="36"/>
        <v>commercial</v>
      </c>
      <c r="G791" t="str">
        <f t="shared" si="37"/>
        <v>cooling</v>
      </c>
      <c r="H791" t="str">
        <f t="shared" si="38"/>
        <v>cooling &amp; ventilation</v>
      </c>
    </row>
    <row r="792" spans="1:8" x14ac:dyDescent="0.2">
      <c r="A792">
        <v>0</v>
      </c>
      <c r="B792" t="s">
        <v>76</v>
      </c>
      <c r="C792">
        <v>3059229204306.3599</v>
      </c>
      <c r="D792" t="s">
        <v>684</v>
      </c>
      <c r="E792" t="s">
        <v>595</v>
      </c>
      <c r="F792" t="str">
        <f t="shared" si="36"/>
        <v>commercial</v>
      </c>
      <c r="G792" t="str">
        <f t="shared" si="37"/>
        <v>cooling</v>
      </c>
      <c r="H792" t="str">
        <f t="shared" si="38"/>
        <v>cooling &amp; ventilation</v>
      </c>
    </row>
    <row r="793" spans="1:8" x14ac:dyDescent="0.2">
      <c r="A793">
        <v>1</v>
      </c>
      <c r="B793" t="s">
        <v>77</v>
      </c>
      <c r="C793">
        <v>0</v>
      </c>
      <c r="D793" t="s">
        <v>684</v>
      </c>
      <c r="E793" t="s">
        <v>595</v>
      </c>
      <c r="F793" t="str">
        <f t="shared" si="36"/>
        <v>commercial</v>
      </c>
      <c r="G793" t="str">
        <f t="shared" si="37"/>
        <v>cooling</v>
      </c>
      <c r="H793" t="str">
        <f t="shared" si="38"/>
        <v>cooling &amp; ventilation</v>
      </c>
    </row>
    <row r="794" spans="1:8" x14ac:dyDescent="0.2">
      <c r="A794">
        <v>2</v>
      </c>
      <c r="B794" t="s">
        <v>78</v>
      </c>
      <c r="C794">
        <v>4297053810.0633802</v>
      </c>
      <c r="D794" t="s">
        <v>684</v>
      </c>
      <c r="E794" t="s">
        <v>595</v>
      </c>
      <c r="F794" t="str">
        <f t="shared" si="36"/>
        <v>commercial</v>
      </c>
      <c r="G794" t="str">
        <f t="shared" si="37"/>
        <v>cooling</v>
      </c>
      <c r="H794" t="str">
        <f t="shared" si="38"/>
        <v>cooling &amp; ventilation</v>
      </c>
    </row>
    <row r="795" spans="1:8" x14ac:dyDescent="0.2">
      <c r="A795">
        <v>3</v>
      </c>
      <c r="B795" t="s">
        <v>79</v>
      </c>
      <c r="C795">
        <v>0</v>
      </c>
      <c r="D795" t="s">
        <v>684</v>
      </c>
      <c r="E795" t="s">
        <v>595</v>
      </c>
      <c r="F795" t="str">
        <f t="shared" si="36"/>
        <v>commercial</v>
      </c>
      <c r="G795" t="str">
        <f t="shared" si="37"/>
        <v>cooling</v>
      </c>
      <c r="H795" t="str">
        <f t="shared" si="38"/>
        <v>cooling &amp; ventilation</v>
      </c>
    </row>
    <row r="796" spans="1:8" x14ac:dyDescent="0.2">
      <c r="A796">
        <v>4</v>
      </c>
      <c r="B796" t="s">
        <v>81</v>
      </c>
      <c r="C796">
        <v>0</v>
      </c>
      <c r="D796" t="s">
        <v>684</v>
      </c>
      <c r="E796" t="s">
        <v>595</v>
      </c>
      <c r="F796" t="str">
        <f t="shared" si="36"/>
        <v>commercial</v>
      </c>
      <c r="G796" t="str">
        <f t="shared" si="37"/>
        <v>cooling</v>
      </c>
      <c r="H796" t="str">
        <f t="shared" si="38"/>
        <v>cooling &amp; ventilation</v>
      </c>
    </row>
    <row r="797" spans="1:8" x14ac:dyDescent="0.2">
      <c r="A797">
        <v>5</v>
      </c>
      <c r="B797" t="s">
        <v>162</v>
      </c>
      <c r="C797">
        <v>0</v>
      </c>
      <c r="D797" t="s">
        <v>684</v>
      </c>
      <c r="E797" t="s">
        <v>595</v>
      </c>
      <c r="F797" t="str">
        <f t="shared" si="36"/>
        <v>commercial</v>
      </c>
      <c r="G797" t="str">
        <f t="shared" si="37"/>
        <v>cooling</v>
      </c>
      <c r="H797" t="str">
        <f t="shared" si="38"/>
        <v>cooling &amp; ventilation</v>
      </c>
    </row>
    <row r="798" spans="1:8" x14ac:dyDescent="0.2">
      <c r="A798">
        <v>6</v>
      </c>
      <c r="B798" t="s">
        <v>446</v>
      </c>
      <c r="C798">
        <v>0</v>
      </c>
      <c r="D798" t="s">
        <v>684</v>
      </c>
      <c r="E798" t="s">
        <v>595</v>
      </c>
      <c r="F798" t="str">
        <f t="shared" si="36"/>
        <v>commercial</v>
      </c>
      <c r="G798" t="str">
        <f t="shared" si="37"/>
        <v>cooling</v>
      </c>
      <c r="H798" t="str">
        <f t="shared" si="38"/>
        <v>cooling &amp; ventilation</v>
      </c>
    </row>
    <row r="799" spans="1:8" x14ac:dyDescent="0.2">
      <c r="A799">
        <v>7</v>
      </c>
      <c r="B799" t="s">
        <v>447</v>
      </c>
      <c r="C799">
        <v>0</v>
      </c>
      <c r="D799" t="s">
        <v>684</v>
      </c>
      <c r="E799" t="s">
        <v>595</v>
      </c>
      <c r="F799" t="str">
        <f t="shared" si="36"/>
        <v>commercial</v>
      </c>
      <c r="G799" t="str">
        <f t="shared" si="37"/>
        <v>cooling</v>
      </c>
      <c r="H799" t="str">
        <f t="shared" si="38"/>
        <v>cooling &amp; ventilation</v>
      </c>
    </row>
    <row r="800" spans="1:8" x14ac:dyDescent="0.2">
      <c r="A800">
        <v>8</v>
      </c>
      <c r="B800" t="s">
        <v>448</v>
      </c>
      <c r="C800">
        <v>0</v>
      </c>
      <c r="D800" t="s">
        <v>684</v>
      </c>
      <c r="E800" t="s">
        <v>595</v>
      </c>
      <c r="F800" t="str">
        <f t="shared" si="36"/>
        <v>commercial</v>
      </c>
      <c r="G800" t="str">
        <f t="shared" si="37"/>
        <v>cooling</v>
      </c>
      <c r="H800" t="str">
        <f t="shared" si="38"/>
        <v>cooling &amp; ventilation</v>
      </c>
    </row>
    <row r="801" spans="1:8" x14ac:dyDescent="0.2">
      <c r="A801">
        <v>9</v>
      </c>
      <c r="B801" t="s">
        <v>449</v>
      </c>
      <c r="C801">
        <v>0</v>
      </c>
      <c r="D801" t="s">
        <v>684</v>
      </c>
      <c r="E801" t="s">
        <v>595</v>
      </c>
      <c r="F801" t="str">
        <f t="shared" si="36"/>
        <v>commercial</v>
      </c>
      <c r="G801" t="str">
        <f t="shared" si="37"/>
        <v>cooling</v>
      </c>
      <c r="H801" t="str">
        <f t="shared" si="38"/>
        <v>cooling &amp; ventilation</v>
      </c>
    </row>
    <row r="802" spans="1:8" x14ac:dyDescent="0.2">
      <c r="A802">
        <v>0</v>
      </c>
      <c r="B802" t="s">
        <v>76</v>
      </c>
      <c r="C802">
        <v>4842929759783.1602</v>
      </c>
      <c r="D802" t="s">
        <v>685</v>
      </c>
      <c r="E802" t="s">
        <v>595</v>
      </c>
      <c r="F802" t="str">
        <f t="shared" si="36"/>
        <v>commercial</v>
      </c>
      <c r="G802" t="str">
        <f t="shared" si="37"/>
        <v>cooling</v>
      </c>
      <c r="H802" t="str">
        <f t="shared" si="38"/>
        <v>cooling &amp; ventilation</v>
      </c>
    </row>
    <row r="803" spans="1:8" x14ac:dyDescent="0.2">
      <c r="A803">
        <v>1</v>
      </c>
      <c r="B803" t="s">
        <v>77</v>
      </c>
      <c r="C803">
        <v>0</v>
      </c>
      <c r="D803" t="s">
        <v>685</v>
      </c>
      <c r="E803" t="s">
        <v>595</v>
      </c>
      <c r="F803" t="str">
        <f t="shared" si="36"/>
        <v>commercial</v>
      </c>
      <c r="G803" t="str">
        <f t="shared" si="37"/>
        <v>cooling</v>
      </c>
      <c r="H803" t="str">
        <f t="shared" si="38"/>
        <v>cooling &amp; ventilation</v>
      </c>
    </row>
    <row r="804" spans="1:8" x14ac:dyDescent="0.2">
      <c r="A804">
        <v>2</v>
      </c>
      <c r="B804" t="s">
        <v>78</v>
      </c>
      <c r="C804">
        <v>46858453327.391998</v>
      </c>
      <c r="D804" t="s">
        <v>685</v>
      </c>
      <c r="E804" t="s">
        <v>595</v>
      </c>
      <c r="F804" t="str">
        <f t="shared" si="36"/>
        <v>commercial</v>
      </c>
      <c r="G804" t="str">
        <f t="shared" si="37"/>
        <v>cooling</v>
      </c>
      <c r="H804" t="str">
        <f t="shared" si="38"/>
        <v>cooling &amp; ventilation</v>
      </c>
    </row>
    <row r="805" spans="1:8" x14ac:dyDescent="0.2">
      <c r="A805">
        <v>3</v>
      </c>
      <c r="B805" t="s">
        <v>79</v>
      </c>
      <c r="C805">
        <v>0</v>
      </c>
      <c r="D805" t="s">
        <v>685</v>
      </c>
      <c r="E805" t="s">
        <v>595</v>
      </c>
      <c r="F805" t="str">
        <f t="shared" si="36"/>
        <v>commercial</v>
      </c>
      <c r="G805" t="str">
        <f t="shared" si="37"/>
        <v>cooling</v>
      </c>
      <c r="H805" t="str">
        <f t="shared" si="38"/>
        <v>cooling &amp; ventilation</v>
      </c>
    </row>
    <row r="806" spans="1:8" x14ac:dyDescent="0.2">
      <c r="A806">
        <v>4</v>
      </c>
      <c r="B806" t="s">
        <v>81</v>
      </c>
      <c r="C806">
        <v>0</v>
      </c>
      <c r="D806" t="s">
        <v>685</v>
      </c>
      <c r="E806" t="s">
        <v>595</v>
      </c>
      <c r="F806" t="str">
        <f t="shared" si="36"/>
        <v>commercial</v>
      </c>
      <c r="G806" t="str">
        <f t="shared" si="37"/>
        <v>cooling</v>
      </c>
      <c r="H806" t="str">
        <f t="shared" si="38"/>
        <v>cooling &amp; ventilation</v>
      </c>
    </row>
    <row r="807" spans="1:8" x14ac:dyDescent="0.2">
      <c r="A807">
        <v>5</v>
      </c>
      <c r="B807" t="s">
        <v>162</v>
      </c>
      <c r="C807">
        <v>0</v>
      </c>
      <c r="D807" t="s">
        <v>685</v>
      </c>
      <c r="E807" t="s">
        <v>595</v>
      </c>
      <c r="F807" t="str">
        <f t="shared" si="36"/>
        <v>commercial</v>
      </c>
      <c r="G807" t="str">
        <f t="shared" si="37"/>
        <v>cooling</v>
      </c>
      <c r="H807" t="str">
        <f t="shared" si="38"/>
        <v>cooling &amp; ventilation</v>
      </c>
    </row>
    <row r="808" spans="1:8" x14ac:dyDescent="0.2">
      <c r="A808">
        <v>6</v>
      </c>
      <c r="B808" t="s">
        <v>446</v>
      </c>
      <c r="C808">
        <v>0</v>
      </c>
      <c r="D808" t="s">
        <v>685</v>
      </c>
      <c r="E808" t="s">
        <v>595</v>
      </c>
      <c r="F808" t="str">
        <f t="shared" si="36"/>
        <v>commercial</v>
      </c>
      <c r="G808" t="str">
        <f t="shared" si="37"/>
        <v>cooling</v>
      </c>
      <c r="H808" t="str">
        <f t="shared" si="38"/>
        <v>cooling &amp; ventilation</v>
      </c>
    </row>
    <row r="809" spans="1:8" x14ac:dyDescent="0.2">
      <c r="A809">
        <v>7</v>
      </c>
      <c r="B809" t="s">
        <v>447</v>
      </c>
      <c r="C809">
        <v>0</v>
      </c>
      <c r="D809" t="s">
        <v>685</v>
      </c>
      <c r="E809" t="s">
        <v>595</v>
      </c>
      <c r="F809" t="str">
        <f t="shared" si="36"/>
        <v>commercial</v>
      </c>
      <c r="G809" t="str">
        <f t="shared" si="37"/>
        <v>cooling</v>
      </c>
      <c r="H809" t="str">
        <f t="shared" si="38"/>
        <v>cooling &amp; ventilation</v>
      </c>
    </row>
    <row r="810" spans="1:8" x14ac:dyDescent="0.2">
      <c r="A810">
        <v>8</v>
      </c>
      <c r="B810" t="s">
        <v>448</v>
      </c>
      <c r="C810">
        <v>0</v>
      </c>
      <c r="D810" t="s">
        <v>685</v>
      </c>
      <c r="E810" t="s">
        <v>595</v>
      </c>
      <c r="F810" t="str">
        <f t="shared" si="36"/>
        <v>commercial</v>
      </c>
      <c r="G810" t="str">
        <f t="shared" si="37"/>
        <v>cooling</v>
      </c>
      <c r="H810" t="str">
        <f t="shared" si="38"/>
        <v>cooling &amp; ventilation</v>
      </c>
    </row>
    <row r="811" spans="1:8" x14ac:dyDescent="0.2">
      <c r="A811">
        <v>9</v>
      </c>
      <c r="B811" t="s">
        <v>449</v>
      </c>
      <c r="C811">
        <v>0</v>
      </c>
      <c r="D811" t="s">
        <v>685</v>
      </c>
      <c r="E811" t="s">
        <v>595</v>
      </c>
      <c r="F811" t="str">
        <f t="shared" si="36"/>
        <v>commercial</v>
      </c>
      <c r="G811" t="str">
        <f t="shared" si="37"/>
        <v>cooling</v>
      </c>
      <c r="H811" t="str">
        <f t="shared" si="38"/>
        <v>cooling &amp; ventilation</v>
      </c>
    </row>
    <row r="812" spans="1:8" x14ac:dyDescent="0.2">
      <c r="A812">
        <v>0</v>
      </c>
      <c r="B812" t="s">
        <v>76</v>
      </c>
      <c r="C812">
        <v>27518363084453.301</v>
      </c>
      <c r="D812" t="s">
        <v>686</v>
      </c>
      <c r="E812" t="s">
        <v>595</v>
      </c>
      <c r="F812" t="str">
        <f t="shared" si="36"/>
        <v>commercial</v>
      </c>
      <c r="G812" t="str">
        <f t="shared" si="37"/>
        <v>cooling</v>
      </c>
      <c r="H812" t="str">
        <f t="shared" si="38"/>
        <v>cooling &amp; ventilation</v>
      </c>
    </row>
    <row r="813" spans="1:8" x14ac:dyDescent="0.2">
      <c r="A813">
        <v>1</v>
      </c>
      <c r="B813" t="s">
        <v>77</v>
      </c>
      <c r="C813">
        <v>0</v>
      </c>
      <c r="D813" t="s">
        <v>686</v>
      </c>
      <c r="E813" t="s">
        <v>595</v>
      </c>
      <c r="F813" t="str">
        <f t="shared" si="36"/>
        <v>commercial</v>
      </c>
      <c r="G813" t="str">
        <f t="shared" si="37"/>
        <v>cooling</v>
      </c>
      <c r="H813" t="str">
        <f t="shared" si="38"/>
        <v>cooling &amp; ventilation</v>
      </c>
    </row>
    <row r="814" spans="1:8" x14ac:dyDescent="0.2">
      <c r="A814">
        <v>2</v>
      </c>
      <c r="B814" t="s">
        <v>78</v>
      </c>
      <c r="C814">
        <v>958117726380.02698</v>
      </c>
      <c r="D814" t="s">
        <v>686</v>
      </c>
      <c r="E814" t="s">
        <v>595</v>
      </c>
      <c r="F814" t="str">
        <f t="shared" si="36"/>
        <v>commercial</v>
      </c>
      <c r="G814" t="str">
        <f t="shared" si="37"/>
        <v>cooling</v>
      </c>
      <c r="H814" t="str">
        <f t="shared" si="38"/>
        <v>cooling &amp; ventilation</v>
      </c>
    </row>
    <row r="815" spans="1:8" x14ac:dyDescent="0.2">
      <c r="A815">
        <v>3</v>
      </c>
      <c r="B815" t="s">
        <v>79</v>
      </c>
      <c r="C815">
        <v>0</v>
      </c>
      <c r="D815" t="s">
        <v>686</v>
      </c>
      <c r="E815" t="s">
        <v>595</v>
      </c>
      <c r="F815" t="str">
        <f t="shared" si="36"/>
        <v>commercial</v>
      </c>
      <c r="G815" t="str">
        <f t="shared" si="37"/>
        <v>cooling</v>
      </c>
      <c r="H815" t="str">
        <f t="shared" si="38"/>
        <v>cooling &amp; ventilation</v>
      </c>
    </row>
    <row r="816" spans="1:8" x14ac:dyDescent="0.2">
      <c r="A816">
        <v>4</v>
      </c>
      <c r="B816" t="s">
        <v>81</v>
      </c>
      <c r="C816">
        <v>0</v>
      </c>
      <c r="D816" t="s">
        <v>686</v>
      </c>
      <c r="E816" t="s">
        <v>595</v>
      </c>
      <c r="F816" t="str">
        <f t="shared" si="36"/>
        <v>commercial</v>
      </c>
      <c r="G816" t="str">
        <f t="shared" si="37"/>
        <v>cooling</v>
      </c>
      <c r="H816" t="str">
        <f t="shared" si="38"/>
        <v>cooling &amp; ventilation</v>
      </c>
    </row>
    <row r="817" spans="1:8" x14ac:dyDescent="0.2">
      <c r="A817">
        <v>5</v>
      </c>
      <c r="B817" t="s">
        <v>162</v>
      </c>
      <c r="C817">
        <v>0</v>
      </c>
      <c r="D817" t="s">
        <v>686</v>
      </c>
      <c r="E817" t="s">
        <v>595</v>
      </c>
      <c r="F817" t="str">
        <f t="shared" si="36"/>
        <v>commercial</v>
      </c>
      <c r="G817" t="str">
        <f t="shared" si="37"/>
        <v>cooling</v>
      </c>
      <c r="H817" t="str">
        <f t="shared" si="38"/>
        <v>cooling &amp; ventilation</v>
      </c>
    </row>
    <row r="818" spans="1:8" x14ac:dyDescent="0.2">
      <c r="A818">
        <v>6</v>
      </c>
      <c r="B818" t="s">
        <v>446</v>
      </c>
      <c r="C818">
        <v>0</v>
      </c>
      <c r="D818" t="s">
        <v>686</v>
      </c>
      <c r="E818" t="s">
        <v>595</v>
      </c>
      <c r="F818" t="str">
        <f t="shared" si="36"/>
        <v>commercial</v>
      </c>
      <c r="G818" t="str">
        <f t="shared" si="37"/>
        <v>cooling</v>
      </c>
      <c r="H818" t="str">
        <f t="shared" si="38"/>
        <v>cooling &amp; ventilation</v>
      </c>
    </row>
    <row r="819" spans="1:8" x14ac:dyDescent="0.2">
      <c r="A819">
        <v>7</v>
      </c>
      <c r="B819" t="s">
        <v>447</v>
      </c>
      <c r="C819">
        <v>0</v>
      </c>
      <c r="D819" t="s">
        <v>686</v>
      </c>
      <c r="E819" t="s">
        <v>595</v>
      </c>
      <c r="F819" t="str">
        <f t="shared" si="36"/>
        <v>commercial</v>
      </c>
      <c r="G819" t="str">
        <f t="shared" si="37"/>
        <v>cooling</v>
      </c>
      <c r="H819" t="str">
        <f t="shared" si="38"/>
        <v>cooling &amp; ventilation</v>
      </c>
    </row>
    <row r="820" spans="1:8" x14ac:dyDescent="0.2">
      <c r="A820">
        <v>8</v>
      </c>
      <c r="B820" t="s">
        <v>448</v>
      </c>
      <c r="C820">
        <v>0</v>
      </c>
      <c r="D820" t="s">
        <v>686</v>
      </c>
      <c r="E820" t="s">
        <v>595</v>
      </c>
      <c r="F820" t="str">
        <f t="shared" si="36"/>
        <v>commercial</v>
      </c>
      <c r="G820" t="str">
        <f t="shared" si="37"/>
        <v>cooling</v>
      </c>
      <c r="H820" t="str">
        <f t="shared" si="38"/>
        <v>cooling &amp; ventilation</v>
      </c>
    </row>
    <row r="821" spans="1:8" x14ac:dyDescent="0.2">
      <c r="A821">
        <v>9</v>
      </c>
      <c r="B821" t="s">
        <v>449</v>
      </c>
      <c r="C821">
        <v>0</v>
      </c>
      <c r="D821" t="s">
        <v>686</v>
      </c>
      <c r="E821" t="s">
        <v>595</v>
      </c>
      <c r="F821" t="str">
        <f t="shared" si="36"/>
        <v>commercial</v>
      </c>
      <c r="G821" t="str">
        <f t="shared" si="37"/>
        <v>cooling</v>
      </c>
      <c r="H821" t="str">
        <f t="shared" si="38"/>
        <v>cooling &amp; ventilation</v>
      </c>
    </row>
    <row r="822" spans="1:8" x14ac:dyDescent="0.2">
      <c r="A822">
        <v>0</v>
      </c>
      <c r="B822" t="s">
        <v>76</v>
      </c>
      <c r="C822">
        <v>1449635809453.26</v>
      </c>
      <c r="D822" t="s">
        <v>687</v>
      </c>
      <c r="E822" t="s">
        <v>595</v>
      </c>
      <c r="F822" t="str">
        <f t="shared" si="36"/>
        <v>commercial</v>
      </c>
      <c r="G822" t="str">
        <f t="shared" si="37"/>
        <v>cooling</v>
      </c>
      <c r="H822" t="str">
        <f t="shared" si="38"/>
        <v>cooling &amp; ventilation</v>
      </c>
    </row>
    <row r="823" spans="1:8" x14ac:dyDescent="0.2">
      <c r="A823">
        <v>1</v>
      </c>
      <c r="B823" t="s">
        <v>77</v>
      </c>
      <c r="C823">
        <v>0</v>
      </c>
      <c r="D823" t="s">
        <v>687</v>
      </c>
      <c r="E823" t="s">
        <v>595</v>
      </c>
      <c r="F823" t="str">
        <f t="shared" si="36"/>
        <v>commercial</v>
      </c>
      <c r="G823" t="str">
        <f t="shared" si="37"/>
        <v>cooling</v>
      </c>
      <c r="H823" t="str">
        <f t="shared" si="38"/>
        <v>cooling &amp; ventilation</v>
      </c>
    </row>
    <row r="824" spans="1:8" x14ac:dyDescent="0.2">
      <c r="A824">
        <v>2</v>
      </c>
      <c r="B824" t="s">
        <v>78</v>
      </c>
      <c r="C824">
        <v>12346402362.2665</v>
      </c>
      <c r="D824" t="s">
        <v>687</v>
      </c>
      <c r="E824" t="s">
        <v>595</v>
      </c>
      <c r="F824" t="str">
        <f t="shared" si="36"/>
        <v>commercial</v>
      </c>
      <c r="G824" t="str">
        <f t="shared" si="37"/>
        <v>cooling</v>
      </c>
      <c r="H824" t="str">
        <f t="shared" si="38"/>
        <v>cooling &amp; ventilation</v>
      </c>
    </row>
    <row r="825" spans="1:8" x14ac:dyDescent="0.2">
      <c r="A825">
        <v>3</v>
      </c>
      <c r="B825" t="s">
        <v>79</v>
      </c>
      <c r="C825">
        <v>0</v>
      </c>
      <c r="D825" t="s">
        <v>687</v>
      </c>
      <c r="E825" t="s">
        <v>595</v>
      </c>
      <c r="F825" t="str">
        <f t="shared" si="36"/>
        <v>commercial</v>
      </c>
      <c r="G825" t="str">
        <f t="shared" si="37"/>
        <v>cooling</v>
      </c>
      <c r="H825" t="str">
        <f t="shared" si="38"/>
        <v>cooling &amp; ventilation</v>
      </c>
    </row>
    <row r="826" spans="1:8" x14ac:dyDescent="0.2">
      <c r="A826">
        <v>4</v>
      </c>
      <c r="B826" t="s">
        <v>81</v>
      </c>
      <c r="C826">
        <v>0</v>
      </c>
      <c r="D826" t="s">
        <v>687</v>
      </c>
      <c r="E826" t="s">
        <v>595</v>
      </c>
      <c r="F826" t="str">
        <f t="shared" si="36"/>
        <v>commercial</v>
      </c>
      <c r="G826" t="str">
        <f t="shared" si="37"/>
        <v>cooling</v>
      </c>
      <c r="H826" t="str">
        <f t="shared" si="38"/>
        <v>cooling &amp; ventilation</v>
      </c>
    </row>
    <row r="827" spans="1:8" x14ac:dyDescent="0.2">
      <c r="A827">
        <v>5</v>
      </c>
      <c r="B827" t="s">
        <v>162</v>
      </c>
      <c r="C827">
        <v>0</v>
      </c>
      <c r="D827" t="s">
        <v>687</v>
      </c>
      <c r="E827" t="s">
        <v>595</v>
      </c>
      <c r="F827" t="str">
        <f t="shared" si="36"/>
        <v>commercial</v>
      </c>
      <c r="G827" t="str">
        <f t="shared" si="37"/>
        <v>cooling</v>
      </c>
      <c r="H827" t="str">
        <f t="shared" si="38"/>
        <v>cooling &amp; ventilation</v>
      </c>
    </row>
    <row r="828" spans="1:8" x14ac:dyDescent="0.2">
      <c r="A828">
        <v>6</v>
      </c>
      <c r="B828" t="s">
        <v>446</v>
      </c>
      <c r="C828">
        <v>0</v>
      </c>
      <c r="D828" t="s">
        <v>687</v>
      </c>
      <c r="E828" t="s">
        <v>595</v>
      </c>
      <c r="F828" t="str">
        <f t="shared" si="36"/>
        <v>commercial</v>
      </c>
      <c r="G828" t="str">
        <f t="shared" si="37"/>
        <v>cooling</v>
      </c>
      <c r="H828" t="str">
        <f t="shared" si="38"/>
        <v>cooling &amp; ventilation</v>
      </c>
    </row>
    <row r="829" spans="1:8" x14ac:dyDescent="0.2">
      <c r="A829">
        <v>7</v>
      </c>
      <c r="B829" t="s">
        <v>447</v>
      </c>
      <c r="C829">
        <v>0</v>
      </c>
      <c r="D829" t="s">
        <v>687</v>
      </c>
      <c r="E829" t="s">
        <v>595</v>
      </c>
      <c r="F829" t="str">
        <f t="shared" si="36"/>
        <v>commercial</v>
      </c>
      <c r="G829" t="str">
        <f t="shared" si="37"/>
        <v>cooling</v>
      </c>
      <c r="H829" t="str">
        <f t="shared" si="38"/>
        <v>cooling &amp; ventilation</v>
      </c>
    </row>
    <row r="830" spans="1:8" x14ac:dyDescent="0.2">
      <c r="A830">
        <v>8</v>
      </c>
      <c r="B830" t="s">
        <v>448</v>
      </c>
      <c r="C830">
        <v>0</v>
      </c>
      <c r="D830" t="s">
        <v>687</v>
      </c>
      <c r="E830" t="s">
        <v>595</v>
      </c>
      <c r="F830" t="str">
        <f t="shared" si="36"/>
        <v>commercial</v>
      </c>
      <c r="G830" t="str">
        <f t="shared" si="37"/>
        <v>cooling</v>
      </c>
      <c r="H830" t="str">
        <f t="shared" si="38"/>
        <v>cooling &amp; ventilation</v>
      </c>
    </row>
    <row r="831" spans="1:8" x14ac:dyDescent="0.2">
      <c r="A831">
        <v>9</v>
      </c>
      <c r="B831" t="s">
        <v>449</v>
      </c>
      <c r="C831">
        <v>0</v>
      </c>
      <c r="D831" t="s">
        <v>687</v>
      </c>
      <c r="E831" t="s">
        <v>595</v>
      </c>
      <c r="F831" t="str">
        <f t="shared" si="36"/>
        <v>commercial</v>
      </c>
      <c r="G831" t="str">
        <f t="shared" si="37"/>
        <v>cooling</v>
      </c>
      <c r="H831" t="str">
        <f t="shared" si="38"/>
        <v>cooling &amp; ventilation</v>
      </c>
    </row>
    <row r="832" spans="1:8" x14ac:dyDescent="0.2">
      <c r="A832">
        <v>0</v>
      </c>
      <c r="B832" t="s">
        <v>76</v>
      </c>
      <c r="C832">
        <v>9669082302464.5996</v>
      </c>
      <c r="D832" t="s">
        <v>688</v>
      </c>
      <c r="E832" t="s">
        <v>595</v>
      </c>
      <c r="F832" t="str">
        <f t="shared" si="36"/>
        <v>commercial</v>
      </c>
      <c r="G832" t="str">
        <f t="shared" si="37"/>
        <v>cooling</v>
      </c>
      <c r="H832" t="str">
        <f t="shared" si="38"/>
        <v>cooling &amp; ventilation</v>
      </c>
    </row>
    <row r="833" spans="1:8" x14ac:dyDescent="0.2">
      <c r="A833">
        <v>1</v>
      </c>
      <c r="B833" t="s">
        <v>77</v>
      </c>
      <c r="C833">
        <v>0</v>
      </c>
      <c r="D833" t="s">
        <v>688</v>
      </c>
      <c r="E833" t="s">
        <v>595</v>
      </c>
      <c r="F833" t="str">
        <f t="shared" si="36"/>
        <v>commercial</v>
      </c>
      <c r="G833" t="str">
        <f t="shared" si="37"/>
        <v>cooling</v>
      </c>
      <c r="H833" t="str">
        <f t="shared" si="38"/>
        <v>cooling &amp; ventilation</v>
      </c>
    </row>
    <row r="834" spans="1:8" x14ac:dyDescent="0.2">
      <c r="A834">
        <v>2</v>
      </c>
      <c r="B834" t="s">
        <v>78</v>
      </c>
      <c r="C834">
        <v>662309902337.29102</v>
      </c>
      <c r="D834" t="s">
        <v>688</v>
      </c>
      <c r="E834" t="s">
        <v>595</v>
      </c>
      <c r="F834" t="str">
        <f t="shared" si="36"/>
        <v>commercial</v>
      </c>
      <c r="G834" t="str">
        <f t="shared" si="37"/>
        <v>cooling</v>
      </c>
      <c r="H834" t="str">
        <f t="shared" si="38"/>
        <v>cooling &amp; ventilation</v>
      </c>
    </row>
    <row r="835" spans="1:8" x14ac:dyDescent="0.2">
      <c r="A835">
        <v>3</v>
      </c>
      <c r="B835" t="s">
        <v>79</v>
      </c>
      <c r="C835">
        <v>0</v>
      </c>
      <c r="D835" t="s">
        <v>688</v>
      </c>
      <c r="E835" t="s">
        <v>595</v>
      </c>
      <c r="F835" t="str">
        <f t="shared" ref="F835:F898" si="39">IF(ISNUMBER(SEARCH("urban", E835)), "urban", IF(ISNUMBER(SEARCH("rural", E835)), "rural", IF(ISNUMBER(SEARCH("commercial", E835)), "commercial", "None")))</f>
        <v>commercial</v>
      </c>
      <c r="G835" t="str">
        <f t="shared" ref="G835:G898" si="40">RIGHT(E835, LEN(E835) - FIND("~", SUBSTITUTE(E835, "-", "~", LEN(E835)-LEN(SUBSTITUTE(E835, "-", "")))))</f>
        <v>cooling</v>
      </c>
      <c r="H835" t="str">
        <f t="shared" ref="H835:H898" si="41">IF(G835="appl","appliances",IF(G835="cooling","cooling &amp; ventilation",G835))</f>
        <v>cooling &amp; ventilation</v>
      </c>
    </row>
    <row r="836" spans="1:8" x14ac:dyDescent="0.2">
      <c r="A836">
        <v>4</v>
      </c>
      <c r="B836" t="s">
        <v>81</v>
      </c>
      <c r="C836">
        <v>0</v>
      </c>
      <c r="D836" t="s">
        <v>688</v>
      </c>
      <c r="E836" t="s">
        <v>595</v>
      </c>
      <c r="F836" t="str">
        <f t="shared" si="39"/>
        <v>commercial</v>
      </c>
      <c r="G836" t="str">
        <f t="shared" si="40"/>
        <v>cooling</v>
      </c>
      <c r="H836" t="str">
        <f t="shared" si="41"/>
        <v>cooling &amp; ventilation</v>
      </c>
    </row>
    <row r="837" spans="1:8" x14ac:dyDescent="0.2">
      <c r="A837">
        <v>5</v>
      </c>
      <c r="B837" t="s">
        <v>162</v>
      </c>
      <c r="C837">
        <v>0</v>
      </c>
      <c r="D837" t="s">
        <v>688</v>
      </c>
      <c r="E837" t="s">
        <v>595</v>
      </c>
      <c r="F837" t="str">
        <f t="shared" si="39"/>
        <v>commercial</v>
      </c>
      <c r="G837" t="str">
        <f t="shared" si="40"/>
        <v>cooling</v>
      </c>
      <c r="H837" t="str">
        <f t="shared" si="41"/>
        <v>cooling &amp; ventilation</v>
      </c>
    </row>
    <row r="838" spans="1:8" x14ac:dyDescent="0.2">
      <c r="A838">
        <v>6</v>
      </c>
      <c r="B838" t="s">
        <v>446</v>
      </c>
      <c r="C838">
        <v>0</v>
      </c>
      <c r="D838" t="s">
        <v>688</v>
      </c>
      <c r="E838" t="s">
        <v>595</v>
      </c>
      <c r="F838" t="str">
        <f t="shared" si="39"/>
        <v>commercial</v>
      </c>
      <c r="G838" t="str">
        <f t="shared" si="40"/>
        <v>cooling</v>
      </c>
      <c r="H838" t="str">
        <f t="shared" si="41"/>
        <v>cooling &amp; ventilation</v>
      </c>
    </row>
    <row r="839" spans="1:8" x14ac:dyDescent="0.2">
      <c r="A839">
        <v>7</v>
      </c>
      <c r="B839" t="s">
        <v>447</v>
      </c>
      <c r="C839">
        <v>0</v>
      </c>
      <c r="D839" t="s">
        <v>688</v>
      </c>
      <c r="E839" t="s">
        <v>595</v>
      </c>
      <c r="F839" t="str">
        <f t="shared" si="39"/>
        <v>commercial</v>
      </c>
      <c r="G839" t="str">
        <f t="shared" si="40"/>
        <v>cooling</v>
      </c>
      <c r="H839" t="str">
        <f t="shared" si="41"/>
        <v>cooling &amp; ventilation</v>
      </c>
    </row>
    <row r="840" spans="1:8" x14ac:dyDescent="0.2">
      <c r="A840">
        <v>8</v>
      </c>
      <c r="B840" t="s">
        <v>448</v>
      </c>
      <c r="C840">
        <v>0</v>
      </c>
      <c r="D840" t="s">
        <v>688</v>
      </c>
      <c r="E840" t="s">
        <v>595</v>
      </c>
      <c r="F840" t="str">
        <f t="shared" si="39"/>
        <v>commercial</v>
      </c>
      <c r="G840" t="str">
        <f t="shared" si="40"/>
        <v>cooling</v>
      </c>
      <c r="H840" t="str">
        <f t="shared" si="41"/>
        <v>cooling &amp; ventilation</v>
      </c>
    </row>
    <row r="841" spans="1:8" x14ac:dyDescent="0.2">
      <c r="A841">
        <v>9</v>
      </c>
      <c r="B841" t="s">
        <v>449</v>
      </c>
      <c r="C841">
        <v>0</v>
      </c>
      <c r="D841" t="s">
        <v>688</v>
      </c>
      <c r="E841" t="s">
        <v>595</v>
      </c>
      <c r="F841" t="str">
        <f t="shared" si="39"/>
        <v>commercial</v>
      </c>
      <c r="G841" t="str">
        <f t="shared" si="40"/>
        <v>cooling</v>
      </c>
      <c r="H841" t="str">
        <f t="shared" si="41"/>
        <v>cooling &amp; ventilation</v>
      </c>
    </row>
    <row r="842" spans="1:8" x14ac:dyDescent="0.2">
      <c r="A842">
        <v>0</v>
      </c>
      <c r="B842" t="s">
        <v>76</v>
      </c>
      <c r="C842">
        <v>8680639123109.4805</v>
      </c>
      <c r="D842" t="s">
        <v>689</v>
      </c>
      <c r="E842" t="s">
        <v>595</v>
      </c>
      <c r="F842" t="str">
        <f t="shared" si="39"/>
        <v>commercial</v>
      </c>
      <c r="G842" t="str">
        <f t="shared" si="40"/>
        <v>cooling</v>
      </c>
      <c r="H842" t="str">
        <f t="shared" si="41"/>
        <v>cooling &amp; ventilation</v>
      </c>
    </row>
    <row r="843" spans="1:8" x14ac:dyDescent="0.2">
      <c r="A843">
        <v>1</v>
      </c>
      <c r="B843" t="s">
        <v>77</v>
      </c>
      <c r="C843">
        <v>0</v>
      </c>
      <c r="D843" t="s">
        <v>689</v>
      </c>
      <c r="E843" t="s">
        <v>595</v>
      </c>
      <c r="F843" t="str">
        <f t="shared" si="39"/>
        <v>commercial</v>
      </c>
      <c r="G843" t="str">
        <f t="shared" si="40"/>
        <v>cooling</v>
      </c>
      <c r="H843" t="str">
        <f t="shared" si="41"/>
        <v>cooling &amp; ventilation</v>
      </c>
    </row>
    <row r="844" spans="1:8" x14ac:dyDescent="0.2">
      <c r="A844">
        <v>2</v>
      </c>
      <c r="B844" t="s">
        <v>78</v>
      </c>
      <c r="C844">
        <v>124959260163.509</v>
      </c>
      <c r="D844" t="s">
        <v>689</v>
      </c>
      <c r="E844" t="s">
        <v>595</v>
      </c>
      <c r="F844" t="str">
        <f t="shared" si="39"/>
        <v>commercial</v>
      </c>
      <c r="G844" t="str">
        <f t="shared" si="40"/>
        <v>cooling</v>
      </c>
      <c r="H844" t="str">
        <f t="shared" si="41"/>
        <v>cooling &amp; ventilation</v>
      </c>
    </row>
    <row r="845" spans="1:8" x14ac:dyDescent="0.2">
      <c r="A845">
        <v>3</v>
      </c>
      <c r="B845" t="s">
        <v>79</v>
      </c>
      <c r="C845">
        <v>0</v>
      </c>
      <c r="D845" t="s">
        <v>689</v>
      </c>
      <c r="E845" t="s">
        <v>595</v>
      </c>
      <c r="F845" t="str">
        <f t="shared" si="39"/>
        <v>commercial</v>
      </c>
      <c r="G845" t="str">
        <f t="shared" si="40"/>
        <v>cooling</v>
      </c>
      <c r="H845" t="str">
        <f t="shared" si="41"/>
        <v>cooling &amp; ventilation</v>
      </c>
    </row>
    <row r="846" spans="1:8" x14ac:dyDescent="0.2">
      <c r="A846">
        <v>4</v>
      </c>
      <c r="B846" t="s">
        <v>81</v>
      </c>
      <c r="C846">
        <v>0</v>
      </c>
      <c r="D846" t="s">
        <v>689</v>
      </c>
      <c r="E846" t="s">
        <v>595</v>
      </c>
      <c r="F846" t="str">
        <f t="shared" si="39"/>
        <v>commercial</v>
      </c>
      <c r="G846" t="str">
        <f t="shared" si="40"/>
        <v>cooling</v>
      </c>
      <c r="H846" t="str">
        <f t="shared" si="41"/>
        <v>cooling &amp; ventilation</v>
      </c>
    </row>
    <row r="847" spans="1:8" x14ac:dyDescent="0.2">
      <c r="A847">
        <v>5</v>
      </c>
      <c r="B847" t="s">
        <v>162</v>
      </c>
      <c r="C847">
        <v>0</v>
      </c>
      <c r="D847" t="s">
        <v>689</v>
      </c>
      <c r="E847" t="s">
        <v>595</v>
      </c>
      <c r="F847" t="str">
        <f t="shared" si="39"/>
        <v>commercial</v>
      </c>
      <c r="G847" t="str">
        <f t="shared" si="40"/>
        <v>cooling</v>
      </c>
      <c r="H847" t="str">
        <f t="shared" si="41"/>
        <v>cooling &amp; ventilation</v>
      </c>
    </row>
    <row r="848" spans="1:8" x14ac:dyDescent="0.2">
      <c r="A848">
        <v>6</v>
      </c>
      <c r="B848" t="s">
        <v>446</v>
      </c>
      <c r="C848">
        <v>0</v>
      </c>
      <c r="D848" t="s">
        <v>689</v>
      </c>
      <c r="E848" t="s">
        <v>595</v>
      </c>
      <c r="F848" t="str">
        <f t="shared" si="39"/>
        <v>commercial</v>
      </c>
      <c r="G848" t="str">
        <f t="shared" si="40"/>
        <v>cooling</v>
      </c>
      <c r="H848" t="str">
        <f t="shared" si="41"/>
        <v>cooling &amp; ventilation</v>
      </c>
    </row>
    <row r="849" spans="1:8" x14ac:dyDescent="0.2">
      <c r="A849">
        <v>7</v>
      </c>
      <c r="B849" t="s">
        <v>447</v>
      </c>
      <c r="C849">
        <v>0</v>
      </c>
      <c r="D849" t="s">
        <v>689</v>
      </c>
      <c r="E849" t="s">
        <v>595</v>
      </c>
      <c r="F849" t="str">
        <f t="shared" si="39"/>
        <v>commercial</v>
      </c>
      <c r="G849" t="str">
        <f t="shared" si="40"/>
        <v>cooling</v>
      </c>
      <c r="H849" t="str">
        <f t="shared" si="41"/>
        <v>cooling &amp; ventilation</v>
      </c>
    </row>
    <row r="850" spans="1:8" x14ac:dyDescent="0.2">
      <c r="A850">
        <v>8</v>
      </c>
      <c r="B850" t="s">
        <v>448</v>
      </c>
      <c r="C850">
        <v>0</v>
      </c>
      <c r="D850" t="s">
        <v>689</v>
      </c>
      <c r="E850" t="s">
        <v>595</v>
      </c>
      <c r="F850" t="str">
        <f t="shared" si="39"/>
        <v>commercial</v>
      </c>
      <c r="G850" t="str">
        <f t="shared" si="40"/>
        <v>cooling</v>
      </c>
      <c r="H850" t="str">
        <f t="shared" si="41"/>
        <v>cooling &amp; ventilation</v>
      </c>
    </row>
    <row r="851" spans="1:8" x14ac:dyDescent="0.2">
      <c r="A851">
        <v>9</v>
      </c>
      <c r="B851" t="s">
        <v>449</v>
      </c>
      <c r="C851">
        <v>0</v>
      </c>
      <c r="D851" t="s">
        <v>689</v>
      </c>
      <c r="E851" t="s">
        <v>595</v>
      </c>
      <c r="F851" t="str">
        <f t="shared" si="39"/>
        <v>commercial</v>
      </c>
      <c r="G851" t="str">
        <f t="shared" si="40"/>
        <v>cooling</v>
      </c>
      <c r="H851" t="str">
        <f t="shared" si="41"/>
        <v>cooling &amp; ventilation</v>
      </c>
    </row>
    <row r="852" spans="1:8" x14ac:dyDescent="0.2">
      <c r="A852">
        <v>0</v>
      </c>
      <c r="B852" t="s">
        <v>76</v>
      </c>
      <c r="C852">
        <v>21752145359932.898</v>
      </c>
      <c r="D852" t="s">
        <v>690</v>
      </c>
      <c r="E852" t="s">
        <v>595</v>
      </c>
      <c r="F852" t="str">
        <f t="shared" si="39"/>
        <v>commercial</v>
      </c>
      <c r="G852" t="str">
        <f t="shared" si="40"/>
        <v>cooling</v>
      </c>
      <c r="H852" t="str">
        <f t="shared" si="41"/>
        <v>cooling &amp; ventilation</v>
      </c>
    </row>
    <row r="853" spans="1:8" x14ac:dyDescent="0.2">
      <c r="A853">
        <v>1</v>
      </c>
      <c r="B853" t="s">
        <v>77</v>
      </c>
      <c r="C853">
        <v>0</v>
      </c>
      <c r="D853" t="s">
        <v>690</v>
      </c>
      <c r="E853" t="s">
        <v>595</v>
      </c>
      <c r="F853" t="str">
        <f t="shared" si="39"/>
        <v>commercial</v>
      </c>
      <c r="G853" t="str">
        <f t="shared" si="40"/>
        <v>cooling</v>
      </c>
      <c r="H853" t="str">
        <f t="shared" si="41"/>
        <v>cooling &amp; ventilation</v>
      </c>
    </row>
    <row r="854" spans="1:8" x14ac:dyDescent="0.2">
      <c r="A854">
        <v>2</v>
      </c>
      <c r="B854" t="s">
        <v>78</v>
      </c>
      <c r="C854">
        <v>621763541931.86694</v>
      </c>
      <c r="D854" t="s">
        <v>690</v>
      </c>
      <c r="E854" t="s">
        <v>595</v>
      </c>
      <c r="F854" t="str">
        <f t="shared" si="39"/>
        <v>commercial</v>
      </c>
      <c r="G854" t="str">
        <f t="shared" si="40"/>
        <v>cooling</v>
      </c>
      <c r="H854" t="str">
        <f t="shared" si="41"/>
        <v>cooling &amp; ventilation</v>
      </c>
    </row>
    <row r="855" spans="1:8" x14ac:dyDescent="0.2">
      <c r="A855">
        <v>3</v>
      </c>
      <c r="B855" t="s">
        <v>79</v>
      </c>
      <c r="C855">
        <v>0</v>
      </c>
      <c r="D855" t="s">
        <v>690</v>
      </c>
      <c r="E855" t="s">
        <v>595</v>
      </c>
      <c r="F855" t="str">
        <f t="shared" si="39"/>
        <v>commercial</v>
      </c>
      <c r="G855" t="str">
        <f t="shared" si="40"/>
        <v>cooling</v>
      </c>
      <c r="H855" t="str">
        <f t="shared" si="41"/>
        <v>cooling &amp; ventilation</v>
      </c>
    </row>
    <row r="856" spans="1:8" x14ac:dyDescent="0.2">
      <c r="A856">
        <v>4</v>
      </c>
      <c r="B856" t="s">
        <v>81</v>
      </c>
      <c r="C856">
        <v>0</v>
      </c>
      <c r="D856" t="s">
        <v>690</v>
      </c>
      <c r="E856" t="s">
        <v>595</v>
      </c>
      <c r="F856" t="str">
        <f t="shared" si="39"/>
        <v>commercial</v>
      </c>
      <c r="G856" t="str">
        <f t="shared" si="40"/>
        <v>cooling</v>
      </c>
      <c r="H856" t="str">
        <f t="shared" si="41"/>
        <v>cooling &amp; ventilation</v>
      </c>
    </row>
    <row r="857" spans="1:8" x14ac:dyDescent="0.2">
      <c r="A857">
        <v>5</v>
      </c>
      <c r="B857" t="s">
        <v>162</v>
      </c>
      <c r="C857">
        <v>0</v>
      </c>
      <c r="D857" t="s">
        <v>690</v>
      </c>
      <c r="E857" t="s">
        <v>595</v>
      </c>
      <c r="F857" t="str">
        <f t="shared" si="39"/>
        <v>commercial</v>
      </c>
      <c r="G857" t="str">
        <f t="shared" si="40"/>
        <v>cooling</v>
      </c>
      <c r="H857" t="str">
        <f t="shared" si="41"/>
        <v>cooling &amp; ventilation</v>
      </c>
    </row>
    <row r="858" spans="1:8" x14ac:dyDescent="0.2">
      <c r="A858">
        <v>6</v>
      </c>
      <c r="B858" t="s">
        <v>446</v>
      </c>
      <c r="C858">
        <v>0</v>
      </c>
      <c r="D858" t="s">
        <v>690</v>
      </c>
      <c r="E858" t="s">
        <v>595</v>
      </c>
      <c r="F858" t="str">
        <f t="shared" si="39"/>
        <v>commercial</v>
      </c>
      <c r="G858" t="str">
        <f t="shared" si="40"/>
        <v>cooling</v>
      </c>
      <c r="H858" t="str">
        <f t="shared" si="41"/>
        <v>cooling &amp; ventilation</v>
      </c>
    </row>
    <row r="859" spans="1:8" x14ac:dyDescent="0.2">
      <c r="A859">
        <v>7</v>
      </c>
      <c r="B859" t="s">
        <v>447</v>
      </c>
      <c r="C859">
        <v>0</v>
      </c>
      <c r="D859" t="s">
        <v>690</v>
      </c>
      <c r="E859" t="s">
        <v>595</v>
      </c>
      <c r="F859" t="str">
        <f t="shared" si="39"/>
        <v>commercial</v>
      </c>
      <c r="G859" t="str">
        <f t="shared" si="40"/>
        <v>cooling</v>
      </c>
      <c r="H859" t="str">
        <f t="shared" si="41"/>
        <v>cooling &amp; ventilation</v>
      </c>
    </row>
    <row r="860" spans="1:8" x14ac:dyDescent="0.2">
      <c r="A860">
        <v>8</v>
      </c>
      <c r="B860" t="s">
        <v>448</v>
      </c>
      <c r="C860">
        <v>0</v>
      </c>
      <c r="D860" t="s">
        <v>690</v>
      </c>
      <c r="E860" t="s">
        <v>595</v>
      </c>
      <c r="F860" t="str">
        <f t="shared" si="39"/>
        <v>commercial</v>
      </c>
      <c r="G860" t="str">
        <f t="shared" si="40"/>
        <v>cooling</v>
      </c>
      <c r="H860" t="str">
        <f t="shared" si="41"/>
        <v>cooling &amp; ventilation</v>
      </c>
    </row>
    <row r="861" spans="1:8" x14ac:dyDescent="0.2">
      <c r="A861">
        <v>9</v>
      </c>
      <c r="B861" t="s">
        <v>449</v>
      </c>
      <c r="C861">
        <v>0</v>
      </c>
      <c r="D861" t="s">
        <v>690</v>
      </c>
      <c r="E861" t="s">
        <v>595</v>
      </c>
      <c r="F861" t="str">
        <f t="shared" si="39"/>
        <v>commercial</v>
      </c>
      <c r="G861" t="str">
        <f t="shared" si="40"/>
        <v>cooling</v>
      </c>
      <c r="H861" t="str">
        <f t="shared" si="41"/>
        <v>cooling &amp; ventilation</v>
      </c>
    </row>
    <row r="862" spans="1:8" x14ac:dyDescent="0.2">
      <c r="A862">
        <v>0</v>
      </c>
      <c r="B862" t="s">
        <v>76</v>
      </c>
      <c r="C862">
        <v>10523394523194.4</v>
      </c>
      <c r="D862" t="s">
        <v>691</v>
      </c>
      <c r="E862" t="s">
        <v>595</v>
      </c>
      <c r="F862" t="str">
        <f t="shared" si="39"/>
        <v>commercial</v>
      </c>
      <c r="G862" t="str">
        <f t="shared" si="40"/>
        <v>cooling</v>
      </c>
      <c r="H862" t="str">
        <f t="shared" si="41"/>
        <v>cooling &amp; ventilation</v>
      </c>
    </row>
    <row r="863" spans="1:8" x14ac:dyDescent="0.2">
      <c r="A863">
        <v>1</v>
      </c>
      <c r="B863" t="s">
        <v>77</v>
      </c>
      <c r="C863">
        <v>0</v>
      </c>
      <c r="D863" t="s">
        <v>691</v>
      </c>
      <c r="E863" t="s">
        <v>595</v>
      </c>
      <c r="F863" t="str">
        <f t="shared" si="39"/>
        <v>commercial</v>
      </c>
      <c r="G863" t="str">
        <f t="shared" si="40"/>
        <v>cooling</v>
      </c>
      <c r="H863" t="str">
        <f t="shared" si="41"/>
        <v>cooling &amp; ventilation</v>
      </c>
    </row>
    <row r="864" spans="1:8" x14ac:dyDescent="0.2">
      <c r="A864">
        <v>2</v>
      </c>
      <c r="B864" t="s">
        <v>78</v>
      </c>
      <c r="C864">
        <v>86550316888.334</v>
      </c>
      <c r="D864" t="s">
        <v>691</v>
      </c>
      <c r="E864" t="s">
        <v>595</v>
      </c>
      <c r="F864" t="str">
        <f t="shared" si="39"/>
        <v>commercial</v>
      </c>
      <c r="G864" t="str">
        <f t="shared" si="40"/>
        <v>cooling</v>
      </c>
      <c r="H864" t="str">
        <f t="shared" si="41"/>
        <v>cooling &amp; ventilation</v>
      </c>
    </row>
    <row r="865" spans="1:8" x14ac:dyDescent="0.2">
      <c r="A865">
        <v>3</v>
      </c>
      <c r="B865" t="s">
        <v>79</v>
      </c>
      <c r="C865">
        <v>0</v>
      </c>
      <c r="D865" t="s">
        <v>691</v>
      </c>
      <c r="E865" t="s">
        <v>595</v>
      </c>
      <c r="F865" t="str">
        <f t="shared" si="39"/>
        <v>commercial</v>
      </c>
      <c r="G865" t="str">
        <f t="shared" si="40"/>
        <v>cooling</v>
      </c>
      <c r="H865" t="str">
        <f t="shared" si="41"/>
        <v>cooling &amp; ventilation</v>
      </c>
    </row>
    <row r="866" spans="1:8" x14ac:dyDescent="0.2">
      <c r="A866">
        <v>4</v>
      </c>
      <c r="B866" t="s">
        <v>81</v>
      </c>
      <c r="C866">
        <v>0</v>
      </c>
      <c r="D866" t="s">
        <v>691</v>
      </c>
      <c r="E866" t="s">
        <v>595</v>
      </c>
      <c r="F866" t="str">
        <f t="shared" si="39"/>
        <v>commercial</v>
      </c>
      <c r="G866" t="str">
        <f t="shared" si="40"/>
        <v>cooling</v>
      </c>
      <c r="H866" t="str">
        <f t="shared" si="41"/>
        <v>cooling &amp; ventilation</v>
      </c>
    </row>
    <row r="867" spans="1:8" x14ac:dyDescent="0.2">
      <c r="A867">
        <v>5</v>
      </c>
      <c r="B867" t="s">
        <v>162</v>
      </c>
      <c r="C867">
        <v>0</v>
      </c>
      <c r="D867" t="s">
        <v>691</v>
      </c>
      <c r="E867" t="s">
        <v>595</v>
      </c>
      <c r="F867" t="str">
        <f t="shared" si="39"/>
        <v>commercial</v>
      </c>
      <c r="G867" t="str">
        <f t="shared" si="40"/>
        <v>cooling</v>
      </c>
      <c r="H867" t="str">
        <f t="shared" si="41"/>
        <v>cooling &amp; ventilation</v>
      </c>
    </row>
    <row r="868" spans="1:8" x14ac:dyDescent="0.2">
      <c r="A868">
        <v>6</v>
      </c>
      <c r="B868" t="s">
        <v>446</v>
      </c>
      <c r="C868">
        <v>0</v>
      </c>
      <c r="D868" t="s">
        <v>691</v>
      </c>
      <c r="E868" t="s">
        <v>595</v>
      </c>
      <c r="F868" t="str">
        <f t="shared" si="39"/>
        <v>commercial</v>
      </c>
      <c r="G868" t="str">
        <f t="shared" si="40"/>
        <v>cooling</v>
      </c>
      <c r="H868" t="str">
        <f t="shared" si="41"/>
        <v>cooling &amp; ventilation</v>
      </c>
    </row>
    <row r="869" spans="1:8" x14ac:dyDescent="0.2">
      <c r="A869">
        <v>7</v>
      </c>
      <c r="B869" t="s">
        <v>447</v>
      </c>
      <c r="C869">
        <v>0</v>
      </c>
      <c r="D869" t="s">
        <v>691</v>
      </c>
      <c r="E869" t="s">
        <v>595</v>
      </c>
      <c r="F869" t="str">
        <f t="shared" si="39"/>
        <v>commercial</v>
      </c>
      <c r="G869" t="str">
        <f t="shared" si="40"/>
        <v>cooling</v>
      </c>
      <c r="H869" t="str">
        <f t="shared" si="41"/>
        <v>cooling &amp; ventilation</v>
      </c>
    </row>
    <row r="870" spans="1:8" x14ac:dyDescent="0.2">
      <c r="A870">
        <v>8</v>
      </c>
      <c r="B870" t="s">
        <v>448</v>
      </c>
      <c r="C870">
        <v>0</v>
      </c>
      <c r="D870" t="s">
        <v>691</v>
      </c>
      <c r="E870" t="s">
        <v>595</v>
      </c>
      <c r="F870" t="str">
        <f t="shared" si="39"/>
        <v>commercial</v>
      </c>
      <c r="G870" t="str">
        <f t="shared" si="40"/>
        <v>cooling</v>
      </c>
      <c r="H870" t="str">
        <f t="shared" si="41"/>
        <v>cooling &amp; ventilation</v>
      </c>
    </row>
    <row r="871" spans="1:8" x14ac:dyDescent="0.2">
      <c r="A871">
        <v>9</v>
      </c>
      <c r="B871" t="s">
        <v>449</v>
      </c>
      <c r="C871">
        <v>0</v>
      </c>
      <c r="D871" t="s">
        <v>691</v>
      </c>
      <c r="E871" t="s">
        <v>595</v>
      </c>
      <c r="F871" t="str">
        <f t="shared" si="39"/>
        <v>commercial</v>
      </c>
      <c r="G871" t="str">
        <f t="shared" si="40"/>
        <v>cooling</v>
      </c>
      <c r="H871" t="str">
        <f t="shared" si="41"/>
        <v>cooling &amp; ventilation</v>
      </c>
    </row>
    <row r="872" spans="1:8" x14ac:dyDescent="0.2">
      <c r="A872">
        <v>0</v>
      </c>
      <c r="B872" t="s">
        <v>76</v>
      </c>
      <c r="C872">
        <v>5395094200580.6299</v>
      </c>
      <c r="D872" t="s">
        <v>692</v>
      </c>
      <c r="E872" t="s">
        <v>595</v>
      </c>
      <c r="F872" t="str">
        <f t="shared" si="39"/>
        <v>commercial</v>
      </c>
      <c r="G872" t="str">
        <f t="shared" si="40"/>
        <v>cooling</v>
      </c>
      <c r="H872" t="str">
        <f t="shared" si="41"/>
        <v>cooling &amp; ventilation</v>
      </c>
    </row>
    <row r="873" spans="1:8" x14ac:dyDescent="0.2">
      <c r="A873">
        <v>1</v>
      </c>
      <c r="B873" t="s">
        <v>77</v>
      </c>
      <c r="C873">
        <v>0</v>
      </c>
      <c r="D873" t="s">
        <v>692</v>
      </c>
      <c r="E873" t="s">
        <v>595</v>
      </c>
      <c r="F873" t="str">
        <f t="shared" si="39"/>
        <v>commercial</v>
      </c>
      <c r="G873" t="str">
        <f t="shared" si="40"/>
        <v>cooling</v>
      </c>
      <c r="H873" t="str">
        <f t="shared" si="41"/>
        <v>cooling &amp; ventilation</v>
      </c>
    </row>
    <row r="874" spans="1:8" x14ac:dyDescent="0.2">
      <c r="A874">
        <v>2</v>
      </c>
      <c r="B874" t="s">
        <v>78</v>
      </c>
      <c r="C874">
        <v>38858486528.220802</v>
      </c>
      <c r="D874" t="s">
        <v>692</v>
      </c>
      <c r="E874" t="s">
        <v>595</v>
      </c>
      <c r="F874" t="str">
        <f t="shared" si="39"/>
        <v>commercial</v>
      </c>
      <c r="G874" t="str">
        <f t="shared" si="40"/>
        <v>cooling</v>
      </c>
      <c r="H874" t="str">
        <f t="shared" si="41"/>
        <v>cooling &amp; ventilation</v>
      </c>
    </row>
    <row r="875" spans="1:8" x14ac:dyDescent="0.2">
      <c r="A875">
        <v>3</v>
      </c>
      <c r="B875" t="s">
        <v>79</v>
      </c>
      <c r="C875">
        <v>0</v>
      </c>
      <c r="D875" t="s">
        <v>692</v>
      </c>
      <c r="E875" t="s">
        <v>595</v>
      </c>
      <c r="F875" t="str">
        <f t="shared" si="39"/>
        <v>commercial</v>
      </c>
      <c r="G875" t="str">
        <f t="shared" si="40"/>
        <v>cooling</v>
      </c>
      <c r="H875" t="str">
        <f t="shared" si="41"/>
        <v>cooling &amp; ventilation</v>
      </c>
    </row>
    <row r="876" spans="1:8" x14ac:dyDescent="0.2">
      <c r="A876">
        <v>4</v>
      </c>
      <c r="B876" t="s">
        <v>81</v>
      </c>
      <c r="C876">
        <v>0</v>
      </c>
      <c r="D876" t="s">
        <v>692</v>
      </c>
      <c r="E876" t="s">
        <v>595</v>
      </c>
      <c r="F876" t="str">
        <f t="shared" si="39"/>
        <v>commercial</v>
      </c>
      <c r="G876" t="str">
        <f t="shared" si="40"/>
        <v>cooling</v>
      </c>
      <c r="H876" t="str">
        <f t="shared" si="41"/>
        <v>cooling &amp; ventilation</v>
      </c>
    </row>
    <row r="877" spans="1:8" x14ac:dyDescent="0.2">
      <c r="A877">
        <v>5</v>
      </c>
      <c r="B877" t="s">
        <v>162</v>
      </c>
      <c r="C877">
        <v>0</v>
      </c>
      <c r="D877" t="s">
        <v>692</v>
      </c>
      <c r="E877" t="s">
        <v>595</v>
      </c>
      <c r="F877" t="str">
        <f t="shared" si="39"/>
        <v>commercial</v>
      </c>
      <c r="G877" t="str">
        <f t="shared" si="40"/>
        <v>cooling</v>
      </c>
      <c r="H877" t="str">
        <f t="shared" si="41"/>
        <v>cooling &amp; ventilation</v>
      </c>
    </row>
    <row r="878" spans="1:8" x14ac:dyDescent="0.2">
      <c r="A878">
        <v>6</v>
      </c>
      <c r="B878" t="s">
        <v>446</v>
      </c>
      <c r="C878">
        <v>0</v>
      </c>
      <c r="D878" t="s">
        <v>692</v>
      </c>
      <c r="E878" t="s">
        <v>595</v>
      </c>
      <c r="F878" t="str">
        <f t="shared" si="39"/>
        <v>commercial</v>
      </c>
      <c r="G878" t="str">
        <f t="shared" si="40"/>
        <v>cooling</v>
      </c>
      <c r="H878" t="str">
        <f t="shared" si="41"/>
        <v>cooling &amp; ventilation</v>
      </c>
    </row>
    <row r="879" spans="1:8" x14ac:dyDescent="0.2">
      <c r="A879">
        <v>7</v>
      </c>
      <c r="B879" t="s">
        <v>447</v>
      </c>
      <c r="C879">
        <v>0</v>
      </c>
      <c r="D879" t="s">
        <v>692</v>
      </c>
      <c r="E879" t="s">
        <v>595</v>
      </c>
      <c r="F879" t="str">
        <f t="shared" si="39"/>
        <v>commercial</v>
      </c>
      <c r="G879" t="str">
        <f t="shared" si="40"/>
        <v>cooling</v>
      </c>
      <c r="H879" t="str">
        <f t="shared" si="41"/>
        <v>cooling &amp; ventilation</v>
      </c>
    </row>
    <row r="880" spans="1:8" x14ac:dyDescent="0.2">
      <c r="A880">
        <v>8</v>
      </c>
      <c r="B880" t="s">
        <v>448</v>
      </c>
      <c r="C880">
        <v>0</v>
      </c>
      <c r="D880" t="s">
        <v>692</v>
      </c>
      <c r="E880" t="s">
        <v>595</v>
      </c>
      <c r="F880" t="str">
        <f t="shared" si="39"/>
        <v>commercial</v>
      </c>
      <c r="G880" t="str">
        <f t="shared" si="40"/>
        <v>cooling</v>
      </c>
      <c r="H880" t="str">
        <f t="shared" si="41"/>
        <v>cooling &amp; ventilation</v>
      </c>
    </row>
    <row r="881" spans="1:8" x14ac:dyDescent="0.2">
      <c r="A881">
        <v>9</v>
      </c>
      <c r="B881" t="s">
        <v>449</v>
      </c>
      <c r="C881">
        <v>0</v>
      </c>
      <c r="D881" t="s">
        <v>692</v>
      </c>
      <c r="E881" t="s">
        <v>595</v>
      </c>
      <c r="F881" t="str">
        <f t="shared" si="39"/>
        <v>commercial</v>
      </c>
      <c r="G881" t="str">
        <f t="shared" si="40"/>
        <v>cooling</v>
      </c>
      <c r="H881" t="str">
        <f t="shared" si="41"/>
        <v>cooling &amp; ventilation</v>
      </c>
    </row>
    <row r="882" spans="1:8" x14ac:dyDescent="0.2">
      <c r="A882">
        <v>0</v>
      </c>
      <c r="B882" t="s">
        <v>76</v>
      </c>
      <c r="C882">
        <v>3555013019115.1699</v>
      </c>
      <c r="D882" t="s">
        <v>693</v>
      </c>
      <c r="E882" t="s">
        <v>595</v>
      </c>
      <c r="F882" t="str">
        <f t="shared" si="39"/>
        <v>commercial</v>
      </c>
      <c r="G882" t="str">
        <f t="shared" si="40"/>
        <v>cooling</v>
      </c>
      <c r="H882" t="str">
        <f t="shared" si="41"/>
        <v>cooling &amp; ventilation</v>
      </c>
    </row>
    <row r="883" spans="1:8" x14ac:dyDescent="0.2">
      <c r="A883">
        <v>1</v>
      </c>
      <c r="B883" t="s">
        <v>77</v>
      </c>
      <c r="C883">
        <v>0</v>
      </c>
      <c r="D883" t="s">
        <v>693</v>
      </c>
      <c r="E883" t="s">
        <v>595</v>
      </c>
      <c r="F883" t="str">
        <f t="shared" si="39"/>
        <v>commercial</v>
      </c>
      <c r="G883" t="str">
        <f t="shared" si="40"/>
        <v>cooling</v>
      </c>
      <c r="H883" t="str">
        <f t="shared" si="41"/>
        <v>cooling &amp; ventilation</v>
      </c>
    </row>
    <row r="884" spans="1:8" x14ac:dyDescent="0.2">
      <c r="A884">
        <v>2</v>
      </c>
      <c r="B884" t="s">
        <v>78</v>
      </c>
      <c r="C884">
        <v>61417495755.243896</v>
      </c>
      <c r="D884" t="s">
        <v>693</v>
      </c>
      <c r="E884" t="s">
        <v>595</v>
      </c>
      <c r="F884" t="str">
        <f t="shared" si="39"/>
        <v>commercial</v>
      </c>
      <c r="G884" t="str">
        <f t="shared" si="40"/>
        <v>cooling</v>
      </c>
      <c r="H884" t="str">
        <f t="shared" si="41"/>
        <v>cooling &amp; ventilation</v>
      </c>
    </row>
    <row r="885" spans="1:8" x14ac:dyDescent="0.2">
      <c r="A885">
        <v>3</v>
      </c>
      <c r="B885" t="s">
        <v>79</v>
      </c>
      <c r="C885">
        <v>0</v>
      </c>
      <c r="D885" t="s">
        <v>693</v>
      </c>
      <c r="E885" t="s">
        <v>595</v>
      </c>
      <c r="F885" t="str">
        <f t="shared" si="39"/>
        <v>commercial</v>
      </c>
      <c r="G885" t="str">
        <f t="shared" si="40"/>
        <v>cooling</v>
      </c>
      <c r="H885" t="str">
        <f t="shared" si="41"/>
        <v>cooling &amp; ventilation</v>
      </c>
    </row>
    <row r="886" spans="1:8" x14ac:dyDescent="0.2">
      <c r="A886">
        <v>4</v>
      </c>
      <c r="B886" t="s">
        <v>81</v>
      </c>
      <c r="C886">
        <v>0</v>
      </c>
      <c r="D886" t="s">
        <v>693</v>
      </c>
      <c r="E886" t="s">
        <v>595</v>
      </c>
      <c r="F886" t="str">
        <f t="shared" si="39"/>
        <v>commercial</v>
      </c>
      <c r="G886" t="str">
        <f t="shared" si="40"/>
        <v>cooling</v>
      </c>
      <c r="H886" t="str">
        <f t="shared" si="41"/>
        <v>cooling &amp; ventilation</v>
      </c>
    </row>
    <row r="887" spans="1:8" x14ac:dyDescent="0.2">
      <c r="A887">
        <v>5</v>
      </c>
      <c r="B887" t="s">
        <v>162</v>
      </c>
      <c r="C887">
        <v>0</v>
      </c>
      <c r="D887" t="s">
        <v>693</v>
      </c>
      <c r="E887" t="s">
        <v>595</v>
      </c>
      <c r="F887" t="str">
        <f t="shared" si="39"/>
        <v>commercial</v>
      </c>
      <c r="G887" t="str">
        <f t="shared" si="40"/>
        <v>cooling</v>
      </c>
      <c r="H887" t="str">
        <f t="shared" si="41"/>
        <v>cooling &amp; ventilation</v>
      </c>
    </row>
    <row r="888" spans="1:8" x14ac:dyDescent="0.2">
      <c r="A888">
        <v>6</v>
      </c>
      <c r="B888" t="s">
        <v>446</v>
      </c>
      <c r="C888">
        <v>0</v>
      </c>
      <c r="D888" t="s">
        <v>693</v>
      </c>
      <c r="E888" t="s">
        <v>595</v>
      </c>
      <c r="F888" t="str">
        <f t="shared" si="39"/>
        <v>commercial</v>
      </c>
      <c r="G888" t="str">
        <f t="shared" si="40"/>
        <v>cooling</v>
      </c>
      <c r="H888" t="str">
        <f t="shared" si="41"/>
        <v>cooling &amp; ventilation</v>
      </c>
    </row>
    <row r="889" spans="1:8" x14ac:dyDescent="0.2">
      <c r="A889">
        <v>7</v>
      </c>
      <c r="B889" t="s">
        <v>447</v>
      </c>
      <c r="C889">
        <v>0</v>
      </c>
      <c r="D889" t="s">
        <v>693</v>
      </c>
      <c r="E889" t="s">
        <v>595</v>
      </c>
      <c r="F889" t="str">
        <f t="shared" si="39"/>
        <v>commercial</v>
      </c>
      <c r="G889" t="str">
        <f t="shared" si="40"/>
        <v>cooling</v>
      </c>
      <c r="H889" t="str">
        <f t="shared" si="41"/>
        <v>cooling &amp; ventilation</v>
      </c>
    </row>
    <row r="890" spans="1:8" x14ac:dyDescent="0.2">
      <c r="A890">
        <v>8</v>
      </c>
      <c r="B890" t="s">
        <v>448</v>
      </c>
      <c r="C890">
        <v>0</v>
      </c>
      <c r="D890" t="s">
        <v>693</v>
      </c>
      <c r="E890" t="s">
        <v>595</v>
      </c>
      <c r="F890" t="str">
        <f t="shared" si="39"/>
        <v>commercial</v>
      </c>
      <c r="G890" t="str">
        <f t="shared" si="40"/>
        <v>cooling</v>
      </c>
      <c r="H890" t="str">
        <f t="shared" si="41"/>
        <v>cooling &amp; ventilation</v>
      </c>
    </row>
    <row r="891" spans="1:8" x14ac:dyDescent="0.2">
      <c r="A891">
        <v>9</v>
      </c>
      <c r="B891" t="s">
        <v>449</v>
      </c>
      <c r="C891">
        <v>0</v>
      </c>
      <c r="D891" t="s">
        <v>693</v>
      </c>
      <c r="E891" t="s">
        <v>595</v>
      </c>
      <c r="F891" t="str">
        <f t="shared" si="39"/>
        <v>commercial</v>
      </c>
      <c r="G891" t="str">
        <f t="shared" si="40"/>
        <v>cooling</v>
      </c>
      <c r="H891" t="str">
        <f t="shared" si="41"/>
        <v>cooling &amp; ventilation</v>
      </c>
    </row>
    <row r="892" spans="1:8" x14ac:dyDescent="0.2">
      <c r="A892">
        <v>0</v>
      </c>
      <c r="B892" t="s">
        <v>76</v>
      </c>
      <c r="C892">
        <v>3025632709349.5498</v>
      </c>
      <c r="D892" t="s">
        <v>694</v>
      </c>
      <c r="E892" t="s">
        <v>595</v>
      </c>
      <c r="F892" t="str">
        <f t="shared" si="39"/>
        <v>commercial</v>
      </c>
      <c r="G892" t="str">
        <f t="shared" si="40"/>
        <v>cooling</v>
      </c>
      <c r="H892" t="str">
        <f t="shared" si="41"/>
        <v>cooling &amp; ventilation</v>
      </c>
    </row>
    <row r="893" spans="1:8" x14ac:dyDescent="0.2">
      <c r="A893">
        <v>1</v>
      </c>
      <c r="B893" t="s">
        <v>77</v>
      </c>
      <c r="C893">
        <v>0</v>
      </c>
      <c r="D893" t="s">
        <v>694</v>
      </c>
      <c r="E893" t="s">
        <v>595</v>
      </c>
      <c r="F893" t="str">
        <f t="shared" si="39"/>
        <v>commercial</v>
      </c>
      <c r="G893" t="str">
        <f t="shared" si="40"/>
        <v>cooling</v>
      </c>
      <c r="H893" t="str">
        <f t="shared" si="41"/>
        <v>cooling &amp; ventilation</v>
      </c>
    </row>
    <row r="894" spans="1:8" x14ac:dyDescent="0.2">
      <c r="A894">
        <v>2</v>
      </c>
      <c r="B894" t="s">
        <v>78</v>
      </c>
      <c r="C894">
        <v>121049630837.755</v>
      </c>
      <c r="D894" t="s">
        <v>694</v>
      </c>
      <c r="E894" t="s">
        <v>595</v>
      </c>
      <c r="F894" t="str">
        <f t="shared" si="39"/>
        <v>commercial</v>
      </c>
      <c r="G894" t="str">
        <f t="shared" si="40"/>
        <v>cooling</v>
      </c>
      <c r="H894" t="str">
        <f t="shared" si="41"/>
        <v>cooling &amp; ventilation</v>
      </c>
    </row>
    <row r="895" spans="1:8" x14ac:dyDescent="0.2">
      <c r="A895">
        <v>3</v>
      </c>
      <c r="B895" t="s">
        <v>79</v>
      </c>
      <c r="C895">
        <v>0</v>
      </c>
      <c r="D895" t="s">
        <v>694</v>
      </c>
      <c r="E895" t="s">
        <v>595</v>
      </c>
      <c r="F895" t="str">
        <f t="shared" si="39"/>
        <v>commercial</v>
      </c>
      <c r="G895" t="str">
        <f t="shared" si="40"/>
        <v>cooling</v>
      </c>
      <c r="H895" t="str">
        <f t="shared" si="41"/>
        <v>cooling &amp; ventilation</v>
      </c>
    </row>
    <row r="896" spans="1:8" x14ac:dyDescent="0.2">
      <c r="A896">
        <v>4</v>
      </c>
      <c r="B896" t="s">
        <v>81</v>
      </c>
      <c r="C896">
        <v>0</v>
      </c>
      <c r="D896" t="s">
        <v>694</v>
      </c>
      <c r="E896" t="s">
        <v>595</v>
      </c>
      <c r="F896" t="str">
        <f t="shared" si="39"/>
        <v>commercial</v>
      </c>
      <c r="G896" t="str">
        <f t="shared" si="40"/>
        <v>cooling</v>
      </c>
      <c r="H896" t="str">
        <f t="shared" si="41"/>
        <v>cooling &amp; ventilation</v>
      </c>
    </row>
    <row r="897" spans="1:8" x14ac:dyDescent="0.2">
      <c r="A897">
        <v>5</v>
      </c>
      <c r="B897" t="s">
        <v>162</v>
      </c>
      <c r="C897">
        <v>0</v>
      </c>
      <c r="D897" t="s">
        <v>694</v>
      </c>
      <c r="E897" t="s">
        <v>595</v>
      </c>
      <c r="F897" t="str">
        <f t="shared" si="39"/>
        <v>commercial</v>
      </c>
      <c r="G897" t="str">
        <f t="shared" si="40"/>
        <v>cooling</v>
      </c>
      <c r="H897" t="str">
        <f t="shared" si="41"/>
        <v>cooling &amp; ventilation</v>
      </c>
    </row>
    <row r="898" spans="1:8" x14ac:dyDescent="0.2">
      <c r="A898">
        <v>6</v>
      </c>
      <c r="B898" t="s">
        <v>446</v>
      </c>
      <c r="C898">
        <v>0</v>
      </c>
      <c r="D898" t="s">
        <v>694</v>
      </c>
      <c r="E898" t="s">
        <v>595</v>
      </c>
      <c r="F898" t="str">
        <f t="shared" si="39"/>
        <v>commercial</v>
      </c>
      <c r="G898" t="str">
        <f t="shared" si="40"/>
        <v>cooling</v>
      </c>
      <c r="H898" t="str">
        <f t="shared" si="41"/>
        <v>cooling &amp; ventilation</v>
      </c>
    </row>
    <row r="899" spans="1:8" x14ac:dyDescent="0.2">
      <c r="A899">
        <v>7</v>
      </c>
      <c r="B899" t="s">
        <v>447</v>
      </c>
      <c r="C899">
        <v>0</v>
      </c>
      <c r="D899" t="s">
        <v>694</v>
      </c>
      <c r="E899" t="s">
        <v>595</v>
      </c>
      <c r="F899" t="str">
        <f t="shared" ref="F899:F962" si="42">IF(ISNUMBER(SEARCH("urban", E899)), "urban", IF(ISNUMBER(SEARCH("rural", E899)), "rural", IF(ISNUMBER(SEARCH("commercial", E899)), "commercial", "None")))</f>
        <v>commercial</v>
      </c>
      <c r="G899" t="str">
        <f t="shared" ref="G899:G962" si="43">RIGHT(E899, LEN(E899) - FIND("~", SUBSTITUTE(E899, "-", "~", LEN(E899)-LEN(SUBSTITUTE(E899, "-", "")))))</f>
        <v>cooling</v>
      </c>
      <c r="H899" t="str">
        <f t="shared" ref="H899:H962" si="44">IF(G899="appl","appliances",IF(G899="cooling","cooling &amp; ventilation",G899))</f>
        <v>cooling &amp; ventilation</v>
      </c>
    </row>
    <row r="900" spans="1:8" x14ac:dyDescent="0.2">
      <c r="A900">
        <v>8</v>
      </c>
      <c r="B900" t="s">
        <v>448</v>
      </c>
      <c r="C900">
        <v>0</v>
      </c>
      <c r="D900" t="s">
        <v>694</v>
      </c>
      <c r="E900" t="s">
        <v>595</v>
      </c>
      <c r="F900" t="str">
        <f t="shared" si="42"/>
        <v>commercial</v>
      </c>
      <c r="G900" t="str">
        <f t="shared" si="43"/>
        <v>cooling</v>
      </c>
      <c r="H900" t="str">
        <f t="shared" si="44"/>
        <v>cooling &amp; ventilation</v>
      </c>
    </row>
    <row r="901" spans="1:8" x14ac:dyDescent="0.2">
      <c r="A901">
        <v>9</v>
      </c>
      <c r="B901" t="s">
        <v>449</v>
      </c>
      <c r="C901">
        <v>0</v>
      </c>
      <c r="D901" t="s">
        <v>694</v>
      </c>
      <c r="E901" t="s">
        <v>595</v>
      </c>
      <c r="F901" t="str">
        <f t="shared" si="42"/>
        <v>commercial</v>
      </c>
      <c r="G901" t="str">
        <f t="shared" si="43"/>
        <v>cooling</v>
      </c>
      <c r="H901" t="str">
        <f t="shared" si="44"/>
        <v>cooling &amp; ventilation</v>
      </c>
    </row>
    <row r="902" spans="1:8" x14ac:dyDescent="0.2">
      <c r="A902">
        <v>0</v>
      </c>
      <c r="B902" t="s">
        <v>76</v>
      </c>
      <c r="C902">
        <v>26604798747057.301</v>
      </c>
      <c r="D902" t="s">
        <v>695</v>
      </c>
      <c r="E902" t="s">
        <v>595</v>
      </c>
      <c r="F902" t="str">
        <f t="shared" si="42"/>
        <v>commercial</v>
      </c>
      <c r="G902" t="str">
        <f t="shared" si="43"/>
        <v>cooling</v>
      </c>
      <c r="H902" t="str">
        <f t="shared" si="44"/>
        <v>cooling &amp; ventilation</v>
      </c>
    </row>
    <row r="903" spans="1:8" x14ac:dyDescent="0.2">
      <c r="A903">
        <v>1</v>
      </c>
      <c r="B903" t="s">
        <v>77</v>
      </c>
      <c r="C903">
        <v>0</v>
      </c>
      <c r="D903" t="s">
        <v>695</v>
      </c>
      <c r="E903" t="s">
        <v>595</v>
      </c>
      <c r="F903" t="str">
        <f t="shared" si="42"/>
        <v>commercial</v>
      </c>
      <c r="G903" t="str">
        <f t="shared" si="43"/>
        <v>cooling</v>
      </c>
      <c r="H903" t="str">
        <f t="shared" si="44"/>
        <v>cooling &amp; ventilation</v>
      </c>
    </row>
    <row r="904" spans="1:8" x14ac:dyDescent="0.2">
      <c r="A904">
        <v>2</v>
      </c>
      <c r="B904" t="s">
        <v>78</v>
      </c>
      <c r="C904">
        <v>280279498645.19501</v>
      </c>
      <c r="D904" t="s">
        <v>695</v>
      </c>
      <c r="E904" t="s">
        <v>595</v>
      </c>
      <c r="F904" t="str">
        <f t="shared" si="42"/>
        <v>commercial</v>
      </c>
      <c r="G904" t="str">
        <f t="shared" si="43"/>
        <v>cooling</v>
      </c>
      <c r="H904" t="str">
        <f t="shared" si="44"/>
        <v>cooling &amp; ventilation</v>
      </c>
    </row>
    <row r="905" spans="1:8" x14ac:dyDescent="0.2">
      <c r="A905">
        <v>3</v>
      </c>
      <c r="B905" t="s">
        <v>79</v>
      </c>
      <c r="C905">
        <v>0</v>
      </c>
      <c r="D905" t="s">
        <v>695</v>
      </c>
      <c r="E905" t="s">
        <v>595</v>
      </c>
      <c r="F905" t="str">
        <f t="shared" si="42"/>
        <v>commercial</v>
      </c>
      <c r="G905" t="str">
        <f t="shared" si="43"/>
        <v>cooling</v>
      </c>
      <c r="H905" t="str">
        <f t="shared" si="44"/>
        <v>cooling &amp; ventilation</v>
      </c>
    </row>
    <row r="906" spans="1:8" x14ac:dyDescent="0.2">
      <c r="A906">
        <v>4</v>
      </c>
      <c r="B906" t="s">
        <v>81</v>
      </c>
      <c r="C906">
        <v>0</v>
      </c>
      <c r="D906" t="s">
        <v>695</v>
      </c>
      <c r="E906" t="s">
        <v>595</v>
      </c>
      <c r="F906" t="str">
        <f t="shared" si="42"/>
        <v>commercial</v>
      </c>
      <c r="G906" t="str">
        <f t="shared" si="43"/>
        <v>cooling</v>
      </c>
      <c r="H906" t="str">
        <f t="shared" si="44"/>
        <v>cooling &amp; ventilation</v>
      </c>
    </row>
    <row r="907" spans="1:8" x14ac:dyDescent="0.2">
      <c r="A907">
        <v>5</v>
      </c>
      <c r="B907" t="s">
        <v>162</v>
      </c>
      <c r="C907">
        <v>0</v>
      </c>
      <c r="D907" t="s">
        <v>695</v>
      </c>
      <c r="E907" t="s">
        <v>595</v>
      </c>
      <c r="F907" t="str">
        <f t="shared" si="42"/>
        <v>commercial</v>
      </c>
      <c r="G907" t="str">
        <f t="shared" si="43"/>
        <v>cooling</v>
      </c>
      <c r="H907" t="str">
        <f t="shared" si="44"/>
        <v>cooling &amp; ventilation</v>
      </c>
    </row>
    <row r="908" spans="1:8" x14ac:dyDescent="0.2">
      <c r="A908">
        <v>6</v>
      </c>
      <c r="B908" t="s">
        <v>446</v>
      </c>
      <c r="C908">
        <v>0</v>
      </c>
      <c r="D908" t="s">
        <v>695</v>
      </c>
      <c r="E908" t="s">
        <v>595</v>
      </c>
      <c r="F908" t="str">
        <f t="shared" si="42"/>
        <v>commercial</v>
      </c>
      <c r="G908" t="str">
        <f t="shared" si="43"/>
        <v>cooling</v>
      </c>
      <c r="H908" t="str">
        <f t="shared" si="44"/>
        <v>cooling &amp; ventilation</v>
      </c>
    </row>
    <row r="909" spans="1:8" x14ac:dyDescent="0.2">
      <c r="A909">
        <v>7</v>
      </c>
      <c r="B909" t="s">
        <v>447</v>
      </c>
      <c r="C909">
        <v>0</v>
      </c>
      <c r="D909" t="s">
        <v>695</v>
      </c>
      <c r="E909" t="s">
        <v>595</v>
      </c>
      <c r="F909" t="str">
        <f t="shared" si="42"/>
        <v>commercial</v>
      </c>
      <c r="G909" t="str">
        <f t="shared" si="43"/>
        <v>cooling</v>
      </c>
      <c r="H909" t="str">
        <f t="shared" si="44"/>
        <v>cooling &amp; ventilation</v>
      </c>
    </row>
    <row r="910" spans="1:8" x14ac:dyDescent="0.2">
      <c r="A910">
        <v>8</v>
      </c>
      <c r="B910" t="s">
        <v>448</v>
      </c>
      <c r="C910">
        <v>0</v>
      </c>
      <c r="D910" t="s">
        <v>695</v>
      </c>
      <c r="E910" t="s">
        <v>595</v>
      </c>
      <c r="F910" t="str">
        <f t="shared" si="42"/>
        <v>commercial</v>
      </c>
      <c r="G910" t="str">
        <f t="shared" si="43"/>
        <v>cooling</v>
      </c>
      <c r="H910" t="str">
        <f t="shared" si="44"/>
        <v>cooling &amp; ventilation</v>
      </c>
    </row>
    <row r="911" spans="1:8" x14ac:dyDescent="0.2">
      <c r="A911">
        <v>9</v>
      </c>
      <c r="B911" t="s">
        <v>449</v>
      </c>
      <c r="C911">
        <v>0</v>
      </c>
      <c r="D911" t="s">
        <v>695</v>
      </c>
      <c r="E911" t="s">
        <v>595</v>
      </c>
      <c r="F911" t="str">
        <f t="shared" si="42"/>
        <v>commercial</v>
      </c>
      <c r="G911" t="str">
        <f t="shared" si="43"/>
        <v>cooling</v>
      </c>
      <c r="H911" t="str">
        <f t="shared" si="44"/>
        <v>cooling &amp; ventilation</v>
      </c>
    </row>
    <row r="912" spans="1:8" x14ac:dyDescent="0.2">
      <c r="A912">
        <v>0</v>
      </c>
      <c r="B912" t="s">
        <v>76</v>
      </c>
      <c r="C912">
        <v>46165135581357.797</v>
      </c>
      <c r="D912" t="s">
        <v>696</v>
      </c>
      <c r="E912" t="s">
        <v>595</v>
      </c>
      <c r="F912" t="str">
        <f t="shared" si="42"/>
        <v>commercial</v>
      </c>
      <c r="G912" t="str">
        <f t="shared" si="43"/>
        <v>cooling</v>
      </c>
      <c r="H912" t="str">
        <f t="shared" si="44"/>
        <v>cooling &amp; ventilation</v>
      </c>
    </row>
    <row r="913" spans="1:8" x14ac:dyDescent="0.2">
      <c r="A913">
        <v>1</v>
      </c>
      <c r="B913" t="s">
        <v>77</v>
      </c>
      <c r="C913">
        <v>0</v>
      </c>
      <c r="D913" t="s">
        <v>696</v>
      </c>
      <c r="E913" t="s">
        <v>595</v>
      </c>
      <c r="F913" t="str">
        <f t="shared" si="42"/>
        <v>commercial</v>
      </c>
      <c r="G913" t="str">
        <f t="shared" si="43"/>
        <v>cooling</v>
      </c>
      <c r="H913" t="str">
        <f t="shared" si="44"/>
        <v>cooling &amp; ventilation</v>
      </c>
    </row>
    <row r="914" spans="1:8" x14ac:dyDescent="0.2">
      <c r="A914">
        <v>2</v>
      </c>
      <c r="B914" t="s">
        <v>78</v>
      </c>
      <c r="C914">
        <v>1177928460766.1201</v>
      </c>
      <c r="D914" t="s">
        <v>696</v>
      </c>
      <c r="E914" t="s">
        <v>595</v>
      </c>
      <c r="F914" t="str">
        <f t="shared" si="42"/>
        <v>commercial</v>
      </c>
      <c r="G914" t="str">
        <f t="shared" si="43"/>
        <v>cooling</v>
      </c>
      <c r="H914" t="str">
        <f t="shared" si="44"/>
        <v>cooling &amp; ventilation</v>
      </c>
    </row>
    <row r="915" spans="1:8" x14ac:dyDescent="0.2">
      <c r="A915">
        <v>3</v>
      </c>
      <c r="B915" t="s">
        <v>79</v>
      </c>
      <c r="C915">
        <v>0</v>
      </c>
      <c r="D915" t="s">
        <v>696</v>
      </c>
      <c r="E915" t="s">
        <v>595</v>
      </c>
      <c r="F915" t="str">
        <f t="shared" si="42"/>
        <v>commercial</v>
      </c>
      <c r="G915" t="str">
        <f t="shared" si="43"/>
        <v>cooling</v>
      </c>
      <c r="H915" t="str">
        <f t="shared" si="44"/>
        <v>cooling &amp; ventilation</v>
      </c>
    </row>
    <row r="916" spans="1:8" x14ac:dyDescent="0.2">
      <c r="A916">
        <v>4</v>
      </c>
      <c r="B916" t="s">
        <v>81</v>
      </c>
      <c r="C916">
        <v>0</v>
      </c>
      <c r="D916" t="s">
        <v>696</v>
      </c>
      <c r="E916" t="s">
        <v>595</v>
      </c>
      <c r="F916" t="str">
        <f t="shared" si="42"/>
        <v>commercial</v>
      </c>
      <c r="G916" t="str">
        <f t="shared" si="43"/>
        <v>cooling</v>
      </c>
      <c r="H916" t="str">
        <f t="shared" si="44"/>
        <v>cooling &amp; ventilation</v>
      </c>
    </row>
    <row r="917" spans="1:8" x14ac:dyDescent="0.2">
      <c r="A917">
        <v>5</v>
      </c>
      <c r="B917" t="s">
        <v>162</v>
      </c>
      <c r="C917">
        <v>0</v>
      </c>
      <c r="D917" t="s">
        <v>696</v>
      </c>
      <c r="E917" t="s">
        <v>595</v>
      </c>
      <c r="F917" t="str">
        <f t="shared" si="42"/>
        <v>commercial</v>
      </c>
      <c r="G917" t="str">
        <f t="shared" si="43"/>
        <v>cooling</v>
      </c>
      <c r="H917" t="str">
        <f t="shared" si="44"/>
        <v>cooling &amp; ventilation</v>
      </c>
    </row>
    <row r="918" spans="1:8" x14ac:dyDescent="0.2">
      <c r="A918">
        <v>6</v>
      </c>
      <c r="B918" t="s">
        <v>446</v>
      </c>
      <c r="C918">
        <v>0</v>
      </c>
      <c r="D918" t="s">
        <v>696</v>
      </c>
      <c r="E918" t="s">
        <v>595</v>
      </c>
      <c r="F918" t="str">
        <f t="shared" si="42"/>
        <v>commercial</v>
      </c>
      <c r="G918" t="str">
        <f t="shared" si="43"/>
        <v>cooling</v>
      </c>
      <c r="H918" t="str">
        <f t="shared" si="44"/>
        <v>cooling &amp; ventilation</v>
      </c>
    </row>
    <row r="919" spans="1:8" x14ac:dyDescent="0.2">
      <c r="A919">
        <v>7</v>
      </c>
      <c r="B919" t="s">
        <v>447</v>
      </c>
      <c r="C919">
        <v>0</v>
      </c>
      <c r="D919" t="s">
        <v>696</v>
      </c>
      <c r="E919" t="s">
        <v>595</v>
      </c>
      <c r="F919" t="str">
        <f t="shared" si="42"/>
        <v>commercial</v>
      </c>
      <c r="G919" t="str">
        <f t="shared" si="43"/>
        <v>cooling</v>
      </c>
      <c r="H919" t="str">
        <f t="shared" si="44"/>
        <v>cooling &amp; ventilation</v>
      </c>
    </row>
    <row r="920" spans="1:8" x14ac:dyDescent="0.2">
      <c r="A920">
        <v>8</v>
      </c>
      <c r="B920" t="s">
        <v>448</v>
      </c>
      <c r="C920">
        <v>0</v>
      </c>
      <c r="D920" t="s">
        <v>696</v>
      </c>
      <c r="E920" t="s">
        <v>595</v>
      </c>
      <c r="F920" t="str">
        <f t="shared" si="42"/>
        <v>commercial</v>
      </c>
      <c r="G920" t="str">
        <f t="shared" si="43"/>
        <v>cooling</v>
      </c>
      <c r="H920" t="str">
        <f t="shared" si="44"/>
        <v>cooling &amp; ventilation</v>
      </c>
    </row>
    <row r="921" spans="1:8" x14ac:dyDescent="0.2">
      <c r="A921">
        <v>9</v>
      </c>
      <c r="B921" t="s">
        <v>449</v>
      </c>
      <c r="C921">
        <v>0</v>
      </c>
      <c r="D921" t="s">
        <v>696</v>
      </c>
      <c r="E921" t="s">
        <v>595</v>
      </c>
      <c r="F921" t="str">
        <f t="shared" si="42"/>
        <v>commercial</v>
      </c>
      <c r="G921" t="str">
        <f t="shared" si="43"/>
        <v>cooling</v>
      </c>
      <c r="H921" t="str">
        <f t="shared" si="44"/>
        <v>cooling &amp; ventilation</v>
      </c>
    </row>
    <row r="922" spans="1:8" x14ac:dyDescent="0.2">
      <c r="A922">
        <v>0</v>
      </c>
      <c r="B922" t="s">
        <v>76</v>
      </c>
      <c r="C922">
        <v>3056058836905.1401</v>
      </c>
      <c r="D922" t="s">
        <v>697</v>
      </c>
      <c r="E922" t="s">
        <v>595</v>
      </c>
      <c r="F922" t="str">
        <f t="shared" si="42"/>
        <v>commercial</v>
      </c>
      <c r="G922" t="str">
        <f t="shared" si="43"/>
        <v>cooling</v>
      </c>
      <c r="H922" t="str">
        <f t="shared" si="44"/>
        <v>cooling &amp; ventilation</v>
      </c>
    </row>
    <row r="923" spans="1:8" x14ac:dyDescent="0.2">
      <c r="A923">
        <v>1</v>
      </c>
      <c r="B923" t="s">
        <v>77</v>
      </c>
      <c r="C923">
        <v>0</v>
      </c>
      <c r="D923" t="s">
        <v>697</v>
      </c>
      <c r="E923" t="s">
        <v>595</v>
      </c>
      <c r="F923" t="str">
        <f t="shared" si="42"/>
        <v>commercial</v>
      </c>
      <c r="G923" t="str">
        <f t="shared" si="43"/>
        <v>cooling</v>
      </c>
      <c r="H923" t="str">
        <f t="shared" si="44"/>
        <v>cooling &amp; ventilation</v>
      </c>
    </row>
    <row r="924" spans="1:8" x14ac:dyDescent="0.2">
      <c r="A924">
        <v>2</v>
      </c>
      <c r="B924" t="s">
        <v>78</v>
      </c>
      <c r="C924">
        <v>10898071058.909901</v>
      </c>
      <c r="D924" t="s">
        <v>697</v>
      </c>
      <c r="E924" t="s">
        <v>595</v>
      </c>
      <c r="F924" t="str">
        <f t="shared" si="42"/>
        <v>commercial</v>
      </c>
      <c r="G924" t="str">
        <f t="shared" si="43"/>
        <v>cooling</v>
      </c>
      <c r="H924" t="str">
        <f t="shared" si="44"/>
        <v>cooling &amp; ventilation</v>
      </c>
    </row>
    <row r="925" spans="1:8" x14ac:dyDescent="0.2">
      <c r="A925">
        <v>3</v>
      </c>
      <c r="B925" t="s">
        <v>79</v>
      </c>
      <c r="C925">
        <v>0</v>
      </c>
      <c r="D925" t="s">
        <v>697</v>
      </c>
      <c r="E925" t="s">
        <v>595</v>
      </c>
      <c r="F925" t="str">
        <f t="shared" si="42"/>
        <v>commercial</v>
      </c>
      <c r="G925" t="str">
        <f t="shared" si="43"/>
        <v>cooling</v>
      </c>
      <c r="H925" t="str">
        <f t="shared" si="44"/>
        <v>cooling &amp; ventilation</v>
      </c>
    </row>
    <row r="926" spans="1:8" x14ac:dyDescent="0.2">
      <c r="A926">
        <v>4</v>
      </c>
      <c r="B926" t="s">
        <v>81</v>
      </c>
      <c r="C926">
        <v>0</v>
      </c>
      <c r="D926" t="s">
        <v>697</v>
      </c>
      <c r="E926" t="s">
        <v>595</v>
      </c>
      <c r="F926" t="str">
        <f t="shared" si="42"/>
        <v>commercial</v>
      </c>
      <c r="G926" t="str">
        <f t="shared" si="43"/>
        <v>cooling</v>
      </c>
      <c r="H926" t="str">
        <f t="shared" si="44"/>
        <v>cooling &amp; ventilation</v>
      </c>
    </row>
    <row r="927" spans="1:8" x14ac:dyDescent="0.2">
      <c r="A927">
        <v>5</v>
      </c>
      <c r="B927" t="s">
        <v>162</v>
      </c>
      <c r="C927">
        <v>0</v>
      </c>
      <c r="D927" t="s">
        <v>697</v>
      </c>
      <c r="E927" t="s">
        <v>595</v>
      </c>
      <c r="F927" t="str">
        <f t="shared" si="42"/>
        <v>commercial</v>
      </c>
      <c r="G927" t="str">
        <f t="shared" si="43"/>
        <v>cooling</v>
      </c>
      <c r="H927" t="str">
        <f t="shared" si="44"/>
        <v>cooling &amp; ventilation</v>
      </c>
    </row>
    <row r="928" spans="1:8" x14ac:dyDescent="0.2">
      <c r="A928">
        <v>6</v>
      </c>
      <c r="B928" t="s">
        <v>446</v>
      </c>
      <c r="C928">
        <v>0</v>
      </c>
      <c r="D928" t="s">
        <v>697</v>
      </c>
      <c r="E928" t="s">
        <v>595</v>
      </c>
      <c r="F928" t="str">
        <f t="shared" si="42"/>
        <v>commercial</v>
      </c>
      <c r="G928" t="str">
        <f t="shared" si="43"/>
        <v>cooling</v>
      </c>
      <c r="H928" t="str">
        <f t="shared" si="44"/>
        <v>cooling &amp; ventilation</v>
      </c>
    </row>
    <row r="929" spans="1:8" x14ac:dyDescent="0.2">
      <c r="A929">
        <v>7</v>
      </c>
      <c r="B929" t="s">
        <v>447</v>
      </c>
      <c r="C929">
        <v>0</v>
      </c>
      <c r="D929" t="s">
        <v>697</v>
      </c>
      <c r="E929" t="s">
        <v>595</v>
      </c>
      <c r="F929" t="str">
        <f t="shared" si="42"/>
        <v>commercial</v>
      </c>
      <c r="G929" t="str">
        <f t="shared" si="43"/>
        <v>cooling</v>
      </c>
      <c r="H929" t="str">
        <f t="shared" si="44"/>
        <v>cooling &amp; ventilation</v>
      </c>
    </row>
    <row r="930" spans="1:8" x14ac:dyDescent="0.2">
      <c r="A930">
        <v>8</v>
      </c>
      <c r="B930" t="s">
        <v>448</v>
      </c>
      <c r="C930">
        <v>0</v>
      </c>
      <c r="D930" t="s">
        <v>697</v>
      </c>
      <c r="E930" t="s">
        <v>595</v>
      </c>
      <c r="F930" t="str">
        <f t="shared" si="42"/>
        <v>commercial</v>
      </c>
      <c r="G930" t="str">
        <f t="shared" si="43"/>
        <v>cooling</v>
      </c>
      <c r="H930" t="str">
        <f t="shared" si="44"/>
        <v>cooling &amp; ventilation</v>
      </c>
    </row>
    <row r="931" spans="1:8" x14ac:dyDescent="0.2">
      <c r="A931">
        <v>9</v>
      </c>
      <c r="B931" t="s">
        <v>449</v>
      </c>
      <c r="C931">
        <v>0</v>
      </c>
      <c r="D931" t="s">
        <v>697</v>
      </c>
      <c r="E931" t="s">
        <v>595</v>
      </c>
      <c r="F931" t="str">
        <f t="shared" si="42"/>
        <v>commercial</v>
      </c>
      <c r="G931" t="str">
        <f t="shared" si="43"/>
        <v>cooling</v>
      </c>
      <c r="H931" t="str">
        <f t="shared" si="44"/>
        <v>cooling &amp; ventilation</v>
      </c>
    </row>
    <row r="932" spans="1:8" x14ac:dyDescent="0.2">
      <c r="A932">
        <v>0</v>
      </c>
      <c r="B932" t="s">
        <v>76</v>
      </c>
      <c r="C932">
        <v>28844210322675.699</v>
      </c>
      <c r="D932" t="s">
        <v>698</v>
      </c>
      <c r="E932" t="s">
        <v>595</v>
      </c>
      <c r="F932" t="str">
        <f t="shared" si="42"/>
        <v>commercial</v>
      </c>
      <c r="G932" t="str">
        <f t="shared" si="43"/>
        <v>cooling</v>
      </c>
      <c r="H932" t="str">
        <f t="shared" si="44"/>
        <v>cooling &amp; ventilation</v>
      </c>
    </row>
    <row r="933" spans="1:8" x14ac:dyDescent="0.2">
      <c r="A933">
        <v>1</v>
      </c>
      <c r="B933" t="s">
        <v>77</v>
      </c>
      <c r="C933">
        <v>0</v>
      </c>
      <c r="D933" t="s">
        <v>698</v>
      </c>
      <c r="E933" t="s">
        <v>595</v>
      </c>
      <c r="F933" t="str">
        <f t="shared" si="42"/>
        <v>commercial</v>
      </c>
      <c r="G933" t="str">
        <f t="shared" si="43"/>
        <v>cooling</v>
      </c>
      <c r="H933" t="str">
        <f t="shared" si="44"/>
        <v>cooling &amp; ventilation</v>
      </c>
    </row>
    <row r="934" spans="1:8" x14ac:dyDescent="0.2">
      <c r="A934">
        <v>2</v>
      </c>
      <c r="B934" t="s">
        <v>78</v>
      </c>
      <c r="C934">
        <v>385642788613.521</v>
      </c>
      <c r="D934" t="s">
        <v>698</v>
      </c>
      <c r="E934" t="s">
        <v>595</v>
      </c>
      <c r="F934" t="str">
        <f t="shared" si="42"/>
        <v>commercial</v>
      </c>
      <c r="G934" t="str">
        <f t="shared" si="43"/>
        <v>cooling</v>
      </c>
      <c r="H934" t="str">
        <f t="shared" si="44"/>
        <v>cooling &amp; ventilation</v>
      </c>
    </row>
    <row r="935" spans="1:8" x14ac:dyDescent="0.2">
      <c r="A935">
        <v>3</v>
      </c>
      <c r="B935" t="s">
        <v>79</v>
      </c>
      <c r="C935">
        <v>0</v>
      </c>
      <c r="D935" t="s">
        <v>698</v>
      </c>
      <c r="E935" t="s">
        <v>595</v>
      </c>
      <c r="F935" t="str">
        <f t="shared" si="42"/>
        <v>commercial</v>
      </c>
      <c r="G935" t="str">
        <f t="shared" si="43"/>
        <v>cooling</v>
      </c>
      <c r="H935" t="str">
        <f t="shared" si="44"/>
        <v>cooling &amp; ventilation</v>
      </c>
    </row>
    <row r="936" spans="1:8" x14ac:dyDescent="0.2">
      <c r="A936">
        <v>4</v>
      </c>
      <c r="B936" t="s">
        <v>81</v>
      </c>
      <c r="C936">
        <v>0</v>
      </c>
      <c r="D936" t="s">
        <v>698</v>
      </c>
      <c r="E936" t="s">
        <v>595</v>
      </c>
      <c r="F936" t="str">
        <f t="shared" si="42"/>
        <v>commercial</v>
      </c>
      <c r="G936" t="str">
        <f t="shared" si="43"/>
        <v>cooling</v>
      </c>
      <c r="H936" t="str">
        <f t="shared" si="44"/>
        <v>cooling &amp; ventilation</v>
      </c>
    </row>
    <row r="937" spans="1:8" x14ac:dyDescent="0.2">
      <c r="A937">
        <v>5</v>
      </c>
      <c r="B937" t="s">
        <v>162</v>
      </c>
      <c r="C937">
        <v>0</v>
      </c>
      <c r="D937" t="s">
        <v>698</v>
      </c>
      <c r="E937" t="s">
        <v>595</v>
      </c>
      <c r="F937" t="str">
        <f t="shared" si="42"/>
        <v>commercial</v>
      </c>
      <c r="G937" t="str">
        <f t="shared" si="43"/>
        <v>cooling</v>
      </c>
      <c r="H937" t="str">
        <f t="shared" si="44"/>
        <v>cooling &amp; ventilation</v>
      </c>
    </row>
    <row r="938" spans="1:8" x14ac:dyDescent="0.2">
      <c r="A938">
        <v>6</v>
      </c>
      <c r="B938" t="s">
        <v>446</v>
      </c>
      <c r="C938">
        <v>0</v>
      </c>
      <c r="D938" t="s">
        <v>698</v>
      </c>
      <c r="E938" t="s">
        <v>595</v>
      </c>
      <c r="F938" t="str">
        <f t="shared" si="42"/>
        <v>commercial</v>
      </c>
      <c r="G938" t="str">
        <f t="shared" si="43"/>
        <v>cooling</v>
      </c>
      <c r="H938" t="str">
        <f t="shared" si="44"/>
        <v>cooling &amp; ventilation</v>
      </c>
    </row>
    <row r="939" spans="1:8" x14ac:dyDescent="0.2">
      <c r="A939">
        <v>7</v>
      </c>
      <c r="B939" t="s">
        <v>447</v>
      </c>
      <c r="C939">
        <v>0</v>
      </c>
      <c r="D939" t="s">
        <v>698</v>
      </c>
      <c r="E939" t="s">
        <v>595</v>
      </c>
      <c r="F939" t="str">
        <f t="shared" si="42"/>
        <v>commercial</v>
      </c>
      <c r="G939" t="str">
        <f t="shared" si="43"/>
        <v>cooling</v>
      </c>
      <c r="H939" t="str">
        <f t="shared" si="44"/>
        <v>cooling &amp; ventilation</v>
      </c>
    </row>
    <row r="940" spans="1:8" x14ac:dyDescent="0.2">
      <c r="A940">
        <v>8</v>
      </c>
      <c r="B940" t="s">
        <v>448</v>
      </c>
      <c r="C940">
        <v>0</v>
      </c>
      <c r="D940" t="s">
        <v>698</v>
      </c>
      <c r="E940" t="s">
        <v>595</v>
      </c>
      <c r="F940" t="str">
        <f t="shared" si="42"/>
        <v>commercial</v>
      </c>
      <c r="G940" t="str">
        <f t="shared" si="43"/>
        <v>cooling</v>
      </c>
      <c r="H940" t="str">
        <f t="shared" si="44"/>
        <v>cooling &amp; ventilation</v>
      </c>
    </row>
    <row r="941" spans="1:8" x14ac:dyDescent="0.2">
      <c r="A941">
        <v>9</v>
      </c>
      <c r="B941" t="s">
        <v>449</v>
      </c>
      <c r="C941">
        <v>0</v>
      </c>
      <c r="D941" t="s">
        <v>698</v>
      </c>
      <c r="E941" t="s">
        <v>595</v>
      </c>
      <c r="F941" t="str">
        <f t="shared" si="42"/>
        <v>commercial</v>
      </c>
      <c r="G941" t="str">
        <f t="shared" si="43"/>
        <v>cooling</v>
      </c>
      <c r="H941" t="str">
        <f t="shared" si="44"/>
        <v>cooling &amp; ventilation</v>
      </c>
    </row>
    <row r="942" spans="1:8" x14ac:dyDescent="0.2">
      <c r="A942">
        <v>0</v>
      </c>
      <c r="B942" t="s">
        <v>76</v>
      </c>
      <c r="C942">
        <v>7211473550032.0996</v>
      </c>
      <c r="D942" t="s">
        <v>699</v>
      </c>
      <c r="E942" t="s">
        <v>595</v>
      </c>
      <c r="F942" t="str">
        <f t="shared" si="42"/>
        <v>commercial</v>
      </c>
      <c r="G942" t="str">
        <f t="shared" si="43"/>
        <v>cooling</v>
      </c>
      <c r="H942" t="str">
        <f t="shared" si="44"/>
        <v>cooling &amp; ventilation</v>
      </c>
    </row>
    <row r="943" spans="1:8" x14ac:dyDescent="0.2">
      <c r="A943">
        <v>1</v>
      </c>
      <c r="B943" t="s">
        <v>77</v>
      </c>
      <c r="C943">
        <v>0</v>
      </c>
      <c r="D943" t="s">
        <v>699</v>
      </c>
      <c r="E943" t="s">
        <v>595</v>
      </c>
      <c r="F943" t="str">
        <f t="shared" si="42"/>
        <v>commercial</v>
      </c>
      <c r="G943" t="str">
        <f t="shared" si="43"/>
        <v>cooling</v>
      </c>
      <c r="H943" t="str">
        <f t="shared" si="44"/>
        <v>cooling &amp; ventilation</v>
      </c>
    </row>
    <row r="944" spans="1:8" x14ac:dyDescent="0.2">
      <c r="A944">
        <v>2</v>
      </c>
      <c r="B944" t="s">
        <v>78</v>
      </c>
      <c r="C944" s="6">
        <v>4.4097000000000001E-5</v>
      </c>
      <c r="D944" t="s">
        <v>699</v>
      </c>
      <c r="E944" t="s">
        <v>595</v>
      </c>
      <c r="F944" t="str">
        <f t="shared" si="42"/>
        <v>commercial</v>
      </c>
      <c r="G944" t="str">
        <f t="shared" si="43"/>
        <v>cooling</v>
      </c>
      <c r="H944" t="str">
        <f t="shared" si="44"/>
        <v>cooling &amp; ventilation</v>
      </c>
    </row>
    <row r="945" spans="1:8" x14ac:dyDescent="0.2">
      <c r="A945">
        <v>3</v>
      </c>
      <c r="B945" t="s">
        <v>79</v>
      </c>
      <c r="C945">
        <v>0</v>
      </c>
      <c r="D945" t="s">
        <v>699</v>
      </c>
      <c r="E945" t="s">
        <v>595</v>
      </c>
      <c r="F945" t="str">
        <f t="shared" si="42"/>
        <v>commercial</v>
      </c>
      <c r="G945" t="str">
        <f t="shared" si="43"/>
        <v>cooling</v>
      </c>
      <c r="H945" t="str">
        <f t="shared" si="44"/>
        <v>cooling &amp; ventilation</v>
      </c>
    </row>
    <row r="946" spans="1:8" x14ac:dyDescent="0.2">
      <c r="A946">
        <v>4</v>
      </c>
      <c r="B946" t="s">
        <v>81</v>
      </c>
      <c r="C946">
        <v>0</v>
      </c>
      <c r="D946" t="s">
        <v>699</v>
      </c>
      <c r="E946" t="s">
        <v>595</v>
      </c>
      <c r="F946" t="str">
        <f t="shared" si="42"/>
        <v>commercial</v>
      </c>
      <c r="G946" t="str">
        <f t="shared" si="43"/>
        <v>cooling</v>
      </c>
      <c r="H946" t="str">
        <f t="shared" si="44"/>
        <v>cooling &amp; ventilation</v>
      </c>
    </row>
    <row r="947" spans="1:8" x14ac:dyDescent="0.2">
      <c r="A947">
        <v>5</v>
      </c>
      <c r="B947" t="s">
        <v>162</v>
      </c>
      <c r="C947">
        <v>0</v>
      </c>
      <c r="D947" t="s">
        <v>699</v>
      </c>
      <c r="E947" t="s">
        <v>595</v>
      </c>
      <c r="F947" t="str">
        <f t="shared" si="42"/>
        <v>commercial</v>
      </c>
      <c r="G947" t="str">
        <f t="shared" si="43"/>
        <v>cooling</v>
      </c>
      <c r="H947" t="str">
        <f t="shared" si="44"/>
        <v>cooling &amp; ventilation</v>
      </c>
    </row>
    <row r="948" spans="1:8" x14ac:dyDescent="0.2">
      <c r="A948">
        <v>6</v>
      </c>
      <c r="B948" t="s">
        <v>446</v>
      </c>
      <c r="C948">
        <v>0</v>
      </c>
      <c r="D948" t="s">
        <v>699</v>
      </c>
      <c r="E948" t="s">
        <v>595</v>
      </c>
      <c r="F948" t="str">
        <f t="shared" si="42"/>
        <v>commercial</v>
      </c>
      <c r="G948" t="str">
        <f t="shared" si="43"/>
        <v>cooling</v>
      </c>
      <c r="H948" t="str">
        <f t="shared" si="44"/>
        <v>cooling &amp; ventilation</v>
      </c>
    </row>
    <row r="949" spans="1:8" x14ac:dyDescent="0.2">
      <c r="A949">
        <v>7</v>
      </c>
      <c r="B949" t="s">
        <v>447</v>
      </c>
      <c r="C949">
        <v>0</v>
      </c>
      <c r="D949" t="s">
        <v>699</v>
      </c>
      <c r="E949" t="s">
        <v>595</v>
      </c>
      <c r="F949" t="str">
        <f t="shared" si="42"/>
        <v>commercial</v>
      </c>
      <c r="G949" t="str">
        <f t="shared" si="43"/>
        <v>cooling</v>
      </c>
      <c r="H949" t="str">
        <f t="shared" si="44"/>
        <v>cooling &amp; ventilation</v>
      </c>
    </row>
    <row r="950" spans="1:8" x14ac:dyDescent="0.2">
      <c r="A950">
        <v>8</v>
      </c>
      <c r="B950" t="s">
        <v>448</v>
      </c>
      <c r="C950">
        <v>0</v>
      </c>
      <c r="D950" t="s">
        <v>699</v>
      </c>
      <c r="E950" t="s">
        <v>595</v>
      </c>
      <c r="F950" t="str">
        <f t="shared" si="42"/>
        <v>commercial</v>
      </c>
      <c r="G950" t="str">
        <f t="shared" si="43"/>
        <v>cooling</v>
      </c>
      <c r="H950" t="str">
        <f t="shared" si="44"/>
        <v>cooling &amp; ventilation</v>
      </c>
    </row>
    <row r="951" spans="1:8" x14ac:dyDescent="0.2">
      <c r="A951">
        <v>9</v>
      </c>
      <c r="B951" t="s">
        <v>449</v>
      </c>
      <c r="C951">
        <v>0</v>
      </c>
      <c r="D951" t="s">
        <v>699</v>
      </c>
      <c r="E951" t="s">
        <v>595</v>
      </c>
      <c r="F951" t="str">
        <f t="shared" si="42"/>
        <v>commercial</v>
      </c>
      <c r="G951" t="str">
        <f t="shared" si="43"/>
        <v>cooling</v>
      </c>
      <c r="H951" t="str">
        <f t="shared" si="44"/>
        <v>cooling &amp; ventilation</v>
      </c>
    </row>
    <row r="952" spans="1:8" x14ac:dyDescent="0.2">
      <c r="A952">
        <v>0</v>
      </c>
      <c r="B952" t="s">
        <v>76</v>
      </c>
      <c r="C952">
        <v>31638086412821</v>
      </c>
      <c r="D952" t="s">
        <v>700</v>
      </c>
      <c r="E952" t="s">
        <v>595</v>
      </c>
      <c r="F952" t="str">
        <f t="shared" si="42"/>
        <v>commercial</v>
      </c>
      <c r="G952" t="str">
        <f t="shared" si="43"/>
        <v>cooling</v>
      </c>
      <c r="H952" t="str">
        <f t="shared" si="44"/>
        <v>cooling &amp; ventilation</v>
      </c>
    </row>
    <row r="953" spans="1:8" x14ac:dyDescent="0.2">
      <c r="A953">
        <v>1</v>
      </c>
      <c r="B953" t="s">
        <v>77</v>
      </c>
      <c r="C953">
        <v>0</v>
      </c>
      <c r="D953" t="s">
        <v>700</v>
      </c>
      <c r="E953" t="s">
        <v>595</v>
      </c>
      <c r="F953" t="str">
        <f t="shared" si="42"/>
        <v>commercial</v>
      </c>
      <c r="G953" t="str">
        <f t="shared" si="43"/>
        <v>cooling</v>
      </c>
      <c r="H953" t="str">
        <f t="shared" si="44"/>
        <v>cooling &amp; ventilation</v>
      </c>
    </row>
    <row r="954" spans="1:8" x14ac:dyDescent="0.2">
      <c r="A954">
        <v>2</v>
      </c>
      <c r="B954" t="s">
        <v>78</v>
      </c>
      <c r="C954">
        <v>556948613408.27295</v>
      </c>
      <c r="D954" t="s">
        <v>700</v>
      </c>
      <c r="E954" t="s">
        <v>595</v>
      </c>
      <c r="F954" t="str">
        <f t="shared" si="42"/>
        <v>commercial</v>
      </c>
      <c r="G954" t="str">
        <f t="shared" si="43"/>
        <v>cooling</v>
      </c>
      <c r="H954" t="str">
        <f t="shared" si="44"/>
        <v>cooling &amp; ventilation</v>
      </c>
    </row>
    <row r="955" spans="1:8" x14ac:dyDescent="0.2">
      <c r="A955">
        <v>3</v>
      </c>
      <c r="B955" t="s">
        <v>79</v>
      </c>
      <c r="C955">
        <v>0</v>
      </c>
      <c r="D955" t="s">
        <v>700</v>
      </c>
      <c r="E955" t="s">
        <v>595</v>
      </c>
      <c r="F955" t="str">
        <f t="shared" si="42"/>
        <v>commercial</v>
      </c>
      <c r="G955" t="str">
        <f t="shared" si="43"/>
        <v>cooling</v>
      </c>
      <c r="H955" t="str">
        <f t="shared" si="44"/>
        <v>cooling &amp; ventilation</v>
      </c>
    </row>
    <row r="956" spans="1:8" x14ac:dyDescent="0.2">
      <c r="A956">
        <v>4</v>
      </c>
      <c r="B956" t="s">
        <v>81</v>
      </c>
      <c r="C956">
        <v>0</v>
      </c>
      <c r="D956" t="s">
        <v>700</v>
      </c>
      <c r="E956" t="s">
        <v>595</v>
      </c>
      <c r="F956" t="str">
        <f t="shared" si="42"/>
        <v>commercial</v>
      </c>
      <c r="G956" t="str">
        <f t="shared" si="43"/>
        <v>cooling</v>
      </c>
      <c r="H956" t="str">
        <f t="shared" si="44"/>
        <v>cooling &amp; ventilation</v>
      </c>
    </row>
    <row r="957" spans="1:8" x14ac:dyDescent="0.2">
      <c r="A957">
        <v>5</v>
      </c>
      <c r="B957" t="s">
        <v>162</v>
      </c>
      <c r="C957">
        <v>0</v>
      </c>
      <c r="D957" t="s">
        <v>700</v>
      </c>
      <c r="E957" t="s">
        <v>595</v>
      </c>
      <c r="F957" t="str">
        <f t="shared" si="42"/>
        <v>commercial</v>
      </c>
      <c r="G957" t="str">
        <f t="shared" si="43"/>
        <v>cooling</v>
      </c>
      <c r="H957" t="str">
        <f t="shared" si="44"/>
        <v>cooling &amp; ventilation</v>
      </c>
    </row>
    <row r="958" spans="1:8" x14ac:dyDescent="0.2">
      <c r="A958">
        <v>6</v>
      </c>
      <c r="B958" t="s">
        <v>446</v>
      </c>
      <c r="C958">
        <v>0</v>
      </c>
      <c r="D958" t="s">
        <v>700</v>
      </c>
      <c r="E958" t="s">
        <v>595</v>
      </c>
      <c r="F958" t="str">
        <f t="shared" si="42"/>
        <v>commercial</v>
      </c>
      <c r="G958" t="str">
        <f t="shared" si="43"/>
        <v>cooling</v>
      </c>
      <c r="H958" t="str">
        <f t="shared" si="44"/>
        <v>cooling &amp; ventilation</v>
      </c>
    </row>
    <row r="959" spans="1:8" x14ac:dyDescent="0.2">
      <c r="A959">
        <v>7</v>
      </c>
      <c r="B959" t="s">
        <v>447</v>
      </c>
      <c r="C959">
        <v>0</v>
      </c>
      <c r="D959" t="s">
        <v>700</v>
      </c>
      <c r="E959" t="s">
        <v>595</v>
      </c>
      <c r="F959" t="str">
        <f t="shared" si="42"/>
        <v>commercial</v>
      </c>
      <c r="G959" t="str">
        <f t="shared" si="43"/>
        <v>cooling</v>
      </c>
      <c r="H959" t="str">
        <f t="shared" si="44"/>
        <v>cooling &amp; ventilation</v>
      </c>
    </row>
    <row r="960" spans="1:8" x14ac:dyDescent="0.2">
      <c r="A960">
        <v>8</v>
      </c>
      <c r="B960" t="s">
        <v>448</v>
      </c>
      <c r="C960">
        <v>0</v>
      </c>
      <c r="D960" t="s">
        <v>700</v>
      </c>
      <c r="E960" t="s">
        <v>595</v>
      </c>
      <c r="F960" t="str">
        <f t="shared" si="42"/>
        <v>commercial</v>
      </c>
      <c r="G960" t="str">
        <f t="shared" si="43"/>
        <v>cooling</v>
      </c>
      <c r="H960" t="str">
        <f t="shared" si="44"/>
        <v>cooling &amp; ventilation</v>
      </c>
    </row>
    <row r="961" spans="1:8" x14ac:dyDescent="0.2">
      <c r="A961">
        <v>9</v>
      </c>
      <c r="B961" t="s">
        <v>449</v>
      </c>
      <c r="C961">
        <v>0</v>
      </c>
      <c r="D961" t="s">
        <v>700</v>
      </c>
      <c r="E961" t="s">
        <v>595</v>
      </c>
      <c r="F961" t="str">
        <f t="shared" si="42"/>
        <v>commercial</v>
      </c>
      <c r="G961" t="str">
        <f t="shared" si="43"/>
        <v>cooling</v>
      </c>
      <c r="H961" t="str">
        <f t="shared" si="44"/>
        <v>cooling &amp; ventilation</v>
      </c>
    </row>
    <row r="962" spans="1:8" x14ac:dyDescent="0.2">
      <c r="A962">
        <v>0</v>
      </c>
      <c r="B962" t="s">
        <v>76</v>
      </c>
      <c r="C962">
        <v>22129951488802.898</v>
      </c>
      <c r="D962" t="s">
        <v>701</v>
      </c>
      <c r="E962" t="s">
        <v>595</v>
      </c>
      <c r="F962" t="str">
        <f t="shared" si="42"/>
        <v>commercial</v>
      </c>
      <c r="G962" t="str">
        <f t="shared" si="43"/>
        <v>cooling</v>
      </c>
      <c r="H962" t="str">
        <f t="shared" si="44"/>
        <v>cooling &amp; ventilation</v>
      </c>
    </row>
    <row r="963" spans="1:8" x14ac:dyDescent="0.2">
      <c r="A963">
        <v>1</v>
      </c>
      <c r="B963" t="s">
        <v>77</v>
      </c>
      <c r="C963">
        <v>0</v>
      </c>
      <c r="D963" t="s">
        <v>701</v>
      </c>
      <c r="E963" t="s">
        <v>595</v>
      </c>
      <c r="F963" t="str">
        <f t="shared" ref="F963:F1026" si="45">IF(ISNUMBER(SEARCH("urban", E963)), "urban", IF(ISNUMBER(SEARCH("rural", E963)), "rural", IF(ISNUMBER(SEARCH("commercial", E963)), "commercial", "None")))</f>
        <v>commercial</v>
      </c>
      <c r="G963" t="str">
        <f t="shared" ref="G963:G1026" si="46">RIGHT(E963, LEN(E963) - FIND("~", SUBSTITUTE(E963, "-", "~", LEN(E963)-LEN(SUBSTITUTE(E963, "-", "")))))</f>
        <v>cooling</v>
      </c>
      <c r="H963" t="str">
        <f t="shared" ref="H963:H1026" si="47">IF(G963="appl","appliances",IF(G963="cooling","cooling &amp; ventilation",G963))</f>
        <v>cooling &amp; ventilation</v>
      </c>
    </row>
    <row r="964" spans="1:8" x14ac:dyDescent="0.2">
      <c r="A964">
        <v>2</v>
      </c>
      <c r="B964" t="s">
        <v>78</v>
      </c>
      <c r="C964">
        <v>715544030952.63599</v>
      </c>
      <c r="D964" t="s">
        <v>701</v>
      </c>
      <c r="E964" t="s">
        <v>595</v>
      </c>
      <c r="F964" t="str">
        <f t="shared" si="45"/>
        <v>commercial</v>
      </c>
      <c r="G964" t="str">
        <f t="shared" si="46"/>
        <v>cooling</v>
      </c>
      <c r="H964" t="str">
        <f t="shared" si="47"/>
        <v>cooling &amp; ventilation</v>
      </c>
    </row>
    <row r="965" spans="1:8" x14ac:dyDescent="0.2">
      <c r="A965">
        <v>3</v>
      </c>
      <c r="B965" t="s">
        <v>79</v>
      </c>
      <c r="C965">
        <v>0</v>
      </c>
      <c r="D965" t="s">
        <v>701</v>
      </c>
      <c r="E965" t="s">
        <v>595</v>
      </c>
      <c r="F965" t="str">
        <f t="shared" si="45"/>
        <v>commercial</v>
      </c>
      <c r="G965" t="str">
        <f t="shared" si="46"/>
        <v>cooling</v>
      </c>
      <c r="H965" t="str">
        <f t="shared" si="47"/>
        <v>cooling &amp; ventilation</v>
      </c>
    </row>
    <row r="966" spans="1:8" x14ac:dyDescent="0.2">
      <c r="A966">
        <v>4</v>
      </c>
      <c r="B966" t="s">
        <v>81</v>
      </c>
      <c r="C966">
        <v>0</v>
      </c>
      <c r="D966" t="s">
        <v>701</v>
      </c>
      <c r="E966" t="s">
        <v>595</v>
      </c>
      <c r="F966" t="str">
        <f t="shared" si="45"/>
        <v>commercial</v>
      </c>
      <c r="G966" t="str">
        <f t="shared" si="46"/>
        <v>cooling</v>
      </c>
      <c r="H966" t="str">
        <f t="shared" si="47"/>
        <v>cooling &amp; ventilation</v>
      </c>
    </row>
    <row r="967" spans="1:8" x14ac:dyDescent="0.2">
      <c r="A967">
        <v>5</v>
      </c>
      <c r="B967" t="s">
        <v>162</v>
      </c>
      <c r="C967">
        <v>0</v>
      </c>
      <c r="D967" t="s">
        <v>701</v>
      </c>
      <c r="E967" t="s">
        <v>595</v>
      </c>
      <c r="F967" t="str">
        <f t="shared" si="45"/>
        <v>commercial</v>
      </c>
      <c r="G967" t="str">
        <f t="shared" si="46"/>
        <v>cooling</v>
      </c>
      <c r="H967" t="str">
        <f t="shared" si="47"/>
        <v>cooling &amp; ventilation</v>
      </c>
    </row>
    <row r="968" spans="1:8" x14ac:dyDescent="0.2">
      <c r="A968">
        <v>6</v>
      </c>
      <c r="B968" t="s">
        <v>446</v>
      </c>
      <c r="C968">
        <v>0</v>
      </c>
      <c r="D968" t="s">
        <v>701</v>
      </c>
      <c r="E968" t="s">
        <v>595</v>
      </c>
      <c r="F968" t="str">
        <f t="shared" si="45"/>
        <v>commercial</v>
      </c>
      <c r="G968" t="str">
        <f t="shared" si="46"/>
        <v>cooling</v>
      </c>
      <c r="H968" t="str">
        <f t="shared" si="47"/>
        <v>cooling &amp; ventilation</v>
      </c>
    </row>
    <row r="969" spans="1:8" x14ac:dyDescent="0.2">
      <c r="A969">
        <v>7</v>
      </c>
      <c r="B969" t="s">
        <v>447</v>
      </c>
      <c r="C969">
        <v>0</v>
      </c>
      <c r="D969" t="s">
        <v>701</v>
      </c>
      <c r="E969" t="s">
        <v>595</v>
      </c>
      <c r="F969" t="str">
        <f t="shared" si="45"/>
        <v>commercial</v>
      </c>
      <c r="G969" t="str">
        <f t="shared" si="46"/>
        <v>cooling</v>
      </c>
      <c r="H969" t="str">
        <f t="shared" si="47"/>
        <v>cooling &amp; ventilation</v>
      </c>
    </row>
    <row r="970" spans="1:8" x14ac:dyDescent="0.2">
      <c r="A970">
        <v>8</v>
      </c>
      <c r="B970" t="s">
        <v>448</v>
      </c>
      <c r="C970">
        <v>0</v>
      </c>
      <c r="D970" t="s">
        <v>701</v>
      </c>
      <c r="E970" t="s">
        <v>595</v>
      </c>
      <c r="F970" t="str">
        <f t="shared" si="45"/>
        <v>commercial</v>
      </c>
      <c r="G970" t="str">
        <f t="shared" si="46"/>
        <v>cooling</v>
      </c>
      <c r="H970" t="str">
        <f t="shared" si="47"/>
        <v>cooling &amp; ventilation</v>
      </c>
    </row>
    <row r="971" spans="1:8" x14ac:dyDescent="0.2">
      <c r="A971">
        <v>9</v>
      </c>
      <c r="B971" t="s">
        <v>449</v>
      </c>
      <c r="C971">
        <v>0</v>
      </c>
      <c r="D971" t="s">
        <v>701</v>
      </c>
      <c r="E971" t="s">
        <v>595</v>
      </c>
      <c r="F971" t="str">
        <f t="shared" si="45"/>
        <v>commercial</v>
      </c>
      <c r="G971" t="str">
        <f t="shared" si="46"/>
        <v>cooling</v>
      </c>
      <c r="H971" t="str">
        <f t="shared" si="47"/>
        <v>cooling &amp; ventilation</v>
      </c>
    </row>
    <row r="972" spans="1:8" x14ac:dyDescent="0.2">
      <c r="A972">
        <v>0</v>
      </c>
      <c r="B972" t="s">
        <v>76</v>
      </c>
      <c r="C972">
        <v>13278954500664.199</v>
      </c>
      <c r="D972" t="s">
        <v>702</v>
      </c>
      <c r="E972" t="s">
        <v>595</v>
      </c>
      <c r="F972" t="str">
        <f t="shared" si="45"/>
        <v>commercial</v>
      </c>
      <c r="G972" t="str">
        <f t="shared" si="46"/>
        <v>cooling</v>
      </c>
      <c r="H972" t="str">
        <f t="shared" si="47"/>
        <v>cooling &amp; ventilation</v>
      </c>
    </row>
    <row r="973" spans="1:8" x14ac:dyDescent="0.2">
      <c r="A973">
        <v>1</v>
      </c>
      <c r="B973" t="s">
        <v>77</v>
      </c>
      <c r="C973">
        <v>0</v>
      </c>
      <c r="D973" t="s">
        <v>702</v>
      </c>
      <c r="E973" t="s">
        <v>595</v>
      </c>
      <c r="F973" t="str">
        <f t="shared" si="45"/>
        <v>commercial</v>
      </c>
      <c r="G973" t="str">
        <f t="shared" si="46"/>
        <v>cooling</v>
      </c>
      <c r="H973" t="str">
        <f t="shared" si="47"/>
        <v>cooling &amp; ventilation</v>
      </c>
    </row>
    <row r="974" spans="1:8" x14ac:dyDescent="0.2">
      <c r="A974">
        <v>2</v>
      </c>
      <c r="B974" t="s">
        <v>78</v>
      </c>
      <c r="C974">
        <v>127029058677.741</v>
      </c>
      <c r="D974" t="s">
        <v>702</v>
      </c>
      <c r="E974" t="s">
        <v>595</v>
      </c>
      <c r="F974" t="str">
        <f t="shared" si="45"/>
        <v>commercial</v>
      </c>
      <c r="G974" t="str">
        <f t="shared" si="46"/>
        <v>cooling</v>
      </c>
      <c r="H974" t="str">
        <f t="shared" si="47"/>
        <v>cooling &amp; ventilation</v>
      </c>
    </row>
    <row r="975" spans="1:8" x14ac:dyDescent="0.2">
      <c r="A975">
        <v>3</v>
      </c>
      <c r="B975" t="s">
        <v>79</v>
      </c>
      <c r="C975">
        <v>0</v>
      </c>
      <c r="D975" t="s">
        <v>702</v>
      </c>
      <c r="E975" t="s">
        <v>595</v>
      </c>
      <c r="F975" t="str">
        <f t="shared" si="45"/>
        <v>commercial</v>
      </c>
      <c r="G975" t="str">
        <f t="shared" si="46"/>
        <v>cooling</v>
      </c>
      <c r="H975" t="str">
        <f t="shared" si="47"/>
        <v>cooling &amp; ventilation</v>
      </c>
    </row>
    <row r="976" spans="1:8" x14ac:dyDescent="0.2">
      <c r="A976">
        <v>4</v>
      </c>
      <c r="B976" t="s">
        <v>81</v>
      </c>
      <c r="C976">
        <v>0</v>
      </c>
      <c r="D976" t="s">
        <v>702</v>
      </c>
      <c r="E976" t="s">
        <v>595</v>
      </c>
      <c r="F976" t="str">
        <f t="shared" si="45"/>
        <v>commercial</v>
      </c>
      <c r="G976" t="str">
        <f t="shared" si="46"/>
        <v>cooling</v>
      </c>
      <c r="H976" t="str">
        <f t="shared" si="47"/>
        <v>cooling &amp; ventilation</v>
      </c>
    </row>
    <row r="977" spans="1:8" x14ac:dyDescent="0.2">
      <c r="A977">
        <v>5</v>
      </c>
      <c r="B977" t="s">
        <v>162</v>
      </c>
      <c r="C977">
        <v>0</v>
      </c>
      <c r="D977" t="s">
        <v>702</v>
      </c>
      <c r="E977" t="s">
        <v>595</v>
      </c>
      <c r="F977" t="str">
        <f t="shared" si="45"/>
        <v>commercial</v>
      </c>
      <c r="G977" t="str">
        <f t="shared" si="46"/>
        <v>cooling</v>
      </c>
      <c r="H977" t="str">
        <f t="shared" si="47"/>
        <v>cooling &amp; ventilation</v>
      </c>
    </row>
    <row r="978" spans="1:8" x14ac:dyDescent="0.2">
      <c r="A978">
        <v>6</v>
      </c>
      <c r="B978" t="s">
        <v>446</v>
      </c>
      <c r="C978">
        <v>0</v>
      </c>
      <c r="D978" t="s">
        <v>702</v>
      </c>
      <c r="E978" t="s">
        <v>595</v>
      </c>
      <c r="F978" t="str">
        <f t="shared" si="45"/>
        <v>commercial</v>
      </c>
      <c r="G978" t="str">
        <f t="shared" si="46"/>
        <v>cooling</v>
      </c>
      <c r="H978" t="str">
        <f t="shared" si="47"/>
        <v>cooling &amp; ventilation</v>
      </c>
    </row>
    <row r="979" spans="1:8" x14ac:dyDescent="0.2">
      <c r="A979">
        <v>7</v>
      </c>
      <c r="B979" t="s">
        <v>447</v>
      </c>
      <c r="C979">
        <v>0</v>
      </c>
      <c r="D979" t="s">
        <v>702</v>
      </c>
      <c r="E979" t="s">
        <v>595</v>
      </c>
      <c r="F979" t="str">
        <f t="shared" si="45"/>
        <v>commercial</v>
      </c>
      <c r="G979" t="str">
        <f t="shared" si="46"/>
        <v>cooling</v>
      </c>
      <c r="H979" t="str">
        <f t="shared" si="47"/>
        <v>cooling &amp; ventilation</v>
      </c>
    </row>
    <row r="980" spans="1:8" x14ac:dyDescent="0.2">
      <c r="A980">
        <v>8</v>
      </c>
      <c r="B980" t="s">
        <v>448</v>
      </c>
      <c r="C980">
        <v>0</v>
      </c>
      <c r="D980" t="s">
        <v>702</v>
      </c>
      <c r="E980" t="s">
        <v>595</v>
      </c>
      <c r="F980" t="str">
        <f t="shared" si="45"/>
        <v>commercial</v>
      </c>
      <c r="G980" t="str">
        <f t="shared" si="46"/>
        <v>cooling</v>
      </c>
      <c r="H980" t="str">
        <f t="shared" si="47"/>
        <v>cooling &amp; ventilation</v>
      </c>
    </row>
    <row r="981" spans="1:8" x14ac:dyDescent="0.2">
      <c r="A981">
        <v>9</v>
      </c>
      <c r="B981" t="s">
        <v>449</v>
      </c>
      <c r="C981">
        <v>0</v>
      </c>
      <c r="D981" t="s">
        <v>702</v>
      </c>
      <c r="E981" t="s">
        <v>595</v>
      </c>
      <c r="F981" t="str">
        <f t="shared" si="45"/>
        <v>commercial</v>
      </c>
      <c r="G981" t="str">
        <f t="shared" si="46"/>
        <v>cooling</v>
      </c>
      <c r="H981" t="str">
        <f t="shared" si="47"/>
        <v>cooling &amp; ventilation</v>
      </c>
    </row>
    <row r="982" spans="1:8" x14ac:dyDescent="0.2">
      <c r="A982">
        <v>0</v>
      </c>
      <c r="B982" t="s">
        <v>76</v>
      </c>
      <c r="C982">
        <v>12053824075257.801</v>
      </c>
      <c r="D982" t="s">
        <v>703</v>
      </c>
      <c r="E982" t="s">
        <v>595</v>
      </c>
      <c r="F982" t="str">
        <f t="shared" si="45"/>
        <v>commercial</v>
      </c>
      <c r="G982" t="str">
        <f t="shared" si="46"/>
        <v>cooling</v>
      </c>
      <c r="H982" t="str">
        <f t="shared" si="47"/>
        <v>cooling &amp; ventilation</v>
      </c>
    </row>
    <row r="983" spans="1:8" x14ac:dyDescent="0.2">
      <c r="A983">
        <v>1</v>
      </c>
      <c r="B983" t="s">
        <v>77</v>
      </c>
      <c r="C983">
        <v>0</v>
      </c>
      <c r="D983" t="s">
        <v>703</v>
      </c>
      <c r="E983" t="s">
        <v>595</v>
      </c>
      <c r="F983" t="str">
        <f t="shared" si="45"/>
        <v>commercial</v>
      </c>
      <c r="G983" t="str">
        <f t="shared" si="46"/>
        <v>cooling</v>
      </c>
      <c r="H983" t="str">
        <f t="shared" si="47"/>
        <v>cooling &amp; ventilation</v>
      </c>
    </row>
    <row r="984" spans="1:8" x14ac:dyDescent="0.2">
      <c r="A984">
        <v>2</v>
      </c>
      <c r="B984" t="s">
        <v>78</v>
      </c>
      <c r="C984">
        <v>1.3015799999999901E-4</v>
      </c>
      <c r="D984" t="s">
        <v>703</v>
      </c>
      <c r="E984" t="s">
        <v>595</v>
      </c>
      <c r="F984" t="str">
        <f t="shared" si="45"/>
        <v>commercial</v>
      </c>
      <c r="G984" t="str">
        <f t="shared" si="46"/>
        <v>cooling</v>
      </c>
      <c r="H984" t="str">
        <f t="shared" si="47"/>
        <v>cooling &amp; ventilation</v>
      </c>
    </row>
    <row r="985" spans="1:8" x14ac:dyDescent="0.2">
      <c r="A985">
        <v>3</v>
      </c>
      <c r="B985" t="s">
        <v>79</v>
      </c>
      <c r="C985">
        <v>0</v>
      </c>
      <c r="D985" t="s">
        <v>703</v>
      </c>
      <c r="E985" t="s">
        <v>595</v>
      </c>
      <c r="F985" t="str">
        <f t="shared" si="45"/>
        <v>commercial</v>
      </c>
      <c r="G985" t="str">
        <f t="shared" si="46"/>
        <v>cooling</v>
      </c>
      <c r="H985" t="str">
        <f t="shared" si="47"/>
        <v>cooling &amp; ventilation</v>
      </c>
    </row>
    <row r="986" spans="1:8" x14ac:dyDescent="0.2">
      <c r="A986">
        <v>4</v>
      </c>
      <c r="B986" t="s">
        <v>81</v>
      </c>
      <c r="C986">
        <v>0</v>
      </c>
      <c r="D986" t="s">
        <v>703</v>
      </c>
      <c r="E986" t="s">
        <v>595</v>
      </c>
      <c r="F986" t="str">
        <f t="shared" si="45"/>
        <v>commercial</v>
      </c>
      <c r="G986" t="str">
        <f t="shared" si="46"/>
        <v>cooling</v>
      </c>
      <c r="H986" t="str">
        <f t="shared" si="47"/>
        <v>cooling &amp; ventilation</v>
      </c>
    </row>
    <row r="987" spans="1:8" x14ac:dyDescent="0.2">
      <c r="A987">
        <v>5</v>
      </c>
      <c r="B987" t="s">
        <v>162</v>
      </c>
      <c r="C987">
        <v>0</v>
      </c>
      <c r="D987" t="s">
        <v>703</v>
      </c>
      <c r="E987" t="s">
        <v>595</v>
      </c>
      <c r="F987" t="str">
        <f t="shared" si="45"/>
        <v>commercial</v>
      </c>
      <c r="G987" t="str">
        <f t="shared" si="46"/>
        <v>cooling</v>
      </c>
      <c r="H987" t="str">
        <f t="shared" si="47"/>
        <v>cooling &amp; ventilation</v>
      </c>
    </row>
    <row r="988" spans="1:8" x14ac:dyDescent="0.2">
      <c r="A988">
        <v>6</v>
      </c>
      <c r="B988" t="s">
        <v>446</v>
      </c>
      <c r="C988">
        <v>0</v>
      </c>
      <c r="D988" t="s">
        <v>703</v>
      </c>
      <c r="E988" t="s">
        <v>595</v>
      </c>
      <c r="F988" t="str">
        <f t="shared" si="45"/>
        <v>commercial</v>
      </c>
      <c r="G988" t="str">
        <f t="shared" si="46"/>
        <v>cooling</v>
      </c>
      <c r="H988" t="str">
        <f t="shared" si="47"/>
        <v>cooling &amp; ventilation</v>
      </c>
    </row>
    <row r="989" spans="1:8" x14ac:dyDescent="0.2">
      <c r="A989">
        <v>7</v>
      </c>
      <c r="B989" t="s">
        <v>447</v>
      </c>
      <c r="C989">
        <v>0</v>
      </c>
      <c r="D989" t="s">
        <v>703</v>
      </c>
      <c r="E989" t="s">
        <v>595</v>
      </c>
      <c r="F989" t="str">
        <f t="shared" si="45"/>
        <v>commercial</v>
      </c>
      <c r="G989" t="str">
        <f t="shared" si="46"/>
        <v>cooling</v>
      </c>
      <c r="H989" t="str">
        <f t="shared" si="47"/>
        <v>cooling &amp; ventilation</v>
      </c>
    </row>
    <row r="990" spans="1:8" x14ac:dyDescent="0.2">
      <c r="A990">
        <v>8</v>
      </c>
      <c r="B990" t="s">
        <v>448</v>
      </c>
      <c r="C990">
        <v>0</v>
      </c>
      <c r="D990" t="s">
        <v>703</v>
      </c>
      <c r="E990" t="s">
        <v>595</v>
      </c>
      <c r="F990" t="str">
        <f t="shared" si="45"/>
        <v>commercial</v>
      </c>
      <c r="G990" t="str">
        <f t="shared" si="46"/>
        <v>cooling</v>
      </c>
      <c r="H990" t="str">
        <f t="shared" si="47"/>
        <v>cooling &amp; ventilation</v>
      </c>
    </row>
    <row r="991" spans="1:8" x14ac:dyDescent="0.2">
      <c r="A991">
        <v>9</v>
      </c>
      <c r="B991" t="s">
        <v>449</v>
      </c>
      <c r="C991">
        <v>0</v>
      </c>
      <c r="D991" t="s">
        <v>703</v>
      </c>
      <c r="E991" t="s">
        <v>595</v>
      </c>
      <c r="F991" t="str">
        <f t="shared" si="45"/>
        <v>commercial</v>
      </c>
      <c r="G991" t="str">
        <f t="shared" si="46"/>
        <v>cooling</v>
      </c>
      <c r="H991" t="str">
        <f t="shared" si="47"/>
        <v>cooling &amp; ventilation</v>
      </c>
    </row>
    <row r="992" spans="1:8" x14ac:dyDescent="0.2">
      <c r="A992">
        <v>0</v>
      </c>
      <c r="B992" t="s">
        <v>76</v>
      </c>
      <c r="C992">
        <v>24684897505522.102</v>
      </c>
      <c r="D992" t="s">
        <v>704</v>
      </c>
      <c r="E992" t="s">
        <v>595</v>
      </c>
      <c r="F992" t="str">
        <f t="shared" si="45"/>
        <v>commercial</v>
      </c>
      <c r="G992" t="str">
        <f t="shared" si="46"/>
        <v>cooling</v>
      </c>
      <c r="H992" t="str">
        <f t="shared" si="47"/>
        <v>cooling &amp; ventilation</v>
      </c>
    </row>
    <row r="993" spans="1:8" x14ac:dyDescent="0.2">
      <c r="A993">
        <v>1</v>
      </c>
      <c r="B993" t="s">
        <v>77</v>
      </c>
      <c r="C993">
        <v>0</v>
      </c>
      <c r="D993" t="s">
        <v>704</v>
      </c>
      <c r="E993" t="s">
        <v>595</v>
      </c>
      <c r="F993" t="str">
        <f t="shared" si="45"/>
        <v>commercial</v>
      </c>
      <c r="G993" t="str">
        <f t="shared" si="46"/>
        <v>cooling</v>
      </c>
      <c r="H993" t="str">
        <f t="shared" si="47"/>
        <v>cooling &amp; ventilation</v>
      </c>
    </row>
    <row r="994" spans="1:8" x14ac:dyDescent="0.2">
      <c r="A994">
        <v>2</v>
      </c>
      <c r="B994" t="s">
        <v>78</v>
      </c>
      <c r="C994">
        <v>398180336479.82001</v>
      </c>
      <c r="D994" t="s">
        <v>704</v>
      </c>
      <c r="E994" t="s">
        <v>595</v>
      </c>
      <c r="F994" t="str">
        <f t="shared" si="45"/>
        <v>commercial</v>
      </c>
      <c r="G994" t="str">
        <f t="shared" si="46"/>
        <v>cooling</v>
      </c>
      <c r="H994" t="str">
        <f t="shared" si="47"/>
        <v>cooling &amp; ventilation</v>
      </c>
    </row>
    <row r="995" spans="1:8" x14ac:dyDescent="0.2">
      <c r="A995">
        <v>3</v>
      </c>
      <c r="B995" t="s">
        <v>79</v>
      </c>
      <c r="C995">
        <v>0</v>
      </c>
      <c r="D995" t="s">
        <v>704</v>
      </c>
      <c r="E995" t="s">
        <v>595</v>
      </c>
      <c r="F995" t="str">
        <f t="shared" si="45"/>
        <v>commercial</v>
      </c>
      <c r="G995" t="str">
        <f t="shared" si="46"/>
        <v>cooling</v>
      </c>
      <c r="H995" t="str">
        <f t="shared" si="47"/>
        <v>cooling &amp; ventilation</v>
      </c>
    </row>
    <row r="996" spans="1:8" x14ac:dyDescent="0.2">
      <c r="A996">
        <v>4</v>
      </c>
      <c r="B996" t="s">
        <v>81</v>
      </c>
      <c r="C996">
        <v>0</v>
      </c>
      <c r="D996" t="s">
        <v>704</v>
      </c>
      <c r="E996" t="s">
        <v>595</v>
      </c>
      <c r="F996" t="str">
        <f t="shared" si="45"/>
        <v>commercial</v>
      </c>
      <c r="G996" t="str">
        <f t="shared" si="46"/>
        <v>cooling</v>
      </c>
      <c r="H996" t="str">
        <f t="shared" si="47"/>
        <v>cooling &amp; ventilation</v>
      </c>
    </row>
    <row r="997" spans="1:8" x14ac:dyDescent="0.2">
      <c r="A997">
        <v>5</v>
      </c>
      <c r="B997" t="s">
        <v>162</v>
      </c>
      <c r="C997">
        <v>0</v>
      </c>
      <c r="D997" t="s">
        <v>704</v>
      </c>
      <c r="E997" t="s">
        <v>595</v>
      </c>
      <c r="F997" t="str">
        <f t="shared" si="45"/>
        <v>commercial</v>
      </c>
      <c r="G997" t="str">
        <f t="shared" si="46"/>
        <v>cooling</v>
      </c>
      <c r="H997" t="str">
        <f t="shared" si="47"/>
        <v>cooling &amp; ventilation</v>
      </c>
    </row>
    <row r="998" spans="1:8" x14ac:dyDescent="0.2">
      <c r="A998">
        <v>6</v>
      </c>
      <c r="B998" t="s">
        <v>446</v>
      </c>
      <c r="C998">
        <v>0</v>
      </c>
      <c r="D998" t="s">
        <v>704</v>
      </c>
      <c r="E998" t="s">
        <v>595</v>
      </c>
      <c r="F998" t="str">
        <f t="shared" si="45"/>
        <v>commercial</v>
      </c>
      <c r="G998" t="str">
        <f t="shared" si="46"/>
        <v>cooling</v>
      </c>
      <c r="H998" t="str">
        <f t="shared" si="47"/>
        <v>cooling &amp; ventilation</v>
      </c>
    </row>
    <row r="999" spans="1:8" x14ac:dyDescent="0.2">
      <c r="A999">
        <v>7</v>
      </c>
      <c r="B999" t="s">
        <v>447</v>
      </c>
      <c r="C999">
        <v>0</v>
      </c>
      <c r="D999" t="s">
        <v>704</v>
      </c>
      <c r="E999" t="s">
        <v>595</v>
      </c>
      <c r="F999" t="str">
        <f t="shared" si="45"/>
        <v>commercial</v>
      </c>
      <c r="G999" t="str">
        <f t="shared" si="46"/>
        <v>cooling</v>
      </c>
      <c r="H999" t="str">
        <f t="shared" si="47"/>
        <v>cooling &amp; ventilation</v>
      </c>
    </row>
    <row r="1000" spans="1:8" x14ac:dyDescent="0.2">
      <c r="A1000">
        <v>8</v>
      </c>
      <c r="B1000" t="s">
        <v>448</v>
      </c>
      <c r="C1000">
        <v>0</v>
      </c>
      <c r="D1000" t="s">
        <v>704</v>
      </c>
      <c r="E1000" t="s">
        <v>595</v>
      </c>
      <c r="F1000" t="str">
        <f t="shared" si="45"/>
        <v>commercial</v>
      </c>
      <c r="G1000" t="str">
        <f t="shared" si="46"/>
        <v>cooling</v>
      </c>
      <c r="H1000" t="str">
        <f t="shared" si="47"/>
        <v>cooling &amp; ventilation</v>
      </c>
    </row>
    <row r="1001" spans="1:8" x14ac:dyDescent="0.2">
      <c r="A1001">
        <v>9</v>
      </c>
      <c r="B1001" t="s">
        <v>449</v>
      </c>
      <c r="C1001">
        <v>0</v>
      </c>
      <c r="D1001" t="s">
        <v>704</v>
      </c>
      <c r="E1001" t="s">
        <v>595</v>
      </c>
      <c r="F1001" t="str">
        <f t="shared" si="45"/>
        <v>commercial</v>
      </c>
      <c r="G1001" t="str">
        <f t="shared" si="46"/>
        <v>cooling</v>
      </c>
      <c r="H1001" t="str">
        <f t="shared" si="47"/>
        <v>cooling &amp; ventilation</v>
      </c>
    </row>
    <row r="1002" spans="1:8" x14ac:dyDescent="0.2">
      <c r="A1002">
        <v>0</v>
      </c>
      <c r="B1002" t="s">
        <v>76</v>
      </c>
      <c r="C1002">
        <v>69548734234.788895</v>
      </c>
      <c r="D1002" t="s">
        <v>654</v>
      </c>
      <c r="E1002" t="s">
        <v>585</v>
      </c>
      <c r="F1002" t="str">
        <f t="shared" si="45"/>
        <v>urban</v>
      </c>
      <c r="G1002" t="str">
        <f t="shared" si="46"/>
        <v>cooling</v>
      </c>
      <c r="H1002" t="str">
        <f t="shared" si="47"/>
        <v>cooling &amp; ventilation</v>
      </c>
    </row>
    <row r="1003" spans="1:8" x14ac:dyDescent="0.2">
      <c r="A1003">
        <v>1</v>
      </c>
      <c r="B1003" t="s">
        <v>77</v>
      </c>
      <c r="C1003">
        <v>0</v>
      </c>
      <c r="D1003" t="s">
        <v>654</v>
      </c>
      <c r="E1003" t="s">
        <v>585</v>
      </c>
      <c r="F1003" t="str">
        <f t="shared" si="45"/>
        <v>urban</v>
      </c>
      <c r="G1003" t="str">
        <f t="shared" si="46"/>
        <v>cooling</v>
      </c>
      <c r="H1003" t="str">
        <f t="shared" si="47"/>
        <v>cooling &amp; ventilation</v>
      </c>
    </row>
    <row r="1004" spans="1:8" x14ac:dyDescent="0.2">
      <c r="A1004">
        <v>2</v>
      </c>
      <c r="B1004" t="s">
        <v>78</v>
      </c>
      <c r="C1004">
        <v>0</v>
      </c>
      <c r="D1004" t="s">
        <v>654</v>
      </c>
      <c r="E1004" t="s">
        <v>585</v>
      </c>
      <c r="F1004" t="str">
        <f t="shared" si="45"/>
        <v>urban</v>
      </c>
      <c r="G1004" t="str">
        <f t="shared" si="46"/>
        <v>cooling</v>
      </c>
      <c r="H1004" t="str">
        <f t="shared" si="47"/>
        <v>cooling &amp; ventilation</v>
      </c>
    </row>
    <row r="1005" spans="1:8" x14ac:dyDescent="0.2">
      <c r="A1005">
        <v>3</v>
      </c>
      <c r="B1005" t="s">
        <v>79</v>
      </c>
      <c r="C1005">
        <v>0</v>
      </c>
      <c r="D1005" t="s">
        <v>654</v>
      </c>
      <c r="E1005" t="s">
        <v>585</v>
      </c>
      <c r="F1005" t="str">
        <f t="shared" si="45"/>
        <v>urban</v>
      </c>
      <c r="G1005" t="str">
        <f t="shared" si="46"/>
        <v>cooling</v>
      </c>
      <c r="H1005" t="str">
        <f t="shared" si="47"/>
        <v>cooling &amp; ventilation</v>
      </c>
    </row>
    <row r="1006" spans="1:8" x14ac:dyDescent="0.2">
      <c r="A1006">
        <v>4</v>
      </c>
      <c r="B1006" t="s">
        <v>81</v>
      </c>
      <c r="C1006">
        <v>0</v>
      </c>
      <c r="D1006" t="s">
        <v>654</v>
      </c>
      <c r="E1006" t="s">
        <v>585</v>
      </c>
      <c r="F1006" t="str">
        <f t="shared" si="45"/>
        <v>urban</v>
      </c>
      <c r="G1006" t="str">
        <f t="shared" si="46"/>
        <v>cooling</v>
      </c>
      <c r="H1006" t="str">
        <f t="shared" si="47"/>
        <v>cooling &amp; ventilation</v>
      </c>
    </row>
    <row r="1007" spans="1:8" x14ac:dyDescent="0.2">
      <c r="A1007">
        <v>5</v>
      </c>
      <c r="B1007" t="s">
        <v>162</v>
      </c>
      <c r="C1007">
        <v>0</v>
      </c>
      <c r="D1007" t="s">
        <v>654</v>
      </c>
      <c r="E1007" t="s">
        <v>585</v>
      </c>
      <c r="F1007" t="str">
        <f t="shared" si="45"/>
        <v>urban</v>
      </c>
      <c r="G1007" t="str">
        <f t="shared" si="46"/>
        <v>cooling</v>
      </c>
      <c r="H1007" t="str">
        <f t="shared" si="47"/>
        <v>cooling &amp; ventilation</v>
      </c>
    </row>
    <row r="1008" spans="1:8" x14ac:dyDescent="0.2">
      <c r="A1008">
        <v>6</v>
      </c>
      <c r="B1008" t="s">
        <v>446</v>
      </c>
      <c r="C1008">
        <v>0</v>
      </c>
      <c r="D1008" t="s">
        <v>654</v>
      </c>
      <c r="E1008" t="s">
        <v>585</v>
      </c>
      <c r="F1008" t="str">
        <f t="shared" si="45"/>
        <v>urban</v>
      </c>
      <c r="G1008" t="str">
        <f t="shared" si="46"/>
        <v>cooling</v>
      </c>
      <c r="H1008" t="str">
        <f t="shared" si="47"/>
        <v>cooling &amp; ventilation</v>
      </c>
    </row>
    <row r="1009" spans="1:8" x14ac:dyDescent="0.2">
      <c r="A1009">
        <v>7</v>
      </c>
      <c r="B1009" t="s">
        <v>447</v>
      </c>
      <c r="C1009">
        <v>0</v>
      </c>
      <c r="D1009" t="s">
        <v>654</v>
      </c>
      <c r="E1009" t="s">
        <v>585</v>
      </c>
      <c r="F1009" t="str">
        <f t="shared" si="45"/>
        <v>urban</v>
      </c>
      <c r="G1009" t="str">
        <f t="shared" si="46"/>
        <v>cooling</v>
      </c>
      <c r="H1009" t="str">
        <f t="shared" si="47"/>
        <v>cooling &amp; ventilation</v>
      </c>
    </row>
    <row r="1010" spans="1:8" x14ac:dyDescent="0.2">
      <c r="A1010">
        <v>8</v>
      </c>
      <c r="B1010" t="s">
        <v>448</v>
      </c>
      <c r="C1010">
        <v>0</v>
      </c>
      <c r="D1010" t="s">
        <v>654</v>
      </c>
      <c r="E1010" t="s">
        <v>585</v>
      </c>
      <c r="F1010" t="str">
        <f t="shared" si="45"/>
        <v>urban</v>
      </c>
      <c r="G1010" t="str">
        <f t="shared" si="46"/>
        <v>cooling</v>
      </c>
      <c r="H1010" t="str">
        <f t="shared" si="47"/>
        <v>cooling &amp; ventilation</v>
      </c>
    </row>
    <row r="1011" spans="1:8" x14ac:dyDescent="0.2">
      <c r="A1011">
        <v>9</v>
      </c>
      <c r="B1011" t="s">
        <v>449</v>
      </c>
      <c r="C1011">
        <v>0</v>
      </c>
      <c r="D1011" t="s">
        <v>654</v>
      </c>
      <c r="E1011" t="s">
        <v>585</v>
      </c>
      <c r="F1011" t="str">
        <f t="shared" si="45"/>
        <v>urban</v>
      </c>
      <c r="G1011" t="str">
        <f t="shared" si="46"/>
        <v>cooling</v>
      </c>
      <c r="H1011" t="str">
        <f t="shared" si="47"/>
        <v>cooling &amp; ventilation</v>
      </c>
    </row>
    <row r="1012" spans="1:8" x14ac:dyDescent="0.2">
      <c r="A1012">
        <v>0</v>
      </c>
      <c r="B1012" t="s">
        <v>76</v>
      </c>
      <c r="C1012">
        <v>12788393323806.9</v>
      </c>
      <c r="D1012" t="s">
        <v>656</v>
      </c>
      <c r="E1012" t="s">
        <v>585</v>
      </c>
      <c r="F1012" t="str">
        <f t="shared" si="45"/>
        <v>urban</v>
      </c>
      <c r="G1012" t="str">
        <f t="shared" si="46"/>
        <v>cooling</v>
      </c>
      <c r="H1012" t="str">
        <f t="shared" si="47"/>
        <v>cooling &amp; ventilation</v>
      </c>
    </row>
    <row r="1013" spans="1:8" x14ac:dyDescent="0.2">
      <c r="A1013">
        <v>1</v>
      </c>
      <c r="B1013" t="s">
        <v>77</v>
      </c>
      <c r="C1013">
        <v>0</v>
      </c>
      <c r="D1013" t="s">
        <v>656</v>
      </c>
      <c r="E1013" t="s">
        <v>585</v>
      </c>
      <c r="F1013" t="str">
        <f t="shared" si="45"/>
        <v>urban</v>
      </c>
      <c r="G1013" t="str">
        <f t="shared" si="46"/>
        <v>cooling</v>
      </c>
      <c r="H1013" t="str">
        <f t="shared" si="47"/>
        <v>cooling &amp; ventilation</v>
      </c>
    </row>
    <row r="1014" spans="1:8" x14ac:dyDescent="0.2">
      <c r="A1014">
        <v>2</v>
      </c>
      <c r="B1014" t="s">
        <v>78</v>
      </c>
      <c r="C1014">
        <v>0</v>
      </c>
      <c r="D1014" t="s">
        <v>656</v>
      </c>
      <c r="E1014" t="s">
        <v>585</v>
      </c>
      <c r="F1014" t="str">
        <f t="shared" si="45"/>
        <v>urban</v>
      </c>
      <c r="G1014" t="str">
        <f t="shared" si="46"/>
        <v>cooling</v>
      </c>
      <c r="H1014" t="str">
        <f t="shared" si="47"/>
        <v>cooling &amp; ventilation</v>
      </c>
    </row>
    <row r="1015" spans="1:8" x14ac:dyDescent="0.2">
      <c r="A1015">
        <v>3</v>
      </c>
      <c r="B1015" t="s">
        <v>79</v>
      </c>
      <c r="C1015">
        <v>0</v>
      </c>
      <c r="D1015" t="s">
        <v>656</v>
      </c>
      <c r="E1015" t="s">
        <v>585</v>
      </c>
      <c r="F1015" t="str">
        <f t="shared" si="45"/>
        <v>urban</v>
      </c>
      <c r="G1015" t="str">
        <f t="shared" si="46"/>
        <v>cooling</v>
      </c>
      <c r="H1015" t="str">
        <f t="shared" si="47"/>
        <v>cooling &amp; ventilation</v>
      </c>
    </row>
    <row r="1016" spans="1:8" x14ac:dyDescent="0.2">
      <c r="A1016">
        <v>4</v>
      </c>
      <c r="B1016" t="s">
        <v>81</v>
      </c>
      <c r="C1016">
        <v>0</v>
      </c>
      <c r="D1016" t="s">
        <v>656</v>
      </c>
      <c r="E1016" t="s">
        <v>585</v>
      </c>
      <c r="F1016" t="str">
        <f t="shared" si="45"/>
        <v>urban</v>
      </c>
      <c r="G1016" t="str">
        <f t="shared" si="46"/>
        <v>cooling</v>
      </c>
      <c r="H1016" t="str">
        <f t="shared" si="47"/>
        <v>cooling &amp; ventilation</v>
      </c>
    </row>
    <row r="1017" spans="1:8" x14ac:dyDescent="0.2">
      <c r="A1017">
        <v>5</v>
      </c>
      <c r="B1017" t="s">
        <v>162</v>
      </c>
      <c r="C1017">
        <v>0</v>
      </c>
      <c r="D1017" t="s">
        <v>656</v>
      </c>
      <c r="E1017" t="s">
        <v>585</v>
      </c>
      <c r="F1017" t="str">
        <f t="shared" si="45"/>
        <v>urban</v>
      </c>
      <c r="G1017" t="str">
        <f t="shared" si="46"/>
        <v>cooling</v>
      </c>
      <c r="H1017" t="str">
        <f t="shared" si="47"/>
        <v>cooling &amp; ventilation</v>
      </c>
    </row>
    <row r="1018" spans="1:8" x14ac:dyDescent="0.2">
      <c r="A1018">
        <v>6</v>
      </c>
      <c r="B1018" t="s">
        <v>446</v>
      </c>
      <c r="C1018">
        <v>0</v>
      </c>
      <c r="D1018" t="s">
        <v>656</v>
      </c>
      <c r="E1018" t="s">
        <v>585</v>
      </c>
      <c r="F1018" t="str">
        <f t="shared" si="45"/>
        <v>urban</v>
      </c>
      <c r="G1018" t="str">
        <f t="shared" si="46"/>
        <v>cooling</v>
      </c>
      <c r="H1018" t="str">
        <f t="shared" si="47"/>
        <v>cooling &amp; ventilation</v>
      </c>
    </row>
    <row r="1019" spans="1:8" x14ac:dyDescent="0.2">
      <c r="A1019">
        <v>7</v>
      </c>
      <c r="B1019" t="s">
        <v>447</v>
      </c>
      <c r="C1019">
        <v>0</v>
      </c>
      <c r="D1019" t="s">
        <v>656</v>
      </c>
      <c r="E1019" t="s">
        <v>585</v>
      </c>
      <c r="F1019" t="str">
        <f t="shared" si="45"/>
        <v>urban</v>
      </c>
      <c r="G1019" t="str">
        <f t="shared" si="46"/>
        <v>cooling</v>
      </c>
      <c r="H1019" t="str">
        <f t="shared" si="47"/>
        <v>cooling &amp; ventilation</v>
      </c>
    </row>
    <row r="1020" spans="1:8" x14ac:dyDescent="0.2">
      <c r="A1020">
        <v>8</v>
      </c>
      <c r="B1020" t="s">
        <v>448</v>
      </c>
      <c r="C1020">
        <v>0</v>
      </c>
      <c r="D1020" t="s">
        <v>656</v>
      </c>
      <c r="E1020" t="s">
        <v>585</v>
      </c>
      <c r="F1020" t="str">
        <f t="shared" si="45"/>
        <v>urban</v>
      </c>
      <c r="G1020" t="str">
        <f t="shared" si="46"/>
        <v>cooling</v>
      </c>
      <c r="H1020" t="str">
        <f t="shared" si="47"/>
        <v>cooling &amp; ventilation</v>
      </c>
    </row>
    <row r="1021" spans="1:8" x14ac:dyDescent="0.2">
      <c r="A1021">
        <v>9</v>
      </c>
      <c r="B1021" t="s">
        <v>449</v>
      </c>
      <c r="C1021">
        <v>0</v>
      </c>
      <c r="D1021" t="s">
        <v>656</v>
      </c>
      <c r="E1021" t="s">
        <v>585</v>
      </c>
      <c r="F1021" t="str">
        <f t="shared" si="45"/>
        <v>urban</v>
      </c>
      <c r="G1021" t="str">
        <f t="shared" si="46"/>
        <v>cooling</v>
      </c>
      <c r="H1021" t="str">
        <f t="shared" si="47"/>
        <v>cooling &amp; ventilation</v>
      </c>
    </row>
    <row r="1022" spans="1:8" x14ac:dyDescent="0.2">
      <c r="A1022">
        <v>0</v>
      </c>
      <c r="B1022" t="s">
        <v>76</v>
      </c>
      <c r="C1022">
        <v>680481525133.42505</v>
      </c>
      <c r="D1022" t="s">
        <v>657</v>
      </c>
      <c r="E1022" t="s">
        <v>585</v>
      </c>
      <c r="F1022" t="str">
        <f t="shared" si="45"/>
        <v>urban</v>
      </c>
      <c r="G1022" t="str">
        <f t="shared" si="46"/>
        <v>cooling</v>
      </c>
      <c r="H1022" t="str">
        <f t="shared" si="47"/>
        <v>cooling &amp; ventilation</v>
      </c>
    </row>
    <row r="1023" spans="1:8" x14ac:dyDescent="0.2">
      <c r="A1023">
        <v>1</v>
      </c>
      <c r="B1023" t="s">
        <v>77</v>
      </c>
      <c r="C1023">
        <v>0</v>
      </c>
      <c r="D1023" t="s">
        <v>657</v>
      </c>
      <c r="E1023" t="s">
        <v>585</v>
      </c>
      <c r="F1023" t="str">
        <f t="shared" si="45"/>
        <v>urban</v>
      </c>
      <c r="G1023" t="str">
        <f t="shared" si="46"/>
        <v>cooling</v>
      </c>
      <c r="H1023" t="str">
        <f t="shared" si="47"/>
        <v>cooling &amp; ventilation</v>
      </c>
    </row>
    <row r="1024" spans="1:8" x14ac:dyDescent="0.2">
      <c r="A1024">
        <v>2</v>
      </c>
      <c r="B1024" t="s">
        <v>78</v>
      </c>
      <c r="C1024">
        <v>0</v>
      </c>
      <c r="D1024" t="s">
        <v>657</v>
      </c>
      <c r="E1024" t="s">
        <v>585</v>
      </c>
      <c r="F1024" t="str">
        <f t="shared" si="45"/>
        <v>urban</v>
      </c>
      <c r="G1024" t="str">
        <f t="shared" si="46"/>
        <v>cooling</v>
      </c>
      <c r="H1024" t="str">
        <f t="shared" si="47"/>
        <v>cooling &amp; ventilation</v>
      </c>
    </row>
    <row r="1025" spans="1:8" x14ac:dyDescent="0.2">
      <c r="A1025">
        <v>3</v>
      </c>
      <c r="B1025" t="s">
        <v>79</v>
      </c>
      <c r="C1025">
        <v>0</v>
      </c>
      <c r="D1025" t="s">
        <v>657</v>
      </c>
      <c r="E1025" t="s">
        <v>585</v>
      </c>
      <c r="F1025" t="str">
        <f t="shared" si="45"/>
        <v>urban</v>
      </c>
      <c r="G1025" t="str">
        <f t="shared" si="46"/>
        <v>cooling</v>
      </c>
      <c r="H1025" t="str">
        <f t="shared" si="47"/>
        <v>cooling &amp; ventilation</v>
      </c>
    </row>
    <row r="1026" spans="1:8" x14ac:dyDescent="0.2">
      <c r="A1026">
        <v>4</v>
      </c>
      <c r="B1026" t="s">
        <v>81</v>
      </c>
      <c r="C1026">
        <v>0</v>
      </c>
      <c r="D1026" t="s">
        <v>657</v>
      </c>
      <c r="E1026" t="s">
        <v>585</v>
      </c>
      <c r="F1026" t="str">
        <f t="shared" si="45"/>
        <v>urban</v>
      </c>
      <c r="G1026" t="str">
        <f t="shared" si="46"/>
        <v>cooling</v>
      </c>
      <c r="H1026" t="str">
        <f t="shared" si="47"/>
        <v>cooling &amp; ventilation</v>
      </c>
    </row>
    <row r="1027" spans="1:8" x14ac:dyDescent="0.2">
      <c r="A1027">
        <v>5</v>
      </c>
      <c r="B1027" t="s">
        <v>162</v>
      </c>
      <c r="C1027">
        <v>0</v>
      </c>
      <c r="D1027" t="s">
        <v>657</v>
      </c>
      <c r="E1027" t="s">
        <v>585</v>
      </c>
      <c r="F1027" t="str">
        <f t="shared" ref="F1027:F1090" si="48">IF(ISNUMBER(SEARCH("urban", E1027)), "urban", IF(ISNUMBER(SEARCH("rural", E1027)), "rural", IF(ISNUMBER(SEARCH("commercial", E1027)), "commercial", "None")))</f>
        <v>urban</v>
      </c>
      <c r="G1027" t="str">
        <f t="shared" ref="G1027:G1090" si="49">RIGHT(E1027, LEN(E1027) - FIND("~", SUBSTITUTE(E1027, "-", "~", LEN(E1027)-LEN(SUBSTITUTE(E1027, "-", "")))))</f>
        <v>cooling</v>
      </c>
      <c r="H1027" t="str">
        <f t="shared" ref="H1027:H1090" si="50">IF(G1027="appl","appliances",IF(G1027="cooling","cooling &amp; ventilation",G1027))</f>
        <v>cooling &amp; ventilation</v>
      </c>
    </row>
    <row r="1028" spans="1:8" x14ac:dyDescent="0.2">
      <c r="A1028">
        <v>6</v>
      </c>
      <c r="B1028" t="s">
        <v>446</v>
      </c>
      <c r="C1028">
        <v>0</v>
      </c>
      <c r="D1028" t="s">
        <v>657</v>
      </c>
      <c r="E1028" t="s">
        <v>585</v>
      </c>
      <c r="F1028" t="str">
        <f t="shared" si="48"/>
        <v>urban</v>
      </c>
      <c r="G1028" t="str">
        <f t="shared" si="49"/>
        <v>cooling</v>
      </c>
      <c r="H1028" t="str">
        <f t="shared" si="50"/>
        <v>cooling &amp; ventilation</v>
      </c>
    </row>
    <row r="1029" spans="1:8" x14ac:dyDescent="0.2">
      <c r="A1029">
        <v>7</v>
      </c>
      <c r="B1029" t="s">
        <v>447</v>
      </c>
      <c r="C1029">
        <v>0</v>
      </c>
      <c r="D1029" t="s">
        <v>657</v>
      </c>
      <c r="E1029" t="s">
        <v>585</v>
      </c>
      <c r="F1029" t="str">
        <f t="shared" si="48"/>
        <v>urban</v>
      </c>
      <c r="G1029" t="str">
        <f t="shared" si="49"/>
        <v>cooling</v>
      </c>
      <c r="H1029" t="str">
        <f t="shared" si="50"/>
        <v>cooling &amp; ventilation</v>
      </c>
    </row>
    <row r="1030" spans="1:8" x14ac:dyDescent="0.2">
      <c r="A1030">
        <v>8</v>
      </c>
      <c r="B1030" t="s">
        <v>448</v>
      </c>
      <c r="C1030">
        <v>0</v>
      </c>
      <c r="D1030" t="s">
        <v>657</v>
      </c>
      <c r="E1030" t="s">
        <v>585</v>
      </c>
      <c r="F1030" t="str">
        <f t="shared" si="48"/>
        <v>urban</v>
      </c>
      <c r="G1030" t="str">
        <f t="shared" si="49"/>
        <v>cooling</v>
      </c>
      <c r="H1030" t="str">
        <f t="shared" si="50"/>
        <v>cooling &amp; ventilation</v>
      </c>
    </row>
    <row r="1031" spans="1:8" x14ac:dyDescent="0.2">
      <c r="A1031">
        <v>9</v>
      </c>
      <c r="B1031" t="s">
        <v>449</v>
      </c>
      <c r="C1031">
        <v>0</v>
      </c>
      <c r="D1031" t="s">
        <v>657</v>
      </c>
      <c r="E1031" t="s">
        <v>585</v>
      </c>
      <c r="F1031" t="str">
        <f t="shared" si="48"/>
        <v>urban</v>
      </c>
      <c r="G1031" t="str">
        <f t="shared" si="49"/>
        <v>cooling</v>
      </c>
      <c r="H1031" t="str">
        <f t="shared" si="50"/>
        <v>cooling &amp; ventilation</v>
      </c>
    </row>
    <row r="1032" spans="1:8" x14ac:dyDescent="0.2">
      <c r="A1032">
        <v>0</v>
      </c>
      <c r="B1032" t="s">
        <v>76</v>
      </c>
      <c r="C1032">
        <v>11548642836778.199</v>
      </c>
      <c r="D1032" t="s">
        <v>658</v>
      </c>
      <c r="E1032" t="s">
        <v>585</v>
      </c>
      <c r="F1032" t="str">
        <f t="shared" si="48"/>
        <v>urban</v>
      </c>
      <c r="G1032" t="str">
        <f t="shared" si="49"/>
        <v>cooling</v>
      </c>
      <c r="H1032" t="str">
        <f t="shared" si="50"/>
        <v>cooling &amp; ventilation</v>
      </c>
    </row>
    <row r="1033" spans="1:8" x14ac:dyDescent="0.2">
      <c r="A1033">
        <v>1</v>
      </c>
      <c r="B1033" t="s">
        <v>77</v>
      </c>
      <c r="C1033">
        <v>0</v>
      </c>
      <c r="D1033" t="s">
        <v>658</v>
      </c>
      <c r="E1033" t="s">
        <v>585</v>
      </c>
      <c r="F1033" t="str">
        <f t="shared" si="48"/>
        <v>urban</v>
      </c>
      <c r="G1033" t="str">
        <f t="shared" si="49"/>
        <v>cooling</v>
      </c>
      <c r="H1033" t="str">
        <f t="shared" si="50"/>
        <v>cooling &amp; ventilation</v>
      </c>
    </row>
    <row r="1034" spans="1:8" x14ac:dyDescent="0.2">
      <c r="A1034">
        <v>2</v>
      </c>
      <c r="B1034" t="s">
        <v>78</v>
      </c>
      <c r="C1034">
        <v>0</v>
      </c>
      <c r="D1034" t="s">
        <v>658</v>
      </c>
      <c r="E1034" t="s">
        <v>585</v>
      </c>
      <c r="F1034" t="str">
        <f t="shared" si="48"/>
        <v>urban</v>
      </c>
      <c r="G1034" t="str">
        <f t="shared" si="49"/>
        <v>cooling</v>
      </c>
      <c r="H1034" t="str">
        <f t="shared" si="50"/>
        <v>cooling &amp; ventilation</v>
      </c>
    </row>
    <row r="1035" spans="1:8" x14ac:dyDescent="0.2">
      <c r="A1035">
        <v>3</v>
      </c>
      <c r="B1035" t="s">
        <v>79</v>
      </c>
      <c r="C1035">
        <v>0</v>
      </c>
      <c r="D1035" t="s">
        <v>658</v>
      </c>
      <c r="E1035" t="s">
        <v>585</v>
      </c>
      <c r="F1035" t="str">
        <f t="shared" si="48"/>
        <v>urban</v>
      </c>
      <c r="G1035" t="str">
        <f t="shared" si="49"/>
        <v>cooling</v>
      </c>
      <c r="H1035" t="str">
        <f t="shared" si="50"/>
        <v>cooling &amp; ventilation</v>
      </c>
    </row>
    <row r="1036" spans="1:8" x14ac:dyDescent="0.2">
      <c r="A1036">
        <v>4</v>
      </c>
      <c r="B1036" t="s">
        <v>81</v>
      </c>
      <c r="C1036">
        <v>0</v>
      </c>
      <c r="D1036" t="s">
        <v>658</v>
      </c>
      <c r="E1036" t="s">
        <v>585</v>
      </c>
      <c r="F1036" t="str">
        <f t="shared" si="48"/>
        <v>urban</v>
      </c>
      <c r="G1036" t="str">
        <f t="shared" si="49"/>
        <v>cooling</v>
      </c>
      <c r="H1036" t="str">
        <f t="shared" si="50"/>
        <v>cooling &amp; ventilation</v>
      </c>
    </row>
    <row r="1037" spans="1:8" x14ac:dyDescent="0.2">
      <c r="A1037">
        <v>5</v>
      </c>
      <c r="B1037" t="s">
        <v>162</v>
      </c>
      <c r="C1037">
        <v>0</v>
      </c>
      <c r="D1037" t="s">
        <v>658</v>
      </c>
      <c r="E1037" t="s">
        <v>585</v>
      </c>
      <c r="F1037" t="str">
        <f t="shared" si="48"/>
        <v>urban</v>
      </c>
      <c r="G1037" t="str">
        <f t="shared" si="49"/>
        <v>cooling</v>
      </c>
      <c r="H1037" t="str">
        <f t="shared" si="50"/>
        <v>cooling &amp; ventilation</v>
      </c>
    </row>
    <row r="1038" spans="1:8" x14ac:dyDescent="0.2">
      <c r="A1038">
        <v>6</v>
      </c>
      <c r="B1038" t="s">
        <v>446</v>
      </c>
      <c r="C1038">
        <v>0</v>
      </c>
      <c r="D1038" t="s">
        <v>658</v>
      </c>
      <c r="E1038" t="s">
        <v>585</v>
      </c>
      <c r="F1038" t="str">
        <f t="shared" si="48"/>
        <v>urban</v>
      </c>
      <c r="G1038" t="str">
        <f t="shared" si="49"/>
        <v>cooling</v>
      </c>
      <c r="H1038" t="str">
        <f t="shared" si="50"/>
        <v>cooling &amp; ventilation</v>
      </c>
    </row>
    <row r="1039" spans="1:8" x14ac:dyDescent="0.2">
      <c r="A1039">
        <v>7</v>
      </c>
      <c r="B1039" t="s">
        <v>447</v>
      </c>
      <c r="C1039">
        <v>0</v>
      </c>
      <c r="D1039" t="s">
        <v>658</v>
      </c>
      <c r="E1039" t="s">
        <v>585</v>
      </c>
      <c r="F1039" t="str">
        <f t="shared" si="48"/>
        <v>urban</v>
      </c>
      <c r="G1039" t="str">
        <f t="shared" si="49"/>
        <v>cooling</v>
      </c>
      <c r="H1039" t="str">
        <f t="shared" si="50"/>
        <v>cooling &amp; ventilation</v>
      </c>
    </row>
    <row r="1040" spans="1:8" x14ac:dyDescent="0.2">
      <c r="A1040">
        <v>8</v>
      </c>
      <c r="B1040" t="s">
        <v>448</v>
      </c>
      <c r="C1040">
        <v>0</v>
      </c>
      <c r="D1040" t="s">
        <v>658</v>
      </c>
      <c r="E1040" t="s">
        <v>585</v>
      </c>
      <c r="F1040" t="str">
        <f t="shared" si="48"/>
        <v>urban</v>
      </c>
      <c r="G1040" t="str">
        <f t="shared" si="49"/>
        <v>cooling</v>
      </c>
      <c r="H1040" t="str">
        <f t="shared" si="50"/>
        <v>cooling &amp; ventilation</v>
      </c>
    </row>
    <row r="1041" spans="1:8" x14ac:dyDescent="0.2">
      <c r="A1041">
        <v>9</v>
      </c>
      <c r="B1041" t="s">
        <v>449</v>
      </c>
      <c r="C1041">
        <v>0</v>
      </c>
      <c r="D1041" t="s">
        <v>658</v>
      </c>
      <c r="E1041" t="s">
        <v>585</v>
      </c>
      <c r="F1041" t="str">
        <f t="shared" si="48"/>
        <v>urban</v>
      </c>
      <c r="G1041" t="str">
        <f t="shared" si="49"/>
        <v>cooling</v>
      </c>
      <c r="H1041" t="str">
        <f t="shared" si="50"/>
        <v>cooling &amp; ventilation</v>
      </c>
    </row>
    <row r="1042" spans="1:8" x14ac:dyDescent="0.2">
      <c r="A1042">
        <v>0</v>
      </c>
      <c r="B1042" t="s">
        <v>76</v>
      </c>
      <c r="C1042">
        <v>3912348653491</v>
      </c>
      <c r="D1042" t="s">
        <v>659</v>
      </c>
      <c r="E1042" t="s">
        <v>585</v>
      </c>
      <c r="F1042" t="str">
        <f t="shared" si="48"/>
        <v>urban</v>
      </c>
      <c r="G1042" t="str">
        <f t="shared" si="49"/>
        <v>cooling</v>
      </c>
      <c r="H1042" t="str">
        <f t="shared" si="50"/>
        <v>cooling &amp; ventilation</v>
      </c>
    </row>
    <row r="1043" spans="1:8" x14ac:dyDescent="0.2">
      <c r="A1043">
        <v>1</v>
      </c>
      <c r="B1043" t="s">
        <v>77</v>
      </c>
      <c r="C1043">
        <v>0</v>
      </c>
      <c r="D1043" t="s">
        <v>659</v>
      </c>
      <c r="E1043" t="s">
        <v>585</v>
      </c>
      <c r="F1043" t="str">
        <f t="shared" si="48"/>
        <v>urban</v>
      </c>
      <c r="G1043" t="str">
        <f t="shared" si="49"/>
        <v>cooling</v>
      </c>
      <c r="H1043" t="str">
        <f t="shared" si="50"/>
        <v>cooling &amp; ventilation</v>
      </c>
    </row>
    <row r="1044" spans="1:8" x14ac:dyDescent="0.2">
      <c r="A1044">
        <v>2</v>
      </c>
      <c r="B1044" t="s">
        <v>78</v>
      </c>
      <c r="C1044">
        <v>0</v>
      </c>
      <c r="D1044" t="s">
        <v>659</v>
      </c>
      <c r="E1044" t="s">
        <v>585</v>
      </c>
      <c r="F1044" t="str">
        <f t="shared" si="48"/>
        <v>urban</v>
      </c>
      <c r="G1044" t="str">
        <f t="shared" si="49"/>
        <v>cooling</v>
      </c>
      <c r="H1044" t="str">
        <f t="shared" si="50"/>
        <v>cooling &amp; ventilation</v>
      </c>
    </row>
    <row r="1045" spans="1:8" x14ac:dyDescent="0.2">
      <c r="A1045">
        <v>3</v>
      </c>
      <c r="B1045" t="s">
        <v>79</v>
      </c>
      <c r="C1045">
        <v>0</v>
      </c>
      <c r="D1045" t="s">
        <v>659</v>
      </c>
      <c r="E1045" t="s">
        <v>585</v>
      </c>
      <c r="F1045" t="str">
        <f t="shared" si="48"/>
        <v>urban</v>
      </c>
      <c r="G1045" t="str">
        <f t="shared" si="49"/>
        <v>cooling</v>
      </c>
      <c r="H1045" t="str">
        <f t="shared" si="50"/>
        <v>cooling &amp; ventilation</v>
      </c>
    </row>
    <row r="1046" spans="1:8" x14ac:dyDescent="0.2">
      <c r="A1046">
        <v>4</v>
      </c>
      <c r="B1046" t="s">
        <v>81</v>
      </c>
      <c r="C1046">
        <v>0</v>
      </c>
      <c r="D1046" t="s">
        <v>659</v>
      </c>
      <c r="E1046" t="s">
        <v>585</v>
      </c>
      <c r="F1046" t="str">
        <f t="shared" si="48"/>
        <v>urban</v>
      </c>
      <c r="G1046" t="str">
        <f t="shared" si="49"/>
        <v>cooling</v>
      </c>
      <c r="H1046" t="str">
        <f t="shared" si="50"/>
        <v>cooling &amp; ventilation</v>
      </c>
    </row>
    <row r="1047" spans="1:8" x14ac:dyDescent="0.2">
      <c r="A1047">
        <v>5</v>
      </c>
      <c r="B1047" t="s">
        <v>162</v>
      </c>
      <c r="C1047">
        <v>0</v>
      </c>
      <c r="D1047" t="s">
        <v>659</v>
      </c>
      <c r="E1047" t="s">
        <v>585</v>
      </c>
      <c r="F1047" t="str">
        <f t="shared" si="48"/>
        <v>urban</v>
      </c>
      <c r="G1047" t="str">
        <f t="shared" si="49"/>
        <v>cooling</v>
      </c>
      <c r="H1047" t="str">
        <f t="shared" si="50"/>
        <v>cooling &amp; ventilation</v>
      </c>
    </row>
    <row r="1048" spans="1:8" x14ac:dyDescent="0.2">
      <c r="A1048">
        <v>6</v>
      </c>
      <c r="B1048" t="s">
        <v>446</v>
      </c>
      <c r="C1048">
        <v>0</v>
      </c>
      <c r="D1048" t="s">
        <v>659</v>
      </c>
      <c r="E1048" t="s">
        <v>585</v>
      </c>
      <c r="F1048" t="str">
        <f t="shared" si="48"/>
        <v>urban</v>
      </c>
      <c r="G1048" t="str">
        <f t="shared" si="49"/>
        <v>cooling</v>
      </c>
      <c r="H1048" t="str">
        <f t="shared" si="50"/>
        <v>cooling &amp; ventilation</v>
      </c>
    </row>
    <row r="1049" spans="1:8" x14ac:dyDescent="0.2">
      <c r="A1049">
        <v>7</v>
      </c>
      <c r="B1049" t="s">
        <v>447</v>
      </c>
      <c r="C1049">
        <v>0</v>
      </c>
      <c r="D1049" t="s">
        <v>659</v>
      </c>
      <c r="E1049" t="s">
        <v>585</v>
      </c>
      <c r="F1049" t="str">
        <f t="shared" si="48"/>
        <v>urban</v>
      </c>
      <c r="G1049" t="str">
        <f t="shared" si="49"/>
        <v>cooling</v>
      </c>
      <c r="H1049" t="str">
        <f t="shared" si="50"/>
        <v>cooling &amp; ventilation</v>
      </c>
    </row>
    <row r="1050" spans="1:8" x14ac:dyDescent="0.2">
      <c r="A1050">
        <v>8</v>
      </c>
      <c r="B1050" t="s">
        <v>448</v>
      </c>
      <c r="C1050">
        <v>0</v>
      </c>
      <c r="D1050" t="s">
        <v>659</v>
      </c>
      <c r="E1050" t="s">
        <v>585</v>
      </c>
      <c r="F1050" t="str">
        <f t="shared" si="48"/>
        <v>urban</v>
      </c>
      <c r="G1050" t="str">
        <f t="shared" si="49"/>
        <v>cooling</v>
      </c>
      <c r="H1050" t="str">
        <f t="shared" si="50"/>
        <v>cooling &amp; ventilation</v>
      </c>
    </row>
    <row r="1051" spans="1:8" x14ac:dyDescent="0.2">
      <c r="A1051">
        <v>9</v>
      </c>
      <c r="B1051" t="s">
        <v>449</v>
      </c>
      <c r="C1051">
        <v>0</v>
      </c>
      <c r="D1051" t="s">
        <v>659</v>
      </c>
      <c r="E1051" t="s">
        <v>585</v>
      </c>
      <c r="F1051" t="str">
        <f t="shared" si="48"/>
        <v>urban</v>
      </c>
      <c r="G1051" t="str">
        <f t="shared" si="49"/>
        <v>cooling</v>
      </c>
      <c r="H1051" t="str">
        <f t="shared" si="50"/>
        <v>cooling &amp; ventilation</v>
      </c>
    </row>
    <row r="1052" spans="1:8" x14ac:dyDescent="0.2">
      <c r="A1052">
        <v>0</v>
      </c>
      <c r="B1052" t="s">
        <v>76</v>
      </c>
      <c r="C1052">
        <v>22184245529174.898</v>
      </c>
      <c r="D1052" t="s">
        <v>660</v>
      </c>
      <c r="E1052" t="s">
        <v>585</v>
      </c>
      <c r="F1052" t="str">
        <f t="shared" si="48"/>
        <v>urban</v>
      </c>
      <c r="G1052" t="str">
        <f t="shared" si="49"/>
        <v>cooling</v>
      </c>
      <c r="H1052" t="str">
        <f t="shared" si="50"/>
        <v>cooling &amp; ventilation</v>
      </c>
    </row>
    <row r="1053" spans="1:8" x14ac:dyDescent="0.2">
      <c r="A1053">
        <v>1</v>
      </c>
      <c r="B1053" t="s">
        <v>77</v>
      </c>
      <c r="C1053">
        <v>0</v>
      </c>
      <c r="D1053" t="s">
        <v>660</v>
      </c>
      <c r="E1053" t="s">
        <v>585</v>
      </c>
      <c r="F1053" t="str">
        <f t="shared" si="48"/>
        <v>urban</v>
      </c>
      <c r="G1053" t="str">
        <f t="shared" si="49"/>
        <v>cooling</v>
      </c>
      <c r="H1053" t="str">
        <f t="shared" si="50"/>
        <v>cooling &amp; ventilation</v>
      </c>
    </row>
    <row r="1054" spans="1:8" x14ac:dyDescent="0.2">
      <c r="A1054">
        <v>2</v>
      </c>
      <c r="B1054" t="s">
        <v>78</v>
      </c>
      <c r="C1054">
        <v>0</v>
      </c>
      <c r="D1054" t="s">
        <v>660</v>
      </c>
      <c r="E1054" t="s">
        <v>585</v>
      </c>
      <c r="F1054" t="str">
        <f t="shared" si="48"/>
        <v>urban</v>
      </c>
      <c r="G1054" t="str">
        <f t="shared" si="49"/>
        <v>cooling</v>
      </c>
      <c r="H1054" t="str">
        <f t="shared" si="50"/>
        <v>cooling &amp; ventilation</v>
      </c>
    </row>
    <row r="1055" spans="1:8" x14ac:dyDescent="0.2">
      <c r="A1055">
        <v>3</v>
      </c>
      <c r="B1055" t="s">
        <v>79</v>
      </c>
      <c r="C1055">
        <v>0</v>
      </c>
      <c r="D1055" t="s">
        <v>660</v>
      </c>
      <c r="E1055" t="s">
        <v>585</v>
      </c>
      <c r="F1055" t="str">
        <f t="shared" si="48"/>
        <v>urban</v>
      </c>
      <c r="G1055" t="str">
        <f t="shared" si="49"/>
        <v>cooling</v>
      </c>
      <c r="H1055" t="str">
        <f t="shared" si="50"/>
        <v>cooling &amp; ventilation</v>
      </c>
    </row>
    <row r="1056" spans="1:8" x14ac:dyDescent="0.2">
      <c r="A1056">
        <v>4</v>
      </c>
      <c r="B1056" t="s">
        <v>81</v>
      </c>
      <c r="C1056">
        <v>0</v>
      </c>
      <c r="D1056" t="s">
        <v>660</v>
      </c>
      <c r="E1056" t="s">
        <v>585</v>
      </c>
      <c r="F1056" t="str">
        <f t="shared" si="48"/>
        <v>urban</v>
      </c>
      <c r="G1056" t="str">
        <f t="shared" si="49"/>
        <v>cooling</v>
      </c>
      <c r="H1056" t="str">
        <f t="shared" si="50"/>
        <v>cooling &amp; ventilation</v>
      </c>
    </row>
    <row r="1057" spans="1:8" x14ac:dyDescent="0.2">
      <c r="A1057">
        <v>5</v>
      </c>
      <c r="B1057" t="s">
        <v>162</v>
      </c>
      <c r="C1057">
        <v>0</v>
      </c>
      <c r="D1057" t="s">
        <v>660</v>
      </c>
      <c r="E1057" t="s">
        <v>585</v>
      </c>
      <c r="F1057" t="str">
        <f t="shared" si="48"/>
        <v>urban</v>
      </c>
      <c r="G1057" t="str">
        <f t="shared" si="49"/>
        <v>cooling</v>
      </c>
      <c r="H1057" t="str">
        <f t="shared" si="50"/>
        <v>cooling &amp; ventilation</v>
      </c>
    </row>
    <row r="1058" spans="1:8" x14ac:dyDescent="0.2">
      <c r="A1058">
        <v>6</v>
      </c>
      <c r="B1058" t="s">
        <v>446</v>
      </c>
      <c r="C1058">
        <v>0</v>
      </c>
      <c r="D1058" t="s">
        <v>660</v>
      </c>
      <c r="E1058" t="s">
        <v>585</v>
      </c>
      <c r="F1058" t="str">
        <f t="shared" si="48"/>
        <v>urban</v>
      </c>
      <c r="G1058" t="str">
        <f t="shared" si="49"/>
        <v>cooling</v>
      </c>
      <c r="H1058" t="str">
        <f t="shared" si="50"/>
        <v>cooling &amp; ventilation</v>
      </c>
    </row>
    <row r="1059" spans="1:8" x14ac:dyDescent="0.2">
      <c r="A1059">
        <v>7</v>
      </c>
      <c r="B1059" t="s">
        <v>447</v>
      </c>
      <c r="C1059">
        <v>0</v>
      </c>
      <c r="D1059" t="s">
        <v>660</v>
      </c>
      <c r="E1059" t="s">
        <v>585</v>
      </c>
      <c r="F1059" t="str">
        <f t="shared" si="48"/>
        <v>urban</v>
      </c>
      <c r="G1059" t="str">
        <f t="shared" si="49"/>
        <v>cooling</v>
      </c>
      <c r="H1059" t="str">
        <f t="shared" si="50"/>
        <v>cooling &amp; ventilation</v>
      </c>
    </row>
    <row r="1060" spans="1:8" x14ac:dyDescent="0.2">
      <c r="A1060">
        <v>8</v>
      </c>
      <c r="B1060" t="s">
        <v>448</v>
      </c>
      <c r="C1060">
        <v>0</v>
      </c>
      <c r="D1060" t="s">
        <v>660</v>
      </c>
      <c r="E1060" t="s">
        <v>585</v>
      </c>
      <c r="F1060" t="str">
        <f t="shared" si="48"/>
        <v>urban</v>
      </c>
      <c r="G1060" t="str">
        <f t="shared" si="49"/>
        <v>cooling</v>
      </c>
      <c r="H1060" t="str">
        <f t="shared" si="50"/>
        <v>cooling &amp; ventilation</v>
      </c>
    </row>
    <row r="1061" spans="1:8" x14ac:dyDescent="0.2">
      <c r="A1061">
        <v>9</v>
      </c>
      <c r="B1061" t="s">
        <v>449</v>
      </c>
      <c r="C1061">
        <v>0</v>
      </c>
      <c r="D1061" t="s">
        <v>660</v>
      </c>
      <c r="E1061" t="s">
        <v>585</v>
      </c>
      <c r="F1061" t="str">
        <f t="shared" si="48"/>
        <v>urban</v>
      </c>
      <c r="G1061" t="str">
        <f t="shared" si="49"/>
        <v>cooling</v>
      </c>
      <c r="H1061" t="str">
        <f t="shared" si="50"/>
        <v>cooling &amp; ventilation</v>
      </c>
    </row>
    <row r="1062" spans="1:8" x14ac:dyDescent="0.2">
      <c r="A1062">
        <v>0</v>
      </c>
      <c r="B1062" t="s">
        <v>76</v>
      </c>
      <c r="C1062">
        <v>5918297675475.0996</v>
      </c>
      <c r="D1062" t="s">
        <v>661</v>
      </c>
      <c r="E1062" t="s">
        <v>585</v>
      </c>
      <c r="F1062" t="str">
        <f t="shared" si="48"/>
        <v>urban</v>
      </c>
      <c r="G1062" t="str">
        <f t="shared" si="49"/>
        <v>cooling</v>
      </c>
      <c r="H1062" t="str">
        <f t="shared" si="50"/>
        <v>cooling &amp; ventilation</v>
      </c>
    </row>
    <row r="1063" spans="1:8" x14ac:dyDescent="0.2">
      <c r="A1063">
        <v>1</v>
      </c>
      <c r="B1063" t="s">
        <v>77</v>
      </c>
      <c r="C1063">
        <v>0</v>
      </c>
      <c r="D1063" t="s">
        <v>661</v>
      </c>
      <c r="E1063" t="s">
        <v>585</v>
      </c>
      <c r="F1063" t="str">
        <f t="shared" si="48"/>
        <v>urban</v>
      </c>
      <c r="G1063" t="str">
        <f t="shared" si="49"/>
        <v>cooling</v>
      </c>
      <c r="H1063" t="str">
        <f t="shared" si="50"/>
        <v>cooling &amp; ventilation</v>
      </c>
    </row>
    <row r="1064" spans="1:8" x14ac:dyDescent="0.2">
      <c r="A1064">
        <v>2</v>
      </c>
      <c r="B1064" t="s">
        <v>78</v>
      </c>
      <c r="C1064">
        <v>0</v>
      </c>
      <c r="D1064" t="s">
        <v>661</v>
      </c>
      <c r="E1064" t="s">
        <v>585</v>
      </c>
      <c r="F1064" t="str">
        <f t="shared" si="48"/>
        <v>urban</v>
      </c>
      <c r="G1064" t="str">
        <f t="shared" si="49"/>
        <v>cooling</v>
      </c>
      <c r="H1064" t="str">
        <f t="shared" si="50"/>
        <v>cooling &amp; ventilation</v>
      </c>
    </row>
    <row r="1065" spans="1:8" x14ac:dyDescent="0.2">
      <c r="A1065">
        <v>3</v>
      </c>
      <c r="B1065" t="s">
        <v>79</v>
      </c>
      <c r="C1065">
        <v>0</v>
      </c>
      <c r="D1065" t="s">
        <v>661</v>
      </c>
      <c r="E1065" t="s">
        <v>585</v>
      </c>
      <c r="F1065" t="str">
        <f t="shared" si="48"/>
        <v>urban</v>
      </c>
      <c r="G1065" t="str">
        <f t="shared" si="49"/>
        <v>cooling</v>
      </c>
      <c r="H1065" t="str">
        <f t="shared" si="50"/>
        <v>cooling &amp; ventilation</v>
      </c>
    </row>
    <row r="1066" spans="1:8" x14ac:dyDescent="0.2">
      <c r="A1066">
        <v>4</v>
      </c>
      <c r="B1066" t="s">
        <v>81</v>
      </c>
      <c r="C1066">
        <v>0</v>
      </c>
      <c r="D1066" t="s">
        <v>661</v>
      </c>
      <c r="E1066" t="s">
        <v>585</v>
      </c>
      <c r="F1066" t="str">
        <f t="shared" si="48"/>
        <v>urban</v>
      </c>
      <c r="G1066" t="str">
        <f t="shared" si="49"/>
        <v>cooling</v>
      </c>
      <c r="H1066" t="str">
        <f t="shared" si="50"/>
        <v>cooling &amp; ventilation</v>
      </c>
    </row>
    <row r="1067" spans="1:8" x14ac:dyDescent="0.2">
      <c r="A1067">
        <v>5</v>
      </c>
      <c r="B1067" t="s">
        <v>162</v>
      </c>
      <c r="C1067">
        <v>0</v>
      </c>
      <c r="D1067" t="s">
        <v>661</v>
      </c>
      <c r="E1067" t="s">
        <v>585</v>
      </c>
      <c r="F1067" t="str">
        <f t="shared" si="48"/>
        <v>urban</v>
      </c>
      <c r="G1067" t="str">
        <f t="shared" si="49"/>
        <v>cooling</v>
      </c>
      <c r="H1067" t="str">
        <f t="shared" si="50"/>
        <v>cooling &amp; ventilation</v>
      </c>
    </row>
    <row r="1068" spans="1:8" x14ac:dyDescent="0.2">
      <c r="A1068">
        <v>6</v>
      </c>
      <c r="B1068" t="s">
        <v>446</v>
      </c>
      <c r="C1068">
        <v>0</v>
      </c>
      <c r="D1068" t="s">
        <v>661</v>
      </c>
      <c r="E1068" t="s">
        <v>585</v>
      </c>
      <c r="F1068" t="str">
        <f t="shared" si="48"/>
        <v>urban</v>
      </c>
      <c r="G1068" t="str">
        <f t="shared" si="49"/>
        <v>cooling</v>
      </c>
      <c r="H1068" t="str">
        <f t="shared" si="50"/>
        <v>cooling &amp; ventilation</v>
      </c>
    </row>
    <row r="1069" spans="1:8" x14ac:dyDescent="0.2">
      <c r="A1069">
        <v>7</v>
      </c>
      <c r="B1069" t="s">
        <v>447</v>
      </c>
      <c r="C1069">
        <v>0</v>
      </c>
      <c r="D1069" t="s">
        <v>661</v>
      </c>
      <c r="E1069" t="s">
        <v>585</v>
      </c>
      <c r="F1069" t="str">
        <f t="shared" si="48"/>
        <v>urban</v>
      </c>
      <c r="G1069" t="str">
        <f t="shared" si="49"/>
        <v>cooling</v>
      </c>
      <c r="H1069" t="str">
        <f t="shared" si="50"/>
        <v>cooling &amp; ventilation</v>
      </c>
    </row>
    <row r="1070" spans="1:8" x14ac:dyDescent="0.2">
      <c r="A1070">
        <v>8</v>
      </c>
      <c r="B1070" t="s">
        <v>448</v>
      </c>
      <c r="C1070">
        <v>0</v>
      </c>
      <c r="D1070" t="s">
        <v>661</v>
      </c>
      <c r="E1070" t="s">
        <v>585</v>
      </c>
      <c r="F1070" t="str">
        <f t="shared" si="48"/>
        <v>urban</v>
      </c>
      <c r="G1070" t="str">
        <f t="shared" si="49"/>
        <v>cooling</v>
      </c>
      <c r="H1070" t="str">
        <f t="shared" si="50"/>
        <v>cooling &amp; ventilation</v>
      </c>
    </row>
    <row r="1071" spans="1:8" x14ac:dyDescent="0.2">
      <c r="A1071">
        <v>9</v>
      </c>
      <c r="B1071" t="s">
        <v>449</v>
      </c>
      <c r="C1071">
        <v>0</v>
      </c>
      <c r="D1071" t="s">
        <v>661</v>
      </c>
      <c r="E1071" t="s">
        <v>585</v>
      </c>
      <c r="F1071" t="str">
        <f t="shared" si="48"/>
        <v>urban</v>
      </c>
      <c r="G1071" t="str">
        <f t="shared" si="49"/>
        <v>cooling</v>
      </c>
      <c r="H1071" t="str">
        <f t="shared" si="50"/>
        <v>cooling &amp; ventilation</v>
      </c>
    </row>
    <row r="1072" spans="1:8" x14ac:dyDescent="0.2">
      <c r="A1072">
        <v>0</v>
      </c>
      <c r="B1072" t="s">
        <v>76</v>
      </c>
      <c r="C1072">
        <v>252614027744.27301</v>
      </c>
      <c r="D1072" t="s">
        <v>662</v>
      </c>
      <c r="E1072" t="s">
        <v>585</v>
      </c>
      <c r="F1072" t="str">
        <f t="shared" si="48"/>
        <v>urban</v>
      </c>
      <c r="G1072" t="str">
        <f t="shared" si="49"/>
        <v>cooling</v>
      </c>
      <c r="H1072" t="str">
        <f t="shared" si="50"/>
        <v>cooling &amp; ventilation</v>
      </c>
    </row>
    <row r="1073" spans="1:8" x14ac:dyDescent="0.2">
      <c r="A1073">
        <v>1</v>
      </c>
      <c r="B1073" t="s">
        <v>77</v>
      </c>
      <c r="C1073">
        <v>0</v>
      </c>
      <c r="D1073" t="s">
        <v>662</v>
      </c>
      <c r="E1073" t="s">
        <v>585</v>
      </c>
      <c r="F1073" t="str">
        <f t="shared" si="48"/>
        <v>urban</v>
      </c>
      <c r="G1073" t="str">
        <f t="shared" si="49"/>
        <v>cooling</v>
      </c>
      <c r="H1073" t="str">
        <f t="shared" si="50"/>
        <v>cooling &amp; ventilation</v>
      </c>
    </row>
    <row r="1074" spans="1:8" x14ac:dyDescent="0.2">
      <c r="A1074">
        <v>2</v>
      </c>
      <c r="B1074" t="s">
        <v>78</v>
      </c>
      <c r="C1074">
        <v>0</v>
      </c>
      <c r="D1074" t="s">
        <v>662</v>
      </c>
      <c r="E1074" t="s">
        <v>585</v>
      </c>
      <c r="F1074" t="str">
        <f t="shared" si="48"/>
        <v>urban</v>
      </c>
      <c r="G1074" t="str">
        <f t="shared" si="49"/>
        <v>cooling</v>
      </c>
      <c r="H1074" t="str">
        <f t="shared" si="50"/>
        <v>cooling &amp; ventilation</v>
      </c>
    </row>
    <row r="1075" spans="1:8" x14ac:dyDescent="0.2">
      <c r="A1075">
        <v>3</v>
      </c>
      <c r="B1075" t="s">
        <v>79</v>
      </c>
      <c r="C1075">
        <v>0</v>
      </c>
      <c r="D1075" t="s">
        <v>662</v>
      </c>
      <c r="E1075" t="s">
        <v>585</v>
      </c>
      <c r="F1075" t="str">
        <f t="shared" si="48"/>
        <v>urban</v>
      </c>
      <c r="G1075" t="str">
        <f t="shared" si="49"/>
        <v>cooling</v>
      </c>
      <c r="H1075" t="str">
        <f t="shared" si="50"/>
        <v>cooling &amp; ventilation</v>
      </c>
    </row>
    <row r="1076" spans="1:8" x14ac:dyDescent="0.2">
      <c r="A1076">
        <v>4</v>
      </c>
      <c r="B1076" t="s">
        <v>81</v>
      </c>
      <c r="C1076">
        <v>0</v>
      </c>
      <c r="D1076" t="s">
        <v>662</v>
      </c>
      <c r="E1076" t="s">
        <v>585</v>
      </c>
      <c r="F1076" t="str">
        <f t="shared" si="48"/>
        <v>urban</v>
      </c>
      <c r="G1076" t="str">
        <f t="shared" si="49"/>
        <v>cooling</v>
      </c>
      <c r="H1076" t="str">
        <f t="shared" si="50"/>
        <v>cooling &amp; ventilation</v>
      </c>
    </row>
    <row r="1077" spans="1:8" x14ac:dyDescent="0.2">
      <c r="A1077">
        <v>5</v>
      </c>
      <c r="B1077" t="s">
        <v>162</v>
      </c>
      <c r="C1077">
        <v>0</v>
      </c>
      <c r="D1077" t="s">
        <v>662</v>
      </c>
      <c r="E1077" t="s">
        <v>585</v>
      </c>
      <c r="F1077" t="str">
        <f t="shared" si="48"/>
        <v>urban</v>
      </c>
      <c r="G1077" t="str">
        <f t="shared" si="49"/>
        <v>cooling</v>
      </c>
      <c r="H1077" t="str">
        <f t="shared" si="50"/>
        <v>cooling &amp; ventilation</v>
      </c>
    </row>
    <row r="1078" spans="1:8" x14ac:dyDescent="0.2">
      <c r="A1078">
        <v>6</v>
      </c>
      <c r="B1078" t="s">
        <v>446</v>
      </c>
      <c r="C1078">
        <v>0</v>
      </c>
      <c r="D1078" t="s">
        <v>662</v>
      </c>
      <c r="E1078" t="s">
        <v>585</v>
      </c>
      <c r="F1078" t="str">
        <f t="shared" si="48"/>
        <v>urban</v>
      </c>
      <c r="G1078" t="str">
        <f t="shared" si="49"/>
        <v>cooling</v>
      </c>
      <c r="H1078" t="str">
        <f t="shared" si="50"/>
        <v>cooling &amp; ventilation</v>
      </c>
    </row>
    <row r="1079" spans="1:8" x14ac:dyDescent="0.2">
      <c r="A1079">
        <v>7</v>
      </c>
      <c r="B1079" t="s">
        <v>447</v>
      </c>
      <c r="C1079">
        <v>0</v>
      </c>
      <c r="D1079" t="s">
        <v>662</v>
      </c>
      <c r="E1079" t="s">
        <v>585</v>
      </c>
      <c r="F1079" t="str">
        <f t="shared" si="48"/>
        <v>urban</v>
      </c>
      <c r="G1079" t="str">
        <f t="shared" si="49"/>
        <v>cooling</v>
      </c>
      <c r="H1079" t="str">
        <f t="shared" si="50"/>
        <v>cooling &amp; ventilation</v>
      </c>
    </row>
    <row r="1080" spans="1:8" x14ac:dyDescent="0.2">
      <c r="A1080">
        <v>8</v>
      </c>
      <c r="B1080" t="s">
        <v>448</v>
      </c>
      <c r="C1080">
        <v>0</v>
      </c>
      <c r="D1080" t="s">
        <v>662</v>
      </c>
      <c r="E1080" t="s">
        <v>585</v>
      </c>
      <c r="F1080" t="str">
        <f t="shared" si="48"/>
        <v>urban</v>
      </c>
      <c r="G1080" t="str">
        <f t="shared" si="49"/>
        <v>cooling</v>
      </c>
      <c r="H1080" t="str">
        <f t="shared" si="50"/>
        <v>cooling &amp; ventilation</v>
      </c>
    </row>
    <row r="1081" spans="1:8" x14ac:dyDescent="0.2">
      <c r="A1081">
        <v>9</v>
      </c>
      <c r="B1081" t="s">
        <v>449</v>
      </c>
      <c r="C1081">
        <v>0</v>
      </c>
      <c r="D1081" t="s">
        <v>662</v>
      </c>
      <c r="E1081" t="s">
        <v>585</v>
      </c>
      <c r="F1081" t="str">
        <f t="shared" si="48"/>
        <v>urban</v>
      </c>
      <c r="G1081" t="str">
        <f t="shared" si="49"/>
        <v>cooling</v>
      </c>
      <c r="H1081" t="str">
        <f t="shared" si="50"/>
        <v>cooling &amp; ventilation</v>
      </c>
    </row>
    <row r="1082" spans="1:8" x14ac:dyDescent="0.2">
      <c r="A1082">
        <v>0</v>
      </c>
      <c r="B1082" t="s">
        <v>76</v>
      </c>
      <c r="C1082">
        <v>11119572684191.1</v>
      </c>
      <c r="D1082" t="s">
        <v>663</v>
      </c>
      <c r="E1082" t="s">
        <v>585</v>
      </c>
      <c r="F1082" t="str">
        <f t="shared" si="48"/>
        <v>urban</v>
      </c>
      <c r="G1082" t="str">
        <f t="shared" si="49"/>
        <v>cooling</v>
      </c>
      <c r="H1082" t="str">
        <f t="shared" si="50"/>
        <v>cooling &amp; ventilation</v>
      </c>
    </row>
    <row r="1083" spans="1:8" x14ac:dyDescent="0.2">
      <c r="A1083">
        <v>1</v>
      </c>
      <c r="B1083" t="s">
        <v>77</v>
      </c>
      <c r="C1083">
        <v>0</v>
      </c>
      <c r="D1083" t="s">
        <v>663</v>
      </c>
      <c r="E1083" t="s">
        <v>585</v>
      </c>
      <c r="F1083" t="str">
        <f t="shared" si="48"/>
        <v>urban</v>
      </c>
      <c r="G1083" t="str">
        <f t="shared" si="49"/>
        <v>cooling</v>
      </c>
      <c r="H1083" t="str">
        <f t="shared" si="50"/>
        <v>cooling &amp; ventilation</v>
      </c>
    </row>
    <row r="1084" spans="1:8" x14ac:dyDescent="0.2">
      <c r="A1084">
        <v>2</v>
      </c>
      <c r="B1084" t="s">
        <v>78</v>
      </c>
      <c r="C1084">
        <v>0</v>
      </c>
      <c r="D1084" t="s">
        <v>663</v>
      </c>
      <c r="E1084" t="s">
        <v>585</v>
      </c>
      <c r="F1084" t="str">
        <f t="shared" si="48"/>
        <v>urban</v>
      </c>
      <c r="G1084" t="str">
        <f t="shared" si="49"/>
        <v>cooling</v>
      </c>
      <c r="H1084" t="str">
        <f t="shared" si="50"/>
        <v>cooling &amp; ventilation</v>
      </c>
    </row>
    <row r="1085" spans="1:8" x14ac:dyDescent="0.2">
      <c r="A1085">
        <v>3</v>
      </c>
      <c r="B1085" t="s">
        <v>79</v>
      </c>
      <c r="C1085">
        <v>0</v>
      </c>
      <c r="D1085" t="s">
        <v>663</v>
      </c>
      <c r="E1085" t="s">
        <v>585</v>
      </c>
      <c r="F1085" t="str">
        <f t="shared" si="48"/>
        <v>urban</v>
      </c>
      <c r="G1085" t="str">
        <f t="shared" si="49"/>
        <v>cooling</v>
      </c>
      <c r="H1085" t="str">
        <f t="shared" si="50"/>
        <v>cooling &amp; ventilation</v>
      </c>
    </row>
    <row r="1086" spans="1:8" x14ac:dyDescent="0.2">
      <c r="A1086">
        <v>4</v>
      </c>
      <c r="B1086" t="s">
        <v>81</v>
      </c>
      <c r="C1086">
        <v>0</v>
      </c>
      <c r="D1086" t="s">
        <v>663</v>
      </c>
      <c r="E1086" t="s">
        <v>585</v>
      </c>
      <c r="F1086" t="str">
        <f t="shared" si="48"/>
        <v>urban</v>
      </c>
      <c r="G1086" t="str">
        <f t="shared" si="49"/>
        <v>cooling</v>
      </c>
      <c r="H1086" t="str">
        <f t="shared" si="50"/>
        <v>cooling &amp; ventilation</v>
      </c>
    </row>
    <row r="1087" spans="1:8" x14ac:dyDescent="0.2">
      <c r="A1087">
        <v>5</v>
      </c>
      <c r="B1087" t="s">
        <v>162</v>
      </c>
      <c r="C1087">
        <v>0</v>
      </c>
      <c r="D1087" t="s">
        <v>663</v>
      </c>
      <c r="E1087" t="s">
        <v>585</v>
      </c>
      <c r="F1087" t="str">
        <f t="shared" si="48"/>
        <v>urban</v>
      </c>
      <c r="G1087" t="str">
        <f t="shared" si="49"/>
        <v>cooling</v>
      </c>
      <c r="H1087" t="str">
        <f t="shared" si="50"/>
        <v>cooling &amp; ventilation</v>
      </c>
    </row>
    <row r="1088" spans="1:8" x14ac:dyDescent="0.2">
      <c r="A1088">
        <v>6</v>
      </c>
      <c r="B1088" t="s">
        <v>446</v>
      </c>
      <c r="C1088">
        <v>0</v>
      </c>
      <c r="D1088" t="s">
        <v>663</v>
      </c>
      <c r="E1088" t="s">
        <v>585</v>
      </c>
      <c r="F1088" t="str">
        <f t="shared" si="48"/>
        <v>urban</v>
      </c>
      <c r="G1088" t="str">
        <f t="shared" si="49"/>
        <v>cooling</v>
      </c>
      <c r="H1088" t="str">
        <f t="shared" si="50"/>
        <v>cooling &amp; ventilation</v>
      </c>
    </row>
    <row r="1089" spans="1:8" x14ac:dyDescent="0.2">
      <c r="A1089">
        <v>7</v>
      </c>
      <c r="B1089" t="s">
        <v>447</v>
      </c>
      <c r="C1089">
        <v>0</v>
      </c>
      <c r="D1089" t="s">
        <v>663</v>
      </c>
      <c r="E1089" t="s">
        <v>585</v>
      </c>
      <c r="F1089" t="str">
        <f t="shared" si="48"/>
        <v>urban</v>
      </c>
      <c r="G1089" t="str">
        <f t="shared" si="49"/>
        <v>cooling</v>
      </c>
      <c r="H1089" t="str">
        <f t="shared" si="50"/>
        <v>cooling &amp; ventilation</v>
      </c>
    </row>
    <row r="1090" spans="1:8" x14ac:dyDescent="0.2">
      <c r="A1090">
        <v>8</v>
      </c>
      <c r="B1090" t="s">
        <v>448</v>
      </c>
      <c r="C1090">
        <v>0</v>
      </c>
      <c r="D1090" t="s">
        <v>663</v>
      </c>
      <c r="E1090" t="s">
        <v>585</v>
      </c>
      <c r="F1090" t="str">
        <f t="shared" si="48"/>
        <v>urban</v>
      </c>
      <c r="G1090" t="str">
        <f t="shared" si="49"/>
        <v>cooling</v>
      </c>
      <c r="H1090" t="str">
        <f t="shared" si="50"/>
        <v>cooling &amp; ventilation</v>
      </c>
    </row>
    <row r="1091" spans="1:8" x14ac:dyDescent="0.2">
      <c r="A1091">
        <v>9</v>
      </c>
      <c r="B1091" t="s">
        <v>449</v>
      </c>
      <c r="C1091">
        <v>0</v>
      </c>
      <c r="D1091" t="s">
        <v>663</v>
      </c>
      <c r="E1091" t="s">
        <v>585</v>
      </c>
      <c r="F1091" t="str">
        <f t="shared" ref="F1091:F1154" si="51">IF(ISNUMBER(SEARCH("urban", E1091)), "urban", IF(ISNUMBER(SEARCH("rural", E1091)), "rural", IF(ISNUMBER(SEARCH("commercial", E1091)), "commercial", "None")))</f>
        <v>urban</v>
      </c>
      <c r="G1091" t="str">
        <f t="shared" ref="G1091:G1154" si="52">RIGHT(E1091, LEN(E1091) - FIND("~", SUBSTITUTE(E1091, "-", "~", LEN(E1091)-LEN(SUBSTITUTE(E1091, "-", "")))))</f>
        <v>cooling</v>
      </c>
      <c r="H1091" t="str">
        <f t="shared" ref="H1091:H1154" si="53">IF(G1091="appl","appliances",IF(G1091="cooling","cooling &amp; ventilation",G1091))</f>
        <v>cooling &amp; ventilation</v>
      </c>
    </row>
    <row r="1092" spans="1:8" x14ac:dyDescent="0.2">
      <c r="A1092">
        <v>0</v>
      </c>
      <c r="B1092" t="s">
        <v>76</v>
      </c>
      <c r="C1092">
        <v>2868354522548.6099</v>
      </c>
      <c r="D1092" t="s">
        <v>664</v>
      </c>
      <c r="E1092" t="s">
        <v>585</v>
      </c>
      <c r="F1092" t="str">
        <f t="shared" si="51"/>
        <v>urban</v>
      </c>
      <c r="G1092" t="str">
        <f t="shared" si="52"/>
        <v>cooling</v>
      </c>
      <c r="H1092" t="str">
        <f t="shared" si="53"/>
        <v>cooling &amp; ventilation</v>
      </c>
    </row>
    <row r="1093" spans="1:8" x14ac:dyDescent="0.2">
      <c r="A1093">
        <v>1</v>
      </c>
      <c r="B1093" t="s">
        <v>77</v>
      </c>
      <c r="C1093">
        <v>0</v>
      </c>
      <c r="D1093" t="s">
        <v>664</v>
      </c>
      <c r="E1093" t="s">
        <v>585</v>
      </c>
      <c r="F1093" t="str">
        <f t="shared" si="51"/>
        <v>urban</v>
      </c>
      <c r="G1093" t="str">
        <f t="shared" si="52"/>
        <v>cooling</v>
      </c>
      <c r="H1093" t="str">
        <f t="shared" si="53"/>
        <v>cooling &amp; ventilation</v>
      </c>
    </row>
    <row r="1094" spans="1:8" x14ac:dyDescent="0.2">
      <c r="A1094">
        <v>2</v>
      </c>
      <c r="B1094" t="s">
        <v>78</v>
      </c>
      <c r="C1094">
        <v>0</v>
      </c>
      <c r="D1094" t="s">
        <v>664</v>
      </c>
      <c r="E1094" t="s">
        <v>585</v>
      </c>
      <c r="F1094" t="str">
        <f t="shared" si="51"/>
        <v>urban</v>
      </c>
      <c r="G1094" t="str">
        <f t="shared" si="52"/>
        <v>cooling</v>
      </c>
      <c r="H1094" t="str">
        <f t="shared" si="53"/>
        <v>cooling &amp; ventilation</v>
      </c>
    </row>
    <row r="1095" spans="1:8" x14ac:dyDescent="0.2">
      <c r="A1095">
        <v>3</v>
      </c>
      <c r="B1095" t="s">
        <v>79</v>
      </c>
      <c r="C1095">
        <v>0</v>
      </c>
      <c r="D1095" t="s">
        <v>664</v>
      </c>
      <c r="E1095" t="s">
        <v>585</v>
      </c>
      <c r="F1095" t="str">
        <f t="shared" si="51"/>
        <v>urban</v>
      </c>
      <c r="G1095" t="str">
        <f t="shared" si="52"/>
        <v>cooling</v>
      </c>
      <c r="H1095" t="str">
        <f t="shared" si="53"/>
        <v>cooling &amp; ventilation</v>
      </c>
    </row>
    <row r="1096" spans="1:8" x14ac:dyDescent="0.2">
      <c r="A1096">
        <v>4</v>
      </c>
      <c r="B1096" t="s">
        <v>81</v>
      </c>
      <c r="C1096">
        <v>0</v>
      </c>
      <c r="D1096" t="s">
        <v>664</v>
      </c>
      <c r="E1096" t="s">
        <v>585</v>
      </c>
      <c r="F1096" t="str">
        <f t="shared" si="51"/>
        <v>urban</v>
      </c>
      <c r="G1096" t="str">
        <f t="shared" si="52"/>
        <v>cooling</v>
      </c>
      <c r="H1096" t="str">
        <f t="shared" si="53"/>
        <v>cooling &amp; ventilation</v>
      </c>
    </row>
    <row r="1097" spans="1:8" x14ac:dyDescent="0.2">
      <c r="A1097">
        <v>5</v>
      </c>
      <c r="B1097" t="s">
        <v>162</v>
      </c>
      <c r="C1097">
        <v>0</v>
      </c>
      <c r="D1097" t="s">
        <v>664</v>
      </c>
      <c r="E1097" t="s">
        <v>585</v>
      </c>
      <c r="F1097" t="str">
        <f t="shared" si="51"/>
        <v>urban</v>
      </c>
      <c r="G1097" t="str">
        <f t="shared" si="52"/>
        <v>cooling</v>
      </c>
      <c r="H1097" t="str">
        <f t="shared" si="53"/>
        <v>cooling &amp; ventilation</v>
      </c>
    </row>
    <row r="1098" spans="1:8" x14ac:dyDescent="0.2">
      <c r="A1098">
        <v>6</v>
      </c>
      <c r="B1098" t="s">
        <v>446</v>
      </c>
      <c r="C1098">
        <v>0</v>
      </c>
      <c r="D1098" t="s">
        <v>664</v>
      </c>
      <c r="E1098" t="s">
        <v>585</v>
      </c>
      <c r="F1098" t="str">
        <f t="shared" si="51"/>
        <v>urban</v>
      </c>
      <c r="G1098" t="str">
        <f t="shared" si="52"/>
        <v>cooling</v>
      </c>
      <c r="H1098" t="str">
        <f t="shared" si="53"/>
        <v>cooling &amp; ventilation</v>
      </c>
    </row>
    <row r="1099" spans="1:8" x14ac:dyDescent="0.2">
      <c r="A1099">
        <v>7</v>
      </c>
      <c r="B1099" t="s">
        <v>447</v>
      </c>
      <c r="C1099">
        <v>0</v>
      </c>
      <c r="D1099" t="s">
        <v>664</v>
      </c>
      <c r="E1099" t="s">
        <v>585</v>
      </c>
      <c r="F1099" t="str">
        <f t="shared" si="51"/>
        <v>urban</v>
      </c>
      <c r="G1099" t="str">
        <f t="shared" si="52"/>
        <v>cooling</v>
      </c>
      <c r="H1099" t="str">
        <f t="shared" si="53"/>
        <v>cooling &amp; ventilation</v>
      </c>
    </row>
    <row r="1100" spans="1:8" x14ac:dyDescent="0.2">
      <c r="A1100">
        <v>8</v>
      </c>
      <c r="B1100" t="s">
        <v>448</v>
      </c>
      <c r="C1100">
        <v>0</v>
      </c>
      <c r="D1100" t="s">
        <v>664</v>
      </c>
      <c r="E1100" t="s">
        <v>585</v>
      </c>
      <c r="F1100" t="str">
        <f t="shared" si="51"/>
        <v>urban</v>
      </c>
      <c r="G1100" t="str">
        <f t="shared" si="52"/>
        <v>cooling</v>
      </c>
      <c r="H1100" t="str">
        <f t="shared" si="53"/>
        <v>cooling &amp; ventilation</v>
      </c>
    </row>
    <row r="1101" spans="1:8" x14ac:dyDescent="0.2">
      <c r="A1101">
        <v>9</v>
      </c>
      <c r="B1101" t="s">
        <v>449</v>
      </c>
      <c r="C1101">
        <v>0</v>
      </c>
      <c r="D1101" t="s">
        <v>664</v>
      </c>
      <c r="E1101" t="s">
        <v>585</v>
      </c>
      <c r="F1101" t="str">
        <f t="shared" si="51"/>
        <v>urban</v>
      </c>
      <c r="G1101" t="str">
        <f t="shared" si="52"/>
        <v>cooling</v>
      </c>
      <c r="H1101" t="str">
        <f t="shared" si="53"/>
        <v>cooling &amp; ventilation</v>
      </c>
    </row>
    <row r="1102" spans="1:8" x14ac:dyDescent="0.2">
      <c r="A1102">
        <v>0</v>
      </c>
      <c r="B1102" t="s">
        <v>76</v>
      </c>
      <c r="C1102">
        <v>1004668338.80014</v>
      </c>
      <c r="D1102" t="s">
        <v>665</v>
      </c>
      <c r="E1102" t="s">
        <v>585</v>
      </c>
      <c r="F1102" t="str">
        <f t="shared" si="51"/>
        <v>urban</v>
      </c>
      <c r="G1102" t="str">
        <f t="shared" si="52"/>
        <v>cooling</v>
      </c>
      <c r="H1102" t="str">
        <f t="shared" si="53"/>
        <v>cooling &amp; ventilation</v>
      </c>
    </row>
    <row r="1103" spans="1:8" x14ac:dyDescent="0.2">
      <c r="A1103">
        <v>1</v>
      </c>
      <c r="B1103" t="s">
        <v>77</v>
      </c>
      <c r="C1103">
        <v>0</v>
      </c>
      <c r="D1103" t="s">
        <v>665</v>
      </c>
      <c r="E1103" t="s">
        <v>585</v>
      </c>
      <c r="F1103" t="str">
        <f t="shared" si="51"/>
        <v>urban</v>
      </c>
      <c r="G1103" t="str">
        <f t="shared" si="52"/>
        <v>cooling</v>
      </c>
      <c r="H1103" t="str">
        <f t="shared" si="53"/>
        <v>cooling &amp; ventilation</v>
      </c>
    </row>
    <row r="1104" spans="1:8" x14ac:dyDescent="0.2">
      <c r="A1104">
        <v>2</v>
      </c>
      <c r="B1104" t="s">
        <v>78</v>
      </c>
      <c r="C1104">
        <v>0</v>
      </c>
      <c r="D1104" t="s">
        <v>665</v>
      </c>
      <c r="E1104" t="s">
        <v>585</v>
      </c>
      <c r="F1104" t="str">
        <f t="shared" si="51"/>
        <v>urban</v>
      </c>
      <c r="G1104" t="str">
        <f t="shared" si="52"/>
        <v>cooling</v>
      </c>
      <c r="H1104" t="str">
        <f t="shared" si="53"/>
        <v>cooling &amp; ventilation</v>
      </c>
    </row>
    <row r="1105" spans="1:8" x14ac:dyDescent="0.2">
      <c r="A1105">
        <v>3</v>
      </c>
      <c r="B1105" t="s">
        <v>79</v>
      </c>
      <c r="C1105">
        <v>0</v>
      </c>
      <c r="D1105" t="s">
        <v>665</v>
      </c>
      <c r="E1105" t="s">
        <v>585</v>
      </c>
      <c r="F1105" t="str">
        <f t="shared" si="51"/>
        <v>urban</v>
      </c>
      <c r="G1105" t="str">
        <f t="shared" si="52"/>
        <v>cooling</v>
      </c>
      <c r="H1105" t="str">
        <f t="shared" si="53"/>
        <v>cooling &amp; ventilation</v>
      </c>
    </row>
    <row r="1106" spans="1:8" x14ac:dyDescent="0.2">
      <c r="A1106">
        <v>4</v>
      </c>
      <c r="B1106" t="s">
        <v>81</v>
      </c>
      <c r="C1106">
        <v>0</v>
      </c>
      <c r="D1106" t="s">
        <v>665</v>
      </c>
      <c r="E1106" t="s">
        <v>585</v>
      </c>
      <c r="F1106" t="str">
        <f t="shared" si="51"/>
        <v>urban</v>
      </c>
      <c r="G1106" t="str">
        <f t="shared" si="52"/>
        <v>cooling</v>
      </c>
      <c r="H1106" t="str">
        <f t="shared" si="53"/>
        <v>cooling &amp; ventilation</v>
      </c>
    </row>
    <row r="1107" spans="1:8" x14ac:dyDescent="0.2">
      <c r="A1107">
        <v>5</v>
      </c>
      <c r="B1107" t="s">
        <v>162</v>
      </c>
      <c r="C1107">
        <v>0</v>
      </c>
      <c r="D1107" t="s">
        <v>665</v>
      </c>
      <c r="E1107" t="s">
        <v>585</v>
      </c>
      <c r="F1107" t="str">
        <f t="shared" si="51"/>
        <v>urban</v>
      </c>
      <c r="G1107" t="str">
        <f t="shared" si="52"/>
        <v>cooling</v>
      </c>
      <c r="H1107" t="str">
        <f t="shared" si="53"/>
        <v>cooling &amp; ventilation</v>
      </c>
    </row>
    <row r="1108" spans="1:8" x14ac:dyDescent="0.2">
      <c r="A1108">
        <v>6</v>
      </c>
      <c r="B1108" t="s">
        <v>446</v>
      </c>
      <c r="C1108">
        <v>0</v>
      </c>
      <c r="D1108" t="s">
        <v>665</v>
      </c>
      <c r="E1108" t="s">
        <v>585</v>
      </c>
      <c r="F1108" t="str">
        <f t="shared" si="51"/>
        <v>urban</v>
      </c>
      <c r="G1108" t="str">
        <f t="shared" si="52"/>
        <v>cooling</v>
      </c>
      <c r="H1108" t="str">
        <f t="shared" si="53"/>
        <v>cooling &amp; ventilation</v>
      </c>
    </row>
    <row r="1109" spans="1:8" x14ac:dyDescent="0.2">
      <c r="A1109">
        <v>7</v>
      </c>
      <c r="B1109" t="s">
        <v>447</v>
      </c>
      <c r="C1109">
        <v>0</v>
      </c>
      <c r="D1109" t="s">
        <v>665</v>
      </c>
      <c r="E1109" t="s">
        <v>585</v>
      </c>
      <c r="F1109" t="str">
        <f t="shared" si="51"/>
        <v>urban</v>
      </c>
      <c r="G1109" t="str">
        <f t="shared" si="52"/>
        <v>cooling</v>
      </c>
      <c r="H1109" t="str">
        <f t="shared" si="53"/>
        <v>cooling &amp; ventilation</v>
      </c>
    </row>
    <row r="1110" spans="1:8" x14ac:dyDescent="0.2">
      <c r="A1110">
        <v>8</v>
      </c>
      <c r="B1110" t="s">
        <v>448</v>
      </c>
      <c r="C1110">
        <v>0</v>
      </c>
      <c r="D1110" t="s">
        <v>665</v>
      </c>
      <c r="E1110" t="s">
        <v>585</v>
      </c>
      <c r="F1110" t="str">
        <f t="shared" si="51"/>
        <v>urban</v>
      </c>
      <c r="G1110" t="str">
        <f t="shared" si="52"/>
        <v>cooling</v>
      </c>
      <c r="H1110" t="str">
        <f t="shared" si="53"/>
        <v>cooling &amp; ventilation</v>
      </c>
    </row>
    <row r="1111" spans="1:8" x14ac:dyDescent="0.2">
      <c r="A1111">
        <v>9</v>
      </c>
      <c r="B1111" t="s">
        <v>449</v>
      </c>
      <c r="C1111">
        <v>0</v>
      </c>
      <c r="D1111" t="s">
        <v>665</v>
      </c>
      <c r="E1111" t="s">
        <v>585</v>
      </c>
      <c r="F1111" t="str">
        <f t="shared" si="51"/>
        <v>urban</v>
      </c>
      <c r="G1111" t="str">
        <f t="shared" si="52"/>
        <v>cooling</v>
      </c>
      <c r="H1111" t="str">
        <f t="shared" si="53"/>
        <v>cooling &amp; ventilation</v>
      </c>
    </row>
    <row r="1112" spans="1:8" x14ac:dyDescent="0.2">
      <c r="A1112">
        <v>0</v>
      </c>
      <c r="B1112" t="s">
        <v>76</v>
      </c>
      <c r="C1112">
        <v>6208445322339.6504</v>
      </c>
      <c r="D1112" t="s">
        <v>666</v>
      </c>
      <c r="E1112" t="s">
        <v>585</v>
      </c>
      <c r="F1112" t="str">
        <f t="shared" si="51"/>
        <v>urban</v>
      </c>
      <c r="G1112" t="str">
        <f t="shared" si="52"/>
        <v>cooling</v>
      </c>
      <c r="H1112" t="str">
        <f t="shared" si="53"/>
        <v>cooling &amp; ventilation</v>
      </c>
    </row>
    <row r="1113" spans="1:8" x14ac:dyDescent="0.2">
      <c r="A1113">
        <v>1</v>
      </c>
      <c r="B1113" t="s">
        <v>77</v>
      </c>
      <c r="C1113">
        <v>0</v>
      </c>
      <c r="D1113" t="s">
        <v>666</v>
      </c>
      <c r="E1113" t="s">
        <v>585</v>
      </c>
      <c r="F1113" t="str">
        <f t="shared" si="51"/>
        <v>urban</v>
      </c>
      <c r="G1113" t="str">
        <f t="shared" si="52"/>
        <v>cooling</v>
      </c>
      <c r="H1113" t="str">
        <f t="shared" si="53"/>
        <v>cooling &amp; ventilation</v>
      </c>
    </row>
    <row r="1114" spans="1:8" x14ac:dyDescent="0.2">
      <c r="A1114">
        <v>2</v>
      </c>
      <c r="B1114" t="s">
        <v>78</v>
      </c>
      <c r="C1114">
        <v>0</v>
      </c>
      <c r="D1114" t="s">
        <v>666</v>
      </c>
      <c r="E1114" t="s">
        <v>585</v>
      </c>
      <c r="F1114" t="str">
        <f t="shared" si="51"/>
        <v>urban</v>
      </c>
      <c r="G1114" t="str">
        <f t="shared" si="52"/>
        <v>cooling</v>
      </c>
      <c r="H1114" t="str">
        <f t="shared" si="53"/>
        <v>cooling &amp; ventilation</v>
      </c>
    </row>
    <row r="1115" spans="1:8" x14ac:dyDescent="0.2">
      <c r="A1115">
        <v>3</v>
      </c>
      <c r="B1115" t="s">
        <v>79</v>
      </c>
      <c r="C1115">
        <v>0</v>
      </c>
      <c r="D1115" t="s">
        <v>666</v>
      </c>
      <c r="E1115" t="s">
        <v>585</v>
      </c>
      <c r="F1115" t="str">
        <f t="shared" si="51"/>
        <v>urban</v>
      </c>
      <c r="G1115" t="str">
        <f t="shared" si="52"/>
        <v>cooling</v>
      </c>
      <c r="H1115" t="str">
        <f t="shared" si="53"/>
        <v>cooling &amp; ventilation</v>
      </c>
    </row>
    <row r="1116" spans="1:8" x14ac:dyDescent="0.2">
      <c r="A1116">
        <v>4</v>
      </c>
      <c r="B1116" t="s">
        <v>81</v>
      </c>
      <c r="C1116">
        <v>0</v>
      </c>
      <c r="D1116" t="s">
        <v>666</v>
      </c>
      <c r="E1116" t="s">
        <v>585</v>
      </c>
      <c r="F1116" t="str">
        <f t="shared" si="51"/>
        <v>urban</v>
      </c>
      <c r="G1116" t="str">
        <f t="shared" si="52"/>
        <v>cooling</v>
      </c>
      <c r="H1116" t="str">
        <f t="shared" si="53"/>
        <v>cooling &amp; ventilation</v>
      </c>
    </row>
    <row r="1117" spans="1:8" x14ac:dyDescent="0.2">
      <c r="A1117">
        <v>5</v>
      </c>
      <c r="B1117" t="s">
        <v>162</v>
      </c>
      <c r="C1117">
        <v>0</v>
      </c>
      <c r="D1117" t="s">
        <v>666</v>
      </c>
      <c r="E1117" t="s">
        <v>585</v>
      </c>
      <c r="F1117" t="str">
        <f t="shared" si="51"/>
        <v>urban</v>
      </c>
      <c r="G1117" t="str">
        <f t="shared" si="52"/>
        <v>cooling</v>
      </c>
      <c r="H1117" t="str">
        <f t="shared" si="53"/>
        <v>cooling &amp; ventilation</v>
      </c>
    </row>
    <row r="1118" spans="1:8" x14ac:dyDescent="0.2">
      <c r="A1118">
        <v>6</v>
      </c>
      <c r="B1118" t="s">
        <v>446</v>
      </c>
      <c r="C1118">
        <v>0</v>
      </c>
      <c r="D1118" t="s">
        <v>666</v>
      </c>
      <c r="E1118" t="s">
        <v>585</v>
      </c>
      <c r="F1118" t="str">
        <f t="shared" si="51"/>
        <v>urban</v>
      </c>
      <c r="G1118" t="str">
        <f t="shared" si="52"/>
        <v>cooling</v>
      </c>
      <c r="H1118" t="str">
        <f t="shared" si="53"/>
        <v>cooling &amp; ventilation</v>
      </c>
    </row>
    <row r="1119" spans="1:8" x14ac:dyDescent="0.2">
      <c r="A1119">
        <v>7</v>
      </c>
      <c r="B1119" t="s">
        <v>447</v>
      </c>
      <c r="C1119">
        <v>0</v>
      </c>
      <c r="D1119" t="s">
        <v>666</v>
      </c>
      <c r="E1119" t="s">
        <v>585</v>
      </c>
      <c r="F1119" t="str">
        <f t="shared" si="51"/>
        <v>urban</v>
      </c>
      <c r="G1119" t="str">
        <f t="shared" si="52"/>
        <v>cooling</v>
      </c>
      <c r="H1119" t="str">
        <f t="shared" si="53"/>
        <v>cooling &amp; ventilation</v>
      </c>
    </row>
    <row r="1120" spans="1:8" x14ac:dyDescent="0.2">
      <c r="A1120">
        <v>8</v>
      </c>
      <c r="B1120" t="s">
        <v>448</v>
      </c>
      <c r="C1120">
        <v>0</v>
      </c>
      <c r="D1120" t="s">
        <v>666</v>
      </c>
      <c r="E1120" t="s">
        <v>585</v>
      </c>
      <c r="F1120" t="str">
        <f t="shared" si="51"/>
        <v>urban</v>
      </c>
      <c r="G1120" t="str">
        <f t="shared" si="52"/>
        <v>cooling</v>
      </c>
      <c r="H1120" t="str">
        <f t="shared" si="53"/>
        <v>cooling &amp; ventilation</v>
      </c>
    </row>
    <row r="1121" spans="1:8" x14ac:dyDescent="0.2">
      <c r="A1121">
        <v>9</v>
      </c>
      <c r="B1121" t="s">
        <v>449</v>
      </c>
      <c r="C1121">
        <v>0</v>
      </c>
      <c r="D1121" t="s">
        <v>666</v>
      </c>
      <c r="E1121" t="s">
        <v>585</v>
      </c>
      <c r="F1121" t="str">
        <f t="shared" si="51"/>
        <v>urban</v>
      </c>
      <c r="G1121" t="str">
        <f t="shared" si="52"/>
        <v>cooling</v>
      </c>
      <c r="H1121" t="str">
        <f t="shared" si="53"/>
        <v>cooling &amp; ventilation</v>
      </c>
    </row>
    <row r="1122" spans="1:8" x14ac:dyDescent="0.2">
      <c r="A1122">
        <v>0</v>
      </c>
      <c r="B1122" t="s">
        <v>76</v>
      </c>
      <c r="C1122">
        <v>11049557547154.801</v>
      </c>
      <c r="D1122" t="s">
        <v>667</v>
      </c>
      <c r="E1122" t="s">
        <v>585</v>
      </c>
      <c r="F1122" t="str">
        <f t="shared" si="51"/>
        <v>urban</v>
      </c>
      <c r="G1122" t="str">
        <f t="shared" si="52"/>
        <v>cooling</v>
      </c>
      <c r="H1122" t="str">
        <f t="shared" si="53"/>
        <v>cooling &amp; ventilation</v>
      </c>
    </row>
    <row r="1123" spans="1:8" x14ac:dyDescent="0.2">
      <c r="A1123">
        <v>1</v>
      </c>
      <c r="B1123" t="s">
        <v>77</v>
      </c>
      <c r="C1123">
        <v>0</v>
      </c>
      <c r="D1123" t="s">
        <v>667</v>
      </c>
      <c r="E1123" t="s">
        <v>585</v>
      </c>
      <c r="F1123" t="str">
        <f t="shared" si="51"/>
        <v>urban</v>
      </c>
      <c r="G1123" t="str">
        <f t="shared" si="52"/>
        <v>cooling</v>
      </c>
      <c r="H1123" t="str">
        <f t="shared" si="53"/>
        <v>cooling &amp; ventilation</v>
      </c>
    </row>
    <row r="1124" spans="1:8" x14ac:dyDescent="0.2">
      <c r="A1124">
        <v>2</v>
      </c>
      <c r="B1124" t="s">
        <v>78</v>
      </c>
      <c r="C1124">
        <v>0</v>
      </c>
      <c r="D1124" t="s">
        <v>667</v>
      </c>
      <c r="E1124" t="s">
        <v>585</v>
      </c>
      <c r="F1124" t="str">
        <f t="shared" si="51"/>
        <v>urban</v>
      </c>
      <c r="G1124" t="str">
        <f t="shared" si="52"/>
        <v>cooling</v>
      </c>
      <c r="H1124" t="str">
        <f t="shared" si="53"/>
        <v>cooling &amp; ventilation</v>
      </c>
    </row>
    <row r="1125" spans="1:8" x14ac:dyDescent="0.2">
      <c r="A1125">
        <v>3</v>
      </c>
      <c r="B1125" t="s">
        <v>79</v>
      </c>
      <c r="C1125">
        <v>0</v>
      </c>
      <c r="D1125" t="s">
        <v>667</v>
      </c>
      <c r="E1125" t="s">
        <v>585</v>
      </c>
      <c r="F1125" t="str">
        <f t="shared" si="51"/>
        <v>urban</v>
      </c>
      <c r="G1125" t="str">
        <f t="shared" si="52"/>
        <v>cooling</v>
      </c>
      <c r="H1125" t="str">
        <f t="shared" si="53"/>
        <v>cooling &amp; ventilation</v>
      </c>
    </row>
    <row r="1126" spans="1:8" x14ac:dyDescent="0.2">
      <c r="A1126">
        <v>4</v>
      </c>
      <c r="B1126" t="s">
        <v>81</v>
      </c>
      <c r="C1126">
        <v>0</v>
      </c>
      <c r="D1126" t="s">
        <v>667</v>
      </c>
      <c r="E1126" t="s">
        <v>585</v>
      </c>
      <c r="F1126" t="str">
        <f t="shared" si="51"/>
        <v>urban</v>
      </c>
      <c r="G1126" t="str">
        <f t="shared" si="52"/>
        <v>cooling</v>
      </c>
      <c r="H1126" t="str">
        <f t="shared" si="53"/>
        <v>cooling &amp; ventilation</v>
      </c>
    </row>
    <row r="1127" spans="1:8" x14ac:dyDescent="0.2">
      <c r="A1127">
        <v>5</v>
      </c>
      <c r="B1127" t="s">
        <v>162</v>
      </c>
      <c r="C1127">
        <v>0</v>
      </c>
      <c r="D1127" t="s">
        <v>667</v>
      </c>
      <c r="E1127" t="s">
        <v>585</v>
      </c>
      <c r="F1127" t="str">
        <f t="shared" si="51"/>
        <v>urban</v>
      </c>
      <c r="G1127" t="str">
        <f t="shared" si="52"/>
        <v>cooling</v>
      </c>
      <c r="H1127" t="str">
        <f t="shared" si="53"/>
        <v>cooling &amp; ventilation</v>
      </c>
    </row>
    <row r="1128" spans="1:8" x14ac:dyDescent="0.2">
      <c r="A1128">
        <v>6</v>
      </c>
      <c r="B1128" t="s">
        <v>446</v>
      </c>
      <c r="C1128">
        <v>0</v>
      </c>
      <c r="D1128" t="s">
        <v>667</v>
      </c>
      <c r="E1128" t="s">
        <v>585</v>
      </c>
      <c r="F1128" t="str">
        <f t="shared" si="51"/>
        <v>urban</v>
      </c>
      <c r="G1128" t="str">
        <f t="shared" si="52"/>
        <v>cooling</v>
      </c>
      <c r="H1128" t="str">
        <f t="shared" si="53"/>
        <v>cooling &amp; ventilation</v>
      </c>
    </row>
    <row r="1129" spans="1:8" x14ac:dyDescent="0.2">
      <c r="A1129">
        <v>7</v>
      </c>
      <c r="B1129" t="s">
        <v>447</v>
      </c>
      <c r="C1129">
        <v>0</v>
      </c>
      <c r="D1129" t="s">
        <v>667</v>
      </c>
      <c r="E1129" t="s">
        <v>585</v>
      </c>
      <c r="F1129" t="str">
        <f t="shared" si="51"/>
        <v>urban</v>
      </c>
      <c r="G1129" t="str">
        <f t="shared" si="52"/>
        <v>cooling</v>
      </c>
      <c r="H1129" t="str">
        <f t="shared" si="53"/>
        <v>cooling &amp; ventilation</v>
      </c>
    </row>
    <row r="1130" spans="1:8" x14ac:dyDescent="0.2">
      <c r="A1130">
        <v>8</v>
      </c>
      <c r="B1130" t="s">
        <v>448</v>
      </c>
      <c r="C1130">
        <v>0</v>
      </c>
      <c r="D1130" t="s">
        <v>667</v>
      </c>
      <c r="E1130" t="s">
        <v>585</v>
      </c>
      <c r="F1130" t="str">
        <f t="shared" si="51"/>
        <v>urban</v>
      </c>
      <c r="G1130" t="str">
        <f t="shared" si="52"/>
        <v>cooling</v>
      </c>
      <c r="H1130" t="str">
        <f t="shared" si="53"/>
        <v>cooling &amp; ventilation</v>
      </c>
    </row>
    <row r="1131" spans="1:8" x14ac:dyDescent="0.2">
      <c r="A1131">
        <v>9</v>
      </c>
      <c r="B1131" t="s">
        <v>449</v>
      </c>
      <c r="C1131">
        <v>0</v>
      </c>
      <c r="D1131" t="s">
        <v>667</v>
      </c>
      <c r="E1131" t="s">
        <v>585</v>
      </c>
      <c r="F1131" t="str">
        <f t="shared" si="51"/>
        <v>urban</v>
      </c>
      <c r="G1131" t="str">
        <f t="shared" si="52"/>
        <v>cooling</v>
      </c>
      <c r="H1131" t="str">
        <f t="shared" si="53"/>
        <v>cooling &amp; ventilation</v>
      </c>
    </row>
    <row r="1132" spans="1:8" x14ac:dyDescent="0.2">
      <c r="A1132">
        <v>0</v>
      </c>
      <c r="B1132" t="s">
        <v>76</v>
      </c>
      <c r="C1132">
        <v>221709765933.659</v>
      </c>
      <c r="D1132" t="s">
        <v>668</v>
      </c>
      <c r="E1132" t="s">
        <v>585</v>
      </c>
      <c r="F1132" t="str">
        <f t="shared" si="51"/>
        <v>urban</v>
      </c>
      <c r="G1132" t="str">
        <f t="shared" si="52"/>
        <v>cooling</v>
      </c>
      <c r="H1132" t="str">
        <f t="shared" si="53"/>
        <v>cooling &amp; ventilation</v>
      </c>
    </row>
    <row r="1133" spans="1:8" x14ac:dyDescent="0.2">
      <c r="A1133">
        <v>1</v>
      </c>
      <c r="B1133" t="s">
        <v>77</v>
      </c>
      <c r="C1133">
        <v>0</v>
      </c>
      <c r="D1133" t="s">
        <v>668</v>
      </c>
      <c r="E1133" t="s">
        <v>585</v>
      </c>
      <c r="F1133" t="str">
        <f t="shared" si="51"/>
        <v>urban</v>
      </c>
      <c r="G1133" t="str">
        <f t="shared" si="52"/>
        <v>cooling</v>
      </c>
      <c r="H1133" t="str">
        <f t="shared" si="53"/>
        <v>cooling &amp; ventilation</v>
      </c>
    </row>
    <row r="1134" spans="1:8" x14ac:dyDescent="0.2">
      <c r="A1134">
        <v>2</v>
      </c>
      <c r="B1134" t="s">
        <v>78</v>
      </c>
      <c r="C1134">
        <v>0</v>
      </c>
      <c r="D1134" t="s">
        <v>668</v>
      </c>
      <c r="E1134" t="s">
        <v>585</v>
      </c>
      <c r="F1134" t="str">
        <f t="shared" si="51"/>
        <v>urban</v>
      </c>
      <c r="G1134" t="str">
        <f t="shared" si="52"/>
        <v>cooling</v>
      </c>
      <c r="H1134" t="str">
        <f t="shared" si="53"/>
        <v>cooling &amp; ventilation</v>
      </c>
    </row>
    <row r="1135" spans="1:8" x14ac:dyDescent="0.2">
      <c r="A1135">
        <v>3</v>
      </c>
      <c r="B1135" t="s">
        <v>79</v>
      </c>
      <c r="C1135">
        <v>0</v>
      </c>
      <c r="D1135" t="s">
        <v>668</v>
      </c>
      <c r="E1135" t="s">
        <v>585</v>
      </c>
      <c r="F1135" t="str">
        <f t="shared" si="51"/>
        <v>urban</v>
      </c>
      <c r="G1135" t="str">
        <f t="shared" si="52"/>
        <v>cooling</v>
      </c>
      <c r="H1135" t="str">
        <f t="shared" si="53"/>
        <v>cooling &amp; ventilation</v>
      </c>
    </row>
    <row r="1136" spans="1:8" x14ac:dyDescent="0.2">
      <c r="A1136">
        <v>4</v>
      </c>
      <c r="B1136" t="s">
        <v>81</v>
      </c>
      <c r="C1136">
        <v>0</v>
      </c>
      <c r="D1136" t="s">
        <v>668</v>
      </c>
      <c r="E1136" t="s">
        <v>585</v>
      </c>
      <c r="F1136" t="str">
        <f t="shared" si="51"/>
        <v>urban</v>
      </c>
      <c r="G1136" t="str">
        <f t="shared" si="52"/>
        <v>cooling</v>
      </c>
      <c r="H1136" t="str">
        <f t="shared" si="53"/>
        <v>cooling &amp; ventilation</v>
      </c>
    </row>
    <row r="1137" spans="1:8" x14ac:dyDescent="0.2">
      <c r="A1137">
        <v>5</v>
      </c>
      <c r="B1137" t="s">
        <v>162</v>
      </c>
      <c r="C1137">
        <v>0</v>
      </c>
      <c r="D1137" t="s">
        <v>668</v>
      </c>
      <c r="E1137" t="s">
        <v>585</v>
      </c>
      <c r="F1137" t="str">
        <f t="shared" si="51"/>
        <v>urban</v>
      </c>
      <c r="G1137" t="str">
        <f t="shared" si="52"/>
        <v>cooling</v>
      </c>
      <c r="H1137" t="str">
        <f t="shared" si="53"/>
        <v>cooling &amp; ventilation</v>
      </c>
    </row>
    <row r="1138" spans="1:8" x14ac:dyDescent="0.2">
      <c r="A1138">
        <v>6</v>
      </c>
      <c r="B1138" t="s">
        <v>446</v>
      </c>
      <c r="C1138">
        <v>0</v>
      </c>
      <c r="D1138" t="s">
        <v>668</v>
      </c>
      <c r="E1138" t="s">
        <v>585</v>
      </c>
      <c r="F1138" t="str">
        <f t="shared" si="51"/>
        <v>urban</v>
      </c>
      <c r="G1138" t="str">
        <f t="shared" si="52"/>
        <v>cooling</v>
      </c>
      <c r="H1138" t="str">
        <f t="shared" si="53"/>
        <v>cooling &amp; ventilation</v>
      </c>
    </row>
    <row r="1139" spans="1:8" x14ac:dyDescent="0.2">
      <c r="A1139">
        <v>7</v>
      </c>
      <c r="B1139" t="s">
        <v>447</v>
      </c>
      <c r="C1139">
        <v>0</v>
      </c>
      <c r="D1139" t="s">
        <v>668</v>
      </c>
      <c r="E1139" t="s">
        <v>585</v>
      </c>
      <c r="F1139" t="str">
        <f t="shared" si="51"/>
        <v>urban</v>
      </c>
      <c r="G1139" t="str">
        <f t="shared" si="52"/>
        <v>cooling</v>
      </c>
      <c r="H1139" t="str">
        <f t="shared" si="53"/>
        <v>cooling &amp; ventilation</v>
      </c>
    </row>
    <row r="1140" spans="1:8" x14ac:dyDescent="0.2">
      <c r="A1140">
        <v>8</v>
      </c>
      <c r="B1140" t="s">
        <v>448</v>
      </c>
      <c r="C1140">
        <v>0</v>
      </c>
      <c r="D1140" t="s">
        <v>668</v>
      </c>
      <c r="E1140" t="s">
        <v>585</v>
      </c>
      <c r="F1140" t="str">
        <f t="shared" si="51"/>
        <v>urban</v>
      </c>
      <c r="G1140" t="str">
        <f t="shared" si="52"/>
        <v>cooling</v>
      </c>
      <c r="H1140" t="str">
        <f t="shared" si="53"/>
        <v>cooling &amp; ventilation</v>
      </c>
    </row>
    <row r="1141" spans="1:8" x14ac:dyDescent="0.2">
      <c r="A1141">
        <v>9</v>
      </c>
      <c r="B1141" t="s">
        <v>449</v>
      </c>
      <c r="C1141">
        <v>0</v>
      </c>
      <c r="D1141" t="s">
        <v>668</v>
      </c>
      <c r="E1141" t="s">
        <v>585</v>
      </c>
      <c r="F1141" t="str">
        <f t="shared" si="51"/>
        <v>urban</v>
      </c>
      <c r="G1141" t="str">
        <f t="shared" si="52"/>
        <v>cooling</v>
      </c>
      <c r="H1141" t="str">
        <f t="shared" si="53"/>
        <v>cooling &amp; ventilation</v>
      </c>
    </row>
    <row r="1142" spans="1:8" x14ac:dyDescent="0.2">
      <c r="A1142">
        <v>0</v>
      </c>
      <c r="B1142" t="s">
        <v>76</v>
      </c>
      <c r="C1142">
        <v>2470086433552.9102</v>
      </c>
      <c r="D1142" t="s">
        <v>669</v>
      </c>
      <c r="E1142" t="s">
        <v>585</v>
      </c>
      <c r="F1142" t="str">
        <f t="shared" si="51"/>
        <v>urban</v>
      </c>
      <c r="G1142" t="str">
        <f t="shared" si="52"/>
        <v>cooling</v>
      </c>
      <c r="H1142" t="str">
        <f t="shared" si="53"/>
        <v>cooling &amp; ventilation</v>
      </c>
    </row>
    <row r="1143" spans="1:8" x14ac:dyDescent="0.2">
      <c r="A1143">
        <v>1</v>
      </c>
      <c r="B1143" t="s">
        <v>77</v>
      </c>
      <c r="C1143">
        <v>0</v>
      </c>
      <c r="D1143" t="s">
        <v>669</v>
      </c>
      <c r="E1143" t="s">
        <v>585</v>
      </c>
      <c r="F1143" t="str">
        <f t="shared" si="51"/>
        <v>urban</v>
      </c>
      <c r="G1143" t="str">
        <f t="shared" si="52"/>
        <v>cooling</v>
      </c>
      <c r="H1143" t="str">
        <f t="shared" si="53"/>
        <v>cooling &amp; ventilation</v>
      </c>
    </row>
    <row r="1144" spans="1:8" x14ac:dyDescent="0.2">
      <c r="A1144">
        <v>2</v>
      </c>
      <c r="B1144" t="s">
        <v>78</v>
      </c>
      <c r="C1144">
        <v>0</v>
      </c>
      <c r="D1144" t="s">
        <v>669</v>
      </c>
      <c r="E1144" t="s">
        <v>585</v>
      </c>
      <c r="F1144" t="str">
        <f t="shared" si="51"/>
        <v>urban</v>
      </c>
      <c r="G1144" t="str">
        <f t="shared" si="52"/>
        <v>cooling</v>
      </c>
      <c r="H1144" t="str">
        <f t="shared" si="53"/>
        <v>cooling &amp; ventilation</v>
      </c>
    </row>
    <row r="1145" spans="1:8" x14ac:dyDescent="0.2">
      <c r="A1145">
        <v>3</v>
      </c>
      <c r="B1145" t="s">
        <v>79</v>
      </c>
      <c r="C1145">
        <v>0</v>
      </c>
      <c r="D1145" t="s">
        <v>669</v>
      </c>
      <c r="E1145" t="s">
        <v>585</v>
      </c>
      <c r="F1145" t="str">
        <f t="shared" si="51"/>
        <v>urban</v>
      </c>
      <c r="G1145" t="str">
        <f t="shared" si="52"/>
        <v>cooling</v>
      </c>
      <c r="H1145" t="str">
        <f t="shared" si="53"/>
        <v>cooling &amp; ventilation</v>
      </c>
    </row>
    <row r="1146" spans="1:8" x14ac:dyDescent="0.2">
      <c r="A1146">
        <v>4</v>
      </c>
      <c r="B1146" t="s">
        <v>81</v>
      </c>
      <c r="C1146">
        <v>0</v>
      </c>
      <c r="D1146" t="s">
        <v>669</v>
      </c>
      <c r="E1146" t="s">
        <v>585</v>
      </c>
      <c r="F1146" t="str">
        <f t="shared" si="51"/>
        <v>urban</v>
      </c>
      <c r="G1146" t="str">
        <f t="shared" si="52"/>
        <v>cooling</v>
      </c>
      <c r="H1146" t="str">
        <f t="shared" si="53"/>
        <v>cooling &amp; ventilation</v>
      </c>
    </row>
    <row r="1147" spans="1:8" x14ac:dyDescent="0.2">
      <c r="A1147">
        <v>5</v>
      </c>
      <c r="B1147" t="s">
        <v>162</v>
      </c>
      <c r="C1147">
        <v>0</v>
      </c>
      <c r="D1147" t="s">
        <v>669</v>
      </c>
      <c r="E1147" t="s">
        <v>585</v>
      </c>
      <c r="F1147" t="str">
        <f t="shared" si="51"/>
        <v>urban</v>
      </c>
      <c r="G1147" t="str">
        <f t="shared" si="52"/>
        <v>cooling</v>
      </c>
      <c r="H1147" t="str">
        <f t="shared" si="53"/>
        <v>cooling &amp; ventilation</v>
      </c>
    </row>
    <row r="1148" spans="1:8" x14ac:dyDescent="0.2">
      <c r="A1148">
        <v>6</v>
      </c>
      <c r="B1148" t="s">
        <v>446</v>
      </c>
      <c r="C1148">
        <v>0</v>
      </c>
      <c r="D1148" t="s">
        <v>669</v>
      </c>
      <c r="E1148" t="s">
        <v>585</v>
      </c>
      <c r="F1148" t="str">
        <f t="shared" si="51"/>
        <v>urban</v>
      </c>
      <c r="G1148" t="str">
        <f t="shared" si="52"/>
        <v>cooling</v>
      </c>
      <c r="H1148" t="str">
        <f t="shared" si="53"/>
        <v>cooling &amp; ventilation</v>
      </c>
    </row>
    <row r="1149" spans="1:8" x14ac:dyDescent="0.2">
      <c r="A1149">
        <v>7</v>
      </c>
      <c r="B1149" t="s">
        <v>447</v>
      </c>
      <c r="C1149">
        <v>0</v>
      </c>
      <c r="D1149" t="s">
        <v>669</v>
      </c>
      <c r="E1149" t="s">
        <v>585</v>
      </c>
      <c r="F1149" t="str">
        <f t="shared" si="51"/>
        <v>urban</v>
      </c>
      <c r="G1149" t="str">
        <f t="shared" si="52"/>
        <v>cooling</v>
      </c>
      <c r="H1149" t="str">
        <f t="shared" si="53"/>
        <v>cooling &amp; ventilation</v>
      </c>
    </row>
    <row r="1150" spans="1:8" x14ac:dyDescent="0.2">
      <c r="A1150">
        <v>8</v>
      </c>
      <c r="B1150" t="s">
        <v>448</v>
      </c>
      <c r="C1150">
        <v>0</v>
      </c>
      <c r="D1150" t="s">
        <v>669</v>
      </c>
      <c r="E1150" t="s">
        <v>585</v>
      </c>
      <c r="F1150" t="str">
        <f t="shared" si="51"/>
        <v>urban</v>
      </c>
      <c r="G1150" t="str">
        <f t="shared" si="52"/>
        <v>cooling</v>
      </c>
      <c r="H1150" t="str">
        <f t="shared" si="53"/>
        <v>cooling &amp; ventilation</v>
      </c>
    </row>
    <row r="1151" spans="1:8" x14ac:dyDescent="0.2">
      <c r="A1151">
        <v>9</v>
      </c>
      <c r="B1151" t="s">
        <v>449</v>
      </c>
      <c r="C1151">
        <v>0</v>
      </c>
      <c r="D1151" t="s">
        <v>669</v>
      </c>
      <c r="E1151" t="s">
        <v>585</v>
      </c>
      <c r="F1151" t="str">
        <f t="shared" si="51"/>
        <v>urban</v>
      </c>
      <c r="G1151" t="str">
        <f t="shared" si="52"/>
        <v>cooling</v>
      </c>
      <c r="H1151" t="str">
        <f t="shared" si="53"/>
        <v>cooling &amp; ventilation</v>
      </c>
    </row>
    <row r="1152" spans="1:8" x14ac:dyDescent="0.2">
      <c r="A1152">
        <v>0</v>
      </c>
      <c r="B1152" t="s">
        <v>76</v>
      </c>
      <c r="C1152">
        <v>4893637083261.7305</v>
      </c>
      <c r="D1152" t="s">
        <v>670</v>
      </c>
      <c r="E1152" t="s">
        <v>585</v>
      </c>
      <c r="F1152" t="str">
        <f t="shared" si="51"/>
        <v>urban</v>
      </c>
      <c r="G1152" t="str">
        <f t="shared" si="52"/>
        <v>cooling</v>
      </c>
      <c r="H1152" t="str">
        <f t="shared" si="53"/>
        <v>cooling &amp; ventilation</v>
      </c>
    </row>
    <row r="1153" spans="1:8" x14ac:dyDescent="0.2">
      <c r="A1153">
        <v>1</v>
      </c>
      <c r="B1153" t="s">
        <v>77</v>
      </c>
      <c r="C1153">
        <v>0</v>
      </c>
      <c r="D1153" t="s">
        <v>670</v>
      </c>
      <c r="E1153" t="s">
        <v>585</v>
      </c>
      <c r="F1153" t="str">
        <f t="shared" si="51"/>
        <v>urban</v>
      </c>
      <c r="G1153" t="str">
        <f t="shared" si="52"/>
        <v>cooling</v>
      </c>
      <c r="H1153" t="str">
        <f t="shared" si="53"/>
        <v>cooling &amp; ventilation</v>
      </c>
    </row>
    <row r="1154" spans="1:8" x14ac:dyDescent="0.2">
      <c r="A1154">
        <v>2</v>
      </c>
      <c r="B1154" t="s">
        <v>78</v>
      </c>
      <c r="C1154">
        <v>0</v>
      </c>
      <c r="D1154" t="s">
        <v>670</v>
      </c>
      <c r="E1154" t="s">
        <v>585</v>
      </c>
      <c r="F1154" t="str">
        <f t="shared" si="51"/>
        <v>urban</v>
      </c>
      <c r="G1154" t="str">
        <f t="shared" si="52"/>
        <v>cooling</v>
      </c>
      <c r="H1154" t="str">
        <f t="shared" si="53"/>
        <v>cooling &amp; ventilation</v>
      </c>
    </row>
    <row r="1155" spans="1:8" x14ac:dyDescent="0.2">
      <c r="A1155">
        <v>3</v>
      </c>
      <c r="B1155" t="s">
        <v>79</v>
      </c>
      <c r="C1155">
        <v>0</v>
      </c>
      <c r="D1155" t="s">
        <v>670</v>
      </c>
      <c r="E1155" t="s">
        <v>585</v>
      </c>
      <c r="F1155" t="str">
        <f t="shared" ref="F1155:F1218" si="54">IF(ISNUMBER(SEARCH("urban", E1155)), "urban", IF(ISNUMBER(SEARCH("rural", E1155)), "rural", IF(ISNUMBER(SEARCH("commercial", E1155)), "commercial", "None")))</f>
        <v>urban</v>
      </c>
      <c r="G1155" t="str">
        <f t="shared" ref="G1155:G1218" si="55">RIGHT(E1155, LEN(E1155) - FIND("~", SUBSTITUTE(E1155, "-", "~", LEN(E1155)-LEN(SUBSTITUTE(E1155, "-", "")))))</f>
        <v>cooling</v>
      </c>
      <c r="H1155" t="str">
        <f t="shared" ref="H1155:H1218" si="56">IF(G1155="appl","appliances",IF(G1155="cooling","cooling &amp; ventilation",G1155))</f>
        <v>cooling &amp; ventilation</v>
      </c>
    </row>
    <row r="1156" spans="1:8" x14ac:dyDescent="0.2">
      <c r="A1156">
        <v>4</v>
      </c>
      <c r="B1156" t="s">
        <v>81</v>
      </c>
      <c r="C1156">
        <v>0</v>
      </c>
      <c r="D1156" t="s">
        <v>670</v>
      </c>
      <c r="E1156" t="s">
        <v>585</v>
      </c>
      <c r="F1156" t="str">
        <f t="shared" si="54"/>
        <v>urban</v>
      </c>
      <c r="G1156" t="str">
        <f t="shared" si="55"/>
        <v>cooling</v>
      </c>
      <c r="H1156" t="str">
        <f t="shared" si="56"/>
        <v>cooling &amp; ventilation</v>
      </c>
    </row>
    <row r="1157" spans="1:8" x14ac:dyDescent="0.2">
      <c r="A1157">
        <v>5</v>
      </c>
      <c r="B1157" t="s">
        <v>162</v>
      </c>
      <c r="C1157">
        <v>0</v>
      </c>
      <c r="D1157" t="s">
        <v>670</v>
      </c>
      <c r="E1157" t="s">
        <v>585</v>
      </c>
      <c r="F1157" t="str">
        <f t="shared" si="54"/>
        <v>urban</v>
      </c>
      <c r="G1157" t="str">
        <f t="shared" si="55"/>
        <v>cooling</v>
      </c>
      <c r="H1157" t="str">
        <f t="shared" si="56"/>
        <v>cooling &amp; ventilation</v>
      </c>
    </row>
    <row r="1158" spans="1:8" x14ac:dyDescent="0.2">
      <c r="A1158">
        <v>6</v>
      </c>
      <c r="B1158" t="s">
        <v>446</v>
      </c>
      <c r="C1158">
        <v>0</v>
      </c>
      <c r="D1158" t="s">
        <v>670</v>
      </c>
      <c r="E1158" t="s">
        <v>585</v>
      </c>
      <c r="F1158" t="str">
        <f t="shared" si="54"/>
        <v>urban</v>
      </c>
      <c r="G1158" t="str">
        <f t="shared" si="55"/>
        <v>cooling</v>
      </c>
      <c r="H1158" t="str">
        <f t="shared" si="56"/>
        <v>cooling &amp; ventilation</v>
      </c>
    </row>
    <row r="1159" spans="1:8" x14ac:dyDescent="0.2">
      <c r="A1159">
        <v>7</v>
      </c>
      <c r="B1159" t="s">
        <v>447</v>
      </c>
      <c r="C1159">
        <v>0</v>
      </c>
      <c r="D1159" t="s">
        <v>670</v>
      </c>
      <c r="E1159" t="s">
        <v>585</v>
      </c>
      <c r="F1159" t="str">
        <f t="shared" si="54"/>
        <v>urban</v>
      </c>
      <c r="G1159" t="str">
        <f t="shared" si="55"/>
        <v>cooling</v>
      </c>
      <c r="H1159" t="str">
        <f t="shared" si="56"/>
        <v>cooling &amp; ventilation</v>
      </c>
    </row>
    <row r="1160" spans="1:8" x14ac:dyDescent="0.2">
      <c r="A1160">
        <v>8</v>
      </c>
      <c r="B1160" t="s">
        <v>448</v>
      </c>
      <c r="C1160">
        <v>0</v>
      </c>
      <c r="D1160" t="s">
        <v>670</v>
      </c>
      <c r="E1160" t="s">
        <v>585</v>
      </c>
      <c r="F1160" t="str">
        <f t="shared" si="54"/>
        <v>urban</v>
      </c>
      <c r="G1160" t="str">
        <f t="shared" si="55"/>
        <v>cooling</v>
      </c>
      <c r="H1160" t="str">
        <f t="shared" si="56"/>
        <v>cooling &amp; ventilation</v>
      </c>
    </row>
    <row r="1161" spans="1:8" x14ac:dyDescent="0.2">
      <c r="A1161">
        <v>9</v>
      </c>
      <c r="B1161" t="s">
        <v>449</v>
      </c>
      <c r="C1161">
        <v>0</v>
      </c>
      <c r="D1161" t="s">
        <v>670</v>
      </c>
      <c r="E1161" t="s">
        <v>585</v>
      </c>
      <c r="F1161" t="str">
        <f t="shared" si="54"/>
        <v>urban</v>
      </c>
      <c r="G1161" t="str">
        <f t="shared" si="55"/>
        <v>cooling</v>
      </c>
      <c r="H1161" t="str">
        <f t="shared" si="56"/>
        <v>cooling &amp; ventilation</v>
      </c>
    </row>
    <row r="1162" spans="1:8" x14ac:dyDescent="0.2">
      <c r="A1162">
        <v>0</v>
      </c>
      <c r="B1162" t="s">
        <v>76</v>
      </c>
      <c r="C1162">
        <v>7088436040553.7598</v>
      </c>
      <c r="D1162" t="s">
        <v>671</v>
      </c>
      <c r="E1162" t="s">
        <v>585</v>
      </c>
      <c r="F1162" t="str">
        <f t="shared" si="54"/>
        <v>urban</v>
      </c>
      <c r="G1162" t="str">
        <f t="shared" si="55"/>
        <v>cooling</v>
      </c>
      <c r="H1162" t="str">
        <f t="shared" si="56"/>
        <v>cooling &amp; ventilation</v>
      </c>
    </row>
    <row r="1163" spans="1:8" x14ac:dyDescent="0.2">
      <c r="A1163">
        <v>1</v>
      </c>
      <c r="B1163" t="s">
        <v>77</v>
      </c>
      <c r="C1163">
        <v>0</v>
      </c>
      <c r="D1163" t="s">
        <v>671</v>
      </c>
      <c r="E1163" t="s">
        <v>585</v>
      </c>
      <c r="F1163" t="str">
        <f t="shared" si="54"/>
        <v>urban</v>
      </c>
      <c r="G1163" t="str">
        <f t="shared" si="55"/>
        <v>cooling</v>
      </c>
      <c r="H1163" t="str">
        <f t="shared" si="56"/>
        <v>cooling &amp; ventilation</v>
      </c>
    </row>
    <row r="1164" spans="1:8" x14ac:dyDescent="0.2">
      <c r="A1164">
        <v>2</v>
      </c>
      <c r="B1164" t="s">
        <v>78</v>
      </c>
      <c r="C1164">
        <v>0</v>
      </c>
      <c r="D1164" t="s">
        <v>671</v>
      </c>
      <c r="E1164" t="s">
        <v>585</v>
      </c>
      <c r="F1164" t="str">
        <f t="shared" si="54"/>
        <v>urban</v>
      </c>
      <c r="G1164" t="str">
        <f t="shared" si="55"/>
        <v>cooling</v>
      </c>
      <c r="H1164" t="str">
        <f t="shared" si="56"/>
        <v>cooling &amp; ventilation</v>
      </c>
    </row>
    <row r="1165" spans="1:8" x14ac:dyDescent="0.2">
      <c r="A1165">
        <v>3</v>
      </c>
      <c r="B1165" t="s">
        <v>79</v>
      </c>
      <c r="C1165">
        <v>0</v>
      </c>
      <c r="D1165" t="s">
        <v>671</v>
      </c>
      <c r="E1165" t="s">
        <v>585</v>
      </c>
      <c r="F1165" t="str">
        <f t="shared" si="54"/>
        <v>urban</v>
      </c>
      <c r="G1165" t="str">
        <f t="shared" si="55"/>
        <v>cooling</v>
      </c>
      <c r="H1165" t="str">
        <f t="shared" si="56"/>
        <v>cooling &amp; ventilation</v>
      </c>
    </row>
    <row r="1166" spans="1:8" x14ac:dyDescent="0.2">
      <c r="A1166">
        <v>4</v>
      </c>
      <c r="B1166" t="s">
        <v>81</v>
      </c>
      <c r="C1166">
        <v>0</v>
      </c>
      <c r="D1166" t="s">
        <v>671</v>
      </c>
      <c r="E1166" t="s">
        <v>585</v>
      </c>
      <c r="F1166" t="str">
        <f t="shared" si="54"/>
        <v>urban</v>
      </c>
      <c r="G1166" t="str">
        <f t="shared" si="55"/>
        <v>cooling</v>
      </c>
      <c r="H1166" t="str">
        <f t="shared" si="56"/>
        <v>cooling &amp; ventilation</v>
      </c>
    </row>
    <row r="1167" spans="1:8" x14ac:dyDescent="0.2">
      <c r="A1167">
        <v>5</v>
      </c>
      <c r="B1167" t="s">
        <v>162</v>
      </c>
      <c r="C1167">
        <v>0</v>
      </c>
      <c r="D1167" t="s">
        <v>671</v>
      </c>
      <c r="E1167" t="s">
        <v>585</v>
      </c>
      <c r="F1167" t="str">
        <f t="shared" si="54"/>
        <v>urban</v>
      </c>
      <c r="G1167" t="str">
        <f t="shared" si="55"/>
        <v>cooling</v>
      </c>
      <c r="H1167" t="str">
        <f t="shared" si="56"/>
        <v>cooling &amp; ventilation</v>
      </c>
    </row>
    <row r="1168" spans="1:8" x14ac:dyDescent="0.2">
      <c r="A1168">
        <v>6</v>
      </c>
      <c r="B1168" t="s">
        <v>446</v>
      </c>
      <c r="C1168">
        <v>0</v>
      </c>
      <c r="D1168" t="s">
        <v>671</v>
      </c>
      <c r="E1168" t="s">
        <v>585</v>
      </c>
      <c r="F1168" t="str">
        <f t="shared" si="54"/>
        <v>urban</v>
      </c>
      <c r="G1168" t="str">
        <f t="shared" si="55"/>
        <v>cooling</v>
      </c>
      <c r="H1168" t="str">
        <f t="shared" si="56"/>
        <v>cooling &amp; ventilation</v>
      </c>
    </row>
    <row r="1169" spans="1:8" x14ac:dyDescent="0.2">
      <c r="A1169">
        <v>7</v>
      </c>
      <c r="B1169" t="s">
        <v>447</v>
      </c>
      <c r="C1169">
        <v>0</v>
      </c>
      <c r="D1169" t="s">
        <v>671</v>
      </c>
      <c r="E1169" t="s">
        <v>585</v>
      </c>
      <c r="F1169" t="str">
        <f t="shared" si="54"/>
        <v>urban</v>
      </c>
      <c r="G1169" t="str">
        <f t="shared" si="55"/>
        <v>cooling</v>
      </c>
      <c r="H1169" t="str">
        <f t="shared" si="56"/>
        <v>cooling &amp; ventilation</v>
      </c>
    </row>
    <row r="1170" spans="1:8" x14ac:dyDescent="0.2">
      <c r="A1170">
        <v>8</v>
      </c>
      <c r="B1170" t="s">
        <v>448</v>
      </c>
      <c r="C1170">
        <v>0</v>
      </c>
      <c r="D1170" t="s">
        <v>671</v>
      </c>
      <c r="E1170" t="s">
        <v>585</v>
      </c>
      <c r="F1170" t="str">
        <f t="shared" si="54"/>
        <v>urban</v>
      </c>
      <c r="G1170" t="str">
        <f t="shared" si="55"/>
        <v>cooling</v>
      </c>
      <c r="H1170" t="str">
        <f t="shared" si="56"/>
        <v>cooling &amp; ventilation</v>
      </c>
    </row>
    <row r="1171" spans="1:8" x14ac:dyDescent="0.2">
      <c r="A1171">
        <v>9</v>
      </c>
      <c r="B1171" t="s">
        <v>449</v>
      </c>
      <c r="C1171">
        <v>0</v>
      </c>
      <c r="D1171" t="s">
        <v>671</v>
      </c>
      <c r="E1171" t="s">
        <v>585</v>
      </c>
      <c r="F1171" t="str">
        <f t="shared" si="54"/>
        <v>urban</v>
      </c>
      <c r="G1171" t="str">
        <f t="shared" si="55"/>
        <v>cooling</v>
      </c>
      <c r="H1171" t="str">
        <f t="shared" si="56"/>
        <v>cooling &amp; ventilation</v>
      </c>
    </row>
    <row r="1172" spans="1:8" x14ac:dyDescent="0.2">
      <c r="A1172">
        <v>0</v>
      </c>
      <c r="B1172" t="s">
        <v>76</v>
      </c>
      <c r="C1172">
        <v>7207960085137.1699</v>
      </c>
      <c r="D1172" t="s">
        <v>672</v>
      </c>
      <c r="E1172" t="s">
        <v>585</v>
      </c>
      <c r="F1172" t="str">
        <f t="shared" si="54"/>
        <v>urban</v>
      </c>
      <c r="G1172" t="str">
        <f t="shared" si="55"/>
        <v>cooling</v>
      </c>
      <c r="H1172" t="str">
        <f t="shared" si="56"/>
        <v>cooling &amp; ventilation</v>
      </c>
    </row>
    <row r="1173" spans="1:8" x14ac:dyDescent="0.2">
      <c r="A1173">
        <v>1</v>
      </c>
      <c r="B1173" t="s">
        <v>77</v>
      </c>
      <c r="C1173">
        <v>0</v>
      </c>
      <c r="D1173" t="s">
        <v>672</v>
      </c>
      <c r="E1173" t="s">
        <v>585</v>
      </c>
      <c r="F1173" t="str">
        <f t="shared" si="54"/>
        <v>urban</v>
      </c>
      <c r="G1173" t="str">
        <f t="shared" si="55"/>
        <v>cooling</v>
      </c>
      <c r="H1173" t="str">
        <f t="shared" si="56"/>
        <v>cooling &amp; ventilation</v>
      </c>
    </row>
    <row r="1174" spans="1:8" x14ac:dyDescent="0.2">
      <c r="A1174">
        <v>2</v>
      </c>
      <c r="B1174" t="s">
        <v>78</v>
      </c>
      <c r="C1174">
        <v>0</v>
      </c>
      <c r="D1174" t="s">
        <v>672</v>
      </c>
      <c r="E1174" t="s">
        <v>585</v>
      </c>
      <c r="F1174" t="str">
        <f t="shared" si="54"/>
        <v>urban</v>
      </c>
      <c r="G1174" t="str">
        <f t="shared" si="55"/>
        <v>cooling</v>
      </c>
      <c r="H1174" t="str">
        <f t="shared" si="56"/>
        <v>cooling &amp; ventilation</v>
      </c>
    </row>
    <row r="1175" spans="1:8" x14ac:dyDescent="0.2">
      <c r="A1175">
        <v>3</v>
      </c>
      <c r="B1175" t="s">
        <v>79</v>
      </c>
      <c r="C1175">
        <v>0</v>
      </c>
      <c r="D1175" t="s">
        <v>672</v>
      </c>
      <c r="E1175" t="s">
        <v>585</v>
      </c>
      <c r="F1175" t="str">
        <f t="shared" si="54"/>
        <v>urban</v>
      </c>
      <c r="G1175" t="str">
        <f t="shared" si="55"/>
        <v>cooling</v>
      </c>
      <c r="H1175" t="str">
        <f t="shared" si="56"/>
        <v>cooling &amp; ventilation</v>
      </c>
    </row>
    <row r="1176" spans="1:8" x14ac:dyDescent="0.2">
      <c r="A1176">
        <v>4</v>
      </c>
      <c r="B1176" t="s">
        <v>81</v>
      </c>
      <c r="C1176">
        <v>0</v>
      </c>
      <c r="D1176" t="s">
        <v>672</v>
      </c>
      <c r="E1176" t="s">
        <v>585</v>
      </c>
      <c r="F1176" t="str">
        <f t="shared" si="54"/>
        <v>urban</v>
      </c>
      <c r="G1176" t="str">
        <f t="shared" si="55"/>
        <v>cooling</v>
      </c>
      <c r="H1176" t="str">
        <f t="shared" si="56"/>
        <v>cooling &amp; ventilation</v>
      </c>
    </row>
    <row r="1177" spans="1:8" x14ac:dyDescent="0.2">
      <c r="A1177">
        <v>5</v>
      </c>
      <c r="B1177" t="s">
        <v>162</v>
      </c>
      <c r="C1177">
        <v>0</v>
      </c>
      <c r="D1177" t="s">
        <v>672</v>
      </c>
      <c r="E1177" t="s">
        <v>585</v>
      </c>
      <c r="F1177" t="str">
        <f t="shared" si="54"/>
        <v>urban</v>
      </c>
      <c r="G1177" t="str">
        <f t="shared" si="55"/>
        <v>cooling</v>
      </c>
      <c r="H1177" t="str">
        <f t="shared" si="56"/>
        <v>cooling &amp; ventilation</v>
      </c>
    </row>
    <row r="1178" spans="1:8" x14ac:dyDescent="0.2">
      <c r="A1178">
        <v>6</v>
      </c>
      <c r="B1178" t="s">
        <v>446</v>
      </c>
      <c r="C1178">
        <v>0</v>
      </c>
      <c r="D1178" t="s">
        <v>672</v>
      </c>
      <c r="E1178" t="s">
        <v>585</v>
      </c>
      <c r="F1178" t="str">
        <f t="shared" si="54"/>
        <v>urban</v>
      </c>
      <c r="G1178" t="str">
        <f t="shared" si="55"/>
        <v>cooling</v>
      </c>
      <c r="H1178" t="str">
        <f t="shared" si="56"/>
        <v>cooling &amp; ventilation</v>
      </c>
    </row>
    <row r="1179" spans="1:8" x14ac:dyDescent="0.2">
      <c r="A1179">
        <v>7</v>
      </c>
      <c r="B1179" t="s">
        <v>447</v>
      </c>
      <c r="C1179">
        <v>0</v>
      </c>
      <c r="D1179" t="s">
        <v>672</v>
      </c>
      <c r="E1179" t="s">
        <v>585</v>
      </c>
      <c r="F1179" t="str">
        <f t="shared" si="54"/>
        <v>urban</v>
      </c>
      <c r="G1179" t="str">
        <f t="shared" si="55"/>
        <v>cooling</v>
      </c>
      <c r="H1179" t="str">
        <f t="shared" si="56"/>
        <v>cooling &amp; ventilation</v>
      </c>
    </row>
    <row r="1180" spans="1:8" x14ac:dyDescent="0.2">
      <c r="A1180">
        <v>8</v>
      </c>
      <c r="B1180" t="s">
        <v>448</v>
      </c>
      <c r="C1180">
        <v>0</v>
      </c>
      <c r="D1180" t="s">
        <v>672</v>
      </c>
      <c r="E1180" t="s">
        <v>585</v>
      </c>
      <c r="F1180" t="str">
        <f t="shared" si="54"/>
        <v>urban</v>
      </c>
      <c r="G1180" t="str">
        <f t="shared" si="55"/>
        <v>cooling</v>
      </c>
      <c r="H1180" t="str">
        <f t="shared" si="56"/>
        <v>cooling &amp; ventilation</v>
      </c>
    </row>
    <row r="1181" spans="1:8" x14ac:dyDescent="0.2">
      <c r="A1181">
        <v>9</v>
      </c>
      <c r="B1181" t="s">
        <v>449</v>
      </c>
      <c r="C1181">
        <v>0</v>
      </c>
      <c r="D1181" t="s">
        <v>672</v>
      </c>
      <c r="E1181" t="s">
        <v>585</v>
      </c>
      <c r="F1181" t="str">
        <f t="shared" si="54"/>
        <v>urban</v>
      </c>
      <c r="G1181" t="str">
        <f t="shared" si="55"/>
        <v>cooling</v>
      </c>
      <c r="H1181" t="str">
        <f t="shared" si="56"/>
        <v>cooling &amp; ventilation</v>
      </c>
    </row>
    <row r="1182" spans="1:8" x14ac:dyDescent="0.2">
      <c r="A1182">
        <v>0</v>
      </c>
      <c r="B1182" t="s">
        <v>76</v>
      </c>
      <c r="C1182">
        <v>2606150822593.7598</v>
      </c>
      <c r="D1182" t="s">
        <v>673</v>
      </c>
      <c r="E1182" t="s">
        <v>585</v>
      </c>
      <c r="F1182" t="str">
        <f t="shared" si="54"/>
        <v>urban</v>
      </c>
      <c r="G1182" t="str">
        <f t="shared" si="55"/>
        <v>cooling</v>
      </c>
      <c r="H1182" t="str">
        <f t="shared" si="56"/>
        <v>cooling &amp; ventilation</v>
      </c>
    </row>
    <row r="1183" spans="1:8" x14ac:dyDescent="0.2">
      <c r="A1183">
        <v>1</v>
      </c>
      <c r="B1183" t="s">
        <v>77</v>
      </c>
      <c r="C1183">
        <v>0</v>
      </c>
      <c r="D1183" t="s">
        <v>673</v>
      </c>
      <c r="E1183" t="s">
        <v>585</v>
      </c>
      <c r="F1183" t="str">
        <f t="shared" si="54"/>
        <v>urban</v>
      </c>
      <c r="G1183" t="str">
        <f t="shared" si="55"/>
        <v>cooling</v>
      </c>
      <c r="H1183" t="str">
        <f t="shared" si="56"/>
        <v>cooling &amp; ventilation</v>
      </c>
    </row>
    <row r="1184" spans="1:8" x14ac:dyDescent="0.2">
      <c r="A1184">
        <v>2</v>
      </c>
      <c r="B1184" t="s">
        <v>78</v>
      </c>
      <c r="C1184">
        <v>0</v>
      </c>
      <c r="D1184" t="s">
        <v>673</v>
      </c>
      <c r="E1184" t="s">
        <v>585</v>
      </c>
      <c r="F1184" t="str">
        <f t="shared" si="54"/>
        <v>urban</v>
      </c>
      <c r="G1184" t="str">
        <f t="shared" si="55"/>
        <v>cooling</v>
      </c>
      <c r="H1184" t="str">
        <f t="shared" si="56"/>
        <v>cooling &amp; ventilation</v>
      </c>
    </row>
    <row r="1185" spans="1:8" x14ac:dyDescent="0.2">
      <c r="A1185">
        <v>3</v>
      </c>
      <c r="B1185" t="s">
        <v>79</v>
      </c>
      <c r="C1185">
        <v>0</v>
      </c>
      <c r="D1185" t="s">
        <v>673</v>
      </c>
      <c r="E1185" t="s">
        <v>585</v>
      </c>
      <c r="F1185" t="str">
        <f t="shared" si="54"/>
        <v>urban</v>
      </c>
      <c r="G1185" t="str">
        <f t="shared" si="55"/>
        <v>cooling</v>
      </c>
      <c r="H1185" t="str">
        <f t="shared" si="56"/>
        <v>cooling &amp; ventilation</v>
      </c>
    </row>
    <row r="1186" spans="1:8" x14ac:dyDescent="0.2">
      <c r="A1186">
        <v>4</v>
      </c>
      <c r="B1186" t="s">
        <v>81</v>
      </c>
      <c r="C1186">
        <v>0</v>
      </c>
      <c r="D1186" t="s">
        <v>673</v>
      </c>
      <c r="E1186" t="s">
        <v>585</v>
      </c>
      <c r="F1186" t="str">
        <f t="shared" si="54"/>
        <v>urban</v>
      </c>
      <c r="G1186" t="str">
        <f t="shared" si="55"/>
        <v>cooling</v>
      </c>
      <c r="H1186" t="str">
        <f t="shared" si="56"/>
        <v>cooling &amp; ventilation</v>
      </c>
    </row>
    <row r="1187" spans="1:8" x14ac:dyDescent="0.2">
      <c r="A1187">
        <v>5</v>
      </c>
      <c r="B1187" t="s">
        <v>162</v>
      </c>
      <c r="C1187">
        <v>0</v>
      </c>
      <c r="D1187" t="s">
        <v>673</v>
      </c>
      <c r="E1187" t="s">
        <v>585</v>
      </c>
      <c r="F1187" t="str">
        <f t="shared" si="54"/>
        <v>urban</v>
      </c>
      <c r="G1187" t="str">
        <f t="shared" si="55"/>
        <v>cooling</v>
      </c>
      <c r="H1187" t="str">
        <f t="shared" si="56"/>
        <v>cooling &amp; ventilation</v>
      </c>
    </row>
    <row r="1188" spans="1:8" x14ac:dyDescent="0.2">
      <c r="A1188">
        <v>6</v>
      </c>
      <c r="B1188" t="s">
        <v>446</v>
      </c>
      <c r="C1188">
        <v>0</v>
      </c>
      <c r="D1188" t="s">
        <v>673</v>
      </c>
      <c r="E1188" t="s">
        <v>585</v>
      </c>
      <c r="F1188" t="str">
        <f t="shared" si="54"/>
        <v>urban</v>
      </c>
      <c r="G1188" t="str">
        <f t="shared" si="55"/>
        <v>cooling</v>
      </c>
      <c r="H1188" t="str">
        <f t="shared" si="56"/>
        <v>cooling &amp; ventilation</v>
      </c>
    </row>
    <row r="1189" spans="1:8" x14ac:dyDescent="0.2">
      <c r="A1189">
        <v>7</v>
      </c>
      <c r="B1189" t="s">
        <v>447</v>
      </c>
      <c r="C1189">
        <v>0</v>
      </c>
      <c r="D1189" t="s">
        <v>673</v>
      </c>
      <c r="E1189" t="s">
        <v>585</v>
      </c>
      <c r="F1189" t="str">
        <f t="shared" si="54"/>
        <v>urban</v>
      </c>
      <c r="G1189" t="str">
        <f t="shared" si="55"/>
        <v>cooling</v>
      </c>
      <c r="H1189" t="str">
        <f t="shared" si="56"/>
        <v>cooling &amp; ventilation</v>
      </c>
    </row>
    <row r="1190" spans="1:8" x14ac:dyDescent="0.2">
      <c r="A1190">
        <v>8</v>
      </c>
      <c r="B1190" t="s">
        <v>448</v>
      </c>
      <c r="C1190">
        <v>0</v>
      </c>
      <c r="D1190" t="s">
        <v>673</v>
      </c>
      <c r="E1190" t="s">
        <v>585</v>
      </c>
      <c r="F1190" t="str">
        <f t="shared" si="54"/>
        <v>urban</v>
      </c>
      <c r="G1190" t="str">
        <f t="shared" si="55"/>
        <v>cooling</v>
      </c>
      <c r="H1190" t="str">
        <f t="shared" si="56"/>
        <v>cooling &amp; ventilation</v>
      </c>
    </row>
    <row r="1191" spans="1:8" x14ac:dyDescent="0.2">
      <c r="A1191">
        <v>9</v>
      </c>
      <c r="B1191" t="s">
        <v>449</v>
      </c>
      <c r="C1191">
        <v>0</v>
      </c>
      <c r="D1191" t="s">
        <v>673</v>
      </c>
      <c r="E1191" t="s">
        <v>585</v>
      </c>
      <c r="F1191" t="str">
        <f t="shared" si="54"/>
        <v>urban</v>
      </c>
      <c r="G1191" t="str">
        <f t="shared" si="55"/>
        <v>cooling</v>
      </c>
      <c r="H1191" t="str">
        <f t="shared" si="56"/>
        <v>cooling &amp; ventilation</v>
      </c>
    </row>
    <row r="1192" spans="1:8" x14ac:dyDescent="0.2">
      <c r="A1192">
        <v>0</v>
      </c>
      <c r="B1192" t="s">
        <v>76</v>
      </c>
      <c r="C1192">
        <v>24735933154536.898</v>
      </c>
      <c r="D1192" t="s">
        <v>674</v>
      </c>
      <c r="E1192" t="s">
        <v>585</v>
      </c>
      <c r="F1192" t="str">
        <f t="shared" si="54"/>
        <v>urban</v>
      </c>
      <c r="G1192" t="str">
        <f t="shared" si="55"/>
        <v>cooling</v>
      </c>
      <c r="H1192" t="str">
        <f t="shared" si="56"/>
        <v>cooling &amp; ventilation</v>
      </c>
    </row>
    <row r="1193" spans="1:8" x14ac:dyDescent="0.2">
      <c r="A1193">
        <v>1</v>
      </c>
      <c r="B1193" t="s">
        <v>77</v>
      </c>
      <c r="C1193">
        <v>0</v>
      </c>
      <c r="D1193" t="s">
        <v>674</v>
      </c>
      <c r="E1193" t="s">
        <v>585</v>
      </c>
      <c r="F1193" t="str">
        <f t="shared" si="54"/>
        <v>urban</v>
      </c>
      <c r="G1193" t="str">
        <f t="shared" si="55"/>
        <v>cooling</v>
      </c>
      <c r="H1193" t="str">
        <f t="shared" si="56"/>
        <v>cooling &amp; ventilation</v>
      </c>
    </row>
    <row r="1194" spans="1:8" x14ac:dyDescent="0.2">
      <c r="A1194">
        <v>2</v>
      </c>
      <c r="B1194" t="s">
        <v>78</v>
      </c>
      <c r="C1194">
        <v>0</v>
      </c>
      <c r="D1194" t="s">
        <v>674</v>
      </c>
      <c r="E1194" t="s">
        <v>585</v>
      </c>
      <c r="F1194" t="str">
        <f t="shared" si="54"/>
        <v>urban</v>
      </c>
      <c r="G1194" t="str">
        <f t="shared" si="55"/>
        <v>cooling</v>
      </c>
      <c r="H1194" t="str">
        <f t="shared" si="56"/>
        <v>cooling &amp; ventilation</v>
      </c>
    </row>
    <row r="1195" spans="1:8" x14ac:dyDescent="0.2">
      <c r="A1195">
        <v>3</v>
      </c>
      <c r="B1195" t="s">
        <v>79</v>
      </c>
      <c r="C1195">
        <v>0</v>
      </c>
      <c r="D1195" t="s">
        <v>674</v>
      </c>
      <c r="E1195" t="s">
        <v>585</v>
      </c>
      <c r="F1195" t="str">
        <f t="shared" si="54"/>
        <v>urban</v>
      </c>
      <c r="G1195" t="str">
        <f t="shared" si="55"/>
        <v>cooling</v>
      </c>
      <c r="H1195" t="str">
        <f t="shared" si="56"/>
        <v>cooling &amp; ventilation</v>
      </c>
    </row>
    <row r="1196" spans="1:8" x14ac:dyDescent="0.2">
      <c r="A1196">
        <v>4</v>
      </c>
      <c r="B1196" t="s">
        <v>81</v>
      </c>
      <c r="C1196">
        <v>0</v>
      </c>
      <c r="D1196" t="s">
        <v>674</v>
      </c>
      <c r="E1196" t="s">
        <v>585</v>
      </c>
      <c r="F1196" t="str">
        <f t="shared" si="54"/>
        <v>urban</v>
      </c>
      <c r="G1196" t="str">
        <f t="shared" si="55"/>
        <v>cooling</v>
      </c>
      <c r="H1196" t="str">
        <f t="shared" si="56"/>
        <v>cooling &amp; ventilation</v>
      </c>
    </row>
    <row r="1197" spans="1:8" x14ac:dyDescent="0.2">
      <c r="A1197">
        <v>5</v>
      </c>
      <c r="B1197" t="s">
        <v>162</v>
      </c>
      <c r="C1197">
        <v>0</v>
      </c>
      <c r="D1197" t="s">
        <v>674</v>
      </c>
      <c r="E1197" t="s">
        <v>585</v>
      </c>
      <c r="F1197" t="str">
        <f t="shared" si="54"/>
        <v>urban</v>
      </c>
      <c r="G1197" t="str">
        <f t="shared" si="55"/>
        <v>cooling</v>
      </c>
      <c r="H1197" t="str">
        <f t="shared" si="56"/>
        <v>cooling &amp; ventilation</v>
      </c>
    </row>
    <row r="1198" spans="1:8" x14ac:dyDescent="0.2">
      <c r="A1198">
        <v>6</v>
      </c>
      <c r="B1198" t="s">
        <v>446</v>
      </c>
      <c r="C1198">
        <v>0</v>
      </c>
      <c r="D1198" t="s">
        <v>674</v>
      </c>
      <c r="E1198" t="s">
        <v>585</v>
      </c>
      <c r="F1198" t="str">
        <f t="shared" si="54"/>
        <v>urban</v>
      </c>
      <c r="G1198" t="str">
        <f t="shared" si="55"/>
        <v>cooling</v>
      </c>
      <c r="H1198" t="str">
        <f t="shared" si="56"/>
        <v>cooling &amp; ventilation</v>
      </c>
    </row>
    <row r="1199" spans="1:8" x14ac:dyDescent="0.2">
      <c r="A1199">
        <v>7</v>
      </c>
      <c r="B1199" t="s">
        <v>447</v>
      </c>
      <c r="C1199">
        <v>0</v>
      </c>
      <c r="D1199" t="s">
        <v>674</v>
      </c>
      <c r="E1199" t="s">
        <v>585</v>
      </c>
      <c r="F1199" t="str">
        <f t="shared" si="54"/>
        <v>urban</v>
      </c>
      <c r="G1199" t="str">
        <f t="shared" si="55"/>
        <v>cooling</v>
      </c>
      <c r="H1199" t="str">
        <f t="shared" si="56"/>
        <v>cooling &amp; ventilation</v>
      </c>
    </row>
    <row r="1200" spans="1:8" x14ac:dyDescent="0.2">
      <c r="A1200">
        <v>8</v>
      </c>
      <c r="B1200" t="s">
        <v>448</v>
      </c>
      <c r="C1200">
        <v>0</v>
      </c>
      <c r="D1200" t="s">
        <v>674</v>
      </c>
      <c r="E1200" t="s">
        <v>585</v>
      </c>
      <c r="F1200" t="str">
        <f t="shared" si="54"/>
        <v>urban</v>
      </c>
      <c r="G1200" t="str">
        <f t="shared" si="55"/>
        <v>cooling</v>
      </c>
      <c r="H1200" t="str">
        <f t="shared" si="56"/>
        <v>cooling &amp; ventilation</v>
      </c>
    </row>
    <row r="1201" spans="1:8" x14ac:dyDescent="0.2">
      <c r="A1201">
        <v>9</v>
      </c>
      <c r="B1201" t="s">
        <v>449</v>
      </c>
      <c r="C1201">
        <v>0</v>
      </c>
      <c r="D1201" t="s">
        <v>674</v>
      </c>
      <c r="E1201" t="s">
        <v>585</v>
      </c>
      <c r="F1201" t="str">
        <f t="shared" si="54"/>
        <v>urban</v>
      </c>
      <c r="G1201" t="str">
        <f t="shared" si="55"/>
        <v>cooling</v>
      </c>
      <c r="H1201" t="str">
        <f t="shared" si="56"/>
        <v>cooling &amp; ventilation</v>
      </c>
    </row>
    <row r="1202" spans="1:8" x14ac:dyDescent="0.2">
      <c r="A1202">
        <v>0</v>
      </c>
      <c r="B1202" t="s">
        <v>76</v>
      </c>
      <c r="C1202">
        <v>2344029273679.1001</v>
      </c>
      <c r="D1202" t="s">
        <v>675</v>
      </c>
      <c r="E1202" t="s">
        <v>585</v>
      </c>
      <c r="F1202" t="str">
        <f t="shared" si="54"/>
        <v>urban</v>
      </c>
      <c r="G1202" t="str">
        <f t="shared" si="55"/>
        <v>cooling</v>
      </c>
      <c r="H1202" t="str">
        <f t="shared" si="56"/>
        <v>cooling &amp; ventilation</v>
      </c>
    </row>
    <row r="1203" spans="1:8" x14ac:dyDescent="0.2">
      <c r="A1203">
        <v>1</v>
      </c>
      <c r="B1203" t="s">
        <v>77</v>
      </c>
      <c r="C1203">
        <v>0</v>
      </c>
      <c r="D1203" t="s">
        <v>675</v>
      </c>
      <c r="E1203" t="s">
        <v>585</v>
      </c>
      <c r="F1203" t="str">
        <f t="shared" si="54"/>
        <v>urban</v>
      </c>
      <c r="G1203" t="str">
        <f t="shared" si="55"/>
        <v>cooling</v>
      </c>
      <c r="H1203" t="str">
        <f t="shared" si="56"/>
        <v>cooling &amp; ventilation</v>
      </c>
    </row>
    <row r="1204" spans="1:8" x14ac:dyDescent="0.2">
      <c r="A1204">
        <v>2</v>
      </c>
      <c r="B1204" t="s">
        <v>78</v>
      </c>
      <c r="C1204">
        <v>0</v>
      </c>
      <c r="D1204" t="s">
        <v>675</v>
      </c>
      <c r="E1204" t="s">
        <v>585</v>
      </c>
      <c r="F1204" t="str">
        <f t="shared" si="54"/>
        <v>urban</v>
      </c>
      <c r="G1204" t="str">
        <f t="shared" si="55"/>
        <v>cooling</v>
      </c>
      <c r="H1204" t="str">
        <f t="shared" si="56"/>
        <v>cooling &amp; ventilation</v>
      </c>
    </row>
    <row r="1205" spans="1:8" x14ac:dyDescent="0.2">
      <c r="A1205">
        <v>3</v>
      </c>
      <c r="B1205" t="s">
        <v>79</v>
      </c>
      <c r="C1205">
        <v>0</v>
      </c>
      <c r="D1205" t="s">
        <v>675</v>
      </c>
      <c r="E1205" t="s">
        <v>585</v>
      </c>
      <c r="F1205" t="str">
        <f t="shared" si="54"/>
        <v>urban</v>
      </c>
      <c r="G1205" t="str">
        <f t="shared" si="55"/>
        <v>cooling</v>
      </c>
      <c r="H1205" t="str">
        <f t="shared" si="56"/>
        <v>cooling &amp; ventilation</v>
      </c>
    </row>
    <row r="1206" spans="1:8" x14ac:dyDescent="0.2">
      <c r="A1206">
        <v>4</v>
      </c>
      <c r="B1206" t="s">
        <v>81</v>
      </c>
      <c r="C1206">
        <v>0</v>
      </c>
      <c r="D1206" t="s">
        <v>675</v>
      </c>
      <c r="E1206" t="s">
        <v>585</v>
      </c>
      <c r="F1206" t="str">
        <f t="shared" si="54"/>
        <v>urban</v>
      </c>
      <c r="G1206" t="str">
        <f t="shared" si="55"/>
        <v>cooling</v>
      </c>
      <c r="H1206" t="str">
        <f t="shared" si="56"/>
        <v>cooling &amp; ventilation</v>
      </c>
    </row>
    <row r="1207" spans="1:8" x14ac:dyDescent="0.2">
      <c r="A1207">
        <v>5</v>
      </c>
      <c r="B1207" t="s">
        <v>162</v>
      </c>
      <c r="C1207">
        <v>0</v>
      </c>
      <c r="D1207" t="s">
        <v>675</v>
      </c>
      <c r="E1207" t="s">
        <v>585</v>
      </c>
      <c r="F1207" t="str">
        <f t="shared" si="54"/>
        <v>urban</v>
      </c>
      <c r="G1207" t="str">
        <f t="shared" si="55"/>
        <v>cooling</v>
      </c>
      <c r="H1207" t="str">
        <f t="shared" si="56"/>
        <v>cooling &amp; ventilation</v>
      </c>
    </row>
    <row r="1208" spans="1:8" x14ac:dyDescent="0.2">
      <c r="A1208">
        <v>6</v>
      </c>
      <c r="B1208" t="s">
        <v>446</v>
      </c>
      <c r="C1208">
        <v>0</v>
      </c>
      <c r="D1208" t="s">
        <v>675</v>
      </c>
      <c r="E1208" t="s">
        <v>585</v>
      </c>
      <c r="F1208" t="str">
        <f t="shared" si="54"/>
        <v>urban</v>
      </c>
      <c r="G1208" t="str">
        <f t="shared" si="55"/>
        <v>cooling</v>
      </c>
      <c r="H1208" t="str">
        <f t="shared" si="56"/>
        <v>cooling &amp; ventilation</v>
      </c>
    </row>
    <row r="1209" spans="1:8" x14ac:dyDescent="0.2">
      <c r="A1209">
        <v>7</v>
      </c>
      <c r="B1209" t="s">
        <v>447</v>
      </c>
      <c r="C1209">
        <v>0</v>
      </c>
      <c r="D1209" t="s">
        <v>675</v>
      </c>
      <c r="E1209" t="s">
        <v>585</v>
      </c>
      <c r="F1209" t="str">
        <f t="shared" si="54"/>
        <v>urban</v>
      </c>
      <c r="G1209" t="str">
        <f t="shared" si="55"/>
        <v>cooling</v>
      </c>
      <c r="H1209" t="str">
        <f t="shared" si="56"/>
        <v>cooling &amp; ventilation</v>
      </c>
    </row>
    <row r="1210" spans="1:8" x14ac:dyDescent="0.2">
      <c r="A1210">
        <v>8</v>
      </c>
      <c r="B1210" t="s">
        <v>448</v>
      </c>
      <c r="C1210">
        <v>0</v>
      </c>
      <c r="D1210" t="s">
        <v>675</v>
      </c>
      <c r="E1210" t="s">
        <v>585</v>
      </c>
      <c r="F1210" t="str">
        <f t="shared" si="54"/>
        <v>urban</v>
      </c>
      <c r="G1210" t="str">
        <f t="shared" si="55"/>
        <v>cooling</v>
      </c>
      <c r="H1210" t="str">
        <f t="shared" si="56"/>
        <v>cooling &amp; ventilation</v>
      </c>
    </row>
    <row r="1211" spans="1:8" x14ac:dyDescent="0.2">
      <c r="A1211">
        <v>9</v>
      </c>
      <c r="B1211" t="s">
        <v>449</v>
      </c>
      <c r="C1211">
        <v>0</v>
      </c>
      <c r="D1211" t="s">
        <v>675</v>
      </c>
      <c r="E1211" t="s">
        <v>585</v>
      </c>
      <c r="F1211" t="str">
        <f t="shared" si="54"/>
        <v>urban</v>
      </c>
      <c r="G1211" t="str">
        <f t="shared" si="55"/>
        <v>cooling</v>
      </c>
      <c r="H1211" t="str">
        <f t="shared" si="56"/>
        <v>cooling &amp; ventilation</v>
      </c>
    </row>
    <row r="1212" spans="1:8" x14ac:dyDescent="0.2">
      <c r="A1212">
        <v>0</v>
      </c>
      <c r="B1212" t="s">
        <v>76</v>
      </c>
      <c r="C1212">
        <v>1917388302991.02</v>
      </c>
      <c r="D1212" t="s">
        <v>676</v>
      </c>
      <c r="E1212" t="s">
        <v>585</v>
      </c>
      <c r="F1212" t="str">
        <f t="shared" si="54"/>
        <v>urban</v>
      </c>
      <c r="G1212" t="str">
        <f t="shared" si="55"/>
        <v>cooling</v>
      </c>
      <c r="H1212" t="str">
        <f t="shared" si="56"/>
        <v>cooling &amp; ventilation</v>
      </c>
    </row>
    <row r="1213" spans="1:8" x14ac:dyDescent="0.2">
      <c r="A1213">
        <v>1</v>
      </c>
      <c r="B1213" t="s">
        <v>77</v>
      </c>
      <c r="C1213">
        <v>0</v>
      </c>
      <c r="D1213" t="s">
        <v>676</v>
      </c>
      <c r="E1213" t="s">
        <v>585</v>
      </c>
      <c r="F1213" t="str">
        <f t="shared" si="54"/>
        <v>urban</v>
      </c>
      <c r="G1213" t="str">
        <f t="shared" si="55"/>
        <v>cooling</v>
      </c>
      <c r="H1213" t="str">
        <f t="shared" si="56"/>
        <v>cooling &amp; ventilation</v>
      </c>
    </row>
    <row r="1214" spans="1:8" x14ac:dyDescent="0.2">
      <c r="A1214">
        <v>2</v>
      </c>
      <c r="B1214" t="s">
        <v>78</v>
      </c>
      <c r="C1214">
        <v>0</v>
      </c>
      <c r="D1214" t="s">
        <v>676</v>
      </c>
      <c r="E1214" t="s">
        <v>585</v>
      </c>
      <c r="F1214" t="str">
        <f t="shared" si="54"/>
        <v>urban</v>
      </c>
      <c r="G1214" t="str">
        <f t="shared" si="55"/>
        <v>cooling</v>
      </c>
      <c r="H1214" t="str">
        <f t="shared" si="56"/>
        <v>cooling &amp; ventilation</v>
      </c>
    </row>
    <row r="1215" spans="1:8" x14ac:dyDescent="0.2">
      <c r="A1215">
        <v>3</v>
      </c>
      <c r="B1215" t="s">
        <v>79</v>
      </c>
      <c r="C1215">
        <v>0</v>
      </c>
      <c r="D1215" t="s">
        <v>676</v>
      </c>
      <c r="E1215" t="s">
        <v>585</v>
      </c>
      <c r="F1215" t="str">
        <f t="shared" si="54"/>
        <v>urban</v>
      </c>
      <c r="G1215" t="str">
        <f t="shared" si="55"/>
        <v>cooling</v>
      </c>
      <c r="H1215" t="str">
        <f t="shared" si="56"/>
        <v>cooling &amp; ventilation</v>
      </c>
    </row>
    <row r="1216" spans="1:8" x14ac:dyDescent="0.2">
      <c r="A1216">
        <v>4</v>
      </c>
      <c r="B1216" t="s">
        <v>81</v>
      </c>
      <c r="C1216">
        <v>0</v>
      </c>
      <c r="D1216" t="s">
        <v>676</v>
      </c>
      <c r="E1216" t="s">
        <v>585</v>
      </c>
      <c r="F1216" t="str">
        <f t="shared" si="54"/>
        <v>urban</v>
      </c>
      <c r="G1216" t="str">
        <f t="shared" si="55"/>
        <v>cooling</v>
      </c>
      <c r="H1216" t="str">
        <f t="shared" si="56"/>
        <v>cooling &amp; ventilation</v>
      </c>
    </row>
    <row r="1217" spans="1:8" x14ac:dyDescent="0.2">
      <c r="A1217">
        <v>5</v>
      </c>
      <c r="B1217" t="s">
        <v>162</v>
      </c>
      <c r="C1217">
        <v>0</v>
      </c>
      <c r="D1217" t="s">
        <v>676</v>
      </c>
      <c r="E1217" t="s">
        <v>585</v>
      </c>
      <c r="F1217" t="str">
        <f t="shared" si="54"/>
        <v>urban</v>
      </c>
      <c r="G1217" t="str">
        <f t="shared" si="55"/>
        <v>cooling</v>
      </c>
      <c r="H1217" t="str">
        <f t="shared" si="56"/>
        <v>cooling &amp; ventilation</v>
      </c>
    </row>
    <row r="1218" spans="1:8" x14ac:dyDescent="0.2">
      <c r="A1218">
        <v>6</v>
      </c>
      <c r="B1218" t="s">
        <v>446</v>
      </c>
      <c r="C1218">
        <v>0</v>
      </c>
      <c r="D1218" t="s">
        <v>676</v>
      </c>
      <c r="E1218" t="s">
        <v>585</v>
      </c>
      <c r="F1218" t="str">
        <f t="shared" si="54"/>
        <v>urban</v>
      </c>
      <c r="G1218" t="str">
        <f t="shared" si="55"/>
        <v>cooling</v>
      </c>
      <c r="H1218" t="str">
        <f t="shared" si="56"/>
        <v>cooling &amp; ventilation</v>
      </c>
    </row>
    <row r="1219" spans="1:8" x14ac:dyDescent="0.2">
      <c r="A1219">
        <v>7</v>
      </c>
      <c r="B1219" t="s">
        <v>447</v>
      </c>
      <c r="C1219">
        <v>0</v>
      </c>
      <c r="D1219" t="s">
        <v>676</v>
      </c>
      <c r="E1219" t="s">
        <v>585</v>
      </c>
      <c r="F1219" t="str">
        <f t="shared" ref="F1219:F1282" si="57">IF(ISNUMBER(SEARCH("urban", E1219)), "urban", IF(ISNUMBER(SEARCH("rural", E1219)), "rural", IF(ISNUMBER(SEARCH("commercial", E1219)), "commercial", "None")))</f>
        <v>urban</v>
      </c>
      <c r="G1219" t="str">
        <f t="shared" ref="G1219:G1282" si="58">RIGHT(E1219, LEN(E1219) - FIND("~", SUBSTITUTE(E1219, "-", "~", LEN(E1219)-LEN(SUBSTITUTE(E1219, "-", "")))))</f>
        <v>cooling</v>
      </c>
      <c r="H1219" t="str">
        <f t="shared" ref="H1219:H1282" si="59">IF(G1219="appl","appliances",IF(G1219="cooling","cooling &amp; ventilation",G1219))</f>
        <v>cooling &amp; ventilation</v>
      </c>
    </row>
    <row r="1220" spans="1:8" x14ac:dyDescent="0.2">
      <c r="A1220">
        <v>8</v>
      </c>
      <c r="B1220" t="s">
        <v>448</v>
      </c>
      <c r="C1220">
        <v>0</v>
      </c>
      <c r="D1220" t="s">
        <v>676</v>
      </c>
      <c r="E1220" t="s">
        <v>585</v>
      </c>
      <c r="F1220" t="str">
        <f t="shared" si="57"/>
        <v>urban</v>
      </c>
      <c r="G1220" t="str">
        <f t="shared" si="58"/>
        <v>cooling</v>
      </c>
      <c r="H1220" t="str">
        <f t="shared" si="59"/>
        <v>cooling &amp; ventilation</v>
      </c>
    </row>
    <row r="1221" spans="1:8" x14ac:dyDescent="0.2">
      <c r="A1221">
        <v>9</v>
      </c>
      <c r="B1221" t="s">
        <v>449</v>
      </c>
      <c r="C1221">
        <v>0</v>
      </c>
      <c r="D1221" t="s">
        <v>676</v>
      </c>
      <c r="E1221" t="s">
        <v>585</v>
      </c>
      <c r="F1221" t="str">
        <f t="shared" si="57"/>
        <v>urban</v>
      </c>
      <c r="G1221" t="str">
        <f t="shared" si="58"/>
        <v>cooling</v>
      </c>
      <c r="H1221" t="str">
        <f t="shared" si="59"/>
        <v>cooling &amp; ventilation</v>
      </c>
    </row>
    <row r="1222" spans="1:8" x14ac:dyDescent="0.2">
      <c r="A1222">
        <v>0</v>
      </c>
      <c r="B1222" t="s">
        <v>76</v>
      </c>
      <c r="C1222">
        <v>108304582122876</v>
      </c>
      <c r="D1222" t="s">
        <v>677</v>
      </c>
      <c r="E1222" t="s">
        <v>585</v>
      </c>
      <c r="F1222" t="str">
        <f t="shared" si="57"/>
        <v>urban</v>
      </c>
      <c r="G1222" t="str">
        <f t="shared" si="58"/>
        <v>cooling</v>
      </c>
      <c r="H1222" t="str">
        <f t="shared" si="59"/>
        <v>cooling &amp; ventilation</v>
      </c>
    </row>
    <row r="1223" spans="1:8" x14ac:dyDescent="0.2">
      <c r="A1223">
        <v>1</v>
      </c>
      <c r="B1223" t="s">
        <v>77</v>
      </c>
      <c r="C1223">
        <v>0</v>
      </c>
      <c r="D1223" t="s">
        <v>677</v>
      </c>
      <c r="E1223" t="s">
        <v>585</v>
      </c>
      <c r="F1223" t="str">
        <f t="shared" si="57"/>
        <v>urban</v>
      </c>
      <c r="G1223" t="str">
        <f t="shared" si="58"/>
        <v>cooling</v>
      </c>
      <c r="H1223" t="str">
        <f t="shared" si="59"/>
        <v>cooling &amp; ventilation</v>
      </c>
    </row>
    <row r="1224" spans="1:8" x14ac:dyDescent="0.2">
      <c r="A1224">
        <v>2</v>
      </c>
      <c r="B1224" t="s">
        <v>78</v>
      </c>
      <c r="C1224">
        <v>0</v>
      </c>
      <c r="D1224" t="s">
        <v>677</v>
      </c>
      <c r="E1224" t="s">
        <v>585</v>
      </c>
      <c r="F1224" t="str">
        <f t="shared" si="57"/>
        <v>urban</v>
      </c>
      <c r="G1224" t="str">
        <f t="shared" si="58"/>
        <v>cooling</v>
      </c>
      <c r="H1224" t="str">
        <f t="shared" si="59"/>
        <v>cooling &amp; ventilation</v>
      </c>
    </row>
    <row r="1225" spans="1:8" x14ac:dyDescent="0.2">
      <c r="A1225">
        <v>3</v>
      </c>
      <c r="B1225" t="s">
        <v>79</v>
      </c>
      <c r="C1225">
        <v>0</v>
      </c>
      <c r="D1225" t="s">
        <v>677</v>
      </c>
      <c r="E1225" t="s">
        <v>585</v>
      </c>
      <c r="F1225" t="str">
        <f t="shared" si="57"/>
        <v>urban</v>
      </c>
      <c r="G1225" t="str">
        <f t="shared" si="58"/>
        <v>cooling</v>
      </c>
      <c r="H1225" t="str">
        <f t="shared" si="59"/>
        <v>cooling &amp; ventilation</v>
      </c>
    </row>
    <row r="1226" spans="1:8" x14ac:dyDescent="0.2">
      <c r="A1226">
        <v>4</v>
      </c>
      <c r="B1226" t="s">
        <v>81</v>
      </c>
      <c r="C1226">
        <v>0</v>
      </c>
      <c r="D1226" t="s">
        <v>677</v>
      </c>
      <c r="E1226" t="s">
        <v>585</v>
      </c>
      <c r="F1226" t="str">
        <f t="shared" si="57"/>
        <v>urban</v>
      </c>
      <c r="G1226" t="str">
        <f t="shared" si="58"/>
        <v>cooling</v>
      </c>
      <c r="H1226" t="str">
        <f t="shared" si="59"/>
        <v>cooling &amp; ventilation</v>
      </c>
    </row>
    <row r="1227" spans="1:8" x14ac:dyDescent="0.2">
      <c r="A1227">
        <v>5</v>
      </c>
      <c r="B1227" t="s">
        <v>162</v>
      </c>
      <c r="C1227">
        <v>0</v>
      </c>
      <c r="D1227" t="s">
        <v>677</v>
      </c>
      <c r="E1227" t="s">
        <v>585</v>
      </c>
      <c r="F1227" t="str">
        <f t="shared" si="57"/>
        <v>urban</v>
      </c>
      <c r="G1227" t="str">
        <f t="shared" si="58"/>
        <v>cooling</v>
      </c>
      <c r="H1227" t="str">
        <f t="shared" si="59"/>
        <v>cooling &amp; ventilation</v>
      </c>
    </row>
    <row r="1228" spans="1:8" x14ac:dyDescent="0.2">
      <c r="A1228">
        <v>6</v>
      </c>
      <c r="B1228" t="s">
        <v>446</v>
      </c>
      <c r="C1228">
        <v>0</v>
      </c>
      <c r="D1228" t="s">
        <v>677</v>
      </c>
      <c r="E1228" t="s">
        <v>585</v>
      </c>
      <c r="F1228" t="str">
        <f t="shared" si="57"/>
        <v>urban</v>
      </c>
      <c r="G1228" t="str">
        <f t="shared" si="58"/>
        <v>cooling</v>
      </c>
      <c r="H1228" t="str">
        <f t="shared" si="59"/>
        <v>cooling &amp; ventilation</v>
      </c>
    </row>
    <row r="1229" spans="1:8" x14ac:dyDescent="0.2">
      <c r="A1229">
        <v>7</v>
      </c>
      <c r="B1229" t="s">
        <v>447</v>
      </c>
      <c r="C1229">
        <v>0</v>
      </c>
      <c r="D1229" t="s">
        <v>677</v>
      </c>
      <c r="E1229" t="s">
        <v>585</v>
      </c>
      <c r="F1229" t="str">
        <f t="shared" si="57"/>
        <v>urban</v>
      </c>
      <c r="G1229" t="str">
        <f t="shared" si="58"/>
        <v>cooling</v>
      </c>
      <c r="H1229" t="str">
        <f t="shared" si="59"/>
        <v>cooling &amp; ventilation</v>
      </c>
    </row>
    <row r="1230" spans="1:8" x14ac:dyDescent="0.2">
      <c r="A1230">
        <v>8</v>
      </c>
      <c r="B1230" t="s">
        <v>448</v>
      </c>
      <c r="C1230">
        <v>0</v>
      </c>
      <c r="D1230" t="s">
        <v>677</v>
      </c>
      <c r="E1230" t="s">
        <v>585</v>
      </c>
      <c r="F1230" t="str">
        <f t="shared" si="57"/>
        <v>urban</v>
      </c>
      <c r="G1230" t="str">
        <f t="shared" si="58"/>
        <v>cooling</v>
      </c>
      <c r="H1230" t="str">
        <f t="shared" si="59"/>
        <v>cooling &amp; ventilation</v>
      </c>
    </row>
    <row r="1231" spans="1:8" x14ac:dyDescent="0.2">
      <c r="A1231">
        <v>9</v>
      </c>
      <c r="B1231" t="s">
        <v>449</v>
      </c>
      <c r="C1231">
        <v>0</v>
      </c>
      <c r="D1231" t="s">
        <v>677</v>
      </c>
      <c r="E1231" t="s">
        <v>585</v>
      </c>
      <c r="F1231" t="str">
        <f t="shared" si="57"/>
        <v>urban</v>
      </c>
      <c r="G1231" t="str">
        <f t="shared" si="58"/>
        <v>cooling</v>
      </c>
      <c r="H1231" t="str">
        <f t="shared" si="59"/>
        <v>cooling &amp; ventilation</v>
      </c>
    </row>
    <row r="1232" spans="1:8" x14ac:dyDescent="0.2">
      <c r="A1232">
        <v>0</v>
      </c>
      <c r="B1232" t="s">
        <v>76</v>
      </c>
      <c r="C1232">
        <v>1029842985661.8101</v>
      </c>
      <c r="D1232" t="s">
        <v>678</v>
      </c>
      <c r="E1232" t="s">
        <v>585</v>
      </c>
      <c r="F1232" t="str">
        <f t="shared" si="57"/>
        <v>urban</v>
      </c>
      <c r="G1232" t="str">
        <f t="shared" si="58"/>
        <v>cooling</v>
      </c>
      <c r="H1232" t="str">
        <f t="shared" si="59"/>
        <v>cooling &amp; ventilation</v>
      </c>
    </row>
    <row r="1233" spans="1:8" x14ac:dyDescent="0.2">
      <c r="A1233">
        <v>1</v>
      </c>
      <c r="B1233" t="s">
        <v>77</v>
      </c>
      <c r="C1233">
        <v>0</v>
      </c>
      <c r="D1233" t="s">
        <v>678</v>
      </c>
      <c r="E1233" t="s">
        <v>585</v>
      </c>
      <c r="F1233" t="str">
        <f t="shared" si="57"/>
        <v>urban</v>
      </c>
      <c r="G1233" t="str">
        <f t="shared" si="58"/>
        <v>cooling</v>
      </c>
      <c r="H1233" t="str">
        <f t="shared" si="59"/>
        <v>cooling &amp; ventilation</v>
      </c>
    </row>
    <row r="1234" spans="1:8" x14ac:dyDescent="0.2">
      <c r="A1234">
        <v>2</v>
      </c>
      <c r="B1234" t="s">
        <v>78</v>
      </c>
      <c r="C1234">
        <v>0</v>
      </c>
      <c r="D1234" t="s">
        <v>678</v>
      </c>
      <c r="E1234" t="s">
        <v>585</v>
      </c>
      <c r="F1234" t="str">
        <f t="shared" si="57"/>
        <v>urban</v>
      </c>
      <c r="G1234" t="str">
        <f t="shared" si="58"/>
        <v>cooling</v>
      </c>
      <c r="H1234" t="str">
        <f t="shared" si="59"/>
        <v>cooling &amp; ventilation</v>
      </c>
    </row>
    <row r="1235" spans="1:8" x14ac:dyDescent="0.2">
      <c r="A1235">
        <v>3</v>
      </c>
      <c r="B1235" t="s">
        <v>79</v>
      </c>
      <c r="C1235">
        <v>0</v>
      </c>
      <c r="D1235" t="s">
        <v>678</v>
      </c>
      <c r="E1235" t="s">
        <v>585</v>
      </c>
      <c r="F1235" t="str">
        <f t="shared" si="57"/>
        <v>urban</v>
      </c>
      <c r="G1235" t="str">
        <f t="shared" si="58"/>
        <v>cooling</v>
      </c>
      <c r="H1235" t="str">
        <f t="shared" si="59"/>
        <v>cooling &amp; ventilation</v>
      </c>
    </row>
    <row r="1236" spans="1:8" x14ac:dyDescent="0.2">
      <c r="A1236">
        <v>4</v>
      </c>
      <c r="B1236" t="s">
        <v>81</v>
      </c>
      <c r="C1236">
        <v>0</v>
      </c>
      <c r="D1236" t="s">
        <v>678</v>
      </c>
      <c r="E1236" t="s">
        <v>585</v>
      </c>
      <c r="F1236" t="str">
        <f t="shared" si="57"/>
        <v>urban</v>
      </c>
      <c r="G1236" t="str">
        <f t="shared" si="58"/>
        <v>cooling</v>
      </c>
      <c r="H1236" t="str">
        <f t="shared" si="59"/>
        <v>cooling &amp; ventilation</v>
      </c>
    </row>
    <row r="1237" spans="1:8" x14ac:dyDescent="0.2">
      <c r="A1237">
        <v>5</v>
      </c>
      <c r="B1237" t="s">
        <v>162</v>
      </c>
      <c r="C1237">
        <v>0</v>
      </c>
      <c r="D1237" t="s">
        <v>678</v>
      </c>
      <c r="E1237" t="s">
        <v>585</v>
      </c>
      <c r="F1237" t="str">
        <f t="shared" si="57"/>
        <v>urban</v>
      </c>
      <c r="G1237" t="str">
        <f t="shared" si="58"/>
        <v>cooling</v>
      </c>
      <c r="H1237" t="str">
        <f t="shared" si="59"/>
        <v>cooling &amp; ventilation</v>
      </c>
    </row>
    <row r="1238" spans="1:8" x14ac:dyDescent="0.2">
      <c r="A1238">
        <v>6</v>
      </c>
      <c r="B1238" t="s">
        <v>446</v>
      </c>
      <c r="C1238">
        <v>0</v>
      </c>
      <c r="D1238" t="s">
        <v>678</v>
      </c>
      <c r="E1238" t="s">
        <v>585</v>
      </c>
      <c r="F1238" t="str">
        <f t="shared" si="57"/>
        <v>urban</v>
      </c>
      <c r="G1238" t="str">
        <f t="shared" si="58"/>
        <v>cooling</v>
      </c>
      <c r="H1238" t="str">
        <f t="shared" si="59"/>
        <v>cooling &amp; ventilation</v>
      </c>
    </row>
    <row r="1239" spans="1:8" x14ac:dyDescent="0.2">
      <c r="A1239">
        <v>7</v>
      </c>
      <c r="B1239" t="s">
        <v>447</v>
      </c>
      <c r="C1239">
        <v>0</v>
      </c>
      <c r="D1239" t="s">
        <v>678</v>
      </c>
      <c r="E1239" t="s">
        <v>585</v>
      </c>
      <c r="F1239" t="str">
        <f t="shared" si="57"/>
        <v>urban</v>
      </c>
      <c r="G1239" t="str">
        <f t="shared" si="58"/>
        <v>cooling</v>
      </c>
      <c r="H1239" t="str">
        <f t="shared" si="59"/>
        <v>cooling &amp; ventilation</v>
      </c>
    </row>
    <row r="1240" spans="1:8" x14ac:dyDescent="0.2">
      <c r="A1240">
        <v>8</v>
      </c>
      <c r="B1240" t="s">
        <v>448</v>
      </c>
      <c r="C1240">
        <v>0</v>
      </c>
      <c r="D1240" t="s">
        <v>678</v>
      </c>
      <c r="E1240" t="s">
        <v>585</v>
      </c>
      <c r="F1240" t="str">
        <f t="shared" si="57"/>
        <v>urban</v>
      </c>
      <c r="G1240" t="str">
        <f t="shared" si="58"/>
        <v>cooling</v>
      </c>
      <c r="H1240" t="str">
        <f t="shared" si="59"/>
        <v>cooling &amp; ventilation</v>
      </c>
    </row>
    <row r="1241" spans="1:8" x14ac:dyDescent="0.2">
      <c r="A1241">
        <v>9</v>
      </c>
      <c r="B1241" t="s">
        <v>449</v>
      </c>
      <c r="C1241">
        <v>0</v>
      </c>
      <c r="D1241" t="s">
        <v>678</v>
      </c>
      <c r="E1241" t="s">
        <v>585</v>
      </c>
      <c r="F1241" t="str">
        <f t="shared" si="57"/>
        <v>urban</v>
      </c>
      <c r="G1241" t="str">
        <f t="shared" si="58"/>
        <v>cooling</v>
      </c>
      <c r="H1241" t="str">
        <f t="shared" si="59"/>
        <v>cooling &amp; ventilation</v>
      </c>
    </row>
    <row r="1242" spans="1:8" x14ac:dyDescent="0.2">
      <c r="A1242">
        <v>0</v>
      </c>
      <c r="B1242" t="s">
        <v>76</v>
      </c>
      <c r="C1242">
        <v>451775259430.33301</v>
      </c>
      <c r="D1242" t="s">
        <v>679</v>
      </c>
      <c r="E1242" t="s">
        <v>585</v>
      </c>
      <c r="F1242" t="str">
        <f t="shared" si="57"/>
        <v>urban</v>
      </c>
      <c r="G1242" t="str">
        <f t="shared" si="58"/>
        <v>cooling</v>
      </c>
      <c r="H1242" t="str">
        <f t="shared" si="59"/>
        <v>cooling &amp; ventilation</v>
      </c>
    </row>
    <row r="1243" spans="1:8" x14ac:dyDescent="0.2">
      <c r="A1243">
        <v>1</v>
      </c>
      <c r="B1243" t="s">
        <v>77</v>
      </c>
      <c r="C1243">
        <v>0</v>
      </c>
      <c r="D1243" t="s">
        <v>679</v>
      </c>
      <c r="E1243" t="s">
        <v>585</v>
      </c>
      <c r="F1243" t="str">
        <f t="shared" si="57"/>
        <v>urban</v>
      </c>
      <c r="G1243" t="str">
        <f t="shared" si="58"/>
        <v>cooling</v>
      </c>
      <c r="H1243" t="str">
        <f t="shared" si="59"/>
        <v>cooling &amp; ventilation</v>
      </c>
    </row>
    <row r="1244" spans="1:8" x14ac:dyDescent="0.2">
      <c r="A1244">
        <v>2</v>
      </c>
      <c r="B1244" t="s">
        <v>78</v>
      </c>
      <c r="C1244">
        <v>0</v>
      </c>
      <c r="D1244" t="s">
        <v>679</v>
      </c>
      <c r="E1244" t="s">
        <v>585</v>
      </c>
      <c r="F1244" t="str">
        <f t="shared" si="57"/>
        <v>urban</v>
      </c>
      <c r="G1244" t="str">
        <f t="shared" si="58"/>
        <v>cooling</v>
      </c>
      <c r="H1244" t="str">
        <f t="shared" si="59"/>
        <v>cooling &amp; ventilation</v>
      </c>
    </row>
    <row r="1245" spans="1:8" x14ac:dyDescent="0.2">
      <c r="A1245">
        <v>3</v>
      </c>
      <c r="B1245" t="s">
        <v>79</v>
      </c>
      <c r="C1245">
        <v>0</v>
      </c>
      <c r="D1245" t="s">
        <v>679</v>
      </c>
      <c r="E1245" t="s">
        <v>585</v>
      </c>
      <c r="F1245" t="str">
        <f t="shared" si="57"/>
        <v>urban</v>
      </c>
      <c r="G1245" t="str">
        <f t="shared" si="58"/>
        <v>cooling</v>
      </c>
      <c r="H1245" t="str">
        <f t="shared" si="59"/>
        <v>cooling &amp; ventilation</v>
      </c>
    </row>
    <row r="1246" spans="1:8" x14ac:dyDescent="0.2">
      <c r="A1246">
        <v>4</v>
      </c>
      <c r="B1246" t="s">
        <v>81</v>
      </c>
      <c r="C1246">
        <v>0</v>
      </c>
      <c r="D1246" t="s">
        <v>679</v>
      </c>
      <c r="E1246" t="s">
        <v>585</v>
      </c>
      <c r="F1246" t="str">
        <f t="shared" si="57"/>
        <v>urban</v>
      </c>
      <c r="G1246" t="str">
        <f t="shared" si="58"/>
        <v>cooling</v>
      </c>
      <c r="H1246" t="str">
        <f t="shared" si="59"/>
        <v>cooling &amp; ventilation</v>
      </c>
    </row>
    <row r="1247" spans="1:8" x14ac:dyDescent="0.2">
      <c r="A1247">
        <v>5</v>
      </c>
      <c r="B1247" t="s">
        <v>162</v>
      </c>
      <c r="C1247">
        <v>0</v>
      </c>
      <c r="D1247" t="s">
        <v>679</v>
      </c>
      <c r="E1247" t="s">
        <v>585</v>
      </c>
      <c r="F1247" t="str">
        <f t="shared" si="57"/>
        <v>urban</v>
      </c>
      <c r="G1247" t="str">
        <f t="shared" si="58"/>
        <v>cooling</v>
      </c>
      <c r="H1247" t="str">
        <f t="shared" si="59"/>
        <v>cooling &amp; ventilation</v>
      </c>
    </row>
    <row r="1248" spans="1:8" x14ac:dyDescent="0.2">
      <c r="A1248">
        <v>6</v>
      </c>
      <c r="B1248" t="s">
        <v>446</v>
      </c>
      <c r="C1248">
        <v>0</v>
      </c>
      <c r="D1248" t="s">
        <v>679</v>
      </c>
      <c r="E1248" t="s">
        <v>585</v>
      </c>
      <c r="F1248" t="str">
        <f t="shared" si="57"/>
        <v>urban</v>
      </c>
      <c r="G1248" t="str">
        <f t="shared" si="58"/>
        <v>cooling</v>
      </c>
      <c r="H1248" t="str">
        <f t="shared" si="59"/>
        <v>cooling &amp; ventilation</v>
      </c>
    </row>
    <row r="1249" spans="1:8" x14ac:dyDescent="0.2">
      <c r="A1249">
        <v>7</v>
      </c>
      <c r="B1249" t="s">
        <v>447</v>
      </c>
      <c r="C1249">
        <v>0</v>
      </c>
      <c r="D1249" t="s">
        <v>679</v>
      </c>
      <c r="E1249" t="s">
        <v>585</v>
      </c>
      <c r="F1249" t="str">
        <f t="shared" si="57"/>
        <v>urban</v>
      </c>
      <c r="G1249" t="str">
        <f t="shared" si="58"/>
        <v>cooling</v>
      </c>
      <c r="H1249" t="str">
        <f t="shared" si="59"/>
        <v>cooling &amp; ventilation</v>
      </c>
    </row>
    <row r="1250" spans="1:8" x14ac:dyDescent="0.2">
      <c r="A1250">
        <v>8</v>
      </c>
      <c r="B1250" t="s">
        <v>448</v>
      </c>
      <c r="C1250">
        <v>0</v>
      </c>
      <c r="D1250" t="s">
        <v>679</v>
      </c>
      <c r="E1250" t="s">
        <v>585</v>
      </c>
      <c r="F1250" t="str">
        <f t="shared" si="57"/>
        <v>urban</v>
      </c>
      <c r="G1250" t="str">
        <f t="shared" si="58"/>
        <v>cooling</v>
      </c>
      <c r="H1250" t="str">
        <f t="shared" si="59"/>
        <v>cooling &amp; ventilation</v>
      </c>
    </row>
    <row r="1251" spans="1:8" x14ac:dyDescent="0.2">
      <c r="A1251">
        <v>9</v>
      </c>
      <c r="B1251" t="s">
        <v>449</v>
      </c>
      <c r="C1251">
        <v>0</v>
      </c>
      <c r="D1251" t="s">
        <v>679</v>
      </c>
      <c r="E1251" t="s">
        <v>585</v>
      </c>
      <c r="F1251" t="str">
        <f t="shared" si="57"/>
        <v>urban</v>
      </c>
      <c r="G1251" t="str">
        <f t="shared" si="58"/>
        <v>cooling</v>
      </c>
      <c r="H1251" t="str">
        <f t="shared" si="59"/>
        <v>cooling &amp; ventilation</v>
      </c>
    </row>
    <row r="1252" spans="1:8" x14ac:dyDescent="0.2">
      <c r="A1252">
        <v>0</v>
      </c>
      <c r="B1252" t="s">
        <v>76</v>
      </c>
      <c r="C1252">
        <v>196823493549.45999</v>
      </c>
      <c r="D1252" t="s">
        <v>680</v>
      </c>
      <c r="E1252" t="s">
        <v>585</v>
      </c>
      <c r="F1252" t="str">
        <f t="shared" si="57"/>
        <v>urban</v>
      </c>
      <c r="G1252" t="str">
        <f t="shared" si="58"/>
        <v>cooling</v>
      </c>
      <c r="H1252" t="str">
        <f t="shared" si="59"/>
        <v>cooling &amp; ventilation</v>
      </c>
    </row>
    <row r="1253" spans="1:8" x14ac:dyDescent="0.2">
      <c r="A1253">
        <v>1</v>
      </c>
      <c r="B1253" t="s">
        <v>77</v>
      </c>
      <c r="C1253">
        <v>0</v>
      </c>
      <c r="D1253" t="s">
        <v>680</v>
      </c>
      <c r="E1253" t="s">
        <v>585</v>
      </c>
      <c r="F1253" t="str">
        <f t="shared" si="57"/>
        <v>urban</v>
      </c>
      <c r="G1253" t="str">
        <f t="shared" si="58"/>
        <v>cooling</v>
      </c>
      <c r="H1253" t="str">
        <f t="shared" si="59"/>
        <v>cooling &amp; ventilation</v>
      </c>
    </row>
    <row r="1254" spans="1:8" x14ac:dyDescent="0.2">
      <c r="A1254">
        <v>2</v>
      </c>
      <c r="B1254" t="s">
        <v>78</v>
      </c>
      <c r="C1254">
        <v>0</v>
      </c>
      <c r="D1254" t="s">
        <v>680</v>
      </c>
      <c r="E1254" t="s">
        <v>585</v>
      </c>
      <c r="F1254" t="str">
        <f t="shared" si="57"/>
        <v>urban</v>
      </c>
      <c r="G1254" t="str">
        <f t="shared" si="58"/>
        <v>cooling</v>
      </c>
      <c r="H1254" t="str">
        <f t="shared" si="59"/>
        <v>cooling &amp; ventilation</v>
      </c>
    </row>
    <row r="1255" spans="1:8" x14ac:dyDescent="0.2">
      <c r="A1255">
        <v>3</v>
      </c>
      <c r="B1255" t="s">
        <v>79</v>
      </c>
      <c r="C1255">
        <v>0</v>
      </c>
      <c r="D1255" t="s">
        <v>680</v>
      </c>
      <c r="E1255" t="s">
        <v>585</v>
      </c>
      <c r="F1255" t="str">
        <f t="shared" si="57"/>
        <v>urban</v>
      </c>
      <c r="G1255" t="str">
        <f t="shared" si="58"/>
        <v>cooling</v>
      </c>
      <c r="H1255" t="str">
        <f t="shared" si="59"/>
        <v>cooling &amp; ventilation</v>
      </c>
    </row>
    <row r="1256" spans="1:8" x14ac:dyDescent="0.2">
      <c r="A1256">
        <v>4</v>
      </c>
      <c r="B1256" t="s">
        <v>81</v>
      </c>
      <c r="C1256">
        <v>0</v>
      </c>
      <c r="D1256" t="s">
        <v>680</v>
      </c>
      <c r="E1256" t="s">
        <v>585</v>
      </c>
      <c r="F1256" t="str">
        <f t="shared" si="57"/>
        <v>urban</v>
      </c>
      <c r="G1256" t="str">
        <f t="shared" si="58"/>
        <v>cooling</v>
      </c>
      <c r="H1256" t="str">
        <f t="shared" si="59"/>
        <v>cooling &amp; ventilation</v>
      </c>
    </row>
    <row r="1257" spans="1:8" x14ac:dyDescent="0.2">
      <c r="A1257">
        <v>5</v>
      </c>
      <c r="B1257" t="s">
        <v>162</v>
      </c>
      <c r="C1257">
        <v>0</v>
      </c>
      <c r="D1257" t="s">
        <v>680</v>
      </c>
      <c r="E1257" t="s">
        <v>585</v>
      </c>
      <c r="F1257" t="str">
        <f t="shared" si="57"/>
        <v>urban</v>
      </c>
      <c r="G1257" t="str">
        <f t="shared" si="58"/>
        <v>cooling</v>
      </c>
      <c r="H1257" t="str">
        <f t="shared" si="59"/>
        <v>cooling &amp; ventilation</v>
      </c>
    </row>
    <row r="1258" spans="1:8" x14ac:dyDescent="0.2">
      <c r="A1258">
        <v>6</v>
      </c>
      <c r="B1258" t="s">
        <v>446</v>
      </c>
      <c r="C1258">
        <v>0</v>
      </c>
      <c r="D1258" t="s">
        <v>680</v>
      </c>
      <c r="E1258" t="s">
        <v>585</v>
      </c>
      <c r="F1258" t="str">
        <f t="shared" si="57"/>
        <v>urban</v>
      </c>
      <c r="G1258" t="str">
        <f t="shared" si="58"/>
        <v>cooling</v>
      </c>
      <c r="H1258" t="str">
        <f t="shared" si="59"/>
        <v>cooling &amp; ventilation</v>
      </c>
    </row>
    <row r="1259" spans="1:8" x14ac:dyDescent="0.2">
      <c r="A1259">
        <v>7</v>
      </c>
      <c r="B1259" t="s">
        <v>447</v>
      </c>
      <c r="C1259">
        <v>0</v>
      </c>
      <c r="D1259" t="s">
        <v>680</v>
      </c>
      <c r="E1259" t="s">
        <v>585</v>
      </c>
      <c r="F1259" t="str">
        <f t="shared" si="57"/>
        <v>urban</v>
      </c>
      <c r="G1259" t="str">
        <f t="shared" si="58"/>
        <v>cooling</v>
      </c>
      <c r="H1259" t="str">
        <f t="shared" si="59"/>
        <v>cooling &amp; ventilation</v>
      </c>
    </row>
    <row r="1260" spans="1:8" x14ac:dyDescent="0.2">
      <c r="A1260">
        <v>8</v>
      </c>
      <c r="B1260" t="s">
        <v>448</v>
      </c>
      <c r="C1260">
        <v>0</v>
      </c>
      <c r="D1260" t="s">
        <v>680</v>
      </c>
      <c r="E1260" t="s">
        <v>585</v>
      </c>
      <c r="F1260" t="str">
        <f t="shared" si="57"/>
        <v>urban</v>
      </c>
      <c r="G1260" t="str">
        <f t="shared" si="58"/>
        <v>cooling</v>
      </c>
      <c r="H1260" t="str">
        <f t="shared" si="59"/>
        <v>cooling &amp; ventilation</v>
      </c>
    </row>
    <row r="1261" spans="1:8" x14ac:dyDescent="0.2">
      <c r="A1261">
        <v>9</v>
      </c>
      <c r="B1261" t="s">
        <v>449</v>
      </c>
      <c r="C1261">
        <v>0</v>
      </c>
      <c r="D1261" t="s">
        <v>680</v>
      </c>
      <c r="E1261" t="s">
        <v>585</v>
      </c>
      <c r="F1261" t="str">
        <f t="shared" si="57"/>
        <v>urban</v>
      </c>
      <c r="G1261" t="str">
        <f t="shared" si="58"/>
        <v>cooling</v>
      </c>
      <c r="H1261" t="str">
        <f t="shared" si="59"/>
        <v>cooling &amp; ventilation</v>
      </c>
    </row>
    <row r="1262" spans="1:8" x14ac:dyDescent="0.2">
      <c r="A1262">
        <v>0</v>
      </c>
      <c r="B1262" t="s">
        <v>76</v>
      </c>
      <c r="C1262">
        <v>94583650358946.297</v>
      </c>
      <c r="D1262" t="s">
        <v>681</v>
      </c>
      <c r="E1262" t="s">
        <v>585</v>
      </c>
      <c r="F1262" t="str">
        <f t="shared" si="57"/>
        <v>urban</v>
      </c>
      <c r="G1262" t="str">
        <f t="shared" si="58"/>
        <v>cooling</v>
      </c>
      <c r="H1262" t="str">
        <f t="shared" si="59"/>
        <v>cooling &amp; ventilation</v>
      </c>
    </row>
    <row r="1263" spans="1:8" x14ac:dyDescent="0.2">
      <c r="A1263">
        <v>1</v>
      </c>
      <c r="B1263" t="s">
        <v>77</v>
      </c>
      <c r="C1263">
        <v>0</v>
      </c>
      <c r="D1263" t="s">
        <v>681</v>
      </c>
      <c r="E1263" t="s">
        <v>585</v>
      </c>
      <c r="F1263" t="str">
        <f t="shared" si="57"/>
        <v>urban</v>
      </c>
      <c r="G1263" t="str">
        <f t="shared" si="58"/>
        <v>cooling</v>
      </c>
      <c r="H1263" t="str">
        <f t="shared" si="59"/>
        <v>cooling &amp; ventilation</v>
      </c>
    </row>
    <row r="1264" spans="1:8" x14ac:dyDescent="0.2">
      <c r="A1264">
        <v>2</v>
      </c>
      <c r="B1264" t="s">
        <v>78</v>
      </c>
      <c r="C1264">
        <v>0</v>
      </c>
      <c r="D1264" t="s">
        <v>681</v>
      </c>
      <c r="E1264" t="s">
        <v>585</v>
      </c>
      <c r="F1264" t="str">
        <f t="shared" si="57"/>
        <v>urban</v>
      </c>
      <c r="G1264" t="str">
        <f t="shared" si="58"/>
        <v>cooling</v>
      </c>
      <c r="H1264" t="str">
        <f t="shared" si="59"/>
        <v>cooling &amp; ventilation</v>
      </c>
    </row>
    <row r="1265" spans="1:8" x14ac:dyDescent="0.2">
      <c r="A1265">
        <v>3</v>
      </c>
      <c r="B1265" t="s">
        <v>79</v>
      </c>
      <c r="C1265">
        <v>0</v>
      </c>
      <c r="D1265" t="s">
        <v>681</v>
      </c>
      <c r="E1265" t="s">
        <v>585</v>
      </c>
      <c r="F1265" t="str">
        <f t="shared" si="57"/>
        <v>urban</v>
      </c>
      <c r="G1265" t="str">
        <f t="shared" si="58"/>
        <v>cooling</v>
      </c>
      <c r="H1265" t="str">
        <f t="shared" si="59"/>
        <v>cooling &amp; ventilation</v>
      </c>
    </row>
    <row r="1266" spans="1:8" x14ac:dyDescent="0.2">
      <c r="A1266">
        <v>4</v>
      </c>
      <c r="B1266" t="s">
        <v>81</v>
      </c>
      <c r="C1266">
        <v>0</v>
      </c>
      <c r="D1266" t="s">
        <v>681</v>
      </c>
      <c r="E1266" t="s">
        <v>585</v>
      </c>
      <c r="F1266" t="str">
        <f t="shared" si="57"/>
        <v>urban</v>
      </c>
      <c r="G1266" t="str">
        <f t="shared" si="58"/>
        <v>cooling</v>
      </c>
      <c r="H1266" t="str">
        <f t="shared" si="59"/>
        <v>cooling &amp; ventilation</v>
      </c>
    </row>
    <row r="1267" spans="1:8" x14ac:dyDescent="0.2">
      <c r="A1267">
        <v>5</v>
      </c>
      <c r="B1267" t="s">
        <v>162</v>
      </c>
      <c r="C1267">
        <v>0</v>
      </c>
      <c r="D1267" t="s">
        <v>681</v>
      </c>
      <c r="E1267" t="s">
        <v>585</v>
      </c>
      <c r="F1267" t="str">
        <f t="shared" si="57"/>
        <v>urban</v>
      </c>
      <c r="G1267" t="str">
        <f t="shared" si="58"/>
        <v>cooling</v>
      </c>
      <c r="H1267" t="str">
        <f t="shared" si="59"/>
        <v>cooling &amp; ventilation</v>
      </c>
    </row>
    <row r="1268" spans="1:8" x14ac:dyDescent="0.2">
      <c r="A1268">
        <v>6</v>
      </c>
      <c r="B1268" t="s">
        <v>446</v>
      </c>
      <c r="C1268">
        <v>0</v>
      </c>
      <c r="D1268" t="s">
        <v>681</v>
      </c>
      <c r="E1268" t="s">
        <v>585</v>
      </c>
      <c r="F1268" t="str">
        <f t="shared" si="57"/>
        <v>urban</v>
      </c>
      <c r="G1268" t="str">
        <f t="shared" si="58"/>
        <v>cooling</v>
      </c>
      <c r="H1268" t="str">
        <f t="shared" si="59"/>
        <v>cooling &amp; ventilation</v>
      </c>
    </row>
    <row r="1269" spans="1:8" x14ac:dyDescent="0.2">
      <c r="A1269">
        <v>7</v>
      </c>
      <c r="B1269" t="s">
        <v>447</v>
      </c>
      <c r="C1269">
        <v>0</v>
      </c>
      <c r="D1269" t="s">
        <v>681</v>
      </c>
      <c r="E1269" t="s">
        <v>585</v>
      </c>
      <c r="F1269" t="str">
        <f t="shared" si="57"/>
        <v>urban</v>
      </c>
      <c r="G1269" t="str">
        <f t="shared" si="58"/>
        <v>cooling</v>
      </c>
      <c r="H1269" t="str">
        <f t="shared" si="59"/>
        <v>cooling &amp; ventilation</v>
      </c>
    </row>
    <row r="1270" spans="1:8" x14ac:dyDescent="0.2">
      <c r="A1270">
        <v>8</v>
      </c>
      <c r="B1270" t="s">
        <v>448</v>
      </c>
      <c r="C1270">
        <v>0</v>
      </c>
      <c r="D1270" t="s">
        <v>681</v>
      </c>
      <c r="E1270" t="s">
        <v>585</v>
      </c>
      <c r="F1270" t="str">
        <f t="shared" si="57"/>
        <v>urban</v>
      </c>
      <c r="G1270" t="str">
        <f t="shared" si="58"/>
        <v>cooling</v>
      </c>
      <c r="H1270" t="str">
        <f t="shared" si="59"/>
        <v>cooling &amp; ventilation</v>
      </c>
    </row>
    <row r="1271" spans="1:8" x14ac:dyDescent="0.2">
      <c r="A1271">
        <v>9</v>
      </c>
      <c r="B1271" t="s">
        <v>449</v>
      </c>
      <c r="C1271">
        <v>0</v>
      </c>
      <c r="D1271" t="s">
        <v>681</v>
      </c>
      <c r="E1271" t="s">
        <v>585</v>
      </c>
      <c r="F1271" t="str">
        <f t="shared" si="57"/>
        <v>urban</v>
      </c>
      <c r="G1271" t="str">
        <f t="shared" si="58"/>
        <v>cooling</v>
      </c>
      <c r="H1271" t="str">
        <f t="shared" si="59"/>
        <v>cooling &amp; ventilation</v>
      </c>
    </row>
    <row r="1272" spans="1:8" x14ac:dyDescent="0.2">
      <c r="A1272">
        <v>0</v>
      </c>
      <c r="B1272" t="s">
        <v>76</v>
      </c>
      <c r="C1272">
        <v>15060656619628.1</v>
      </c>
      <c r="D1272" t="s">
        <v>682</v>
      </c>
      <c r="E1272" t="s">
        <v>585</v>
      </c>
      <c r="F1272" t="str">
        <f t="shared" si="57"/>
        <v>urban</v>
      </c>
      <c r="G1272" t="str">
        <f t="shared" si="58"/>
        <v>cooling</v>
      </c>
      <c r="H1272" t="str">
        <f t="shared" si="59"/>
        <v>cooling &amp; ventilation</v>
      </c>
    </row>
    <row r="1273" spans="1:8" x14ac:dyDescent="0.2">
      <c r="A1273">
        <v>1</v>
      </c>
      <c r="B1273" t="s">
        <v>77</v>
      </c>
      <c r="C1273">
        <v>0</v>
      </c>
      <c r="D1273" t="s">
        <v>682</v>
      </c>
      <c r="E1273" t="s">
        <v>585</v>
      </c>
      <c r="F1273" t="str">
        <f t="shared" si="57"/>
        <v>urban</v>
      </c>
      <c r="G1273" t="str">
        <f t="shared" si="58"/>
        <v>cooling</v>
      </c>
      <c r="H1273" t="str">
        <f t="shared" si="59"/>
        <v>cooling &amp; ventilation</v>
      </c>
    </row>
    <row r="1274" spans="1:8" x14ac:dyDescent="0.2">
      <c r="A1274">
        <v>2</v>
      </c>
      <c r="B1274" t="s">
        <v>78</v>
      </c>
      <c r="C1274">
        <v>0</v>
      </c>
      <c r="D1274" t="s">
        <v>682</v>
      </c>
      <c r="E1274" t="s">
        <v>585</v>
      </c>
      <c r="F1274" t="str">
        <f t="shared" si="57"/>
        <v>urban</v>
      </c>
      <c r="G1274" t="str">
        <f t="shared" si="58"/>
        <v>cooling</v>
      </c>
      <c r="H1274" t="str">
        <f t="shared" si="59"/>
        <v>cooling &amp; ventilation</v>
      </c>
    </row>
    <row r="1275" spans="1:8" x14ac:dyDescent="0.2">
      <c r="A1275">
        <v>3</v>
      </c>
      <c r="B1275" t="s">
        <v>79</v>
      </c>
      <c r="C1275">
        <v>0</v>
      </c>
      <c r="D1275" t="s">
        <v>682</v>
      </c>
      <c r="E1275" t="s">
        <v>585</v>
      </c>
      <c r="F1275" t="str">
        <f t="shared" si="57"/>
        <v>urban</v>
      </c>
      <c r="G1275" t="str">
        <f t="shared" si="58"/>
        <v>cooling</v>
      </c>
      <c r="H1275" t="str">
        <f t="shared" si="59"/>
        <v>cooling &amp; ventilation</v>
      </c>
    </row>
    <row r="1276" spans="1:8" x14ac:dyDescent="0.2">
      <c r="A1276">
        <v>4</v>
      </c>
      <c r="B1276" t="s">
        <v>81</v>
      </c>
      <c r="C1276">
        <v>0</v>
      </c>
      <c r="D1276" t="s">
        <v>682</v>
      </c>
      <c r="E1276" t="s">
        <v>585</v>
      </c>
      <c r="F1276" t="str">
        <f t="shared" si="57"/>
        <v>urban</v>
      </c>
      <c r="G1276" t="str">
        <f t="shared" si="58"/>
        <v>cooling</v>
      </c>
      <c r="H1276" t="str">
        <f t="shared" si="59"/>
        <v>cooling &amp; ventilation</v>
      </c>
    </row>
    <row r="1277" spans="1:8" x14ac:dyDescent="0.2">
      <c r="A1277">
        <v>5</v>
      </c>
      <c r="B1277" t="s">
        <v>162</v>
      </c>
      <c r="C1277">
        <v>0</v>
      </c>
      <c r="D1277" t="s">
        <v>682</v>
      </c>
      <c r="E1277" t="s">
        <v>585</v>
      </c>
      <c r="F1277" t="str">
        <f t="shared" si="57"/>
        <v>urban</v>
      </c>
      <c r="G1277" t="str">
        <f t="shared" si="58"/>
        <v>cooling</v>
      </c>
      <c r="H1277" t="str">
        <f t="shared" si="59"/>
        <v>cooling &amp; ventilation</v>
      </c>
    </row>
    <row r="1278" spans="1:8" x14ac:dyDescent="0.2">
      <c r="A1278">
        <v>6</v>
      </c>
      <c r="B1278" t="s">
        <v>446</v>
      </c>
      <c r="C1278">
        <v>0</v>
      </c>
      <c r="D1278" t="s">
        <v>682</v>
      </c>
      <c r="E1278" t="s">
        <v>585</v>
      </c>
      <c r="F1278" t="str">
        <f t="shared" si="57"/>
        <v>urban</v>
      </c>
      <c r="G1278" t="str">
        <f t="shared" si="58"/>
        <v>cooling</v>
      </c>
      <c r="H1278" t="str">
        <f t="shared" si="59"/>
        <v>cooling &amp; ventilation</v>
      </c>
    </row>
    <row r="1279" spans="1:8" x14ac:dyDescent="0.2">
      <c r="A1279">
        <v>7</v>
      </c>
      <c r="B1279" t="s">
        <v>447</v>
      </c>
      <c r="C1279">
        <v>0</v>
      </c>
      <c r="D1279" t="s">
        <v>682</v>
      </c>
      <c r="E1279" t="s">
        <v>585</v>
      </c>
      <c r="F1279" t="str">
        <f t="shared" si="57"/>
        <v>urban</v>
      </c>
      <c r="G1279" t="str">
        <f t="shared" si="58"/>
        <v>cooling</v>
      </c>
      <c r="H1279" t="str">
        <f t="shared" si="59"/>
        <v>cooling &amp; ventilation</v>
      </c>
    </row>
    <row r="1280" spans="1:8" x14ac:dyDescent="0.2">
      <c r="A1280">
        <v>8</v>
      </c>
      <c r="B1280" t="s">
        <v>448</v>
      </c>
      <c r="C1280">
        <v>0</v>
      </c>
      <c r="D1280" t="s">
        <v>682</v>
      </c>
      <c r="E1280" t="s">
        <v>585</v>
      </c>
      <c r="F1280" t="str">
        <f t="shared" si="57"/>
        <v>urban</v>
      </c>
      <c r="G1280" t="str">
        <f t="shared" si="58"/>
        <v>cooling</v>
      </c>
      <c r="H1280" t="str">
        <f t="shared" si="59"/>
        <v>cooling &amp; ventilation</v>
      </c>
    </row>
    <row r="1281" spans="1:8" x14ac:dyDescent="0.2">
      <c r="A1281">
        <v>9</v>
      </c>
      <c r="B1281" t="s">
        <v>449</v>
      </c>
      <c r="C1281">
        <v>0</v>
      </c>
      <c r="D1281" t="s">
        <v>682</v>
      </c>
      <c r="E1281" t="s">
        <v>585</v>
      </c>
      <c r="F1281" t="str">
        <f t="shared" si="57"/>
        <v>urban</v>
      </c>
      <c r="G1281" t="str">
        <f t="shared" si="58"/>
        <v>cooling</v>
      </c>
      <c r="H1281" t="str">
        <f t="shared" si="59"/>
        <v>cooling &amp; ventilation</v>
      </c>
    </row>
    <row r="1282" spans="1:8" x14ac:dyDescent="0.2">
      <c r="A1282">
        <v>0</v>
      </c>
      <c r="B1282" t="s">
        <v>76</v>
      </c>
      <c r="C1282">
        <v>17314264772666.801</v>
      </c>
      <c r="D1282" t="s">
        <v>683</v>
      </c>
      <c r="E1282" t="s">
        <v>585</v>
      </c>
      <c r="F1282" t="str">
        <f t="shared" si="57"/>
        <v>urban</v>
      </c>
      <c r="G1282" t="str">
        <f t="shared" si="58"/>
        <v>cooling</v>
      </c>
      <c r="H1282" t="str">
        <f t="shared" si="59"/>
        <v>cooling &amp; ventilation</v>
      </c>
    </row>
    <row r="1283" spans="1:8" x14ac:dyDescent="0.2">
      <c r="A1283">
        <v>1</v>
      </c>
      <c r="B1283" t="s">
        <v>77</v>
      </c>
      <c r="C1283">
        <v>0</v>
      </c>
      <c r="D1283" t="s">
        <v>683</v>
      </c>
      <c r="E1283" t="s">
        <v>585</v>
      </c>
      <c r="F1283" t="str">
        <f t="shared" ref="F1283:F1346" si="60">IF(ISNUMBER(SEARCH("urban", E1283)), "urban", IF(ISNUMBER(SEARCH("rural", E1283)), "rural", IF(ISNUMBER(SEARCH("commercial", E1283)), "commercial", "None")))</f>
        <v>urban</v>
      </c>
      <c r="G1283" t="str">
        <f t="shared" ref="G1283:G1346" si="61">RIGHT(E1283, LEN(E1283) - FIND("~", SUBSTITUTE(E1283, "-", "~", LEN(E1283)-LEN(SUBSTITUTE(E1283, "-", "")))))</f>
        <v>cooling</v>
      </c>
      <c r="H1283" t="str">
        <f t="shared" ref="H1283:H1346" si="62">IF(G1283="appl","appliances",IF(G1283="cooling","cooling &amp; ventilation",G1283))</f>
        <v>cooling &amp; ventilation</v>
      </c>
    </row>
    <row r="1284" spans="1:8" x14ac:dyDescent="0.2">
      <c r="A1284">
        <v>2</v>
      </c>
      <c r="B1284" t="s">
        <v>78</v>
      </c>
      <c r="C1284">
        <v>0</v>
      </c>
      <c r="D1284" t="s">
        <v>683</v>
      </c>
      <c r="E1284" t="s">
        <v>585</v>
      </c>
      <c r="F1284" t="str">
        <f t="shared" si="60"/>
        <v>urban</v>
      </c>
      <c r="G1284" t="str">
        <f t="shared" si="61"/>
        <v>cooling</v>
      </c>
      <c r="H1284" t="str">
        <f t="shared" si="62"/>
        <v>cooling &amp; ventilation</v>
      </c>
    </row>
    <row r="1285" spans="1:8" x14ac:dyDescent="0.2">
      <c r="A1285">
        <v>3</v>
      </c>
      <c r="B1285" t="s">
        <v>79</v>
      </c>
      <c r="C1285">
        <v>0</v>
      </c>
      <c r="D1285" t="s">
        <v>683</v>
      </c>
      <c r="E1285" t="s">
        <v>585</v>
      </c>
      <c r="F1285" t="str">
        <f t="shared" si="60"/>
        <v>urban</v>
      </c>
      <c r="G1285" t="str">
        <f t="shared" si="61"/>
        <v>cooling</v>
      </c>
      <c r="H1285" t="str">
        <f t="shared" si="62"/>
        <v>cooling &amp; ventilation</v>
      </c>
    </row>
    <row r="1286" spans="1:8" x14ac:dyDescent="0.2">
      <c r="A1286">
        <v>4</v>
      </c>
      <c r="B1286" t="s">
        <v>81</v>
      </c>
      <c r="C1286">
        <v>0</v>
      </c>
      <c r="D1286" t="s">
        <v>683</v>
      </c>
      <c r="E1286" t="s">
        <v>585</v>
      </c>
      <c r="F1286" t="str">
        <f t="shared" si="60"/>
        <v>urban</v>
      </c>
      <c r="G1286" t="str">
        <f t="shared" si="61"/>
        <v>cooling</v>
      </c>
      <c r="H1286" t="str">
        <f t="shared" si="62"/>
        <v>cooling &amp; ventilation</v>
      </c>
    </row>
    <row r="1287" spans="1:8" x14ac:dyDescent="0.2">
      <c r="A1287">
        <v>5</v>
      </c>
      <c r="B1287" t="s">
        <v>162</v>
      </c>
      <c r="C1287">
        <v>0</v>
      </c>
      <c r="D1287" t="s">
        <v>683</v>
      </c>
      <c r="E1287" t="s">
        <v>585</v>
      </c>
      <c r="F1287" t="str">
        <f t="shared" si="60"/>
        <v>urban</v>
      </c>
      <c r="G1287" t="str">
        <f t="shared" si="61"/>
        <v>cooling</v>
      </c>
      <c r="H1287" t="str">
        <f t="shared" si="62"/>
        <v>cooling &amp; ventilation</v>
      </c>
    </row>
    <row r="1288" spans="1:8" x14ac:dyDescent="0.2">
      <c r="A1288">
        <v>6</v>
      </c>
      <c r="B1288" t="s">
        <v>446</v>
      </c>
      <c r="C1288">
        <v>0</v>
      </c>
      <c r="D1288" t="s">
        <v>683</v>
      </c>
      <c r="E1288" t="s">
        <v>585</v>
      </c>
      <c r="F1288" t="str">
        <f t="shared" si="60"/>
        <v>urban</v>
      </c>
      <c r="G1288" t="str">
        <f t="shared" si="61"/>
        <v>cooling</v>
      </c>
      <c r="H1288" t="str">
        <f t="shared" si="62"/>
        <v>cooling &amp; ventilation</v>
      </c>
    </row>
    <row r="1289" spans="1:8" x14ac:dyDescent="0.2">
      <c r="A1289">
        <v>7</v>
      </c>
      <c r="B1289" t="s">
        <v>447</v>
      </c>
      <c r="C1289">
        <v>0</v>
      </c>
      <c r="D1289" t="s">
        <v>683</v>
      </c>
      <c r="E1289" t="s">
        <v>585</v>
      </c>
      <c r="F1289" t="str">
        <f t="shared" si="60"/>
        <v>urban</v>
      </c>
      <c r="G1289" t="str">
        <f t="shared" si="61"/>
        <v>cooling</v>
      </c>
      <c r="H1289" t="str">
        <f t="shared" si="62"/>
        <v>cooling &amp; ventilation</v>
      </c>
    </row>
    <row r="1290" spans="1:8" x14ac:dyDescent="0.2">
      <c r="A1290">
        <v>8</v>
      </c>
      <c r="B1290" t="s">
        <v>448</v>
      </c>
      <c r="C1290">
        <v>0</v>
      </c>
      <c r="D1290" t="s">
        <v>683</v>
      </c>
      <c r="E1290" t="s">
        <v>585</v>
      </c>
      <c r="F1290" t="str">
        <f t="shared" si="60"/>
        <v>urban</v>
      </c>
      <c r="G1290" t="str">
        <f t="shared" si="61"/>
        <v>cooling</v>
      </c>
      <c r="H1290" t="str">
        <f t="shared" si="62"/>
        <v>cooling &amp; ventilation</v>
      </c>
    </row>
    <row r="1291" spans="1:8" x14ac:dyDescent="0.2">
      <c r="A1291">
        <v>9</v>
      </c>
      <c r="B1291" t="s">
        <v>449</v>
      </c>
      <c r="C1291">
        <v>0</v>
      </c>
      <c r="D1291" t="s">
        <v>683</v>
      </c>
      <c r="E1291" t="s">
        <v>585</v>
      </c>
      <c r="F1291" t="str">
        <f t="shared" si="60"/>
        <v>urban</v>
      </c>
      <c r="G1291" t="str">
        <f t="shared" si="61"/>
        <v>cooling</v>
      </c>
      <c r="H1291" t="str">
        <f t="shared" si="62"/>
        <v>cooling &amp; ventilation</v>
      </c>
    </row>
    <row r="1292" spans="1:8" x14ac:dyDescent="0.2">
      <c r="A1292">
        <v>0</v>
      </c>
      <c r="B1292" t="s">
        <v>76</v>
      </c>
      <c r="C1292">
        <v>393211374944.49597</v>
      </c>
      <c r="D1292" t="s">
        <v>684</v>
      </c>
      <c r="E1292" t="s">
        <v>585</v>
      </c>
      <c r="F1292" t="str">
        <f t="shared" si="60"/>
        <v>urban</v>
      </c>
      <c r="G1292" t="str">
        <f t="shared" si="61"/>
        <v>cooling</v>
      </c>
      <c r="H1292" t="str">
        <f t="shared" si="62"/>
        <v>cooling &amp; ventilation</v>
      </c>
    </row>
    <row r="1293" spans="1:8" x14ac:dyDescent="0.2">
      <c r="A1293">
        <v>1</v>
      </c>
      <c r="B1293" t="s">
        <v>77</v>
      </c>
      <c r="C1293">
        <v>0</v>
      </c>
      <c r="D1293" t="s">
        <v>684</v>
      </c>
      <c r="E1293" t="s">
        <v>585</v>
      </c>
      <c r="F1293" t="str">
        <f t="shared" si="60"/>
        <v>urban</v>
      </c>
      <c r="G1293" t="str">
        <f t="shared" si="61"/>
        <v>cooling</v>
      </c>
      <c r="H1293" t="str">
        <f t="shared" si="62"/>
        <v>cooling &amp; ventilation</v>
      </c>
    </row>
    <row r="1294" spans="1:8" x14ac:dyDescent="0.2">
      <c r="A1294">
        <v>2</v>
      </c>
      <c r="B1294" t="s">
        <v>78</v>
      </c>
      <c r="C1294">
        <v>0</v>
      </c>
      <c r="D1294" t="s">
        <v>684</v>
      </c>
      <c r="E1294" t="s">
        <v>585</v>
      </c>
      <c r="F1294" t="str">
        <f t="shared" si="60"/>
        <v>urban</v>
      </c>
      <c r="G1294" t="str">
        <f t="shared" si="61"/>
        <v>cooling</v>
      </c>
      <c r="H1294" t="str">
        <f t="shared" si="62"/>
        <v>cooling &amp; ventilation</v>
      </c>
    </row>
    <row r="1295" spans="1:8" x14ac:dyDescent="0.2">
      <c r="A1295">
        <v>3</v>
      </c>
      <c r="B1295" t="s">
        <v>79</v>
      </c>
      <c r="C1295">
        <v>0</v>
      </c>
      <c r="D1295" t="s">
        <v>684</v>
      </c>
      <c r="E1295" t="s">
        <v>585</v>
      </c>
      <c r="F1295" t="str">
        <f t="shared" si="60"/>
        <v>urban</v>
      </c>
      <c r="G1295" t="str">
        <f t="shared" si="61"/>
        <v>cooling</v>
      </c>
      <c r="H1295" t="str">
        <f t="shared" si="62"/>
        <v>cooling &amp; ventilation</v>
      </c>
    </row>
    <row r="1296" spans="1:8" x14ac:dyDescent="0.2">
      <c r="A1296">
        <v>4</v>
      </c>
      <c r="B1296" t="s">
        <v>81</v>
      </c>
      <c r="C1296">
        <v>0</v>
      </c>
      <c r="D1296" t="s">
        <v>684</v>
      </c>
      <c r="E1296" t="s">
        <v>585</v>
      </c>
      <c r="F1296" t="str">
        <f t="shared" si="60"/>
        <v>urban</v>
      </c>
      <c r="G1296" t="str">
        <f t="shared" si="61"/>
        <v>cooling</v>
      </c>
      <c r="H1296" t="str">
        <f t="shared" si="62"/>
        <v>cooling &amp; ventilation</v>
      </c>
    </row>
    <row r="1297" spans="1:8" x14ac:dyDescent="0.2">
      <c r="A1297">
        <v>5</v>
      </c>
      <c r="B1297" t="s">
        <v>162</v>
      </c>
      <c r="C1297">
        <v>0</v>
      </c>
      <c r="D1297" t="s">
        <v>684</v>
      </c>
      <c r="E1297" t="s">
        <v>585</v>
      </c>
      <c r="F1297" t="str">
        <f t="shared" si="60"/>
        <v>urban</v>
      </c>
      <c r="G1297" t="str">
        <f t="shared" si="61"/>
        <v>cooling</v>
      </c>
      <c r="H1297" t="str">
        <f t="shared" si="62"/>
        <v>cooling &amp; ventilation</v>
      </c>
    </row>
    <row r="1298" spans="1:8" x14ac:dyDescent="0.2">
      <c r="A1298">
        <v>6</v>
      </c>
      <c r="B1298" t="s">
        <v>446</v>
      </c>
      <c r="C1298">
        <v>0</v>
      </c>
      <c r="D1298" t="s">
        <v>684</v>
      </c>
      <c r="E1298" t="s">
        <v>585</v>
      </c>
      <c r="F1298" t="str">
        <f t="shared" si="60"/>
        <v>urban</v>
      </c>
      <c r="G1298" t="str">
        <f t="shared" si="61"/>
        <v>cooling</v>
      </c>
      <c r="H1298" t="str">
        <f t="shared" si="62"/>
        <v>cooling &amp; ventilation</v>
      </c>
    </row>
    <row r="1299" spans="1:8" x14ac:dyDescent="0.2">
      <c r="A1299">
        <v>7</v>
      </c>
      <c r="B1299" t="s">
        <v>447</v>
      </c>
      <c r="C1299">
        <v>0</v>
      </c>
      <c r="D1299" t="s">
        <v>684</v>
      </c>
      <c r="E1299" t="s">
        <v>585</v>
      </c>
      <c r="F1299" t="str">
        <f t="shared" si="60"/>
        <v>urban</v>
      </c>
      <c r="G1299" t="str">
        <f t="shared" si="61"/>
        <v>cooling</v>
      </c>
      <c r="H1299" t="str">
        <f t="shared" si="62"/>
        <v>cooling &amp; ventilation</v>
      </c>
    </row>
    <row r="1300" spans="1:8" x14ac:dyDescent="0.2">
      <c r="A1300">
        <v>8</v>
      </c>
      <c r="B1300" t="s">
        <v>448</v>
      </c>
      <c r="C1300">
        <v>0</v>
      </c>
      <c r="D1300" t="s">
        <v>684</v>
      </c>
      <c r="E1300" t="s">
        <v>585</v>
      </c>
      <c r="F1300" t="str">
        <f t="shared" si="60"/>
        <v>urban</v>
      </c>
      <c r="G1300" t="str">
        <f t="shared" si="61"/>
        <v>cooling</v>
      </c>
      <c r="H1300" t="str">
        <f t="shared" si="62"/>
        <v>cooling &amp; ventilation</v>
      </c>
    </row>
    <row r="1301" spans="1:8" x14ac:dyDescent="0.2">
      <c r="A1301">
        <v>9</v>
      </c>
      <c r="B1301" t="s">
        <v>449</v>
      </c>
      <c r="C1301">
        <v>0</v>
      </c>
      <c r="D1301" t="s">
        <v>684</v>
      </c>
      <c r="E1301" t="s">
        <v>585</v>
      </c>
      <c r="F1301" t="str">
        <f t="shared" si="60"/>
        <v>urban</v>
      </c>
      <c r="G1301" t="str">
        <f t="shared" si="61"/>
        <v>cooling</v>
      </c>
      <c r="H1301" t="str">
        <f t="shared" si="62"/>
        <v>cooling &amp; ventilation</v>
      </c>
    </row>
    <row r="1302" spans="1:8" x14ac:dyDescent="0.2">
      <c r="A1302">
        <v>0</v>
      </c>
      <c r="B1302" t="s">
        <v>76</v>
      </c>
      <c r="C1302">
        <v>1888856152942.0601</v>
      </c>
      <c r="D1302" t="s">
        <v>685</v>
      </c>
      <c r="E1302" t="s">
        <v>585</v>
      </c>
      <c r="F1302" t="str">
        <f t="shared" si="60"/>
        <v>urban</v>
      </c>
      <c r="G1302" t="str">
        <f t="shared" si="61"/>
        <v>cooling</v>
      </c>
      <c r="H1302" t="str">
        <f t="shared" si="62"/>
        <v>cooling &amp; ventilation</v>
      </c>
    </row>
    <row r="1303" spans="1:8" x14ac:dyDescent="0.2">
      <c r="A1303">
        <v>1</v>
      </c>
      <c r="B1303" t="s">
        <v>77</v>
      </c>
      <c r="C1303">
        <v>0</v>
      </c>
      <c r="D1303" t="s">
        <v>685</v>
      </c>
      <c r="E1303" t="s">
        <v>585</v>
      </c>
      <c r="F1303" t="str">
        <f t="shared" si="60"/>
        <v>urban</v>
      </c>
      <c r="G1303" t="str">
        <f t="shared" si="61"/>
        <v>cooling</v>
      </c>
      <c r="H1303" t="str">
        <f t="shared" si="62"/>
        <v>cooling &amp; ventilation</v>
      </c>
    </row>
    <row r="1304" spans="1:8" x14ac:dyDescent="0.2">
      <c r="A1304">
        <v>2</v>
      </c>
      <c r="B1304" t="s">
        <v>78</v>
      </c>
      <c r="C1304">
        <v>0</v>
      </c>
      <c r="D1304" t="s">
        <v>685</v>
      </c>
      <c r="E1304" t="s">
        <v>585</v>
      </c>
      <c r="F1304" t="str">
        <f t="shared" si="60"/>
        <v>urban</v>
      </c>
      <c r="G1304" t="str">
        <f t="shared" si="61"/>
        <v>cooling</v>
      </c>
      <c r="H1304" t="str">
        <f t="shared" si="62"/>
        <v>cooling &amp; ventilation</v>
      </c>
    </row>
    <row r="1305" spans="1:8" x14ac:dyDescent="0.2">
      <c r="A1305">
        <v>3</v>
      </c>
      <c r="B1305" t="s">
        <v>79</v>
      </c>
      <c r="C1305">
        <v>0</v>
      </c>
      <c r="D1305" t="s">
        <v>685</v>
      </c>
      <c r="E1305" t="s">
        <v>585</v>
      </c>
      <c r="F1305" t="str">
        <f t="shared" si="60"/>
        <v>urban</v>
      </c>
      <c r="G1305" t="str">
        <f t="shared" si="61"/>
        <v>cooling</v>
      </c>
      <c r="H1305" t="str">
        <f t="shared" si="62"/>
        <v>cooling &amp; ventilation</v>
      </c>
    </row>
    <row r="1306" spans="1:8" x14ac:dyDescent="0.2">
      <c r="A1306">
        <v>4</v>
      </c>
      <c r="B1306" t="s">
        <v>81</v>
      </c>
      <c r="C1306">
        <v>0</v>
      </c>
      <c r="D1306" t="s">
        <v>685</v>
      </c>
      <c r="E1306" t="s">
        <v>585</v>
      </c>
      <c r="F1306" t="str">
        <f t="shared" si="60"/>
        <v>urban</v>
      </c>
      <c r="G1306" t="str">
        <f t="shared" si="61"/>
        <v>cooling</v>
      </c>
      <c r="H1306" t="str">
        <f t="shared" si="62"/>
        <v>cooling &amp; ventilation</v>
      </c>
    </row>
    <row r="1307" spans="1:8" x14ac:dyDescent="0.2">
      <c r="A1307">
        <v>5</v>
      </c>
      <c r="B1307" t="s">
        <v>162</v>
      </c>
      <c r="C1307">
        <v>0</v>
      </c>
      <c r="D1307" t="s">
        <v>685</v>
      </c>
      <c r="E1307" t="s">
        <v>585</v>
      </c>
      <c r="F1307" t="str">
        <f t="shared" si="60"/>
        <v>urban</v>
      </c>
      <c r="G1307" t="str">
        <f t="shared" si="61"/>
        <v>cooling</v>
      </c>
      <c r="H1307" t="str">
        <f t="shared" si="62"/>
        <v>cooling &amp; ventilation</v>
      </c>
    </row>
    <row r="1308" spans="1:8" x14ac:dyDescent="0.2">
      <c r="A1308">
        <v>6</v>
      </c>
      <c r="B1308" t="s">
        <v>446</v>
      </c>
      <c r="C1308">
        <v>0</v>
      </c>
      <c r="D1308" t="s">
        <v>685</v>
      </c>
      <c r="E1308" t="s">
        <v>585</v>
      </c>
      <c r="F1308" t="str">
        <f t="shared" si="60"/>
        <v>urban</v>
      </c>
      <c r="G1308" t="str">
        <f t="shared" si="61"/>
        <v>cooling</v>
      </c>
      <c r="H1308" t="str">
        <f t="shared" si="62"/>
        <v>cooling &amp; ventilation</v>
      </c>
    </row>
    <row r="1309" spans="1:8" x14ac:dyDescent="0.2">
      <c r="A1309">
        <v>7</v>
      </c>
      <c r="B1309" t="s">
        <v>447</v>
      </c>
      <c r="C1309">
        <v>0</v>
      </c>
      <c r="D1309" t="s">
        <v>685</v>
      </c>
      <c r="E1309" t="s">
        <v>585</v>
      </c>
      <c r="F1309" t="str">
        <f t="shared" si="60"/>
        <v>urban</v>
      </c>
      <c r="G1309" t="str">
        <f t="shared" si="61"/>
        <v>cooling</v>
      </c>
      <c r="H1309" t="str">
        <f t="shared" si="62"/>
        <v>cooling &amp; ventilation</v>
      </c>
    </row>
    <row r="1310" spans="1:8" x14ac:dyDescent="0.2">
      <c r="A1310">
        <v>8</v>
      </c>
      <c r="B1310" t="s">
        <v>448</v>
      </c>
      <c r="C1310">
        <v>0</v>
      </c>
      <c r="D1310" t="s">
        <v>685</v>
      </c>
      <c r="E1310" t="s">
        <v>585</v>
      </c>
      <c r="F1310" t="str">
        <f t="shared" si="60"/>
        <v>urban</v>
      </c>
      <c r="G1310" t="str">
        <f t="shared" si="61"/>
        <v>cooling</v>
      </c>
      <c r="H1310" t="str">
        <f t="shared" si="62"/>
        <v>cooling &amp; ventilation</v>
      </c>
    </row>
    <row r="1311" spans="1:8" x14ac:dyDescent="0.2">
      <c r="A1311">
        <v>9</v>
      </c>
      <c r="B1311" t="s">
        <v>449</v>
      </c>
      <c r="C1311">
        <v>0</v>
      </c>
      <c r="D1311" t="s">
        <v>685</v>
      </c>
      <c r="E1311" t="s">
        <v>585</v>
      </c>
      <c r="F1311" t="str">
        <f t="shared" si="60"/>
        <v>urban</v>
      </c>
      <c r="G1311" t="str">
        <f t="shared" si="61"/>
        <v>cooling</v>
      </c>
      <c r="H1311" t="str">
        <f t="shared" si="62"/>
        <v>cooling &amp; ventilation</v>
      </c>
    </row>
    <row r="1312" spans="1:8" x14ac:dyDescent="0.2">
      <c r="A1312">
        <v>0</v>
      </c>
      <c r="B1312" t="s">
        <v>76</v>
      </c>
      <c r="C1312">
        <v>12918567132869.199</v>
      </c>
      <c r="D1312" t="s">
        <v>686</v>
      </c>
      <c r="E1312" t="s">
        <v>585</v>
      </c>
      <c r="F1312" t="str">
        <f t="shared" si="60"/>
        <v>urban</v>
      </c>
      <c r="G1312" t="str">
        <f t="shared" si="61"/>
        <v>cooling</v>
      </c>
      <c r="H1312" t="str">
        <f t="shared" si="62"/>
        <v>cooling &amp; ventilation</v>
      </c>
    </row>
    <row r="1313" spans="1:8" x14ac:dyDescent="0.2">
      <c r="A1313">
        <v>1</v>
      </c>
      <c r="B1313" t="s">
        <v>77</v>
      </c>
      <c r="C1313">
        <v>0</v>
      </c>
      <c r="D1313" t="s">
        <v>686</v>
      </c>
      <c r="E1313" t="s">
        <v>585</v>
      </c>
      <c r="F1313" t="str">
        <f t="shared" si="60"/>
        <v>urban</v>
      </c>
      <c r="G1313" t="str">
        <f t="shared" si="61"/>
        <v>cooling</v>
      </c>
      <c r="H1313" t="str">
        <f t="shared" si="62"/>
        <v>cooling &amp; ventilation</v>
      </c>
    </row>
    <row r="1314" spans="1:8" x14ac:dyDescent="0.2">
      <c r="A1314">
        <v>2</v>
      </c>
      <c r="B1314" t="s">
        <v>78</v>
      </c>
      <c r="C1314">
        <v>0</v>
      </c>
      <c r="D1314" t="s">
        <v>686</v>
      </c>
      <c r="E1314" t="s">
        <v>585</v>
      </c>
      <c r="F1314" t="str">
        <f t="shared" si="60"/>
        <v>urban</v>
      </c>
      <c r="G1314" t="str">
        <f t="shared" si="61"/>
        <v>cooling</v>
      </c>
      <c r="H1314" t="str">
        <f t="shared" si="62"/>
        <v>cooling &amp; ventilation</v>
      </c>
    </row>
    <row r="1315" spans="1:8" x14ac:dyDescent="0.2">
      <c r="A1315">
        <v>3</v>
      </c>
      <c r="B1315" t="s">
        <v>79</v>
      </c>
      <c r="C1315">
        <v>0</v>
      </c>
      <c r="D1315" t="s">
        <v>686</v>
      </c>
      <c r="E1315" t="s">
        <v>585</v>
      </c>
      <c r="F1315" t="str">
        <f t="shared" si="60"/>
        <v>urban</v>
      </c>
      <c r="G1315" t="str">
        <f t="shared" si="61"/>
        <v>cooling</v>
      </c>
      <c r="H1315" t="str">
        <f t="shared" si="62"/>
        <v>cooling &amp; ventilation</v>
      </c>
    </row>
    <row r="1316" spans="1:8" x14ac:dyDescent="0.2">
      <c r="A1316">
        <v>4</v>
      </c>
      <c r="B1316" t="s">
        <v>81</v>
      </c>
      <c r="C1316">
        <v>0</v>
      </c>
      <c r="D1316" t="s">
        <v>686</v>
      </c>
      <c r="E1316" t="s">
        <v>585</v>
      </c>
      <c r="F1316" t="str">
        <f t="shared" si="60"/>
        <v>urban</v>
      </c>
      <c r="G1316" t="str">
        <f t="shared" si="61"/>
        <v>cooling</v>
      </c>
      <c r="H1316" t="str">
        <f t="shared" si="62"/>
        <v>cooling &amp; ventilation</v>
      </c>
    </row>
    <row r="1317" spans="1:8" x14ac:dyDescent="0.2">
      <c r="A1317">
        <v>5</v>
      </c>
      <c r="B1317" t="s">
        <v>162</v>
      </c>
      <c r="C1317">
        <v>0</v>
      </c>
      <c r="D1317" t="s">
        <v>686</v>
      </c>
      <c r="E1317" t="s">
        <v>585</v>
      </c>
      <c r="F1317" t="str">
        <f t="shared" si="60"/>
        <v>urban</v>
      </c>
      <c r="G1317" t="str">
        <f t="shared" si="61"/>
        <v>cooling</v>
      </c>
      <c r="H1317" t="str">
        <f t="shared" si="62"/>
        <v>cooling &amp; ventilation</v>
      </c>
    </row>
    <row r="1318" spans="1:8" x14ac:dyDescent="0.2">
      <c r="A1318">
        <v>6</v>
      </c>
      <c r="B1318" t="s">
        <v>446</v>
      </c>
      <c r="C1318">
        <v>0</v>
      </c>
      <c r="D1318" t="s">
        <v>686</v>
      </c>
      <c r="E1318" t="s">
        <v>585</v>
      </c>
      <c r="F1318" t="str">
        <f t="shared" si="60"/>
        <v>urban</v>
      </c>
      <c r="G1318" t="str">
        <f t="shared" si="61"/>
        <v>cooling</v>
      </c>
      <c r="H1318" t="str">
        <f t="shared" si="62"/>
        <v>cooling &amp; ventilation</v>
      </c>
    </row>
    <row r="1319" spans="1:8" x14ac:dyDescent="0.2">
      <c r="A1319">
        <v>7</v>
      </c>
      <c r="B1319" t="s">
        <v>447</v>
      </c>
      <c r="C1319">
        <v>0</v>
      </c>
      <c r="D1319" t="s">
        <v>686</v>
      </c>
      <c r="E1319" t="s">
        <v>585</v>
      </c>
      <c r="F1319" t="str">
        <f t="shared" si="60"/>
        <v>urban</v>
      </c>
      <c r="G1319" t="str">
        <f t="shared" si="61"/>
        <v>cooling</v>
      </c>
      <c r="H1319" t="str">
        <f t="shared" si="62"/>
        <v>cooling &amp; ventilation</v>
      </c>
    </row>
    <row r="1320" spans="1:8" x14ac:dyDescent="0.2">
      <c r="A1320">
        <v>8</v>
      </c>
      <c r="B1320" t="s">
        <v>448</v>
      </c>
      <c r="C1320">
        <v>0</v>
      </c>
      <c r="D1320" t="s">
        <v>686</v>
      </c>
      <c r="E1320" t="s">
        <v>585</v>
      </c>
      <c r="F1320" t="str">
        <f t="shared" si="60"/>
        <v>urban</v>
      </c>
      <c r="G1320" t="str">
        <f t="shared" si="61"/>
        <v>cooling</v>
      </c>
      <c r="H1320" t="str">
        <f t="shared" si="62"/>
        <v>cooling &amp; ventilation</v>
      </c>
    </row>
    <row r="1321" spans="1:8" x14ac:dyDescent="0.2">
      <c r="A1321">
        <v>9</v>
      </c>
      <c r="B1321" t="s">
        <v>449</v>
      </c>
      <c r="C1321">
        <v>0</v>
      </c>
      <c r="D1321" t="s">
        <v>686</v>
      </c>
      <c r="E1321" t="s">
        <v>585</v>
      </c>
      <c r="F1321" t="str">
        <f t="shared" si="60"/>
        <v>urban</v>
      </c>
      <c r="G1321" t="str">
        <f t="shared" si="61"/>
        <v>cooling</v>
      </c>
      <c r="H1321" t="str">
        <f t="shared" si="62"/>
        <v>cooling &amp; ventilation</v>
      </c>
    </row>
    <row r="1322" spans="1:8" x14ac:dyDescent="0.2">
      <c r="A1322">
        <v>0</v>
      </c>
      <c r="B1322" t="s">
        <v>76</v>
      </c>
      <c r="C1322">
        <v>107381910338.319</v>
      </c>
      <c r="D1322" t="s">
        <v>687</v>
      </c>
      <c r="E1322" t="s">
        <v>585</v>
      </c>
      <c r="F1322" t="str">
        <f t="shared" si="60"/>
        <v>urban</v>
      </c>
      <c r="G1322" t="str">
        <f t="shared" si="61"/>
        <v>cooling</v>
      </c>
      <c r="H1322" t="str">
        <f t="shared" si="62"/>
        <v>cooling &amp; ventilation</v>
      </c>
    </row>
    <row r="1323" spans="1:8" x14ac:dyDescent="0.2">
      <c r="A1323">
        <v>1</v>
      </c>
      <c r="B1323" t="s">
        <v>77</v>
      </c>
      <c r="C1323">
        <v>0</v>
      </c>
      <c r="D1323" t="s">
        <v>687</v>
      </c>
      <c r="E1323" t="s">
        <v>585</v>
      </c>
      <c r="F1323" t="str">
        <f t="shared" si="60"/>
        <v>urban</v>
      </c>
      <c r="G1323" t="str">
        <f t="shared" si="61"/>
        <v>cooling</v>
      </c>
      <c r="H1323" t="str">
        <f t="shared" si="62"/>
        <v>cooling &amp; ventilation</v>
      </c>
    </row>
    <row r="1324" spans="1:8" x14ac:dyDescent="0.2">
      <c r="A1324">
        <v>2</v>
      </c>
      <c r="B1324" t="s">
        <v>78</v>
      </c>
      <c r="C1324">
        <v>0</v>
      </c>
      <c r="D1324" t="s">
        <v>687</v>
      </c>
      <c r="E1324" t="s">
        <v>585</v>
      </c>
      <c r="F1324" t="str">
        <f t="shared" si="60"/>
        <v>urban</v>
      </c>
      <c r="G1324" t="str">
        <f t="shared" si="61"/>
        <v>cooling</v>
      </c>
      <c r="H1324" t="str">
        <f t="shared" si="62"/>
        <v>cooling &amp; ventilation</v>
      </c>
    </row>
    <row r="1325" spans="1:8" x14ac:dyDescent="0.2">
      <c r="A1325">
        <v>3</v>
      </c>
      <c r="B1325" t="s">
        <v>79</v>
      </c>
      <c r="C1325">
        <v>0</v>
      </c>
      <c r="D1325" t="s">
        <v>687</v>
      </c>
      <c r="E1325" t="s">
        <v>585</v>
      </c>
      <c r="F1325" t="str">
        <f t="shared" si="60"/>
        <v>urban</v>
      </c>
      <c r="G1325" t="str">
        <f t="shared" si="61"/>
        <v>cooling</v>
      </c>
      <c r="H1325" t="str">
        <f t="shared" si="62"/>
        <v>cooling &amp; ventilation</v>
      </c>
    </row>
    <row r="1326" spans="1:8" x14ac:dyDescent="0.2">
      <c r="A1326">
        <v>4</v>
      </c>
      <c r="B1326" t="s">
        <v>81</v>
      </c>
      <c r="C1326">
        <v>0</v>
      </c>
      <c r="D1326" t="s">
        <v>687</v>
      </c>
      <c r="E1326" t="s">
        <v>585</v>
      </c>
      <c r="F1326" t="str">
        <f t="shared" si="60"/>
        <v>urban</v>
      </c>
      <c r="G1326" t="str">
        <f t="shared" si="61"/>
        <v>cooling</v>
      </c>
      <c r="H1326" t="str">
        <f t="shared" si="62"/>
        <v>cooling &amp; ventilation</v>
      </c>
    </row>
    <row r="1327" spans="1:8" x14ac:dyDescent="0.2">
      <c r="A1327">
        <v>5</v>
      </c>
      <c r="B1327" t="s">
        <v>162</v>
      </c>
      <c r="C1327">
        <v>0</v>
      </c>
      <c r="D1327" t="s">
        <v>687</v>
      </c>
      <c r="E1327" t="s">
        <v>585</v>
      </c>
      <c r="F1327" t="str">
        <f t="shared" si="60"/>
        <v>urban</v>
      </c>
      <c r="G1327" t="str">
        <f t="shared" si="61"/>
        <v>cooling</v>
      </c>
      <c r="H1327" t="str">
        <f t="shared" si="62"/>
        <v>cooling &amp; ventilation</v>
      </c>
    </row>
    <row r="1328" spans="1:8" x14ac:dyDescent="0.2">
      <c r="A1328">
        <v>6</v>
      </c>
      <c r="B1328" t="s">
        <v>446</v>
      </c>
      <c r="C1328">
        <v>0</v>
      </c>
      <c r="D1328" t="s">
        <v>687</v>
      </c>
      <c r="E1328" t="s">
        <v>585</v>
      </c>
      <c r="F1328" t="str">
        <f t="shared" si="60"/>
        <v>urban</v>
      </c>
      <c r="G1328" t="str">
        <f t="shared" si="61"/>
        <v>cooling</v>
      </c>
      <c r="H1328" t="str">
        <f t="shared" si="62"/>
        <v>cooling &amp; ventilation</v>
      </c>
    </row>
    <row r="1329" spans="1:8" x14ac:dyDescent="0.2">
      <c r="A1329">
        <v>7</v>
      </c>
      <c r="B1329" t="s">
        <v>447</v>
      </c>
      <c r="C1329">
        <v>0</v>
      </c>
      <c r="D1329" t="s">
        <v>687</v>
      </c>
      <c r="E1329" t="s">
        <v>585</v>
      </c>
      <c r="F1329" t="str">
        <f t="shared" si="60"/>
        <v>urban</v>
      </c>
      <c r="G1329" t="str">
        <f t="shared" si="61"/>
        <v>cooling</v>
      </c>
      <c r="H1329" t="str">
        <f t="shared" si="62"/>
        <v>cooling &amp; ventilation</v>
      </c>
    </row>
    <row r="1330" spans="1:8" x14ac:dyDescent="0.2">
      <c r="A1330">
        <v>8</v>
      </c>
      <c r="B1330" t="s">
        <v>448</v>
      </c>
      <c r="C1330">
        <v>0</v>
      </c>
      <c r="D1330" t="s">
        <v>687</v>
      </c>
      <c r="E1330" t="s">
        <v>585</v>
      </c>
      <c r="F1330" t="str">
        <f t="shared" si="60"/>
        <v>urban</v>
      </c>
      <c r="G1330" t="str">
        <f t="shared" si="61"/>
        <v>cooling</v>
      </c>
      <c r="H1330" t="str">
        <f t="shared" si="62"/>
        <v>cooling &amp; ventilation</v>
      </c>
    </row>
    <row r="1331" spans="1:8" x14ac:dyDescent="0.2">
      <c r="A1331">
        <v>9</v>
      </c>
      <c r="B1331" t="s">
        <v>449</v>
      </c>
      <c r="C1331">
        <v>0</v>
      </c>
      <c r="D1331" t="s">
        <v>687</v>
      </c>
      <c r="E1331" t="s">
        <v>585</v>
      </c>
      <c r="F1331" t="str">
        <f t="shared" si="60"/>
        <v>urban</v>
      </c>
      <c r="G1331" t="str">
        <f t="shared" si="61"/>
        <v>cooling</v>
      </c>
      <c r="H1331" t="str">
        <f t="shared" si="62"/>
        <v>cooling &amp; ventilation</v>
      </c>
    </row>
    <row r="1332" spans="1:8" x14ac:dyDescent="0.2">
      <c r="A1332">
        <v>0</v>
      </c>
      <c r="B1332" t="s">
        <v>76</v>
      </c>
      <c r="C1332">
        <v>4569879592823.4502</v>
      </c>
      <c r="D1332" t="s">
        <v>688</v>
      </c>
      <c r="E1332" t="s">
        <v>585</v>
      </c>
      <c r="F1332" t="str">
        <f t="shared" si="60"/>
        <v>urban</v>
      </c>
      <c r="G1332" t="str">
        <f t="shared" si="61"/>
        <v>cooling</v>
      </c>
      <c r="H1332" t="str">
        <f t="shared" si="62"/>
        <v>cooling &amp; ventilation</v>
      </c>
    </row>
    <row r="1333" spans="1:8" x14ac:dyDescent="0.2">
      <c r="A1333">
        <v>1</v>
      </c>
      <c r="B1333" t="s">
        <v>77</v>
      </c>
      <c r="C1333">
        <v>0</v>
      </c>
      <c r="D1333" t="s">
        <v>688</v>
      </c>
      <c r="E1333" t="s">
        <v>585</v>
      </c>
      <c r="F1333" t="str">
        <f t="shared" si="60"/>
        <v>urban</v>
      </c>
      <c r="G1333" t="str">
        <f t="shared" si="61"/>
        <v>cooling</v>
      </c>
      <c r="H1333" t="str">
        <f t="shared" si="62"/>
        <v>cooling &amp; ventilation</v>
      </c>
    </row>
    <row r="1334" spans="1:8" x14ac:dyDescent="0.2">
      <c r="A1334">
        <v>2</v>
      </c>
      <c r="B1334" t="s">
        <v>78</v>
      </c>
      <c r="C1334">
        <v>0</v>
      </c>
      <c r="D1334" t="s">
        <v>688</v>
      </c>
      <c r="E1334" t="s">
        <v>585</v>
      </c>
      <c r="F1334" t="str">
        <f t="shared" si="60"/>
        <v>urban</v>
      </c>
      <c r="G1334" t="str">
        <f t="shared" si="61"/>
        <v>cooling</v>
      </c>
      <c r="H1334" t="str">
        <f t="shared" si="62"/>
        <v>cooling &amp; ventilation</v>
      </c>
    </row>
    <row r="1335" spans="1:8" x14ac:dyDescent="0.2">
      <c r="A1335">
        <v>3</v>
      </c>
      <c r="B1335" t="s">
        <v>79</v>
      </c>
      <c r="C1335">
        <v>0</v>
      </c>
      <c r="D1335" t="s">
        <v>688</v>
      </c>
      <c r="E1335" t="s">
        <v>585</v>
      </c>
      <c r="F1335" t="str">
        <f t="shared" si="60"/>
        <v>urban</v>
      </c>
      <c r="G1335" t="str">
        <f t="shared" si="61"/>
        <v>cooling</v>
      </c>
      <c r="H1335" t="str">
        <f t="shared" si="62"/>
        <v>cooling &amp; ventilation</v>
      </c>
    </row>
    <row r="1336" spans="1:8" x14ac:dyDescent="0.2">
      <c r="A1336">
        <v>4</v>
      </c>
      <c r="B1336" t="s">
        <v>81</v>
      </c>
      <c r="C1336">
        <v>0</v>
      </c>
      <c r="D1336" t="s">
        <v>688</v>
      </c>
      <c r="E1336" t="s">
        <v>585</v>
      </c>
      <c r="F1336" t="str">
        <f t="shared" si="60"/>
        <v>urban</v>
      </c>
      <c r="G1336" t="str">
        <f t="shared" si="61"/>
        <v>cooling</v>
      </c>
      <c r="H1336" t="str">
        <f t="shared" si="62"/>
        <v>cooling &amp; ventilation</v>
      </c>
    </row>
    <row r="1337" spans="1:8" x14ac:dyDescent="0.2">
      <c r="A1337">
        <v>5</v>
      </c>
      <c r="B1337" t="s">
        <v>162</v>
      </c>
      <c r="C1337">
        <v>0</v>
      </c>
      <c r="D1337" t="s">
        <v>688</v>
      </c>
      <c r="E1337" t="s">
        <v>585</v>
      </c>
      <c r="F1337" t="str">
        <f t="shared" si="60"/>
        <v>urban</v>
      </c>
      <c r="G1337" t="str">
        <f t="shared" si="61"/>
        <v>cooling</v>
      </c>
      <c r="H1337" t="str">
        <f t="shared" si="62"/>
        <v>cooling &amp; ventilation</v>
      </c>
    </row>
    <row r="1338" spans="1:8" x14ac:dyDescent="0.2">
      <c r="A1338">
        <v>6</v>
      </c>
      <c r="B1338" t="s">
        <v>446</v>
      </c>
      <c r="C1338">
        <v>0</v>
      </c>
      <c r="D1338" t="s">
        <v>688</v>
      </c>
      <c r="E1338" t="s">
        <v>585</v>
      </c>
      <c r="F1338" t="str">
        <f t="shared" si="60"/>
        <v>urban</v>
      </c>
      <c r="G1338" t="str">
        <f t="shared" si="61"/>
        <v>cooling</v>
      </c>
      <c r="H1338" t="str">
        <f t="shared" si="62"/>
        <v>cooling &amp; ventilation</v>
      </c>
    </row>
    <row r="1339" spans="1:8" x14ac:dyDescent="0.2">
      <c r="A1339">
        <v>7</v>
      </c>
      <c r="B1339" t="s">
        <v>447</v>
      </c>
      <c r="C1339">
        <v>0</v>
      </c>
      <c r="D1339" t="s">
        <v>688</v>
      </c>
      <c r="E1339" t="s">
        <v>585</v>
      </c>
      <c r="F1339" t="str">
        <f t="shared" si="60"/>
        <v>urban</v>
      </c>
      <c r="G1339" t="str">
        <f t="shared" si="61"/>
        <v>cooling</v>
      </c>
      <c r="H1339" t="str">
        <f t="shared" si="62"/>
        <v>cooling &amp; ventilation</v>
      </c>
    </row>
    <row r="1340" spans="1:8" x14ac:dyDescent="0.2">
      <c r="A1340">
        <v>8</v>
      </c>
      <c r="B1340" t="s">
        <v>448</v>
      </c>
      <c r="C1340">
        <v>0</v>
      </c>
      <c r="D1340" t="s">
        <v>688</v>
      </c>
      <c r="E1340" t="s">
        <v>585</v>
      </c>
      <c r="F1340" t="str">
        <f t="shared" si="60"/>
        <v>urban</v>
      </c>
      <c r="G1340" t="str">
        <f t="shared" si="61"/>
        <v>cooling</v>
      </c>
      <c r="H1340" t="str">
        <f t="shared" si="62"/>
        <v>cooling &amp; ventilation</v>
      </c>
    </row>
    <row r="1341" spans="1:8" x14ac:dyDescent="0.2">
      <c r="A1341">
        <v>9</v>
      </c>
      <c r="B1341" t="s">
        <v>449</v>
      </c>
      <c r="C1341">
        <v>0</v>
      </c>
      <c r="D1341" t="s">
        <v>688</v>
      </c>
      <c r="E1341" t="s">
        <v>585</v>
      </c>
      <c r="F1341" t="str">
        <f t="shared" si="60"/>
        <v>urban</v>
      </c>
      <c r="G1341" t="str">
        <f t="shared" si="61"/>
        <v>cooling</v>
      </c>
      <c r="H1341" t="str">
        <f t="shared" si="62"/>
        <v>cooling &amp; ventilation</v>
      </c>
    </row>
    <row r="1342" spans="1:8" x14ac:dyDescent="0.2">
      <c r="A1342">
        <v>0</v>
      </c>
      <c r="B1342" t="s">
        <v>76</v>
      </c>
      <c r="C1342">
        <v>9572312579532.5391</v>
      </c>
      <c r="D1342" t="s">
        <v>689</v>
      </c>
      <c r="E1342" t="s">
        <v>585</v>
      </c>
      <c r="F1342" t="str">
        <f t="shared" si="60"/>
        <v>urban</v>
      </c>
      <c r="G1342" t="str">
        <f t="shared" si="61"/>
        <v>cooling</v>
      </c>
      <c r="H1342" t="str">
        <f t="shared" si="62"/>
        <v>cooling &amp; ventilation</v>
      </c>
    </row>
    <row r="1343" spans="1:8" x14ac:dyDescent="0.2">
      <c r="A1343">
        <v>1</v>
      </c>
      <c r="B1343" t="s">
        <v>77</v>
      </c>
      <c r="C1343">
        <v>0</v>
      </c>
      <c r="D1343" t="s">
        <v>689</v>
      </c>
      <c r="E1343" t="s">
        <v>585</v>
      </c>
      <c r="F1343" t="str">
        <f t="shared" si="60"/>
        <v>urban</v>
      </c>
      <c r="G1343" t="str">
        <f t="shared" si="61"/>
        <v>cooling</v>
      </c>
      <c r="H1343" t="str">
        <f t="shared" si="62"/>
        <v>cooling &amp; ventilation</v>
      </c>
    </row>
    <row r="1344" spans="1:8" x14ac:dyDescent="0.2">
      <c r="A1344">
        <v>2</v>
      </c>
      <c r="B1344" t="s">
        <v>78</v>
      </c>
      <c r="C1344">
        <v>0</v>
      </c>
      <c r="D1344" t="s">
        <v>689</v>
      </c>
      <c r="E1344" t="s">
        <v>585</v>
      </c>
      <c r="F1344" t="str">
        <f t="shared" si="60"/>
        <v>urban</v>
      </c>
      <c r="G1344" t="str">
        <f t="shared" si="61"/>
        <v>cooling</v>
      </c>
      <c r="H1344" t="str">
        <f t="shared" si="62"/>
        <v>cooling &amp; ventilation</v>
      </c>
    </row>
    <row r="1345" spans="1:8" x14ac:dyDescent="0.2">
      <c r="A1345">
        <v>3</v>
      </c>
      <c r="B1345" t="s">
        <v>79</v>
      </c>
      <c r="C1345">
        <v>0</v>
      </c>
      <c r="D1345" t="s">
        <v>689</v>
      </c>
      <c r="E1345" t="s">
        <v>585</v>
      </c>
      <c r="F1345" t="str">
        <f t="shared" si="60"/>
        <v>urban</v>
      </c>
      <c r="G1345" t="str">
        <f t="shared" si="61"/>
        <v>cooling</v>
      </c>
      <c r="H1345" t="str">
        <f t="shared" si="62"/>
        <v>cooling &amp; ventilation</v>
      </c>
    </row>
    <row r="1346" spans="1:8" x14ac:dyDescent="0.2">
      <c r="A1346">
        <v>4</v>
      </c>
      <c r="B1346" t="s">
        <v>81</v>
      </c>
      <c r="C1346">
        <v>0</v>
      </c>
      <c r="D1346" t="s">
        <v>689</v>
      </c>
      <c r="E1346" t="s">
        <v>585</v>
      </c>
      <c r="F1346" t="str">
        <f t="shared" si="60"/>
        <v>urban</v>
      </c>
      <c r="G1346" t="str">
        <f t="shared" si="61"/>
        <v>cooling</v>
      </c>
      <c r="H1346" t="str">
        <f t="shared" si="62"/>
        <v>cooling &amp; ventilation</v>
      </c>
    </row>
    <row r="1347" spans="1:8" x14ac:dyDescent="0.2">
      <c r="A1347">
        <v>5</v>
      </c>
      <c r="B1347" t="s">
        <v>162</v>
      </c>
      <c r="C1347">
        <v>0</v>
      </c>
      <c r="D1347" t="s">
        <v>689</v>
      </c>
      <c r="E1347" t="s">
        <v>585</v>
      </c>
      <c r="F1347" t="str">
        <f t="shared" ref="F1347:F1410" si="63">IF(ISNUMBER(SEARCH("urban", E1347)), "urban", IF(ISNUMBER(SEARCH("rural", E1347)), "rural", IF(ISNUMBER(SEARCH("commercial", E1347)), "commercial", "None")))</f>
        <v>urban</v>
      </c>
      <c r="G1347" t="str">
        <f t="shared" ref="G1347:G1410" si="64">RIGHT(E1347, LEN(E1347) - FIND("~", SUBSTITUTE(E1347, "-", "~", LEN(E1347)-LEN(SUBSTITUTE(E1347, "-", "")))))</f>
        <v>cooling</v>
      </c>
      <c r="H1347" t="str">
        <f t="shared" ref="H1347:H1410" si="65">IF(G1347="appl","appliances",IF(G1347="cooling","cooling &amp; ventilation",G1347))</f>
        <v>cooling &amp; ventilation</v>
      </c>
    </row>
    <row r="1348" spans="1:8" x14ac:dyDescent="0.2">
      <c r="A1348">
        <v>6</v>
      </c>
      <c r="B1348" t="s">
        <v>446</v>
      </c>
      <c r="C1348">
        <v>0</v>
      </c>
      <c r="D1348" t="s">
        <v>689</v>
      </c>
      <c r="E1348" t="s">
        <v>585</v>
      </c>
      <c r="F1348" t="str">
        <f t="shared" si="63"/>
        <v>urban</v>
      </c>
      <c r="G1348" t="str">
        <f t="shared" si="64"/>
        <v>cooling</v>
      </c>
      <c r="H1348" t="str">
        <f t="shared" si="65"/>
        <v>cooling &amp; ventilation</v>
      </c>
    </row>
    <row r="1349" spans="1:8" x14ac:dyDescent="0.2">
      <c r="A1349">
        <v>7</v>
      </c>
      <c r="B1349" t="s">
        <v>447</v>
      </c>
      <c r="C1349">
        <v>0</v>
      </c>
      <c r="D1349" t="s">
        <v>689</v>
      </c>
      <c r="E1349" t="s">
        <v>585</v>
      </c>
      <c r="F1349" t="str">
        <f t="shared" si="63"/>
        <v>urban</v>
      </c>
      <c r="G1349" t="str">
        <f t="shared" si="64"/>
        <v>cooling</v>
      </c>
      <c r="H1349" t="str">
        <f t="shared" si="65"/>
        <v>cooling &amp; ventilation</v>
      </c>
    </row>
    <row r="1350" spans="1:8" x14ac:dyDescent="0.2">
      <c r="A1350">
        <v>8</v>
      </c>
      <c r="B1350" t="s">
        <v>448</v>
      </c>
      <c r="C1350">
        <v>0</v>
      </c>
      <c r="D1350" t="s">
        <v>689</v>
      </c>
      <c r="E1350" t="s">
        <v>585</v>
      </c>
      <c r="F1350" t="str">
        <f t="shared" si="63"/>
        <v>urban</v>
      </c>
      <c r="G1350" t="str">
        <f t="shared" si="64"/>
        <v>cooling</v>
      </c>
      <c r="H1350" t="str">
        <f t="shared" si="65"/>
        <v>cooling &amp; ventilation</v>
      </c>
    </row>
    <row r="1351" spans="1:8" x14ac:dyDescent="0.2">
      <c r="A1351">
        <v>9</v>
      </c>
      <c r="B1351" t="s">
        <v>449</v>
      </c>
      <c r="C1351">
        <v>0</v>
      </c>
      <c r="D1351" t="s">
        <v>689</v>
      </c>
      <c r="E1351" t="s">
        <v>585</v>
      </c>
      <c r="F1351" t="str">
        <f t="shared" si="63"/>
        <v>urban</v>
      </c>
      <c r="G1351" t="str">
        <f t="shared" si="64"/>
        <v>cooling</v>
      </c>
      <c r="H1351" t="str">
        <f t="shared" si="65"/>
        <v>cooling &amp; ventilation</v>
      </c>
    </row>
    <row r="1352" spans="1:8" x14ac:dyDescent="0.2">
      <c r="A1352">
        <v>0</v>
      </c>
      <c r="B1352" t="s">
        <v>76</v>
      </c>
      <c r="C1352">
        <v>10126581636223.1</v>
      </c>
      <c r="D1352" t="s">
        <v>690</v>
      </c>
      <c r="E1352" t="s">
        <v>585</v>
      </c>
      <c r="F1352" t="str">
        <f t="shared" si="63"/>
        <v>urban</v>
      </c>
      <c r="G1352" t="str">
        <f t="shared" si="64"/>
        <v>cooling</v>
      </c>
      <c r="H1352" t="str">
        <f t="shared" si="65"/>
        <v>cooling &amp; ventilation</v>
      </c>
    </row>
    <row r="1353" spans="1:8" x14ac:dyDescent="0.2">
      <c r="A1353">
        <v>1</v>
      </c>
      <c r="B1353" t="s">
        <v>77</v>
      </c>
      <c r="C1353">
        <v>0</v>
      </c>
      <c r="D1353" t="s">
        <v>690</v>
      </c>
      <c r="E1353" t="s">
        <v>585</v>
      </c>
      <c r="F1353" t="str">
        <f t="shared" si="63"/>
        <v>urban</v>
      </c>
      <c r="G1353" t="str">
        <f t="shared" si="64"/>
        <v>cooling</v>
      </c>
      <c r="H1353" t="str">
        <f t="shared" si="65"/>
        <v>cooling &amp; ventilation</v>
      </c>
    </row>
    <row r="1354" spans="1:8" x14ac:dyDescent="0.2">
      <c r="A1354">
        <v>2</v>
      </c>
      <c r="B1354" t="s">
        <v>78</v>
      </c>
      <c r="C1354">
        <v>0</v>
      </c>
      <c r="D1354" t="s">
        <v>690</v>
      </c>
      <c r="E1354" t="s">
        <v>585</v>
      </c>
      <c r="F1354" t="str">
        <f t="shared" si="63"/>
        <v>urban</v>
      </c>
      <c r="G1354" t="str">
        <f t="shared" si="64"/>
        <v>cooling</v>
      </c>
      <c r="H1354" t="str">
        <f t="shared" si="65"/>
        <v>cooling &amp; ventilation</v>
      </c>
    </row>
    <row r="1355" spans="1:8" x14ac:dyDescent="0.2">
      <c r="A1355">
        <v>3</v>
      </c>
      <c r="B1355" t="s">
        <v>79</v>
      </c>
      <c r="C1355">
        <v>0</v>
      </c>
      <c r="D1355" t="s">
        <v>690</v>
      </c>
      <c r="E1355" t="s">
        <v>585</v>
      </c>
      <c r="F1355" t="str">
        <f t="shared" si="63"/>
        <v>urban</v>
      </c>
      <c r="G1355" t="str">
        <f t="shared" si="64"/>
        <v>cooling</v>
      </c>
      <c r="H1355" t="str">
        <f t="shared" si="65"/>
        <v>cooling &amp; ventilation</v>
      </c>
    </row>
    <row r="1356" spans="1:8" x14ac:dyDescent="0.2">
      <c r="A1356">
        <v>4</v>
      </c>
      <c r="B1356" t="s">
        <v>81</v>
      </c>
      <c r="C1356">
        <v>0</v>
      </c>
      <c r="D1356" t="s">
        <v>690</v>
      </c>
      <c r="E1356" t="s">
        <v>585</v>
      </c>
      <c r="F1356" t="str">
        <f t="shared" si="63"/>
        <v>urban</v>
      </c>
      <c r="G1356" t="str">
        <f t="shared" si="64"/>
        <v>cooling</v>
      </c>
      <c r="H1356" t="str">
        <f t="shared" si="65"/>
        <v>cooling &amp; ventilation</v>
      </c>
    </row>
    <row r="1357" spans="1:8" x14ac:dyDescent="0.2">
      <c r="A1357">
        <v>5</v>
      </c>
      <c r="B1357" t="s">
        <v>162</v>
      </c>
      <c r="C1357">
        <v>0</v>
      </c>
      <c r="D1357" t="s">
        <v>690</v>
      </c>
      <c r="E1357" t="s">
        <v>585</v>
      </c>
      <c r="F1357" t="str">
        <f t="shared" si="63"/>
        <v>urban</v>
      </c>
      <c r="G1357" t="str">
        <f t="shared" si="64"/>
        <v>cooling</v>
      </c>
      <c r="H1357" t="str">
        <f t="shared" si="65"/>
        <v>cooling &amp; ventilation</v>
      </c>
    </row>
    <row r="1358" spans="1:8" x14ac:dyDescent="0.2">
      <c r="A1358">
        <v>6</v>
      </c>
      <c r="B1358" t="s">
        <v>446</v>
      </c>
      <c r="C1358">
        <v>0</v>
      </c>
      <c r="D1358" t="s">
        <v>690</v>
      </c>
      <c r="E1358" t="s">
        <v>585</v>
      </c>
      <c r="F1358" t="str">
        <f t="shared" si="63"/>
        <v>urban</v>
      </c>
      <c r="G1358" t="str">
        <f t="shared" si="64"/>
        <v>cooling</v>
      </c>
      <c r="H1358" t="str">
        <f t="shared" si="65"/>
        <v>cooling &amp; ventilation</v>
      </c>
    </row>
    <row r="1359" spans="1:8" x14ac:dyDescent="0.2">
      <c r="A1359">
        <v>7</v>
      </c>
      <c r="B1359" t="s">
        <v>447</v>
      </c>
      <c r="C1359">
        <v>0</v>
      </c>
      <c r="D1359" t="s">
        <v>690</v>
      </c>
      <c r="E1359" t="s">
        <v>585</v>
      </c>
      <c r="F1359" t="str">
        <f t="shared" si="63"/>
        <v>urban</v>
      </c>
      <c r="G1359" t="str">
        <f t="shared" si="64"/>
        <v>cooling</v>
      </c>
      <c r="H1359" t="str">
        <f t="shared" si="65"/>
        <v>cooling &amp; ventilation</v>
      </c>
    </row>
    <row r="1360" spans="1:8" x14ac:dyDescent="0.2">
      <c r="A1360">
        <v>8</v>
      </c>
      <c r="B1360" t="s">
        <v>448</v>
      </c>
      <c r="C1360">
        <v>0</v>
      </c>
      <c r="D1360" t="s">
        <v>690</v>
      </c>
      <c r="E1360" t="s">
        <v>585</v>
      </c>
      <c r="F1360" t="str">
        <f t="shared" si="63"/>
        <v>urban</v>
      </c>
      <c r="G1360" t="str">
        <f t="shared" si="64"/>
        <v>cooling</v>
      </c>
      <c r="H1360" t="str">
        <f t="shared" si="65"/>
        <v>cooling &amp; ventilation</v>
      </c>
    </row>
    <row r="1361" spans="1:8" x14ac:dyDescent="0.2">
      <c r="A1361">
        <v>9</v>
      </c>
      <c r="B1361" t="s">
        <v>449</v>
      </c>
      <c r="C1361">
        <v>0</v>
      </c>
      <c r="D1361" t="s">
        <v>690</v>
      </c>
      <c r="E1361" t="s">
        <v>585</v>
      </c>
      <c r="F1361" t="str">
        <f t="shared" si="63"/>
        <v>urban</v>
      </c>
      <c r="G1361" t="str">
        <f t="shared" si="64"/>
        <v>cooling</v>
      </c>
      <c r="H1361" t="str">
        <f t="shared" si="65"/>
        <v>cooling &amp; ventilation</v>
      </c>
    </row>
    <row r="1362" spans="1:8" x14ac:dyDescent="0.2">
      <c r="A1362">
        <v>0</v>
      </c>
      <c r="B1362" t="s">
        <v>76</v>
      </c>
      <c r="C1362">
        <v>4514788347394.0898</v>
      </c>
      <c r="D1362" t="s">
        <v>691</v>
      </c>
      <c r="E1362" t="s">
        <v>585</v>
      </c>
      <c r="F1362" t="str">
        <f t="shared" si="63"/>
        <v>urban</v>
      </c>
      <c r="G1362" t="str">
        <f t="shared" si="64"/>
        <v>cooling</v>
      </c>
      <c r="H1362" t="str">
        <f t="shared" si="65"/>
        <v>cooling &amp; ventilation</v>
      </c>
    </row>
    <row r="1363" spans="1:8" x14ac:dyDescent="0.2">
      <c r="A1363">
        <v>1</v>
      </c>
      <c r="B1363" t="s">
        <v>77</v>
      </c>
      <c r="C1363">
        <v>0</v>
      </c>
      <c r="D1363" t="s">
        <v>691</v>
      </c>
      <c r="E1363" t="s">
        <v>585</v>
      </c>
      <c r="F1363" t="str">
        <f t="shared" si="63"/>
        <v>urban</v>
      </c>
      <c r="G1363" t="str">
        <f t="shared" si="64"/>
        <v>cooling</v>
      </c>
      <c r="H1363" t="str">
        <f t="shared" si="65"/>
        <v>cooling &amp; ventilation</v>
      </c>
    </row>
    <row r="1364" spans="1:8" x14ac:dyDescent="0.2">
      <c r="A1364">
        <v>2</v>
      </c>
      <c r="B1364" t="s">
        <v>78</v>
      </c>
      <c r="C1364">
        <v>0</v>
      </c>
      <c r="D1364" t="s">
        <v>691</v>
      </c>
      <c r="E1364" t="s">
        <v>585</v>
      </c>
      <c r="F1364" t="str">
        <f t="shared" si="63"/>
        <v>urban</v>
      </c>
      <c r="G1364" t="str">
        <f t="shared" si="64"/>
        <v>cooling</v>
      </c>
      <c r="H1364" t="str">
        <f t="shared" si="65"/>
        <v>cooling &amp; ventilation</v>
      </c>
    </row>
    <row r="1365" spans="1:8" x14ac:dyDescent="0.2">
      <c r="A1365">
        <v>3</v>
      </c>
      <c r="B1365" t="s">
        <v>79</v>
      </c>
      <c r="C1365">
        <v>0</v>
      </c>
      <c r="D1365" t="s">
        <v>691</v>
      </c>
      <c r="E1365" t="s">
        <v>585</v>
      </c>
      <c r="F1365" t="str">
        <f t="shared" si="63"/>
        <v>urban</v>
      </c>
      <c r="G1365" t="str">
        <f t="shared" si="64"/>
        <v>cooling</v>
      </c>
      <c r="H1365" t="str">
        <f t="shared" si="65"/>
        <v>cooling &amp; ventilation</v>
      </c>
    </row>
    <row r="1366" spans="1:8" x14ac:dyDescent="0.2">
      <c r="A1366">
        <v>4</v>
      </c>
      <c r="B1366" t="s">
        <v>81</v>
      </c>
      <c r="C1366">
        <v>0</v>
      </c>
      <c r="D1366" t="s">
        <v>691</v>
      </c>
      <c r="E1366" t="s">
        <v>585</v>
      </c>
      <c r="F1366" t="str">
        <f t="shared" si="63"/>
        <v>urban</v>
      </c>
      <c r="G1366" t="str">
        <f t="shared" si="64"/>
        <v>cooling</v>
      </c>
      <c r="H1366" t="str">
        <f t="shared" si="65"/>
        <v>cooling &amp; ventilation</v>
      </c>
    </row>
    <row r="1367" spans="1:8" x14ac:dyDescent="0.2">
      <c r="A1367">
        <v>5</v>
      </c>
      <c r="B1367" t="s">
        <v>162</v>
      </c>
      <c r="C1367">
        <v>0</v>
      </c>
      <c r="D1367" t="s">
        <v>691</v>
      </c>
      <c r="E1367" t="s">
        <v>585</v>
      </c>
      <c r="F1367" t="str">
        <f t="shared" si="63"/>
        <v>urban</v>
      </c>
      <c r="G1367" t="str">
        <f t="shared" si="64"/>
        <v>cooling</v>
      </c>
      <c r="H1367" t="str">
        <f t="shared" si="65"/>
        <v>cooling &amp; ventilation</v>
      </c>
    </row>
    <row r="1368" spans="1:8" x14ac:dyDescent="0.2">
      <c r="A1368">
        <v>6</v>
      </c>
      <c r="B1368" t="s">
        <v>446</v>
      </c>
      <c r="C1368">
        <v>0</v>
      </c>
      <c r="D1368" t="s">
        <v>691</v>
      </c>
      <c r="E1368" t="s">
        <v>585</v>
      </c>
      <c r="F1368" t="str">
        <f t="shared" si="63"/>
        <v>urban</v>
      </c>
      <c r="G1368" t="str">
        <f t="shared" si="64"/>
        <v>cooling</v>
      </c>
      <c r="H1368" t="str">
        <f t="shared" si="65"/>
        <v>cooling &amp; ventilation</v>
      </c>
    </row>
    <row r="1369" spans="1:8" x14ac:dyDescent="0.2">
      <c r="A1369">
        <v>7</v>
      </c>
      <c r="B1369" t="s">
        <v>447</v>
      </c>
      <c r="C1369">
        <v>0</v>
      </c>
      <c r="D1369" t="s">
        <v>691</v>
      </c>
      <c r="E1369" t="s">
        <v>585</v>
      </c>
      <c r="F1369" t="str">
        <f t="shared" si="63"/>
        <v>urban</v>
      </c>
      <c r="G1369" t="str">
        <f t="shared" si="64"/>
        <v>cooling</v>
      </c>
      <c r="H1369" t="str">
        <f t="shared" si="65"/>
        <v>cooling &amp; ventilation</v>
      </c>
    </row>
    <row r="1370" spans="1:8" x14ac:dyDescent="0.2">
      <c r="A1370">
        <v>8</v>
      </c>
      <c r="B1370" t="s">
        <v>448</v>
      </c>
      <c r="C1370">
        <v>0</v>
      </c>
      <c r="D1370" t="s">
        <v>691</v>
      </c>
      <c r="E1370" t="s">
        <v>585</v>
      </c>
      <c r="F1370" t="str">
        <f t="shared" si="63"/>
        <v>urban</v>
      </c>
      <c r="G1370" t="str">
        <f t="shared" si="64"/>
        <v>cooling</v>
      </c>
      <c r="H1370" t="str">
        <f t="shared" si="65"/>
        <v>cooling &amp; ventilation</v>
      </c>
    </row>
    <row r="1371" spans="1:8" x14ac:dyDescent="0.2">
      <c r="A1371">
        <v>9</v>
      </c>
      <c r="B1371" t="s">
        <v>449</v>
      </c>
      <c r="C1371">
        <v>0</v>
      </c>
      <c r="D1371" t="s">
        <v>691</v>
      </c>
      <c r="E1371" t="s">
        <v>585</v>
      </c>
      <c r="F1371" t="str">
        <f t="shared" si="63"/>
        <v>urban</v>
      </c>
      <c r="G1371" t="str">
        <f t="shared" si="64"/>
        <v>cooling</v>
      </c>
      <c r="H1371" t="str">
        <f t="shared" si="65"/>
        <v>cooling &amp; ventilation</v>
      </c>
    </row>
    <row r="1372" spans="1:8" x14ac:dyDescent="0.2">
      <c r="A1372">
        <v>0</v>
      </c>
      <c r="B1372" t="s">
        <v>76</v>
      </c>
      <c r="C1372">
        <v>2398250488991.9399</v>
      </c>
      <c r="D1372" t="s">
        <v>692</v>
      </c>
      <c r="E1372" t="s">
        <v>585</v>
      </c>
      <c r="F1372" t="str">
        <f t="shared" si="63"/>
        <v>urban</v>
      </c>
      <c r="G1372" t="str">
        <f t="shared" si="64"/>
        <v>cooling</v>
      </c>
      <c r="H1372" t="str">
        <f t="shared" si="65"/>
        <v>cooling &amp; ventilation</v>
      </c>
    </row>
    <row r="1373" spans="1:8" x14ac:dyDescent="0.2">
      <c r="A1373">
        <v>1</v>
      </c>
      <c r="B1373" t="s">
        <v>77</v>
      </c>
      <c r="C1373">
        <v>0</v>
      </c>
      <c r="D1373" t="s">
        <v>692</v>
      </c>
      <c r="E1373" t="s">
        <v>585</v>
      </c>
      <c r="F1373" t="str">
        <f t="shared" si="63"/>
        <v>urban</v>
      </c>
      <c r="G1373" t="str">
        <f t="shared" si="64"/>
        <v>cooling</v>
      </c>
      <c r="H1373" t="str">
        <f t="shared" si="65"/>
        <v>cooling &amp; ventilation</v>
      </c>
    </row>
    <row r="1374" spans="1:8" x14ac:dyDescent="0.2">
      <c r="A1374">
        <v>2</v>
      </c>
      <c r="B1374" t="s">
        <v>78</v>
      </c>
      <c r="C1374">
        <v>0</v>
      </c>
      <c r="D1374" t="s">
        <v>692</v>
      </c>
      <c r="E1374" t="s">
        <v>585</v>
      </c>
      <c r="F1374" t="str">
        <f t="shared" si="63"/>
        <v>urban</v>
      </c>
      <c r="G1374" t="str">
        <f t="shared" si="64"/>
        <v>cooling</v>
      </c>
      <c r="H1374" t="str">
        <f t="shared" si="65"/>
        <v>cooling &amp; ventilation</v>
      </c>
    </row>
    <row r="1375" spans="1:8" x14ac:dyDescent="0.2">
      <c r="A1375">
        <v>3</v>
      </c>
      <c r="B1375" t="s">
        <v>79</v>
      </c>
      <c r="C1375">
        <v>0</v>
      </c>
      <c r="D1375" t="s">
        <v>692</v>
      </c>
      <c r="E1375" t="s">
        <v>585</v>
      </c>
      <c r="F1375" t="str">
        <f t="shared" si="63"/>
        <v>urban</v>
      </c>
      <c r="G1375" t="str">
        <f t="shared" si="64"/>
        <v>cooling</v>
      </c>
      <c r="H1375" t="str">
        <f t="shared" si="65"/>
        <v>cooling &amp; ventilation</v>
      </c>
    </row>
    <row r="1376" spans="1:8" x14ac:dyDescent="0.2">
      <c r="A1376">
        <v>4</v>
      </c>
      <c r="B1376" t="s">
        <v>81</v>
      </c>
      <c r="C1376">
        <v>0</v>
      </c>
      <c r="D1376" t="s">
        <v>692</v>
      </c>
      <c r="E1376" t="s">
        <v>585</v>
      </c>
      <c r="F1376" t="str">
        <f t="shared" si="63"/>
        <v>urban</v>
      </c>
      <c r="G1376" t="str">
        <f t="shared" si="64"/>
        <v>cooling</v>
      </c>
      <c r="H1376" t="str">
        <f t="shared" si="65"/>
        <v>cooling &amp; ventilation</v>
      </c>
    </row>
    <row r="1377" spans="1:8" x14ac:dyDescent="0.2">
      <c r="A1377">
        <v>5</v>
      </c>
      <c r="B1377" t="s">
        <v>162</v>
      </c>
      <c r="C1377">
        <v>0</v>
      </c>
      <c r="D1377" t="s">
        <v>692</v>
      </c>
      <c r="E1377" t="s">
        <v>585</v>
      </c>
      <c r="F1377" t="str">
        <f t="shared" si="63"/>
        <v>urban</v>
      </c>
      <c r="G1377" t="str">
        <f t="shared" si="64"/>
        <v>cooling</v>
      </c>
      <c r="H1377" t="str">
        <f t="shared" si="65"/>
        <v>cooling &amp; ventilation</v>
      </c>
    </row>
    <row r="1378" spans="1:8" x14ac:dyDescent="0.2">
      <c r="A1378">
        <v>6</v>
      </c>
      <c r="B1378" t="s">
        <v>446</v>
      </c>
      <c r="C1378">
        <v>0</v>
      </c>
      <c r="D1378" t="s">
        <v>692</v>
      </c>
      <c r="E1378" t="s">
        <v>585</v>
      </c>
      <c r="F1378" t="str">
        <f t="shared" si="63"/>
        <v>urban</v>
      </c>
      <c r="G1378" t="str">
        <f t="shared" si="64"/>
        <v>cooling</v>
      </c>
      <c r="H1378" t="str">
        <f t="shared" si="65"/>
        <v>cooling &amp; ventilation</v>
      </c>
    </row>
    <row r="1379" spans="1:8" x14ac:dyDescent="0.2">
      <c r="A1379">
        <v>7</v>
      </c>
      <c r="B1379" t="s">
        <v>447</v>
      </c>
      <c r="C1379">
        <v>0</v>
      </c>
      <c r="D1379" t="s">
        <v>692</v>
      </c>
      <c r="E1379" t="s">
        <v>585</v>
      </c>
      <c r="F1379" t="str">
        <f t="shared" si="63"/>
        <v>urban</v>
      </c>
      <c r="G1379" t="str">
        <f t="shared" si="64"/>
        <v>cooling</v>
      </c>
      <c r="H1379" t="str">
        <f t="shared" si="65"/>
        <v>cooling &amp; ventilation</v>
      </c>
    </row>
    <row r="1380" spans="1:8" x14ac:dyDescent="0.2">
      <c r="A1380">
        <v>8</v>
      </c>
      <c r="B1380" t="s">
        <v>448</v>
      </c>
      <c r="C1380">
        <v>0</v>
      </c>
      <c r="D1380" t="s">
        <v>692</v>
      </c>
      <c r="E1380" t="s">
        <v>585</v>
      </c>
      <c r="F1380" t="str">
        <f t="shared" si="63"/>
        <v>urban</v>
      </c>
      <c r="G1380" t="str">
        <f t="shared" si="64"/>
        <v>cooling</v>
      </c>
      <c r="H1380" t="str">
        <f t="shared" si="65"/>
        <v>cooling &amp; ventilation</v>
      </c>
    </row>
    <row r="1381" spans="1:8" x14ac:dyDescent="0.2">
      <c r="A1381">
        <v>9</v>
      </c>
      <c r="B1381" t="s">
        <v>449</v>
      </c>
      <c r="C1381">
        <v>0</v>
      </c>
      <c r="D1381" t="s">
        <v>692</v>
      </c>
      <c r="E1381" t="s">
        <v>585</v>
      </c>
      <c r="F1381" t="str">
        <f t="shared" si="63"/>
        <v>urban</v>
      </c>
      <c r="G1381" t="str">
        <f t="shared" si="64"/>
        <v>cooling</v>
      </c>
      <c r="H1381" t="str">
        <f t="shared" si="65"/>
        <v>cooling &amp; ventilation</v>
      </c>
    </row>
    <row r="1382" spans="1:8" x14ac:dyDescent="0.2">
      <c r="A1382">
        <v>0</v>
      </c>
      <c r="B1382" t="s">
        <v>76</v>
      </c>
      <c r="C1382">
        <v>2292266143698.23</v>
      </c>
      <c r="D1382" t="s">
        <v>693</v>
      </c>
      <c r="E1382" t="s">
        <v>585</v>
      </c>
      <c r="F1382" t="str">
        <f t="shared" si="63"/>
        <v>urban</v>
      </c>
      <c r="G1382" t="str">
        <f t="shared" si="64"/>
        <v>cooling</v>
      </c>
      <c r="H1382" t="str">
        <f t="shared" si="65"/>
        <v>cooling &amp; ventilation</v>
      </c>
    </row>
    <row r="1383" spans="1:8" x14ac:dyDescent="0.2">
      <c r="A1383">
        <v>1</v>
      </c>
      <c r="B1383" t="s">
        <v>77</v>
      </c>
      <c r="C1383">
        <v>0</v>
      </c>
      <c r="D1383" t="s">
        <v>693</v>
      </c>
      <c r="E1383" t="s">
        <v>585</v>
      </c>
      <c r="F1383" t="str">
        <f t="shared" si="63"/>
        <v>urban</v>
      </c>
      <c r="G1383" t="str">
        <f t="shared" si="64"/>
        <v>cooling</v>
      </c>
      <c r="H1383" t="str">
        <f t="shared" si="65"/>
        <v>cooling &amp; ventilation</v>
      </c>
    </row>
    <row r="1384" spans="1:8" x14ac:dyDescent="0.2">
      <c r="A1384">
        <v>2</v>
      </c>
      <c r="B1384" t="s">
        <v>78</v>
      </c>
      <c r="C1384">
        <v>0</v>
      </c>
      <c r="D1384" t="s">
        <v>693</v>
      </c>
      <c r="E1384" t="s">
        <v>585</v>
      </c>
      <c r="F1384" t="str">
        <f t="shared" si="63"/>
        <v>urban</v>
      </c>
      <c r="G1384" t="str">
        <f t="shared" si="64"/>
        <v>cooling</v>
      </c>
      <c r="H1384" t="str">
        <f t="shared" si="65"/>
        <v>cooling &amp; ventilation</v>
      </c>
    </row>
    <row r="1385" spans="1:8" x14ac:dyDescent="0.2">
      <c r="A1385">
        <v>3</v>
      </c>
      <c r="B1385" t="s">
        <v>79</v>
      </c>
      <c r="C1385">
        <v>0</v>
      </c>
      <c r="D1385" t="s">
        <v>693</v>
      </c>
      <c r="E1385" t="s">
        <v>585</v>
      </c>
      <c r="F1385" t="str">
        <f t="shared" si="63"/>
        <v>urban</v>
      </c>
      <c r="G1385" t="str">
        <f t="shared" si="64"/>
        <v>cooling</v>
      </c>
      <c r="H1385" t="str">
        <f t="shared" si="65"/>
        <v>cooling &amp; ventilation</v>
      </c>
    </row>
    <row r="1386" spans="1:8" x14ac:dyDescent="0.2">
      <c r="A1386">
        <v>4</v>
      </c>
      <c r="B1386" t="s">
        <v>81</v>
      </c>
      <c r="C1386">
        <v>0</v>
      </c>
      <c r="D1386" t="s">
        <v>693</v>
      </c>
      <c r="E1386" t="s">
        <v>585</v>
      </c>
      <c r="F1386" t="str">
        <f t="shared" si="63"/>
        <v>urban</v>
      </c>
      <c r="G1386" t="str">
        <f t="shared" si="64"/>
        <v>cooling</v>
      </c>
      <c r="H1386" t="str">
        <f t="shared" si="65"/>
        <v>cooling &amp; ventilation</v>
      </c>
    </row>
    <row r="1387" spans="1:8" x14ac:dyDescent="0.2">
      <c r="A1387">
        <v>5</v>
      </c>
      <c r="B1387" t="s">
        <v>162</v>
      </c>
      <c r="C1387">
        <v>0</v>
      </c>
      <c r="D1387" t="s">
        <v>693</v>
      </c>
      <c r="E1387" t="s">
        <v>585</v>
      </c>
      <c r="F1387" t="str">
        <f t="shared" si="63"/>
        <v>urban</v>
      </c>
      <c r="G1387" t="str">
        <f t="shared" si="64"/>
        <v>cooling</v>
      </c>
      <c r="H1387" t="str">
        <f t="shared" si="65"/>
        <v>cooling &amp; ventilation</v>
      </c>
    </row>
    <row r="1388" spans="1:8" x14ac:dyDescent="0.2">
      <c r="A1388">
        <v>6</v>
      </c>
      <c r="B1388" t="s">
        <v>446</v>
      </c>
      <c r="C1388">
        <v>0</v>
      </c>
      <c r="D1388" t="s">
        <v>693</v>
      </c>
      <c r="E1388" t="s">
        <v>585</v>
      </c>
      <c r="F1388" t="str">
        <f t="shared" si="63"/>
        <v>urban</v>
      </c>
      <c r="G1388" t="str">
        <f t="shared" si="64"/>
        <v>cooling</v>
      </c>
      <c r="H1388" t="str">
        <f t="shared" si="65"/>
        <v>cooling &amp; ventilation</v>
      </c>
    </row>
    <row r="1389" spans="1:8" x14ac:dyDescent="0.2">
      <c r="A1389">
        <v>7</v>
      </c>
      <c r="B1389" t="s">
        <v>447</v>
      </c>
      <c r="C1389">
        <v>0</v>
      </c>
      <c r="D1389" t="s">
        <v>693</v>
      </c>
      <c r="E1389" t="s">
        <v>585</v>
      </c>
      <c r="F1389" t="str">
        <f t="shared" si="63"/>
        <v>urban</v>
      </c>
      <c r="G1389" t="str">
        <f t="shared" si="64"/>
        <v>cooling</v>
      </c>
      <c r="H1389" t="str">
        <f t="shared" si="65"/>
        <v>cooling &amp; ventilation</v>
      </c>
    </row>
    <row r="1390" spans="1:8" x14ac:dyDescent="0.2">
      <c r="A1390">
        <v>8</v>
      </c>
      <c r="B1390" t="s">
        <v>448</v>
      </c>
      <c r="C1390">
        <v>0</v>
      </c>
      <c r="D1390" t="s">
        <v>693</v>
      </c>
      <c r="E1390" t="s">
        <v>585</v>
      </c>
      <c r="F1390" t="str">
        <f t="shared" si="63"/>
        <v>urban</v>
      </c>
      <c r="G1390" t="str">
        <f t="shared" si="64"/>
        <v>cooling</v>
      </c>
      <c r="H1390" t="str">
        <f t="shared" si="65"/>
        <v>cooling &amp; ventilation</v>
      </c>
    </row>
    <row r="1391" spans="1:8" x14ac:dyDescent="0.2">
      <c r="A1391">
        <v>9</v>
      </c>
      <c r="B1391" t="s">
        <v>449</v>
      </c>
      <c r="C1391">
        <v>0</v>
      </c>
      <c r="D1391" t="s">
        <v>693</v>
      </c>
      <c r="E1391" t="s">
        <v>585</v>
      </c>
      <c r="F1391" t="str">
        <f t="shared" si="63"/>
        <v>urban</v>
      </c>
      <c r="G1391" t="str">
        <f t="shared" si="64"/>
        <v>cooling</v>
      </c>
      <c r="H1391" t="str">
        <f t="shared" si="65"/>
        <v>cooling &amp; ventilation</v>
      </c>
    </row>
    <row r="1392" spans="1:8" x14ac:dyDescent="0.2">
      <c r="A1392">
        <v>0</v>
      </c>
      <c r="B1392" t="s">
        <v>76</v>
      </c>
      <c r="C1392">
        <v>1503667539774.1399</v>
      </c>
      <c r="D1392" t="s">
        <v>694</v>
      </c>
      <c r="E1392" t="s">
        <v>585</v>
      </c>
      <c r="F1392" t="str">
        <f t="shared" si="63"/>
        <v>urban</v>
      </c>
      <c r="G1392" t="str">
        <f t="shared" si="64"/>
        <v>cooling</v>
      </c>
      <c r="H1392" t="str">
        <f t="shared" si="65"/>
        <v>cooling &amp; ventilation</v>
      </c>
    </row>
    <row r="1393" spans="1:8" x14ac:dyDescent="0.2">
      <c r="A1393">
        <v>1</v>
      </c>
      <c r="B1393" t="s">
        <v>77</v>
      </c>
      <c r="C1393">
        <v>0</v>
      </c>
      <c r="D1393" t="s">
        <v>694</v>
      </c>
      <c r="E1393" t="s">
        <v>585</v>
      </c>
      <c r="F1393" t="str">
        <f t="shared" si="63"/>
        <v>urban</v>
      </c>
      <c r="G1393" t="str">
        <f t="shared" si="64"/>
        <v>cooling</v>
      </c>
      <c r="H1393" t="str">
        <f t="shared" si="65"/>
        <v>cooling &amp; ventilation</v>
      </c>
    </row>
    <row r="1394" spans="1:8" x14ac:dyDescent="0.2">
      <c r="A1394">
        <v>2</v>
      </c>
      <c r="B1394" t="s">
        <v>78</v>
      </c>
      <c r="C1394">
        <v>0</v>
      </c>
      <c r="D1394" t="s">
        <v>694</v>
      </c>
      <c r="E1394" t="s">
        <v>585</v>
      </c>
      <c r="F1394" t="str">
        <f t="shared" si="63"/>
        <v>urban</v>
      </c>
      <c r="G1394" t="str">
        <f t="shared" si="64"/>
        <v>cooling</v>
      </c>
      <c r="H1394" t="str">
        <f t="shared" si="65"/>
        <v>cooling &amp; ventilation</v>
      </c>
    </row>
    <row r="1395" spans="1:8" x14ac:dyDescent="0.2">
      <c r="A1395">
        <v>3</v>
      </c>
      <c r="B1395" t="s">
        <v>79</v>
      </c>
      <c r="C1395">
        <v>0</v>
      </c>
      <c r="D1395" t="s">
        <v>694</v>
      </c>
      <c r="E1395" t="s">
        <v>585</v>
      </c>
      <c r="F1395" t="str">
        <f t="shared" si="63"/>
        <v>urban</v>
      </c>
      <c r="G1395" t="str">
        <f t="shared" si="64"/>
        <v>cooling</v>
      </c>
      <c r="H1395" t="str">
        <f t="shared" si="65"/>
        <v>cooling &amp; ventilation</v>
      </c>
    </row>
    <row r="1396" spans="1:8" x14ac:dyDescent="0.2">
      <c r="A1396">
        <v>4</v>
      </c>
      <c r="B1396" t="s">
        <v>81</v>
      </c>
      <c r="C1396">
        <v>0</v>
      </c>
      <c r="D1396" t="s">
        <v>694</v>
      </c>
      <c r="E1396" t="s">
        <v>585</v>
      </c>
      <c r="F1396" t="str">
        <f t="shared" si="63"/>
        <v>urban</v>
      </c>
      <c r="G1396" t="str">
        <f t="shared" si="64"/>
        <v>cooling</v>
      </c>
      <c r="H1396" t="str">
        <f t="shared" si="65"/>
        <v>cooling &amp; ventilation</v>
      </c>
    </row>
    <row r="1397" spans="1:8" x14ac:dyDescent="0.2">
      <c r="A1397">
        <v>5</v>
      </c>
      <c r="B1397" t="s">
        <v>162</v>
      </c>
      <c r="C1397">
        <v>0</v>
      </c>
      <c r="D1397" t="s">
        <v>694</v>
      </c>
      <c r="E1397" t="s">
        <v>585</v>
      </c>
      <c r="F1397" t="str">
        <f t="shared" si="63"/>
        <v>urban</v>
      </c>
      <c r="G1397" t="str">
        <f t="shared" si="64"/>
        <v>cooling</v>
      </c>
      <c r="H1397" t="str">
        <f t="shared" si="65"/>
        <v>cooling &amp; ventilation</v>
      </c>
    </row>
    <row r="1398" spans="1:8" x14ac:dyDescent="0.2">
      <c r="A1398">
        <v>6</v>
      </c>
      <c r="B1398" t="s">
        <v>446</v>
      </c>
      <c r="C1398">
        <v>0</v>
      </c>
      <c r="D1398" t="s">
        <v>694</v>
      </c>
      <c r="E1398" t="s">
        <v>585</v>
      </c>
      <c r="F1398" t="str">
        <f t="shared" si="63"/>
        <v>urban</v>
      </c>
      <c r="G1398" t="str">
        <f t="shared" si="64"/>
        <v>cooling</v>
      </c>
      <c r="H1398" t="str">
        <f t="shared" si="65"/>
        <v>cooling &amp; ventilation</v>
      </c>
    </row>
    <row r="1399" spans="1:8" x14ac:dyDescent="0.2">
      <c r="A1399">
        <v>7</v>
      </c>
      <c r="B1399" t="s">
        <v>447</v>
      </c>
      <c r="C1399">
        <v>0</v>
      </c>
      <c r="D1399" t="s">
        <v>694</v>
      </c>
      <c r="E1399" t="s">
        <v>585</v>
      </c>
      <c r="F1399" t="str">
        <f t="shared" si="63"/>
        <v>urban</v>
      </c>
      <c r="G1399" t="str">
        <f t="shared" si="64"/>
        <v>cooling</v>
      </c>
      <c r="H1399" t="str">
        <f t="shared" si="65"/>
        <v>cooling &amp; ventilation</v>
      </c>
    </row>
    <row r="1400" spans="1:8" x14ac:dyDescent="0.2">
      <c r="A1400">
        <v>8</v>
      </c>
      <c r="B1400" t="s">
        <v>448</v>
      </c>
      <c r="C1400">
        <v>0</v>
      </c>
      <c r="D1400" t="s">
        <v>694</v>
      </c>
      <c r="E1400" t="s">
        <v>585</v>
      </c>
      <c r="F1400" t="str">
        <f t="shared" si="63"/>
        <v>urban</v>
      </c>
      <c r="G1400" t="str">
        <f t="shared" si="64"/>
        <v>cooling</v>
      </c>
      <c r="H1400" t="str">
        <f t="shared" si="65"/>
        <v>cooling &amp; ventilation</v>
      </c>
    </row>
    <row r="1401" spans="1:8" x14ac:dyDescent="0.2">
      <c r="A1401">
        <v>9</v>
      </c>
      <c r="B1401" t="s">
        <v>449</v>
      </c>
      <c r="C1401">
        <v>0</v>
      </c>
      <c r="D1401" t="s">
        <v>694</v>
      </c>
      <c r="E1401" t="s">
        <v>585</v>
      </c>
      <c r="F1401" t="str">
        <f t="shared" si="63"/>
        <v>urban</v>
      </c>
      <c r="G1401" t="str">
        <f t="shared" si="64"/>
        <v>cooling</v>
      </c>
      <c r="H1401" t="str">
        <f t="shared" si="65"/>
        <v>cooling &amp; ventilation</v>
      </c>
    </row>
    <row r="1402" spans="1:8" x14ac:dyDescent="0.2">
      <c r="A1402">
        <v>0</v>
      </c>
      <c r="B1402" t="s">
        <v>76</v>
      </c>
      <c r="C1402">
        <v>33625115177946.301</v>
      </c>
      <c r="D1402" t="s">
        <v>695</v>
      </c>
      <c r="E1402" t="s">
        <v>585</v>
      </c>
      <c r="F1402" t="str">
        <f t="shared" si="63"/>
        <v>urban</v>
      </c>
      <c r="G1402" t="str">
        <f t="shared" si="64"/>
        <v>cooling</v>
      </c>
      <c r="H1402" t="str">
        <f t="shared" si="65"/>
        <v>cooling &amp; ventilation</v>
      </c>
    </row>
    <row r="1403" spans="1:8" x14ac:dyDescent="0.2">
      <c r="A1403">
        <v>1</v>
      </c>
      <c r="B1403" t="s">
        <v>77</v>
      </c>
      <c r="C1403">
        <v>0</v>
      </c>
      <c r="D1403" t="s">
        <v>695</v>
      </c>
      <c r="E1403" t="s">
        <v>585</v>
      </c>
      <c r="F1403" t="str">
        <f t="shared" si="63"/>
        <v>urban</v>
      </c>
      <c r="G1403" t="str">
        <f t="shared" si="64"/>
        <v>cooling</v>
      </c>
      <c r="H1403" t="str">
        <f t="shared" si="65"/>
        <v>cooling &amp; ventilation</v>
      </c>
    </row>
    <row r="1404" spans="1:8" x14ac:dyDescent="0.2">
      <c r="A1404">
        <v>2</v>
      </c>
      <c r="B1404" t="s">
        <v>78</v>
      </c>
      <c r="C1404">
        <v>0</v>
      </c>
      <c r="D1404" t="s">
        <v>695</v>
      </c>
      <c r="E1404" t="s">
        <v>585</v>
      </c>
      <c r="F1404" t="str">
        <f t="shared" si="63"/>
        <v>urban</v>
      </c>
      <c r="G1404" t="str">
        <f t="shared" si="64"/>
        <v>cooling</v>
      </c>
      <c r="H1404" t="str">
        <f t="shared" si="65"/>
        <v>cooling &amp; ventilation</v>
      </c>
    </row>
    <row r="1405" spans="1:8" x14ac:dyDescent="0.2">
      <c r="A1405">
        <v>3</v>
      </c>
      <c r="B1405" t="s">
        <v>79</v>
      </c>
      <c r="C1405">
        <v>0</v>
      </c>
      <c r="D1405" t="s">
        <v>695</v>
      </c>
      <c r="E1405" t="s">
        <v>585</v>
      </c>
      <c r="F1405" t="str">
        <f t="shared" si="63"/>
        <v>urban</v>
      </c>
      <c r="G1405" t="str">
        <f t="shared" si="64"/>
        <v>cooling</v>
      </c>
      <c r="H1405" t="str">
        <f t="shared" si="65"/>
        <v>cooling &amp; ventilation</v>
      </c>
    </row>
    <row r="1406" spans="1:8" x14ac:dyDescent="0.2">
      <c r="A1406">
        <v>4</v>
      </c>
      <c r="B1406" t="s">
        <v>81</v>
      </c>
      <c r="C1406">
        <v>0</v>
      </c>
      <c r="D1406" t="s">
        <v>695</v>
      </c>
      <c r="E1406" t="s">
        <v>585</v>
      </c>
      <c r="F1406" t="str">
        <f t="shared" si="63"/>
        <v>urban</v>
      </c>
      <c r="G1406" t="str">
        <f t="shared" si="64"/>
        <v>cooling</v>
      </c>
      <c r="H1406" t="str">
        <f t="shared" si="65"/>
        <v>cooling &amp; ventilation</v>
      </c>
    </row>
    <row r="1407" spans="1:8" x14ac:dyDescent="0.2">
      <c r="A1407">
        <v>5</v>
      </c>
      <c r="B1407" t="s">
        <v>162</v>
      </c>
      <c r="C1407">
        <v>0</v>
      </c>
      <c r="D1407" t="s">
        <v>695</v>
      </c>
      <c r="E1407" t="s">
        <v>585</v>
      </c>
      <c r="F1407" t="str">
        <f t="shared" si="63"/>
        <v>urban</v>
      </c>
      <c r="G1407" t="str">
        <f t="shared" si="64"/>
        <v>cooling</v>
      </c>
      <c r="H1407" t="str">
        <f t="shared" si="65"/>
        <v>cooling &amp; ventilation</v>
      </c>
    </row>
    <row r="1408" spans="1:8" x14ac:dyDescent="0.2">
      <c r="A1408">
        <v>6</v>
      </c>
      <c r="B1408" t="s">
        <v>446</v>
      </c>
      <c r="C1408">
        <v>0</v>
      </c>
      <c r="D1408" t="s">
        <v>695</v>
      </c>
      <c r="E1408" t="s">
        <v>585</v>
      </c>
      <c r="F1408" t="str">
        <f t="shared" si="63"/>
        <v>urban</v>
      </c>
      <c r="G1408" t="str">
        <f t="shared" si="64"/>
        <v>cooling</v>
      </c>
      <c r="H1408" t="str">
        <f t="shared" si="65"/>
        <v>cooling &amp; ventilation</v>
      </c>
    </row>
    <row r="1409" spans="1:8" x14ac:dyDescent="0.2">
      <c r="A1409">
        <v>7</v>
      </c>
      <c r="B1409" t="s">
        <v>447</v>
      </c>
      <c r="C1409">
        <v>0</v>
      </c>
      <c r="D1409" t="s">
        <v>695</v>
      </c>
      <c r="E1409" t="s">
        <v>585</v>
      </c>
      <c r="F1409" t="str">
        <f t="shared" si="63"/>
        <v>urban</v>
      </c>
      <c r="G1409" t="str">
        <f t="shared" si="64"/>
        <v>cooling</v>
      </c>
      <c r="H1409" t="str">
        <f t="shared" si="65"/>
        <v>cooling &amp; ventilation</v>
      </c>
    </row>
    <row r="1410" spans="1:8" x14ac:dyDescent="0.2">
      <c r="A1410">
        <v>8</v>
      </c>
      <c r="B1410" t="s">
        <v>448</v>
      </c>
      <c r="C1410">
        <v>0</v>
      </c>
      <c r="D1410" t="s">
        <v>695</v>
      </c>
      <c r="E1410" t="s">
        <v>585</v>
      </c>
      <c r="F1410" t="str">
        <f t="shared" si="63"/>
        <v>urban</v>
      </c>
      <c r="G1410" t="str">
        <f t="shared" si="64"/>
        <v>cooling</v>
      </c>
      <c r="H1410" t="str">
        <f t="shared" si="65"/>
        <v>cooling &amp; ventilation</v>
      </c>
    </row>
    <row r="1411" spans="1:8" x14ac:dyDescent="0.2">
      <c r="A1411">
        <v>9</v>
      </c>
      <c r="B1411" t="s">
        <v>449</v>
      </c>
      <c r="C1411">
        <v>0</v>
      </c>
      <c r="D1411" t="s">
        <v>695</v>
      </c>
      <c r="E1411" t="s">
        <v>585</v>
      </c>
      <c r="F1411" t="str">
        <f t="shared" ref="F1411:F1474" si="66">IF(ISNUMBER(SEARCH("urban", E1411)), "urban", IF(ISNUMBER(SEARCH("rural", E1411)), "rural", IF(ISNUMBER(SEARCH("commercial", E1411)), "commercial", "None")))</f>
        <v>urban</v>
      </c>
      <c r="G1411" t="str">
        <f t="shared" ref="G1411:G1474" si="67">RIGHT(E1411, LEN(E1411) - FIND("~", SUBSTITUTE(E1411, "-", "~", LEN(E1411)-LEN(SUBSTITUTE(E1411, "-", "")))))</f>
        <v>cooling</v>
      </c>
      <c r="H1411" t="str">
        <f t="shared" ref="H1411:H1474" si="68">IF(G1411="appl","appliances",IF(G1411="cooling","cooling &amp; ventilation",G1411))</f>
        <v>cooling &amp; ventilation</v>
      </c>
    </row>
    <row r="1412" spans="1:8" x14ac:dyDescent="0.2">
      <c r="A1412">
        <v>0</v>
      </c>
      <c r="B1412" t="s">
        <v>76</v>
      </c>
      <c r="C1412">
        <v>14852756199213.1</v>
      </c>
      <c r="D1412" t="s">
        <v>696</v>
      </c>
      <c r="E1412" t="s">
        <v>585</v>
      </c>
      <c r="F1412" t="str">
        <f t="shared" si="66"/>
        <v>urban</v>
      </c>
      <c r="G1412" t="str">
        <f t="shared" si="67"/>
        <v>cooling</v>
      </c>
      <c r="H1412" t="str">
        <f t="shared" si="68"/>
        <v>cooling &amp; ventilation</v>
      </c>
    </row>
    <row r="1413" spans="1:8" x14ac:dyDescent="0.2">
      <c r="A1413">
        <v>1</v>
      </c>
      <c r="B1413" t="s">
        <v>77</v>
      </c>
      <c r="C1413">
        <v>0</v>
      </c>
      <c r="D1413" t="s">
        <v>696</v>
      </c>
      <c r="E1413" t="s">
        <v>585</v>
      </c>
      <c r="F1413" t="str">
        <f t="shared" si="66"/>
        <v>urban</v>
      </c>
      <c r="G1413" t="str">
        <f t="shared" si="67"/>
        <v>cooling</v>
      </c>
      <c r="H1413" t="str">
        <f t="shared" si="68"/>
        <v>cooling &amp; ventilation</v>
      </c>
    </row>
    <row r="1414" spans="1:8" x14ac:dyDescent="0.2">
      <c r="A1414">
        <v>2</v>
      </c>
      <c r="B1414" t="s">
        <v>78</v>
      </c>
      <c r="C1414">
        <v>0</v>
      </c>
      <c r="D1414" t="s">
        <v>696</v>
      </c>
      <c r="E1414" t="s">
        <v>585</v>
      </c>
      <c r="F1414" t="str">
        <f t="shared" si="66"/>
        <v>urban</v>
      </c>
      <c r="G1414" t="str">
        <f t="shared" si="67"/>
        <v>cooling</v>
      </c>
      <c r="H1414" t="str">
        <f t="shared" si="68"/>
        <v>cooling &amp; ventilation</v>
      </c>
    </row>
    <row r="1415" spans="1:8" x14ac:dyDescent="0.2">
      <c r="A1415">
        <v>3</v>
      </c>
      <c r="B1415" t="s">
        <v>79</v>
      </c>
      <c r="C1415">
        <v>0</v>
      </c>
      <c r="D1415" t="s">
        <v>696</v>
      </c>
      <c r="E1415" t="s">
        <v>585</v>
      </c>
      <c r="F1415" t="str">
        <f t="shared" si="66"/>
        <v>urban</v>
      </c>
      <c r="G1415" t="str">
        <f t="shared" si="67"/>
        <v>cooling</v>
      </c>
      <c r="H1415" t="str">
        <f t="shared" si="68"/>
        <v>cooling &amp; ventilation</v>
      </c>
    </row>
    <row r="1416" spans="1:8" x14ac:dyDescent="0.2">
      <c r="A1416">
        <v>4</v>
      </c>
      <c r="B1416" t="s">
        <v>81</v>
      </c>
      <c r="C1416">
        <v>0</v>
      </c>
      <c r="D1416" t="s">
        <v>696</v>
      </c>
      <c r="E1416" t="s">
        <v>585</v>
      </c>
      <c r="F1416" t="str">
        <f t="shared" si="66"/>
        <v>urban</v>
      </c>
      <c r="G1416" t="str">
        <f t="shared" si="67"/>
        <v>cooling</v>
      </c>
      <c r="H1416" t="str">
        <f t="shared" si="68"/>
        <v>cooling &amp; ventilation</v>
      </c>
    </row>
    <row r="1417" spans="1:8" x14ac:dyDescent="0.2">
      <c r="A1417">
        <v>5</v>
      </c>
      <c r="B1417" t="s">
        <v>162</v>
      </c>
      <c r="C1417">
        <v>0</v>
      </c>
      <c r="D1417" t="s">
        <v>696</v>
      </c>
      <c r="E1417" t="s">
        <v>585</v>
      </c>
      <c r="F1417" t="str">
        <f t="shared" si="66"/>
        <v>urban</v>
      </c>
      <c r="G1417" t="str">
        <f t="shared" si="67"/>
        <v>cooling</v>
      </c>
      <c r="H1417" t="str">
        <f t="shared" si="68"/>
        <v>cooling &amp; ventilation</v>
      </c>
    </row>
    <row r="1418" spans="1:8" x14ac:dyDescent="0.2">
      <c r="A1418">
        <v>6</v>
      </c>
      <c r="B1418" t="s">
        <v>446</v>
      </c>
      <c r="C1418">
        <v>0</v>
      </c>
      <c r="D1418" t="s">
        <v>696</v>
      </c>
      <c r="E1418" t="s">
        <v>585</v>
      </c>
      <c r="F1418" t="str">
        <f t="shared" si="66"/>
        <v>urban</v>
      </c>
      <c r="G1418" t="str">
        <f t="shared" si="67"/>
        <v>cooling</v>
      </c>
      <c r="H1418" t="str">
        <f t="shared" si="68"/>
        <v>cooling &amp; ventilation</v>
      </c>
    </row>
    <row r="1419" spans="1:8" x14ac:dyDescent="0.2">
      <c r="A1419">
        <v>7</v>
      </c>
      <c r="B1419" t="s">
        <v>447</v>
      </c>
      <c r="C1419">
        <v>0</v>
      </c>
      <c r="D1419" t="s">
        <v>696</v>
      </c>
      <c r="E1419" t="s">
        <v>585</v>
      </c>
      <c r="F1419" t="str">
        <f t="shared" si="66"/>
        <v>urban</v>
      </c>
      <c r="G1419" t="str">
        <f t="shared" si="67"/>
        <v>cooling</v>
      </c>
      <c r="H1419" t="str">
        <f t="shared" si="68"/>
        <v>cooling &amp; ventilation</v>
      </c>
    </row>
    <row r="1420" spans="1:8" x14ac:dyDescent="0.2">
      <c r="A1420">
        <v>8</v>
      </c>
      <c r="B1420" t="s">
        <v>448</v>
      </c>
      <c r="C1420">
        <v>0</v>
      </c>
      <c r="D1420" t="s">
        <v>696</v>
      </c>
      <c r="E1420" t="s">
        <v>585</v>
      </c>
      <c r="F1420" t="str">
        <f t="shared" si="66"/>
        <v>urban</v>
      </c>
      <c r="G1420" t="str">
        <f t="shared" si="67"/>
        <v>cooling</v>
      </c>
      <c r="H1420" t="str">
        <f t="shared" si="68"/>
        <v>cooling &amp; ventilation</v>
      </c>
    </row>
    <row r="1421" spans="1:8" x14ac:dyDescent="0.2">
      <c r="A1421">
        <v>9</v>
      </c>
      <c r="B1421" t="s">
        <v>449</v>
      </c>
      <c r="C1421">
        <v>0</v>
      </c>
      <c r="D1421" t="s">
        <v>696</v>
      </c>
      <c r="E1421" t="s">
        <v>585</v>
      </c>
      <c r="F1421" t="str">
        <f t="shared" si="66"/>
        <v>urban</v>
      </c>
      <c r="G1421" t="str">
        <f t="shared" si="67"/>
        <v>cooling</v>
      </c>
      <c r="H1421" t="str">
        <f t="shared" si="68"/>
        <v>cooling &amp; ventilation</v>
      </c>
    </row>
    <row r="1422" spans="1:8" x14ac:dyDescent="0.2">
      <c r="A1422">
        <v>0</v>
      </c>
      <c r="B1422" t="s">
        <v>76</v>
      </c>
      <c r="C1422">
        <v>1172913873886.6499</v>
      </c>
      <c r="D1422" t="s">
        <v>697</v>
      </c>
      <c r="E1422" t="s">
        <v>585</v>
      </c>
      <c r="F1422" t="str">
        <f t="shared" si="66"/>
        <v>urban</v>
      </c>
      <c r="G1422" t="str">
        <f t="shared" si="67"/>
        <v>cooling</v>
      </c>
      <c r="H1422" t="str">
        <f t="shared" si="68"/>
        <v>cooling &amp; ventilation</v>
      </c>
    </row>
    <row r="1423" spans="1:8" x14ac:dyDescent="0.2">
      <c r="A1423">
        <v>1</v>
      </c>
      <c r="B1423" t="s">
        <v>77</v>
      </c>
      <c r="C1423">
        <v>0</v>
      </c>
      <c r="D1423" t="s">
        <v>697</v>
      </c>
      <c r="E1423" t="s">
        <v>585</v>
      </c>
      <c r="F1423" t="str">
        <f t="shared" si="66"/>
        <v>urban</v>
      </c>
      <c r="G1423" t="str">
        <f t="shared" si="67"/>
        <v>cooling</v>
      </c>
      <c r="H1423" t="str">
        <f t="shared" si="68"/>
        <v>cooling &amp; ventilation</v>
      </c>
    </row>
    <row r="1424" spans="1:8" x14ac:dyDescent="0.2">
      <c r="A1424">
        <v>2</v>
      </c>
      <c r="B1424" t="s">
        <v>78</v>
      </c>
      <c r="C1424">
        <v>0</v>
      </c>
      <c r="D1424" t="s">
        <v>697</v>
      </c>
      <c r="E1424" t="s">
        <v>585</v>
      </c>
      <c r="F1424" t="str">
        <f t="shared" si="66"/>
        <v>urban</v>
      </c>
      <c r="G1424" t="str">
        <f t="shared" si="67"/>
        <v>cooling</v>
      </c>
      <c r="H1424" t="str">
        <f t="shared" si="68"/>
        <v>cooling &amp; ventilation</v>
      </c>
    </row>
    <row r="1425" spans="1:8" x14ac:dyDescent="0.2">
      <c r="A1425">
        <v>3</v>
      </c>
      <c r="B1425" t="s">
        <v>79</v>
      </c>
      <c r="C1425">
        <v>0</v>
      </c>
      <c r="D1425" t="s">
        <v>697</v>
      </c>
      <c r="E1425" t="s">
        <v>585</v>
      </c>
      <c r="F1425" t="str">
        <f t="shared" si="66"/>
        <v>urban</v>
      </c>
      <c r="G1425" t="str">
        <f t="shared" si="67"/>
        <v>cooling</v>
      </c>
      <c r="H1425" t="str">
        <f t="shared" si="68"/>
        <v>cooling &amp; ventilation</v>
      </c>
    </row>
    <row r="1426" spans="1:8" x14ac:dyDescent="0.2">
      <c r="A1426">
        <v>4</v>
      </c>
      <c r="B1426" t="s">
        <v>81</v>
      </c>
      <c r="C1426">
        <v>0</v>
      </c>
      <c r="D1426" t="s">
        <v>697</v>
      </c>
      <c r="E1426" t="s">
        <v>585</v>
      </c>
      <c r="F1426" t="str">
        <f t="shared" si="66"/>
        <v>urban</v>
      </c>
      <c r="G1426" t="str">
        <f t="shared" si="67"/>
        <v>cooling</v>
      </c>
      <c r="H1426" t="str">
        <f t="shared" si="68"/>
        <v>cooling &amp; ventilation</v>
      </c>
    </row>
    <row r="1427" spans="1:8" x14ac:dyDescent="0.2">
      <c r="A1427">
        <v>5</v>
      </c>
      <c r="B1427" t="s">
        <v>162</v>
      </c>
      <c r="C1427">
        <v>0</v>
      </c>
      <c r="D1427" t="s">
        <v>697</v>
      </c>
      <c r="E1427" t="s">
        <v>585</v>
      </c>
      <c r="F1427" t="str">
        <f t="shared" si="66"/>
        <v>urban</v>
      </c>
      <c r="G1427" t="str">
        <f t="shared" si="67"/>
        <v>cooling</v>
      </c>
      <c r="H1427" t="str">
        <f t="shared" si="68"/>
        <v>cooling &amp; ventilation</v>
      </c>
    </row>
    <row r="1428" spans="1:8" x14ac:dyDescent="0.2">
      <c r="A1428">
        <v>6</v>
      </c>
      <c r="B1428" t="s">
        <v>446</v>
      </c>
      <c r="C1428">
        <v>0</v>
      </c>
      <c r="D1428" t="s">
        <v>697</v>
      </c>
      <c r="E1428" t="s">
        <v>585</v>
      </c>
      <c r="F1428" t="str">
        <f t="shared" si="66"/>
        <v>urban</v>
      </c>
      <c r="G1428" t="str">
        <f t="shared" si="67"/>
        <v>cooling</v>
      </c>
      <c r="H1428" t="str">
        <f t="shared" si="68"/>
        <v>cooling &amp; ventilation</v>
      </c>
    </row>
    <row r="1429" spans="1:8" x14ac:dyDescent="0.2">
      <c r="A1429">
        <v>7</v>
      </c>
      <c r="B1429" t="s">
        <v>447</v>
      </c>
      <c r="C1429">
        <v>0</v>
      </c>
      <c r="D1429" t="s">
        <v>697</v>
      </c>
      <c r="E1429" t="s">
        <v>585</v>
      </c>
      <c r="F1429" t="str">
        <f t="shared" si="66"/>
        <v>urban</v>
      </c>
      <c r="G1429" t="str">
        <f t="shared" si="67"/>
        <v>cooling</v>
      </c>
      <c r="H1429" t="str">
        <f t="shared" si="68"/>
        <v>cooling &amp; ventilation</v>
      </c>
    </row>
    <row r="1430" spans="1:8" x14ac:dyDescent="0.2">
      <c r="A1430">
        <v>8</v>
      </c>
      <c r="B1430" t="s">
        <v>448</v>
      </c>
      <c r="C1430">
        <v>0</v>
      </c>
      <c r="D1430" t="s">
        <v>697</v>
      </c>
      <c r="E1430" t="s">
        <v>585</v>
      </c>
      <c r="F1430" t="str">
        <f t="shared" si="66"/>
        <v>urban</v>
      </c>
      <c r="G1430" t="str">
        <f t="shared" si="67"/>
        <v>cooling</v>
      </c>
      <c r="H1430" t="str">
        <f t="shared" si="68"/>
        <v>cooling &amp; ventilation</v>
      </c>
    </row>
    <row r="1431" spans="1:8" x14ac:dyDescent="0.2">
      <c r="A1431">
        <v>9</v>
      </c>
      <c r="B1431" t="s">
        <v>449</v>
      </c>
      <c r="C1431">
        <v>0</v>
      </c>
      <c r="D1431" t="s">
        <v>697</v>
      </c>
      <c r="E1431" t="s">
        <v>585</v>
      </c>
      <c r="F1431" t="str">
        <f t="shared" si="66"/>
        <v>urban</v>
      </c>
      <c r="G1431" t="str">
        <f t="shared" si="67"/>
        <v>cooling</v>
      </c>
      <c r="H1431" t="str">
        <f t="shared" si="68"/>
        <v>cooling &amp; ventilation</v>
      </c>
    </row>
    <row r="1432" spans="1:8" x14ac:dyDescent="0.2">
      <c r="A1432">
        <v>0</v>
      </c>
      <c r="B1432" t="s">
        <v>76</v>
      </c>
      <c r="C1432">
        <v>9757855941542</v>
      </c>
      <c r="D1432" t="s">
        <v>698</v>
      </c>
      <c r="E1432" t="s">
        <v>585</v>
      </c>
      <c r="F1432" t="str">
        <f t="shared" si="66"/>
        <v>urban</v>
      </c>
      <c r="G1432" t="str">
        <f t="shared" si="67"/>
        <v>cooling</v>
      </c>
      <c r="H1432" t="str">
        <f t="shared" si="68"/>
        <v>cooling &amp; ventilation</v>
      </c>
    </row>
    <row r="1433" spans="1:8" x14ac:dyDescent="0.2">
      <c r="A1433">
        <v>1</v>
      </c>
      <c r="B1433" t="s">
        <v>77</v>
      </c>
      <c r="C1433">
        <v>0</v>
      </c>
      <c r="D1433" t="s">
        <v>698</v>
      </c>
      <c r="E1433" t="s">
        <v>585</v>
      </c>
      <c r="F1433" t="str">
        <f t="shared" si="66"/>
        <v>urban</v>
      </c>
      <c r="G1433" t="str">
        <f t="shared" si="67"/>
        <v>cooling</v>
      </c>
      <c r="H1433" t="str">
        <f t="shared" si="68"/>
        <v>cooling &amp; ventilation</v>
      </c>
    </row>
    <row r="1434" spans="1:8" x14ac:dyDescent="0.2">
      <c r="A1434">
        <v>2</v>
      </c>
      <c r="B1434" t="s">
        <v>78</v>
      </c>
      <c r="C1434">
        <v>0</v>
      </c>
      <c r="D1434" t="s">
        <v>698</v>
      </c>
      <c r="E1434" t="s">
        <v>585</v>
      </c>
      <c r="F1434" t="str">
        <f t="shared" si="66"/>
        <v>urban</v>
      </c>
      <c r="G1434" t="str">
        <f t="shared" si="67"/>
        <v>cooling</v>
      </c>
      <c r="H1434" t="str">
        <f t="shared" si="68"/>
        <v>cooling &amp; ventilation</v>
      </c>
    </row>
    <row r="1435" spans="1:8" x14ac:dyDescent="0.2">
      <c r="A1435">
        <v>3</v>
      </c>
      <c r="B1435" t="s">
        <v>79</v>
      </c>
      <c r="C1435">
        <v>0</v>
      </c>
      <c r="D1435" t="s">
        <v>698</v>
      </c>
      <c r="E1435" t="s">
        <v>585</v>
      </c>
      <c r="F1435" t="str">
        <f t="shared" si="66"/>
        <v>urban</v>
      </c>
      <c r="G1435" t="str">
        <f t="shared" si="67"/>
        <v>cooling</v>
      </c>
      <c r="H1435" t="str">
        <f t="shared" si="68"/>
        <v>cooling &amp; ventilation</v>
      </c>
    </row>
    <row r="1436" spans="1:8" x14ac:dyDescent="0.2">
      <c r="A1436">
        <v>4</v>
      </c>
      <c r="B1436" t="s">
        <v>81</v>
      </c>
      <c r="C1436">
        <v>0</v>
      </c>
      <c r="D1436" t="s">
        <v>698</v>
      </c>
      <c r="E1436" t="s">
        <v>585</v>
      </c>
      <c r="F1436" t="str">
        <f t="shared" si="66"/>
        <v>urban</v>
      </c>
      <c r="G1436" t="str">
        <f t="shared" si="67"/>
        <v>cooling</v>
      </c>
      <c r="H1436" t="str">
        <f t="shared" si="68"/>
        <v>cooling &amp; ventilation</v>
      </c>
    </row>
    <row r="1437" spans="1:8" x14ac:dyDescent="0.2">
      <c r="A1437">
        <v>5</v>
      </c>
      <c r="B1437" t="s">
        <v>162</v>
      </c>
      <c r="C1437">
        <v>0</v>
      </c>
      <c r="D1437" t="s">
        <v>698</v>
      </c>
      <c r="E1437" t="s">
        <v>585</v>
      </c>
      <c r="F1437" t="str">
        <f t="shared" si="66"/>
        <v>urban</v>
      </c>
      <c r="G1437" t="str">
        <f t="shared" si="67"/>
        <v>cooling</v>
      </c>
      <c r="H1437" t="str">
        <f t="shared" si="68"/>
        <v>cooling &amp; ventilation</v>
      </c>
    </row>
    <row r="1438" spans="1:8" x14ac:dyDescent="0.2">
      <c r="A1438">
        <v>6</v>
      </c>
      <c r="B1438" t="s">
        <v>446</v>
      </c>
      <c r="C1438">
        <v>0</v>
      </c>
      <c r="D1438" t="s">
        <v>698</v>
      </c>
      <c r="E1438" t="s">
        <v>585</v>
      </c>
      <c r="F1438" t="str">
        <f t="shared" si="66"/>
        <v>urban</v>
      </c>
      <c r="G1438" t="str">
        <f t="shared" si="67"/>
        <v>cooling</v>
      </c>
      <c r="H1438" t="str">
        <f t="shared" si="68"/>
        <v>cooling &amp; ventilation</v>
      </c>
    </row>
    <row r="1439" spans="1:8" x14ac:dyDescent="0.2">
      <c r="A1439">
        <v>7</v>
      </c>
      <c r="B1439" t="s">
        <v>447</v>
      </c>
      <c r="C1439">
        <v>0</v>
      </c>
      <c r="D1439" t="s">
        <v>698</v>
      </c>
      <c r="E1439" t="s">
        <v>585</v>
      </c>
      <c r="F1439" t="str">
        <f t="shared" si="66"/>
        <v>urban</v>
      </c>
      <c r="G1439" t="str">
        <f t="shared" si="67"/>
        <v>cooling</v>
      </c>
      <c r="H1439" t="str">
        <f t="shared" si="68"/>
        <v>cooling &amp; ventilation</v>
      </c>
    </row>
    <row r="1440" spans="1:8" x14ac:dyDescent="0.2">
      <c r="A1440">
        <v>8</v>
      </c>
      <c r="B1440" t="s">
        <v>448</v>
      </c>
      <c r="C1440">
        <v>0</v>
      </c>
      <c r="D1440" t="s">
        <v>698</v>
      </c>
      <c r="E1440" t="s">
        <v>585</v>
      </c>
      <c r="F1440" t="str">
        <f t="shared" si="66"/>
        <v>urban</v>
      </c>
      <c r="G1440" t="str">
        <f t="shared" si="67"/>
        <v>cooling</v>
      </c>
      <c r="H1440" t="str">
        <f t="shared" si="68"/>
        <v>cooling &amp; ventilation</v>
      </c>
    </row>
    <row r="1441" spans="1:8" x14ac:dyDescent="0.2">
      <c r="A1441">
        <v>9</v>
      </c>
      <c r="B1441" t="s">
        <v>449</v>
      </c>
      <c r="C1441">
        <v>0</v>
      </c>
      <c r="D1441" t="s">
        <v>698</v>
      </c>
      <c r="E1441" t="s">
        <v>585</v>
      </c>
      <c r="F1441" t="str">
        <f t="shared" si="66"/>
        <v>urban</v>
      </c>
      <c r="G1441" t="str">
        <f t="shared" si="67"/>
        <v>cooling</v>
      </c>
      <c r="H1441" t="str">
        <f t="shared" si="68"/>
        <v>cooling &amp; ventilation</v>
      </c>
    </row>
    <row r="1442" spans="1:8" x14ac:dyDescent="0.2">
      <c r="A1442">
        <v>0</v>
      </c>
      <c r="B1442" t="s">
        <v>76</v>
      </c>
      <c r="C1442">
        <v>760674969045.84204</v>
      </c>
      <c r="D1442" t="s">
        <v>699</v>
      </c>
      <c r="E1442" t="s">
        <v>585</v>
      </c>
      <c r="F1442" t="str">
        <f t="shared" si="66"/>
        <v>urban</v>
      </c>
      <c r="G1442" t="str">
        <f t="shared" si="67"/>
        <v>cooling</v>
      </c>
      <c r="H1442" t="str">
        <f t="shared" si="68"/>
        <v>cooling &amp; ventilation</v>
      </c>
    </row>
    <row r="1443" spans="1:8" x14ac:dyDescent="0.2">
      <c r="A1443">
        <v>1</v>
      </c>
      <c r="B1443" t="s">
        <v>77</v>
      </c>
      <c r="C1443">
        <v>0</v>
      </c>
      <c r="D1443" t="s">
        <v>699</v>
      </c>
      <c r="E1443" t="s">
        <v>585</v>
      </c>
      <c r="F1443" t="str">
        <f t="shared" si="66"/>
        <v>urban</v>
      </c>
      <c r="G1443" t="str">
        <f t="shared" si="67"/>
        <v>cooling</v>
      </c>
      <c r="H1443" t="str">
        <f t="shared" si="68"/>
        <v>cooling &amp; ventilation</v>
      </c>
    </row>
    <row r="1444" spans="1:8" x14ac:dyDescent="0.2">
      <c r="A1444">
        <v>2</v>
      </c>
      <c r="B1444" t="s">
        <v>78</v>
      </c>
      <c r="C1444">
        <v>0</v>
      </c>
      <c r="D1444" t="s">
        <v>699</v>
      </c>
      <c r="E1444" t="s">
        <v>585</v>
      </c>
      <c r="F1444" t="str">
        <f t="shared" si="66"/>
        <v>urban</v>
      </c>
      <c r="G1444" t="str">
        <f t="shared" si="67"/>
        <v>cooling</v>
      </c>
      <c r="H1444" t="str">
        <f t="shared" si="68"/>
        <v>cooling &amp; ventilation</v>
      </c>
    </row>
    <row r="1445" spans="1:8" x14ac:dyDescent="0.2">
      <c r="A1445">
        <v>3</v>
      </c>
      <c r="B1445" t="s">
        <v>79</v>
      </c>
      <c r="C1445">
        <v>0</v>
      </c>
      <c r="D1445" t="s">
        <v>699</v>
      </c>
      <c r="E1445" t="s">
        <v>585</v>
      </c>
      <c r="F1445" t="str">
        <f t="shared" si="66"/>
        <v>urban</v>
      </c>
      <c r="G1445" t="str">
        <f t="shared" si="67"/>
        <v>cooling</v>
      </c>
      <c r="H1445" t="str">
        <f t="shared" si="68"/>
        <v>cooling &amp; ventilation</v>
      </c>
    </row>
    <row r="1446" spans="1:8" x14ac:dyDescent="0.2">
      <c r="A1446">
        <v>4</v>
      </c>
      <c r="B1446" t="s">
        <v>81</v>
      </c>
      <c r="C1446">
        <v>0</v>
      </c>
      <c r="D1446" t="s">
        <v>699</v>
      </c>
      <c r="E1446" t="s">
        <v>585</v>
      </c>
      <c r="F1446" t="str">
        <f t="shared" si="66"/>
        <v>urban</v>
      </c>
      <c r="G1446" t="str">
        <f t="shared" si="67"/>
        <v>cooling</v>
      </c>
      <c r="H1446" t="str">
        <f t="shared" si="68"/>
        <v>cooling &amp; ventilation</v>
      </c>
    </row>
    <row r="1447" spans="1:8" x14ac:dyDescent="0.2">
      <c r="A1447">
        <v>5</v>
      </c>
      <c r="B1447" t="s">
        <v>162</v>
      </c>
      <c r="C1447">
        <v>0</v>
      </c>
      <c r="D1447" t="s">
        <v>699</v>
      </c>
      <c r="E1447" t="s">
        <v>585</v>
      </c>
      <c r="F1447" t="str">
        <f t="shared" si="66"/>
        <v>urban</v>
      </c>
      <c r="G1447" t="str">
        <f t="shared" si="67"/>
        <v>cooling</v>
      </c>
      <c r="H1447" t="str">
        <f t="shared" si="68"/>
        <v>cooling &amp; ventilation</v>
      </c>
    </row>
    <row r="1448" spans="1:8" x14ac:dyDescent="0.2">
      <c r="A1448">
        <v>6</v>
      </c>
      <c r="B1448" t="s">
        <v>446</v>
      </c>
      <c r="C1448">
        <v>0</v>
      </c>
      <c r="D1448" t="s">
        <v>699</v>
      </c>
      <c r="E1448" t="s">
        <v>585</v>
      </c>
      <c r="F1448" t="str">
        <f t="shared" si="66"/>
        <v>urban</v>
      </c>
      <c r="G1448" t="str">
        <f t="shared" si="67"/>
        <v>cooling</v>
      </c>
      <c r="H1448" t="str">
        <f t="shared" si="68"/>
        <v>cooling &amp; ventilation</v>
      </c>
    </row>
    <row r="1449" spans="1:8" x14ac:dyDescent="0.2">
      <c r="A1449">
        <v>7</v>
      </c>
      <c r="B1449" t="s">
        <v>447</v>
      </c>
      <c r="C1449">
        <v>0</v>
      </c>
      <c r="D1449" t="s">
        <v>699</v>
      </c>
      <c r="E1449" t="s">
        <v>585</v>
      </c>
      <c r="F1449" t="str">
        <f t="shared" si="66"/>
        <v>urban</v>
      </c>
      <c r="G1449" t="str">
        <f t="shared" si="67"/>
        <v>cooling</v>
      </c>
      <c r="H1449" t="str">
        <f t="shared" si="68"/>
        <v>cooling &amp; ventilation</v>
      </c>
    </row>
    <row r="1450" spans="1:8" x14ac:dyDescent="0.2">
      <c r="A1450">
        <v>8</v>
      </c>
      <c r="B1450" t="s">
        <v>448</v>
      </c>
      <c r="C1450">
        <v>0</v>
      </c>
      <c r="D1450" t="s">
        <v>699</v>
      </c>
      <c r="E1450" t="s">
        <v>585</v>
      </c>
      <c r="F1450" t="str">
        <f t="shared" si="66"/>
        <v>urban</v>
      </c>
      <c r="G1450" t="str">
        <f t="shared" si="67"/>
        <v>cooling</v>
      </c>
      <c r="H1450" t="str">
        <f t="shared" si="68"/>
        <v>cooling &amp; ventilation</v>
      </c>
    </row>
    <row r="1451" spans="1:8" x14ac:dyDescent="0.2">
      <c r="A1451">
        <v>9</v>
      </c>
      <c r="B1451" t="s">
        <v>449</v>
      </c>
      <c r="C1451">
        <v>0</v>
      </c>
      <c r="D1451" t="s">
        <v>699</v>
      </c>
      <c r="E1451" t="s">
        <v>585</v>
      </c>
      <c r="F1451" t="str">
        <f t="shared" si="66"/>
        <v>urban</v>
      </c>
      <c r="G1451" t="str">
        <f t="shared" si="67"/>
        <v>cooling</v>
      </c>
      <c r="H1451" t="str">
        <f t="shared" si="68"/>
        <v>cooling &amp; ventilation</v>
      </c>
    </row>
    <row r="1452" spans="1:8" x14ac:dyDescent="0.2">
      <c r="A1452">
        <v>0</v>
      </c>
      <c r="B1452" t="s">
        <v>76</v>
      </c>
      <c r="C1452">
        <v>11891865874802.801</v>
      </c>
      <c r="D1452" t="s">
        <v>700</v>
      </c>
      <c r="E1452" t="s">
        <v>585</v>
      </c>
      <c r="F1452" t="str">
        <f t="shared" si="66"/>
        <v>urban</v>
      </c>
      <c r="G1452" t="str">
        <f t="shared" si="67"/>
        <v>cooling</v>
      </c>
      <c r="H1452" t="str">
        <f t="shared" si="68"/>
        <v>cooling &amp; ventilation</v>
      </c>
    </row>
    <row r="1453" spans="1:8" x14ac:dyDescent="0.2">
      <c r="A1453">
        <v>1</v>
      </c>
      <c r="B1453" t="s">
        <v>77</v>
      </c>
      <c r="C1453">
        <v>0</v>
      </c>
      <c r="D1453" t="s">
        <v>700</v>
      </c>
      <c r="E1453" t="s">
        <v>585</v>
      </c>
      <c r="F1453" t="str">
        <f t="shared" si="66"/>
        <v>urban</v>
      </c>
      <c r="G1453" t="str">
        <f t="shared" si="67"/>
        <v>cooling</v>
      </c>
      <c r="H1453" t="str">
        <f t="shared" si="68"/>
        <v>cooling &amp; ventilation</v>
      </c>
    </row>
    <row r="1454" spans="1:8" x14ac:dyDescent="0.2">
      <c r="A1454">
        <v>2</v>
      </c>
      <c r="B1454" t="s">
        <v>78</v>
      </c>
      <c r="C1454">
        <v>0</v>
      </c>
      <c r="D1454" t="s">
        <v>700</v>
      </c>
      <c r="E1454" t="s">
        <v>585</v>
      </c>
      <c r="F1454" t="str">
        <f t="shared" si="66"/>
        <v>urban</v>
      </c>
      <c r="G1454" t="str">
        <f t="shared" si="67"/>
        <v>cooling</v>
      </c>
      <c r="H1454" t="str">
        <f t="shared" si="68"/>
        <v>cooling &amp; ventilation</v>
      </c>
    </row>
    <row r="1455" spans="1:8" x14ac:dyDescent="0.2">
      <c r="A1455">
        <v>3</v>
      </c>
      <c r="B1455" t="s">
        <v>79</v>
      </c>
      <c r="C1455">
        <v>0</v>
      </c>
      <c r="D1455" t="s">
        <v>700</v>
      </c>
      <c r="E1455" t="s">
        <v>585</v>
      </c>
      <c r="F1455" t="str">
        <f t="shared" si="66"/>
        <v>urban</v>
      </c>
      <c r="G1455" t="str">
        <f t="shared" si="67"/>
        <v>cooling</v>
      </c>
      <c r="H1455" t="str">
        <f t="shared" si="68"/>
        <v>cooling &amp; ventilation</v>
      </c>
    </row>
    <row r="1456" spans="1:8" x14ac:dyDescent="0.2">
      <c r="A1456">
        <v>4</v>
      </c>
      <c r="B1456" t="s">
        <v>81</v>
      </c>
      <c r="C1456">
        <v>0</v>
      </c>
      <c r="D1456" t="s">
        <v>700</v>
      </c>
      <c r="E1456" t="s">
        <v>585</v>
      </c>
      <c r="F1456" t="str">
        <f t="shared" si="66"/>
        <v>urban</v>
      </c>
      <c r="G1456" t="str">
        <f t="shared" si="67"/>
        <v>cooling</v>
      </c>
      <c r="H1456" t="str">
        <f t="shared" si="68"/>
        <v>cooling &amp; ventilation</v>
      </c>
    </row>
    <row r="1457" spans="1:8" x14ac:dyDescent="0.2">
      <c r="A1457">
        <v>5</v>
      </c>
      <c r="B1457" t="s">
        <v>162</v>
      </c>
      <c r="C1457">
        <v>0</v>
      </c>
      <c r="D1457" t="s">
        <v>700</v>
      </c>
      <c r="E1457" t="s">
        <v>585</v>
      </c>
      <c r="F1457" t="str">
        <f t="shared" si="66"/>
        <v>urban</v>
      </c>
      <c r="G1457" t="str">
        <f t="shared" si="67"/>
        <v>cooling</v>
      </c>
      <c r="H1457" t="str">
        <f t="shared" si="68"/>
        <v>cooling &amp; ventilation</v>
      </c>
    </row>
    <row r="1458" spans="1:8" x14ac:dyDescent="0.2">
      <c r="A1458">
        <v>6</v>
      </c>
      <c r="B1458" t="s">
        <v>446</v>
      </c>
      <c r="C1458">
        <v>0</v>
      </c>
      <c r="D1458" t="s">
        <v>700</v>
      </c>
      <c r="E1458" t="s">
        <v>585</v>
      </c>
      <c r="F1458" t="str">
        <f t="shared" si="66"/>
        <v>urban</v>
      </c>
      <c r="G1458" t="str">
        <f t="shared" si="67"/>
        <v>cooling</v>
      </c>
      <c r="H1458" t="str">
        <f t="shared" si="68"/>
        <v>cooling &amp; ventilation</v>
      </c>
    </row>
    <row r="1459" spans="1:8" x14ac:dyDescent="0.2">
      <c r="A1459">
        <v>7</v>
      </c>
      <c r="B1459" t="s">
        <v>447</v>
      </c>
      <c r="C1459">
        <v>0</v>
      </c>
      <c r="D1459" t="s">
        <v>700</v>
      </c>
      <c r="E1459" t="s">
        <v>585</v>
      </c>
      <c r="F1459" t="str">
        <f t="shared" si="66"/>
        <v>urban</v>
      </c>
      <c r="G1459" t="str">
        <f t="shared" si="67"/>
        <v>cooling</v>
      </c>
      <c r="H1459" t="str">
        <f t="shared" si="68"/>
        <v>cooling &amp; ventilation</v>
      </c>
    </row>
    <row r="1460" spans="1:8" x14ac:dyDescent="0.2">
      <c r="A1460">
        <v>8</v>
      </c>
      <c r="B1460" t="s">
        <v>448</v>
      </c>
      <c r="C1460">
        <v>0</v>
      </c>
      <c r="D1460" t="s">
        <v>700</v>
      </c>
      <c r="E1460" t="s">
        <v>585</v>
      </c>
      <c r="F1460" t="str">
        <f t="shared" si="66"/>
        <v>urban</v>
      </c>
      <c r="G1460" t="str">
        <f t="shared" si="67"/>
        <v>cooling</v>
      </c>
      <c r="H1460" t="str">
        <f t="shared" si="68"/>
        <v>cooling &amp; ventilation</v>
      </c>
    </row>
    <row r="1461" spans="1:8" x14ac:dyDescent="0.2">
      <c r="A1461">
        <v>9</v>
      </c>
      <c r="B1461" t="s">
        <v>449</v>
      </c>
      <c r="C1461">
        <v>0</v>
      </c>
      <c r="D1461" t="s">
        <v>700</v>
      </c>
      <c r="E1461" t="s">
        <v>585</v>
      </c>
      <c r="F1461" t="str">
        <f t="shared" si="66"/>
        <v>urban</v>
      </c>
      <c r="G1461" t="str">
        <f t="shared" si="67"/>
        <v>cooling</v>
      </c>
      <c r="H1461" t="str">
        <f t="shared" si="68"/>
        <v>cooling &amp; ventilation</v>
      </c>
    </row>
    <row r="1462" spans="1:8" x14ac:dyDescent="0.2">
      <c r="A1462">
        <v>0</v>
      </c>
      <c r="B1462" t="s">
        <v>76</v>
      </c>
      <c r="C1462">
        <v>13635130322475</v>
      </c>
      <c r="D1462" t="s">
        <v>701</v>
      </c>
      <c r="E1462" t="s">
        <v>585</v>
      </c>
      <c r="F1462" t="str">
        <f t="shared" si="66"/>
        <v>urban</v>
      </c>
      <c r="G1462" t="str">
        <f t="shared" si="67"/>
        <v>cooling</v>
      </c>
      <c r="H1462" t="str">
        <f t="shared" si="68"/>
        <v>cooling &amp; ventilation</v>
      </c>
    </row>
    <row r="1463" spans="1:8" x14ac:dyDescent="0.2">
      <c r="A1463">
        <v>1</v>
      </c>
      <c r="B1463" t="s">
        <v>77</v>
      </c>
      <c r="C1463">
        <v>0</v>
      </c>
      <c r="D1463" t="s">
        <v>701</v>
      </c>
      <c r="E1463" t="s">
        <v>585</v>
      </c>
      <c r="F1463" t="str">
        <f t="shared" si="66"/>
        <v>urban</v>
      </c>
      <c r="G1463" t="str">
        <f t="shared" si="67"/>
        <v>cooling</v>
      </c>
      <c r="H1463" t="str">
        <f t="shared" si="68"/>
        <v>cooling &amp; ventilation</v>
      </c>
    </row>
    <row r="1464" spans="1:8" x14ac:dyDescent="0.2">
      <c r="A1464">
        <v>2</v>
      </c>
      <c r="B1464" t="s">
        <v>78</v>
      </c>
      <c r="C1464">
        <v>0</v>
      </c>
      <c r="D1464" t="s">
        <v>701</v>
      </c>
      <c r="E1464" t="s">
        <v>585</v>
      </c>
      <c r="F1464" t="str">
        <f t="shared" si="66"/>
        <v>urban</v>
      </c>
      <c r="G1464" t="str">
        <f t="shared" si="67"/>
        <v>cooling</v>
      </c>
      <c r="H1464" t="str">
        <f t="shared" si="68"/>
        <v>cooling &amp; ventilation</v>
      </c>
    </row>
    <row r="1465" spans="1:8" x14ac:dyDescent="0.2">
      <c r="A1465">
        <v>3</v>
      </c>
      <c r="B1465" t="s">
        <v>79</v>
      </c>
      <c r="C1465">
        <v>0</v>
      </c>
      <c r="D1465" t="s">
        <v>701</v>
      </c>
      <c r="E1465" t="s">
        <v>585</v>
      </c>
      <c r="F1465" t="str">
        <f t="shared" si="66"/>
        <v>urban</v>
      </c>
      <c r="G1465" t="str">
        <f t="shared" si="67"/>
        <v>cooling</v>
      </c>
      <c r="H1465" t="str">
        <f t="shared" si="68"/>
        <v>cooling &amp; ventilation</v>
      </c>
    </row>
    <row r="1466" spans="1:8" x14ac:dyDescent="0.2">
      <c r="A1466">
        <v>4</v>
      </c>
      <c r="B1466" t="s">
        <v>81</v>
      </c>
      <c r="C1466">
        <v>0</v>
      </c>
      <c r="D1466" t="s">
        <v>701</v>
      </c>
      <c r="E1466" t="s">
        <v>585</v>
      </c>
      <c r="F1466" t="str">
        <f t="shared" si="66"/>
        <v>urban</v>
      </c>
      <c r="G1466" t="str">
        <f t="shared" si="67"/>
        <v>cooling</v>
      </c>
      <c r="H1466" t="str">
        <f t="shared" si="68"/>
        <v>cooling &amp; ventilation</v>
      </c>
    </row>
    <row r="1467" spans="1:8" x14ac:dyDescent="0.2">
      <c r="A1467">
        <v>5</v>
      </c>
      <c r="B1467" t="s">
        <v>162</v>
      </c>
      <c r="C1467">
        <v>0</v>
      </c>
      <c r="D1467" t="s">
        <v>701</v>
      </c>
      <c r="E1467" t="s">
        <v>585</v>
      </c>
      <c r="F1467" t="str">
        <f t="shared" si="66"/>
        <v>urban</v>
      </c>
      <c r="G1467" t="str">
        <f t="shared" si="67"/>
        <v>cooling</v>
      </c>
      <c r="H1467" t="str">
        <f t="shared" si="68"/>
        <v>cooling &amp; ventilation</v>
      </c>
    </row>
    <row r="1468" spans="1:8" x14ac:dyDescent="0.2">
      <c r="A1468">
        <v>6</v>
      </c>
      <c r="B1468" t="s">
        <v>446</v>
      </c>
      <c r="C1468">
        <v>0</v>
      </c>
      <c r="D1468" t="s">
        <v>701</v>
      </c>
      <c r="E1468" t="s">
        <v>585</v>
      </c>
      <c r="F1468" t="str">
        <f t="shared" si="66"/>
        <v>urban</v>
      </c>
      <c r="G1468" t="str">
        <f t="shared" si="67"/>
        <v>cooling</v>
      </c>
      <c r="H1468" t="str">
        <f t="shared" si="68"/>
        <v>cooling &amp; ventilation</v>
      </c>
    </row>
    <row r="1469" spans="1:8" x14ac:dyDescent="0.2">
      <c r="A1469">
        <v>7</v>
      </c>
      <c r="B1469" t="s">
        <v>447</v>
      </c>
      <c r="C1469">
        <v>0</v>
      </c>
      <c r="D1469" t="s">
        <v>701</v>
      </c>
      <c r="E1469" t="s">
        <v>585</v>
      </c>
      <c r="F1469" t="str">
        <f t="shared" si="66"/>
        <v>urban</v>
      </c>
      <c r="G1469" t="str">
        <f t="shared" si="67"/>
        <v>cooling</v>
      </c>
      <c r="H1469" t="str">
        <f t="shared" si="68"/>
        <v>cooling &amp; ventilation</v>
      </c>
    </row>
    <row r="1470" spans="1:8" x14ac:dyDescent="0.2">
      <c r="A1470">
        <v>8</v>
      </c>
      <c r="B1470" t="s">
        <v>448</v>
      </c>
      <c r="C1470">
        <v>0</v>
      </c>
      <c r="D1470" t="s">
        <v>701</v>
      </c>
      <c r="E1470" t="s">
        <v>585</v>
      </c>
      <c r="F1470" t="str">
        <f t="shared" si="66"/>
        <v>urban</v>
      </c>
      <c r="G1470" t="str">
        <f t="shared" si="67"/>
        <v>cooling</v>
      </c>
      <c r="H1470" t="str">
        <f t="shared" si="68"/>
        <v>cooling &amp; ventilation</v>
      </c>
    </row>
    <row r="1471" spans="1:8" x14ac:dyDescent="0.2">
      <c r="A1471">
        <v>9</v>
      </c>
      <c r="B1471" t="s">
        <v>449</v>
      </c>
      <c r="C1471">
        <v>0</v>
      </c>
      <c r="D1471" t="s">
        <v>701</v>
      </c>
      <c r="E1471" t="s">
        <v>585</v>
      </c>
      <c r="F1471" t="str">
        <f t="shared" si="66"/>
        <v>urban</v>
      </c>
      <c r="G1471" t="str">
        <f t="shared" si="67"/>
        <v>cooling</v>
      </c>
      <c r="H1471" t="str">
        <f t="shared" si="68"/>
        <v>cooling &amp; ventilation</v>
      </c>
    </row>
    <row r="1472" spans="1:8" x14ac:dyDescent="0.2">
      <c r="A1472">
        <v>0</v>
      </c>
      <c r="B1472" t="s">
        <v>76</v>
      </c>
      <c r="C1472">
        <v>2544688012698.7002</v>
      </c>
      <c r="D1472" t="s">
        <v>702</v>
      </c>
      <c r="E1472" t="s">
        <v>585</v>
      </c>
      <c r="F1472" t="str">
        <f t="shared" si="66"/>
        <v>urban</v>
      </c>
      <c r="G1472" t="str">
        <f t="shared" si="67"/>
        <v>cooling</v>
      </c>
      <c r="H1472" t="str">
        <f t="shared" si="68"/>
        <v>cooling &amp; ventilation</v>
      </c>
    </row>
    <row r="1473" spans="1:8" x14ac:dyDescent="0.2">
      <c r="A1473">
        <v>1</v>
      </c>
      <c r="B1473" t="s">
        <v>77</v>
      </c>
      <c r="C1473">
        <v>0</v>
      </c>
      <c r="D1473" t="s">
        <v>702</v>
      </c>
      <c r="E1473" t="s">
        <v>585</v>
      </c>
      <c r="F1473" t="str">
        <f t="shared" si="66"/>
        <v>urban</v>
      </c>
      <c r="G1473" t="str">
        <f t="shared" si="67"/>
        <v>cooling</v>
      </c>
      <c r="H1473" t="str">
        <f t="shared" si="68"/>
        <v>cooling &amp; ventilation</v>
      </c>
    </row>
    <row r="1474" spans="1:8" x14ac:dyDescent="0.2">
      <c r="A1474">
        <v>2</v>
      </c>
      <c r="B1474" t="s">
        <v>78</v>
      </c>
      <c r="C1474">
        <v>0</v>
      </c>
      <c r="D1474" t="s">
        <v>702</v>
      </c>
      <c r="E1474" t="s">
        <v>585</v>
      </c>
      <c r="F1474" t="str">
        <f t="shared" si="66"/>
        <v>urban</v>
      </c>
      <c r="G1474" t="str">
        <f t="shared" si="67"/>
        <v>cooling</v>
      </c>
      <c r="H1474" t="str">
        <f t="shared" si="68"/>
        <v>cooling &amp; ventilation</v>
      </c>
    </row>
    <row r="1475" spans="1:8" x14ac:dyDescent="0.2">
      <c r="A1475">
        <v>3</v>
      </c>
      <c r="B1475" t="s">
        <v>79</v>
      </c>
      <c r="C1475">
        <v>0</v>
      </c>
      <c r="D1475" t="s">
        <v>702</v>
      </c>
      <c r="E1475" t="s">
        <v>585</v>
      </c>
      <c r="F1475" t="str">
        <f t="shared" ref="F1475:F1538" si="69">IF(ISNUMBER(SEARCH("urban", E1475)), "urban", IF(ISNUMBER(SEARCH("rural", E1475)), "rural", IF(ISNUMBER(SEARCH("commercial", E1475)), "commercial", "None")))</f>
        <v>urban</v>
      </c>
      <c r="G1475" t="str">
        <f t="shared" ref="G1475:G1538" si="70">RIGHT(E1475, LEN(E1475) - FIND("~", SUBSTITUTE(E1475, "-", "~", LEN(E1475)-LEN(SUBSTITUTE(E1475, "-", "")))))</f>
        <v>cooling</v>
      </c>
      <c r="H1475" t="str">
        <f t="shared" ref="H1475:H1538" si="71">IF(G1475="appl","appliances",IF(G1475="cooling","cooling &amp; ventilation",G1475))</f>
        <v>cooling &amp; ventilation</v>
      </c>
    </row>
    <row r="1476" spans="1:8" x14ac:dyDescent="0.2">
      <c r="A1476">
        <v>4</v>
      </c>
      <c r="B1476" t="s">
        <v>81</v>
      </c>
      <c r="C1476">
        <v>0</v>
      </c>
      <c r="D1476" t="s">
        <v>702</v>
      </c>
      <c r="E1476" t="s">
        <v>585</v>
      </c>
      <c r="F1476" t="str">
        <f t="shared" si="69"/>
        <v>urban</v>
      </c>
      <c r="G1476" t="str">
        <f t="shared" si="70"/>
        <v>cooling</v>
      </c>
      <c r="H1476" t="str">
        <f t="shared" si="71"/>
        <v>cooling &amp; ventilation</v>
      </c>
    </row>
    <row r="1477" spans="1:8" x14ac:dyDescent="0.2">
      <c r="A1477">
        <v>5</v>
      </c>
      <c r="B1477" t="s">
        <v>162</v>
      </c>
      <c r="C1477">
        <v>0</v>
      </c>
      <c r="D1477" t="s">
        <v>702</v>
      </c>
      <c r="E1477" t="s">
        <v>585</v>
      </c>
      <c r="F1477" t="str">
        <f t="shared" si="69"/>
        <v>urban</v>
      </c>
      <c r="G1477" t="str">
        <f t="shared" si="70"/>
        <v>cooling</v>
      </c>
      <c r="H1477" t="str">
        <f t="shared" si="71"/>
        <v>cooling &amp; ventilation</v>
      </c>
    </row>
    <row r="1478" spans="1:8" x14ac:dyDescent="0.2">
      <c r="A1478">
        <v>6</v>
      </c>
      <c r="B1478" t="s">
        <v>446</v>
      </c>
      <c r="C1478">
        <v>0</v>
      </c>
      <c r="D1478" t="s">
        <v>702</v>
      </c>
      <c r="E1478" t="s">
        <v>585</v>
      </c>
      <c r="F1478" t="str">
        <f t="shared" si="69"/>
        <v>urban</v>
      </c>
      <c r="G1478" t="str">
        <f t="shared" si="70"/>
        <v>cooling</v>
      </c>
      <c r="H1478" t="str">
        <f t="shared" si="71"/>
        <v>cooling &amp; ventilation</v>
      </c>
    </row>
    <row r="1479" spans="1:8" x14ac:dyDescent="0.2">
      <c r="A1479">
        <v>7</v>
      </c>
      <c r="B1479" t="s">
        <v>447</v>
      </c>
      <c r="C1479">
        <v>0</v>
      </c>
      <c r="D1479" t="s">
        <v>702</v>
      </c>
      <c r="E1479" t="s">
        <v>585</v>
      </c>
      <c r="F1479" t="str">
        <f t="shared" si="69"/>
        <v>urban</v>
      </c>
      <c r="G1479" t="str">
        <f t="shared" si="70"/>
        <v>cooling</v>
      </c>
      <c r="H1479" t="str">
        <f t="shared" si="71"/>
        <v>cooling &amp; ventilation</v>
      </c>
    </row>
    <row r="1480" spans="1:8" x14ac:dyDescent="0.2">
      <c r="A1480">
        <v>8</v>
      </c>
      <c r="B1480" t="s">
        <v>448</v>
      </c>
      <c r="C1480">
        <v>0</v>
      </c>
      <c r="D1480" t="s">
        <v>702</v>
      </c>
      <c r="E1480" t="s">
        <v>585</v>
      </c>
      <c r="F1480" t="str">
        <f t="shared" si="69"/>
        <v>urban</v>
      </c>
      <c r="G1480" t="str">
        <f t="shared" si="70"/>
        <v>cooling</v>
      </c>
      <c r="H1480" t="str">
        <f t="shared" si="71"/>
        <v>cooling &amp; ventilation</v>
      </c>
    </row>
    <row r="1481" spans="1:8" x14ac:dyDescent="0.2">
      <c r="A1481">
        <v>9</v>
      </c>
      <c r="B1481" t="s">
        <v>449</v>
      </c>
      <c r="C1481">
        <v>0</v>
      </c>
      <c r="D1481" t="s">
        <v>702</v>
      </c>
      <c r="E1481" t="s">
        <v>585</v>
      </c>
      <c r="F1481" t="str">
        <f t="shared" si="69"/>
        <v>urban</v>
      </c>
      <c r="G1481" t="str">
        <f t="shared" si="70"/>
        <v>cooling</v>
      </c>
      <c r="H1481" t="str">
        <f t="shared" si="71"/>
        <v>cooling &amp; ventilation</v>
      </c>
    </row>
    <row r="1482" spans="1:8" x14ac:dyDescent="0.2">
      <c r="A1482">
        <v>0</v>
      </c>
      <c r="B1482" t="s">
        <v>76</v>
      </c>
      <c r="C1482">
        <v>1218765319896.5601</v>
      </c>
      <c r="D1482" t="s">
        <v>703</v>
      </c>
      <c r="E1482" t="s">
        <v>585</v>
      </c>
      <c r="F1482" t="str">
        <f t="shared" si="69"/>
        <v>urban</v>
      </c>
      <c r="G1482" t="str">
        <f t="shared" si="70"/>
        <v>cooling</v>
      </c>
      <c r="H1482" t="str">
        <f t="shared" si="71"/>
        <v>cooling &amp; ventilation</v>
      </c>
    </row>
    <row r="1483" spans="1:8" x14ac:dyDescent="0.2">
      <c r="A1483">
        <v>1</v>
      </c>
      <c r="B1483" t="s">
        <v>77</v>
      </c>
      <c r="C1483">
        <v>0</v>
      </c>
      <c r="D1483" t="s">
        <v>703</v>
      </c>
      <c r="E1483" t="s">
        <v>585</v>
      </c>
      <c r="F1483" t="str">
        <f t="shared" si="69"/>
        <v>urban</v>
      </c>
      <c r="G1483" t="str">
        <f t="shared" si="70"/>
        <v>cooling</v>
      </c>
      <c r="H1483" t="str">
        <f t="shared" si="71"/>
        <v>cooling &amp; ventilation</v>
      </c>
    </row>
    <row r="1484" spans="1:8" x14ac:dyDescent="0.2">
      <c r="A1484">
        <v>2</v>
      </c>
      <c r="B1484" t="s">
        <v>78</v>
      </c>
      <c r="C1484">
        <v>0</v>
      </c>
      <c r="D1484" t="s">
        <v>703</v>
      </c>
      <c r="E1484" t="s">
        <v>585</v>
      </c>
      <c r="F1484" t="str">
        <f t="shared" si="69"/>
        <v>urban</v>
      </c>
      <c r="G1484" t="str">
        <f t="shared" si="70"/>
        <v>cooling</v>
      </c>
      <c r="H1484" t="str">
        <f t="shared" si="71"/>
        <v>cooling &amp; ventilation</v>
      </c>
    </row>
    <row r="1485" spans="1:8" x14ac:dyDescent="0.2">
      <c r="A1485">
        <v>3</v>
      </c>
      <c r="B1485" t="s">
        <v>79</v>
      </c>
      <c r="C1485">
        <v>0</v>
      </c>
      <c r="D1485" t="s">
        <v>703</v>
      </c>
      <c r="E1485" t="s">
        <v>585</v>
      </c>
      <c r="F1485" t="str">
        <f t="shared" si="69"/>
        <v>urban</v>
      </c>
      <c r="G1485" t="str">
        <f t="shared" si="70"/>
        <v>cooling</v>
      </c>
      <c r="H1485" t="str">
        <f t="shared" si="71"/>
        <v>cooling &amp; ventilation</v>
      </c>
    </row>
    <row r="1486" spans="1:8" x14ac:dyDescent="0.2">
      <c r="A1486">
        <v>4</v>
      </c>
      <c r="B1486" t="s">
        <v>81</v>
      </c>
      <c r="C1486">
        <v>0</v>
      </c>
      <c r="D1486" t="s">
        <v>703</v>
      </c>
      <c r="E1486" t="s">
        <v>585</v>
      </c>
      <c r="F1486" t="str">
        <f t="shared" si="69"/>
        <v>urban</v>
      </c>
      <c r="G1486" t="str">
        <f t="shared" si="70"/>
        <v>cooling</v>
      </c>
      <c r="H1486" t="str">
        <f t="shared" si="71"/>
        <v>cooling &amp; ventilation</v>
      </c>
    </row>
    <row r="1487" spans="1:8" x14ac:dyDescent="0.2">
      <c r="A1487">
        <v>5</v>
      </c>
      <c r="B1487" t="s">
        <v>162</v>
      </c>
      <c r="C1487">
        <v>0</v>
      </c>
      <c r="D1487" t="s">
        <v>703</v>
      </c>
      <c r="E1487" t="s">
        <v>585</v>
      </c>
      <c r="F1487" t="str">
        <f t="shared" si="69"/>
        <v>urban</v>
      </c>
      <c r="G1487" t="str">
        <f t="shared" si="70"/>
        <v>cooling</v>
      </c>
      <c r="H1487" t="str">
        <f t="shared" si="71"/>
        <v>cooling &amp; ventilation</v>
      </c>
    </row>
    <row r="1488" spans="1:8" x14ac:dyDescent="0.2">
      <c r="A1488">
        <v>6</v>
      </c>
      <c r="B1488" t="s">
        <v>446</v>
      </c>
      <c r="C1488">
        <v>0</v>
      </c>
      <c r="D1488" t="s">
        <v>703</v>
      </c>
      <c r="E1488" t="s">
        <v>585</v>
      </c>
      <c r="F1488" t="str">
        <f t="shared" si="69"/>
        <v>urban</v>
      </c>
      <c r="G1488" t="str">
        <f t="shared" si="70"/>
        <v>cooling</v>
      </c>
      <c r="H1488" t="str">
        <f t="shared" si="71"/>
        <v>cooling &amp; ventilation</v>
      </c>
    </row>
    <row r="1489" spans="1:8" x14ac:dyDescent="0.2">
      <c r="A1489">
        <v>7</v>
      </c>
      <c r="B1489" t="s">
        <v>447</v>
      </c>
      <c r="C1489">
        <v>0</v>
      </c>
      <c r="D1489" t="s">
        <v>703</v>
      </c>
      <c r="E1489" t="s">
        <v>585</v>
      </c>
      <c r="F1489" t="str">
        <f t="shared" si="69"/>
        <v>urban</v>
      </c>
      <c r="G1489" t="str">
        <f t="shared" si="70"/>
        <v>cooling</v>
      </c>
      <c r="H1489" t="str">
        <f t="shared" si="71"/>
        <v>cooling &amp; ventilation</v>
      </c>
    </row>
    <row r="1490" spans="1:8" x14ac:dyDescent="0.2">
      <c r="A1490">
        <v>8</v>
      </c>
      <c r="B1490" t="s">
        <v>448</v>
      </c>
      <c r="C1490">
        <v>0</v>
      </c>
      <c r="D1490" t="s">
        <v>703</v>
      </c>
      <c r="E1490" t="s">
        <v>585</v>
      </c>
      <c r="F1490" t="str">
        <f t="shared" si="69"/>
        <v>urban</v>
      </c>
      <c r="G1490" t="str">
        <f t="shared" si="70"/>
        <v>cooling</v>
      </c>
      <c r="H1490" t="str">
        <f t="shared" si="71"/>
        <v>cooling &amp; ventilation</v>
      </c>
    </row>
    <row r="1491" spans="1:8" x14ac:dyDescent="0.2">
      <c r="A1491">
        <v>9</v>
      </c>
      <c r="B1491" t="s">
        <v>449</v>
      </c>
      <c r="C1491">
        <v>0</v>
      </c>
      <c r="D1491" t="s">
        <v>703</v>
      </c>
      <c r="E1491" t="s">
        <v>585</v>
      </c>
      <c r="F1491" t="str">
        <f t="shared" si="69"/>
        <v>urban</v>
      </c>
      <c r="G1491" t="str">
        <f t="shared" si="70"/>
        <v>cooling</v>
      </c>
      <c r="H1491" t="str">
        <f t="shared" si="71"/>
        <v>cooling &amp; ventilation</v>
      </c>
    </row>
    <row r="1492" spans="1:8" x14ac:dyDescent="0.2">
      <c r="A1492">
        <v>0</v>
      </c>
      <c r="B1492" t="s">
        <v>76</v>
      </c>
      <c r="C1492">
        <v>13008510057570.5</v>
      </c>
      <c r="D1492" t="s">
        <v>704</v>
      </c>
      <c r="E1492" t="s">
        <v>585</v>
      </c>
      <c r="F1492" t="str">
        <f t="shared" si="69"/>
        <v>urban</v>
      </c>
      <c r="G1492" t="str">
        <f t="shared" si="70"/>
        <v>cooling</v>
      </c>
      <c r="H1492" t="str">
        <f t="shared" si="71"/>
        <v>cooling &amp; ventilation</v>
      </c>
    </row>
    <row r="1493" spans="1:8" x14ac:dyDescent="0.2">
      <c r="A1493">
        <v>1</v>
      </c>
      <c r="B1493" t="s">
        <v>77</v>
      </c>
      <c r="C1493">
        <v>0</v>
      </c>
      <c r="D1493" t="s">
        <v>704</v>
      </c>
      <c r="E1493" t="s">
        <v>585</v>
      </c>
      <c r="F1493" t="str">
        <f t="shared" si="69"/>
        <v>urban</v>
      </c>
      <c r="G1493" t="str">
        <f t="shared" si="70"/>
        <v>cooling</v>
      </c>
      <c r="H1493" t="str">
        <f t="shared" si="71"/>
        <v>cooling &amp; ventilation</v>
      </c>
    </row>
    <row r="1494" spans="1:8" x14ac:dyDescent="0.2">
      <c r="A1494">
        <v>2</v>
      </c>
      <c r="B1494" t="s">
        <v>78</v>
      </c>
      <c r="C1494">
        <v>0</v>
      </c>
      <c r="D1494" t="s">
        <v>704</v>
      </c>
      <c r="E1494" t="s">
        <v>585</v>
      </c>
      <c r="F1494" t="str">
        <f t="shared" si="69"/>
        <v>urban</v>
      </c>
      <c r="G1494" t="str">
        <f t="shared" si="70"/>
        <v>cooling</v>
      </c>
      <c r="H1494" t="str">
        <f t="shared" si="71"/>
        <v>cooling &amp; ventilation</v>
      </c>
    </row>
    <row r="1495" spans="1:8" x14ac:dyDescent="0.2">
      <c r="A1495">
        <v>3</v>
      </c>
      <c r="B1495" t="s">
        <v>79</v>
      </c>
      <c r="C1495">
        <v>0</v>
      </c>
      <c r="D1495" t="s">
        <v>704</v>
      </c>
      <c r="E1495" t="s">
        <v>585</v>
      </c>
      <c r="F1495" t="str">
        <f t="shared" si="69"/>
        <v>urban</v>
      </c>
      <c r="G1495" t="str">
        <f t="shared" si="70"/>
        <v>cooling</v>
      </c>
      <c r="H1495" t="str">
        <f t="shared" si="71"/>
        <v>cooling &amp; ventilation</v>
      </c>
    </row>
    <row r="1496" spans="1:8" x14ac:dyDescent="0.2">
      <c r="A1496">
        <v>4</v>
      </c>
      <c r="B1496" t="s">
        <v>81</v>
      </c>
      <c r="C1496">
        <v>0</v>
      </c>
      <c r="D1496" t="s">
        <v>704</v>
      </c>
      <c r="E1496" t="s">
        <v>585</v>
      </c>
      <c r="F1496" t="str">
        <f t="shared" si="69"/>
        <v>urban</v>
      </c>
      <c r="G1496" t="str">
        <f t="shared" si="70"/>
        <v>cooling</v>
      </c>
      <c r="H1496" t="str">
        <f t="shared" si="71"/>
        <v>cooling &amp; ventilation</v>
      </c>
    </row>
    <row r="1497" spans="1:8" x14ac:dyDescent="0.2">
      <c r="A1497">
        <v>5</v>
      </c>
      <c r="B1497" t="s">
        <v>162</v>
      </c>
      <c r="C1497">
        <v>0</v>
      </c>
      <c r="D1497" t="s">
        <v>704</v>
      </c>
      <c r="E1497" t="s">
        <v>585</v>
      </c>
      <c r="F1497" t="str">
        <f t="shared" si="69"/>
        <v>urban</v>
      </c>
      <c r="G1497" t="str">
        <f t="shared" si="70"/>
        <v>cooling</v>
      </c>
      <c r="H1497" t="str">
        <f t="shared" si="71"/>
        <v>cooling &amp; ventilation</v>
      </c>
    </row>
    <row r="1498" spans="1:8" x14ac:dyDescent="0.2">
      <c r="A1498">
        <v>6</v>
      </c>
      <c r="B1498" t="s">
        <v>446</v>
      </c>
      <c r="C1498">
        <v>0</v>
      </c>
      <c r="D1498" t="s">
        <v>704</v>
      </c>
      <c r="E1498" t="s">
        <v>585</v>
      </c>
      <c r="F1498" t="str">
        <f t="shared" si="69"/>
        <v>urban</v>
      </c>
      <c r="G1498" t="str">
        <f t="shared" si="70"/>
        <v>cooling</v>
      </c>
      <c r="H1498" t="str">
        <f t="shared" si="71"/>
        <v>cooling &amp; ventilation</v>
      </c>
    </row>
    <row r="1499" spans="1:8" x14ac:dyDescent="0.2">
      <c r="A1499">
        <v>7</v>
      </c>
      <c r="B1499" t="s">
        <v>447</v>
      </c>
      <c r="C1499">
        <v>0</v>
      </c>
      <c r="D1499" t="s">
        <v>704</v>
      </c>
      <c r="E1499" t="s">
        <v>585</v>
      </c>
      <c r="F1499" t="str">
        <f t="shared" si="69"/>
        <v>urban</v>
      </c>
      <c r="G1499" t="str">
        <f t="shared" si="70"/>
        <v>cooling</v>
      </c>
      <c r="H1499" t="str">
        <f t="shared" si="71"/>
        <v>cooling &amp; ventilation</v>
      </c>
    </row>
    <row r="1500" spans="1:8" x14ac:dyDescent="0.2">
      <c r="A1500">
        <v>8</v>
      </c>
      <c r="B1500" t="s">
        <v>448</v>
      </c>
      <c r="C1500">
        <v>0</v>
      </c>
      <c r="D1500" t="s">
        <v>704</v>
      </c>
      <c r="E1500" t="s">
        <v>585</v>
      </c>
      <c r="F1500" t="str">
        <f t="shared" si="69"/>
        <v>urban</v>
      </c>
      <c r="G1500" t="str">
        <f t="shared" si="70"/>
        <v>cooling</v>
      </c>
      <c r="H1500" t="str">
        <f t="shared" si="71"/>
        <v>cooling &amp; ventilation</v>
      </c>
    </row>
    <row r="1501" spans="1:8" x14ac:dyDescent="0.2">
      <c r="A1501">
        <v>9</v>
      </c>
      <c r="B1501" t="s">
        <v>449</v>
      </c>
      <c r="C1501">
        <v>0</v>
      </c>
      <c r="D1501" t="s">
        <v>704</v>
      </c>
      <c r="E1501" t="s">
        <v>585</v>
      </c>
      <c r="F1501" t="str">
        <f t="shared" si="69"/>
        <v>urban</v>
      </c>
      <c r="G1501" t="str">
        <f t="shared" si="70"/>
        <v>cooling</v>
      </c>
      <c r="H1501" t="str">
        <f t="shared" si="71"/>
        <v>cooling &amp; ventilation</v>
      </c>
    </row>
    <row r="1502" spans="1:8" x14ac:dyDescent="0.2">
      <c r="A1502">
        <v>0</v>
      </c>
      <c r="B1502" t="s">
        <v>76</v>
      </c>
      <c r="C1502">
        <v>3862410819855.27</v>
      </c>
      <c r="D1502" t="s">
        <v>654</v>
      </c>
      <c r="E1502" t="s">
        <v>598</v>
      </c>
      <c r="F1502" t="str">
        <f t="shared" si="69"/>
        <v>commercial</v>
      </c>
      <c r="G1502" t="str">
        <f t="shared" si="70"/>
        <v>other</v>
      </c>
      <c r="H1502" t="str">
        <f t="shared" si="71"/>
        <v>other</v>
      </c>
    </row>
    <row r="1503" spans="1:8" x14ac:dyDescent="0.2">
      <c r="A1503">
        <v>1</v>
      </c>
      <c r="B1503" t="s">
        <v>77</v>
      </c>
      <c r="C1503">
        <v>0</v>
      </c>
      <c r="D1503" t="s">
        <v>654</v>
      </c>
      <c r="E1503" t="s">
        <v>598</v>
      </c>
      <c r="F1503" t="str">
        <f t="shared" si="69"/>
        <v>commercial</v>
      </c>
      <c r="G1503" t="str">
        <f t="shared" si="70"/>
        <v>other</v>
      </c>
      <c r="H1503" t="str">
        <f t="shared" si="71"/>
        <v>other</v>
      </c>
    </row>
    <row r="1504" spans="1:8" x14ac:dyDescent="0.2">
      <c r="A1504">
        <v>2</v>
      </c>
      <c r="B1504" t="s">
        <v>78</v>
      </c>
      <c r="C1504">
        <v>2647423802395.2002</v>
      </c>
      <c r="D1504" t="s">
        <v>654</v>
      </c>
      <c r="E1504" t="s">
        <v>598</v>
      </c>
      <c r="F1504" t="str">
        <f t="shared" si="69"/>
        <v>commercial</v>
      </c>
      <c r="G1504" t="str">
        <f t="shared" si="70"/>
        <v>other</v>
      </c>
      <c r="H1504" t="str">
        <f t="shared" si="71"/>
        <v>other</v>
      </c>
    </row>
    <row r="1505" spans="1:8" x14ac:dyDescent="0.2">
      <c r="A1505">
        <v>3</v>
      </c>
      <c r="B1505" t="s">
        <v>79</v>
      </c>
      <c r="C1505">
        <v>410110326181.27197</v>
      </c>
      <c r="D1505" t="s">
        <v>654</v>
      </c>
      <c r="E1505" t="s">
        <v>598</v>
      </c>
      <c r="F1505" t="str">
        <f t="shared" si="69"/>
        <v>commercial</v>
      </c>
      <c r="G1505" t="str">
        <f t="shared" si="70"/>
        <v>other</v>
      </c>
      <c r="H1505" t="str">
        <f t="shared" si="71"/>
        <v>other</v>
      </c>
    </row>
    <row r="1506" spans="1:8" x14ac:dyDescent="0.2">
      <c r="A1506">
        <v>4</v>
      </c>
      <c r="B1506" t="s">
        <v>81</v>
      </c>
      <c r="C1506">
        <v>0</v>
      </c>
      <c r="D1506" t="s">
        <v>654</v>
      </c>
      <c r="E1506" t="s">
        <v>598</v>
      </c>
      <c r="F1506" t="str">
        <f t="shared" si="69"/>
        <v>commercial</v>
      </c>
      <c r="G1506" t="str">
        <f t="shared" si="70"/>
        <v>other</v>
      </c>
      <c r="H1506" t="str">
        <f t="shared" si="71"/>
        <v>other</v>
      </c>
    </row>
    <row r="1507" spans="1:8" x14ac:dyDescent="0.2">
      <c r="A1507">
        <v>5</v>
      </c>
      <c r="B1507" t="s">
        <v>162</v>
      </c>
      <c r="C1507">
        <v>0</v>
      </c>
      <c r="D1507" t="s">
        <v>654</v>
      </c>
      <c r="E1507" t="s">
        <v>598</v>
      </c>
      <c r="F1507" t="str">
        <f t="shared" si="69"/>
        <v>commercial</v>
      </c>
      <c r="G1507" t="str">
        <f t="shared" si="70"/>
        <v>other</v>
      </c>
      <c r="H1507" t="str">
        <f t="shared" si="71"/>
        <v>other</v>
      </c>
    </row>
    <row r="1508" spans="1:8" x14ac:dyDescent="0.2">
      <c r="A1508">
        <v>6</v>
      </c>
      <c r="B1508" t="s">
        <v>446</v>
      </c>
      <c r="C1508">
        <v>0</v>
      </c>
      <c r="D1508" t="s">
        <v>654</v>
      </c>
      <c r="E1508" t="s">
        <v>598</v>
      </c>
      <c r="F1508" t="str">
        <f t="shared" si="69"/>
        <v>commercial</v>
      </c>
      <c r="G1508" t="str">
        <f t="shared" si="70"/>
        <v>other</v>
      </c>
      <c r="H1508" t="str">
        <f t="shared" si="71"/>
        <v>other</v>
      </c>
    </row>
    <row r="1509" spans="1:8" x14ac:dyDescent="0.2">
      <c r="A1509">
        <v>7</v>
      </c>
      <c r="B1509" t="s">
        <v>447</v>
      </c>
      <c r="C1509">
        <v>0</v>
      </c>
      <c r="D1509" t="s">
        <v>654</v>
      </c>
      <c r="E1509" t="s">
        <v>598</v>
      </c>
      <c r="F1509" t="str">
        <f t="shared" si="69"/>
        <v>commercial</v>
      </c>
      <c r="G1509" t="str">
        <f t="shared" si="70"/>
        <v>other</v>
      </c>
      <c r="H1509" t="str">
        <f t="shared" si="71"/>
        <v>other</v>
      </c>
    </row>
    <row r="1510" spans="1:8" x14ac:dyDescent="0.2">
      <c r="A1510">
        <v>8</v>
      </c>
      <c r="B1510" t="s">
        <v>448</v>
      </c>
      <c r="C1510">
        <v>0</v>
      </c>
      <c r="D1510" t="s">
        <v>654</v>
      </c>
      <c r="E1510" t="s">
        <v>598</v>
      </c>
      <c r="F1510" t="str">
        <f t="shared" si="69"/>
        <v>commercial</v>
      </c>
      <c r="G1510" t="str">
        <f t="shared" si="70"/>
        <v>other</v>
      </c>
      <c r="H1510" t="str">
        <f t="shared" si="71"/>
        <v>other</v>
      </c>
    </row>
    <row r="1511" spans="1:8" x14ac:dyDescent="0.2">
      <c r="A1511">
        <v>9</v>
      </c>
      <c r="B1511" t="s">
        <v>449</v>
      </c>
      <c r="C1511">
        <v>0</v>
      </c>
      <c r="D1511" t="s">
        <v>654</v>
      </c>
      <c r="E1511" t="s">
        <v>598</v>
      </c>
      <c r="F1511" t="str">
        <f t="shared" si="69"/>
        <v>commercial</v>
      </c>
      <c r="G1511" t="str">
        <f t="shared" si="70"/>
        <v>other</v>
      </c>
      <c r="H1511" t="str">
        <f t="shared" si="71"/>
        <v>other</v>
      </c>
    </row>
    <row r="1512" spans="1:8" x14ac:dyDescent="0.2">
      <c r="A1512">
        <v>0</v>
      </c>
      <c r="B1512" t="s">
        <v>76</v>
      </c>
      <c r="C1512">
        <v>87804750821964</v>
      </c>
      <c r="D1512" t="s">
        <v>656</v>
      </c>
      <c r="E1512" t="s">
        <v>598</v>
      </c>
      <c r="F1512" t="str">
        <f t="shared" si="69"/>
        <v>commercial</v>
      </c>
      <c r="G1512" t="str">
        <f t="shared" si="70"/>
        <v>other</v>
      </c>
      <c r="H1512" t="str">
        <f t="shared" si="71"/>
        <v>other</v>
      </c>
    </row>
    <row r="1513" spans="1:8" x14ac:dyDescent="0.2">
      <c r="A1513">
        <v>1</v>
      </c>
      <c r="B1513" t="s">
        <v>77</v>
      </c>
      <c r="C1513">
        <v>0</v>
      </c>
      <c r="D1513" t="s">
        <v>656</v>
      </c>
      <c r="E1513" t="s">
        <v>598</v>
      </c>
      <c r="F1513" t="str">
        <f t="shared" si="69"/>
        <v>commercial</v>
      </c>
      <c r="G1513" t="str">
        <f t="shared" si="70"/>
        <v>other</v>
      </c>
      <c r="H1513" t="str">
        <f t="shared" si="71"/>
        <v>other</v>
      </c>
    </row>
    <row r="1514" spans="1:8" x14ac:dyDescent="0.2">
      <c r="A1514">
        <v>2</v>
      </c>
      <c r="B1514" t="s">
        <v>78</v>
      </c>
      <c r="C1514">
        <v>18831117673403.102</v>
      </c>
      <c r="D1514" t="s">
        <v>656</v>
      </c>
      <c r="E1514" t="s">
        <v>598</v>
      </c>
      <c r="F1514" t="str">
        <f t="shared" si="69"/>
        <v>commercial</v>
      </c>
      <c r="G1514" t="str">
        <f t="shared" si="70"/>
        <v>other</v>
      </c>
      <c r="H1514" t="str">
        <f t="shared" si="71"/>
        <v>other</v>
      </c>
    </row>
    <row r="1515" spans="1:8" x14ac:dyDescent="0.2">
      <c r="A1515">
        <v>3</v>
      </c>
      <c r="B1515" t="s">
        <v>79</v>
      </c>
      <c r="C1515">
        <v>10740450228083.4</v>
      </c>
      <c r="D1515" t="s">
        <v>656</v>
      </c>
      <c r="E1515" t="s">
        <v>598</v>
      </c>
      <c r="F1515" t="str">
        <f t="shared" si="69"/>
        <v>commercial</v>
      </c>
      <c r="G1515" t="str">
        <f t="shared" si="70"/>
        <v>other</v>
      </c>
      <c r="H1515" t="str">
        <f t="shared" si="71"/>
        <v>other</v>
      </c>
    </row>
    <row r="1516" spans="1:8" x14ac:dyDescent="0.2">
      <c r="A1516">
        <v>4</v>
      </c>
      <c r="B1516" t="s">
        <v>81</v>
      </c>
      <c r="C1516">
        <v>0</v>
      </c>
      <c r="D1516" t="s">
        <v>656</v>
      </c>
      <c r="E1516" t="s">
        <v>598</v>
      </c>
      <c r="F1516" t="str">
        <f t="shared" si="69"/>
        <v>commercial</v>
      </c>
      <c r="G1516" t="str">
        <f t="shared" si="70"/>
        <v>other</v>
      </c>
      <c r="H1516" t="str">
        <f t="shared" si="71"/>
        <v>other</v>
      </c>
    </row>
    <row r="1517" spans="1:8" x14ac:dyDescent="0.2">
      <c r="A1517">
        <v>5</v>
      </c>
      <c r="B1517" t="s">
        <v>162</v>
      </c>
      <c r="C1517">
        <v>0</v>
      </c>
      <c r="D1517" t="s">
        <v>656</v>
      </c>
      <c r="E1517" t="s">
        <v>598</v>
      </c>
      <c r="F1517" t="str">
        <f t="shared" si="69"/>
        <v>commercial</v>
      </c>
      <c r="G1517" t="str">
        <f t="shared" si="70"/>
        <v>other</v>
      </c>
      <c r="H1517" t="str">
        <f t="shared" si="71"/>
        <v>other</v>
      </c>
    </row>
    <row r="1518" spans="1:8" x14ac:dyDescent="0.2">
      <c r="A1518">
        <v>6</v>
      </c>
      <c r="B1518" t="s">
        <v>446</v>
      </c>
      <c r="C1518">
        <v>0</v>
      </c>
      <c r="D1518" t="s">
        <v>656</v>
      </c>
      <c r="E1518" t="s">
        <v>598</v>
      </c>
      <c r="F1518" t="str">
        <f t="shared" si="69"/>
        <v>commercial</v>
      </c>
      <c r="G1518" t="str">
        <f t="shared" si="70"/>
        <v>other</v>
      </c>
      <c r="H1518" t="str">
        <f t="shared" si="71"/>
        <v>other</v>
      </c>
    </row>
    <row r="1519" spans="1:8" x14ac:dyDescent="0.2">
      <c r="A1519">
        <v>7</v>
      </c>
      <c r="B1519" t="s">
        <v>447</v>
      </c>
      <c r="C1519">
        <v>0</v>
      </c>
      <c r="D1519" t="s">
        <v>656</v>
      </c>
      <c r="E1519" t="s">
        <v>598</v>
      </c>
      <c r="F1519" t="str">
        <f t="shared" si="69"/>
        <v>commercial</v>
      </c>
      <c r="G1519" t="str">
        <f t="shared" si="70"/>
        <v>other</v>
      </c>
      <c r="H1519" t="str">
        <f t="shared" si="71"/>
        <v>other</v>
      </c>
    </row>
    <row r="1520" spans="1:8" x14ac:dyDescent="0.2">
      <c r="A1520">
        <v>8</v>
      </c>
      <c r="B1520" t="s">
        <v>448</v>
      </c>
      <c r="C1520">
        <v>0</v>
      </c>
      <c r="D1520" t="s">
        <v>656</v>
      </c>
      <c r="E1520" t="s">
        <v>598</v>
      </c>
      <c r="F1520" t="str">
        <f t="shared" si="69"/>
        <v>commercial</v>
      </c>
      <c r="G1520" t="str">
        <f t="shared" si="70"/>
        <v>other</v>
      </c>
      <c r="H1520" t="str">
        <f t="shared" si="71"/>
        <v>other</v>
      </c>
    </row>
    <row r="1521" spans="1:8" x14ac:dyDescent="0.2">
      <c r="A1521">
        <v>9</v>
      </c>
      <c r="B1521" t="s">
        <v>449</v>
      </c>
      <c r="C1521">
        <v>0</v>
      </c>
      <c r="D1521" t="s">
        <v>656</v>
      </c>
      <c r="E1521" t="s">
        <v>598</v>
      </c>
      <c r="F1521" t="str">
        <f t="shared" si="69"/>
        <v>commercial</v>
      </c>
      <c r="G1521" t="str">
        <f t="shared" si="70"/>
        <v>other</v>
      </c>
      <c r="H1521" t="str">
        <f t="shared" si="71"/>
        <v>other</v>
      </c>
    </row>
    <row r="1522" spans="1:8" x14ac:dyDescent="0.2">
      <c r="A1522">
        <v>0</v>
      </c>
      <c r="B1522" t="s">
        <v>76</v>
      </c>
      <c r="C1522">
        <v>9310234756743.9395</v>
      </c>
      <c r="D1522" t="s">
        <v>657</v>
      </c>
      <c r="E1522" t="s">
        <v>598</v>
      </c>
      <c r="F1522" t="str">
        <f t="shared" si="69"/>
        <v>commercial</v>
      </c>
      <c r="G1522" t="str">
        <f t="shared" si="70"/>
        <v>other</v>
      </c>
      <c r="H1522" t="str">
        <f t="shared" si="71"/>
        <v>other</v>
      </c>
    </row>
    <row r="1523" spans="1:8" x14ac:dyDescent="0.2">
      <c r="A1523">
        <v>1</v>
      </c>
      <c r="B1523" t="s">
        <v>77</v>
      </c>
      <c r="C1523">
        <v>0</v>
      </c>
      <c r="D1523" t="s">
        <v>657</v>
      </c>
      <c r="E1523" t="s">
        <v>598</v>
      </c>
      <c r="F1523" t="str">
        <f t="shared" si="69"/>
        <v>commercial</v>
      </c>
      <c r="G1523" t="str">
        <f t="shared" si="70"/>
        <v>other</v>
      </c>
      <c r="H1523" t="str">
        <f t="shared" si="71"/>
        <v>other</v>
      </c>
    </row>
    <row r="1524" spans="1:8" x14ac:dyDescent="0.2">
      <c r="A1524">
        <v>2</v>
      </c>
      <c r="B1524" t="s">
        <v>78</v>
      </c>
      <c r="C1524">
        <v>3022013191503.5098</v>
      </c>
      <c r="D1524" t="s">
        <v>657</v>
      </c>
      <c r="E1524" t="s">
        <v>598</v>
      </c>
      <c r="F1524" t="str">
        <f t="shared" si="69"/>
        <v>commercial</v>
      </c>
      <c r="G1524" t="str">
        <f t="shared" si="70"/>
        <v>other</v>
      </c>
      <c r="H1524" t="str">
        <f t="shared" si="71"/>
        <v>other</v>
      </c>
    </row>
    <row r="1525" spans="1:8" x14ac:dyDescent="0.2">
      <c r="A1525">
        <v>3</v>
      </c>
      <c r="B1525" t="s">
        <v>79</v>
      </c>
      <c r="C1525">
        <v>976666779290.38501</v>
      </c>
      <c r="D1525" t="s">
        <v>657</v>
      </c>
      <c r="E1525" t="s">
        <v>598</v>
      </c>
      <c r="F1525" t="str">
        <f t="shared" si="69"/>
        <v>commercial</v>
      </c>
      <c r="G1525" t="str">
        <f t="shared" si="70"/>
        <v>other</v>
      </c>
      <c r="H1525" t="str">
        <f t="shared" si="71"/>
        <v>other</v>
      </c>
    </row>
    <row r="1526" spans="1:8" x14ac:dyDescent="0.2">
      <c r="A1526">
        <v>4</v>
      </c>
      <c r="B1526" t="s">
        <v>81</v>
      </c>
      <c r="C1526">
        <v>0</v>
      </c>
      <c r="D1526" t="s">
        <v>657</v>
      </c>
      <c r="E1526" t="s">
        <v>598</v>
      </c>
      <c r="F1526" t="str">
        <f t="shared" si="69"/>
        <v>commercial</v>
      </c>
      <c r="G1526" t="str">
        <f t="shared" si="70"/>
        <v>other</v>
      </c>
      <c r="H1526" t="str">
        <f t="shared" si="71"/>
        <v>other</v>
      </c>
    </row>
    <row r="1527" spans="1:8" x14ac:dyDescent="0.2">
      <c r="A1527">
        <v>5</v>
      </c>
      <c r="B1527" t="s">
        <v>162</v>
      </c>
      <c r="C1527">
        <v>0</v>
      </c>
      <c r="D1527" t="s">
        <v>657</v>
      </c>
      <c r="E1527" t="s">
        <v>598</v>
      </c>
      <c r="F1527" t="str">
        <f t="shared" si="69"/>
        <v>commercial</v>
      </c>
      <c r="G1527" t="str">
        <f t="shared" si="70"/>
        <v>other</v>
      </c>
      <c r="H1527" t="str">
        <f t="shared" si="71"/>
        <v>other</v>
      </c>
    </row>
    <row r="1528" spans="1:8" x14ac:dyDescent="0.2">
      <c r="A1528">
        <v>6</v>
      </c>
      <c r="B1528" t="s">
        <v>446</v>
      </c>
      <c r="C1528">
        <v>0</v>
      </c>
      <c r="D1528" t="s">
        <v>657</v>
      </c>
      <c r="E1528" t="s">
        <v>598</v>
      </c>
      <c r="F1528" t="str">
        <f t="shared" si="69"/>
        <v>commercial</v>
      </c>
      <c r="G1528" t="str">
        <f t="shared" si="70"/>
        <v>other</v>
      </c>
      <c r="H1528" t="str">
        <f t="shared" si="71"/>
        <v>other</v>
      </c>
    </row>
    <row r="1529" spans="1:8" x14ac:dyDescent="0.2">
      <c r="A1529">
        <v>7</v>
      </c>
      <c r="B1529" t="s">
        <v>447</v>
      </c>
      <c r="C1529">
        <v>0</v>
      </c>
      <c r="D1529" t="s">
        <v>657</v>
      </c>
      <c r="E1529" t="s">
        <v>598</v>
      </c>
      <c r="F1529" t="str">
        <f t="shared" si="69"/>
        <v>commercial</v>
      </c>
      <c r="G1529" t="str">
        <f t="shared" si="70"/>
        <v>other</v>
      </c>
      <c r="H1529" t="str">
        <f t="shared" si="71"/>
        <v>other</v>
      </c>
    </row>
    <row r="1530" spans="1:8" x14ac:dyDescent="0.2">
      <c r="A1530">
        <v>8</v>
      </c>
      <c r="B1530" t="s">
        <v>448</v>
      </c>
      <c r="C1530">
        <v>0</v>
      </c>
      <c r="D1530" t="s">
        <v>657</v>
      </c>
      <c r="E1530" t="s">
        <v>598</v>
      </c>
      <c r="F1530" t="str">
        <f t="shared" si="69"/>
        <v>commercial</v>
      </c>
      <c r="G1530" t="str">
        <f t="shared" si="70"/>
        <v>other</v>
      </c>
      <c r="H1530" t="str">
        <f t="shared" si="71"/>
        <v>other</v>
      </c>
    </row>
    <row r="1531" spans="1:8" x14ac:dyDescent="0.2">
      <c r="A1531">
        <v>9</v>
      </c>
      <c r="B1531" t="s">
        <v>449</v>
      </c>
      <c r="C1531">
        <v>0</v>
      </c>
      <c r="D1531" t="s">
        <v>657</v>
      </c>
      <c r="E1531" t="s">
        <v>598</v>
      </c>
      <c r="F1531" t="str">
        <f t="shared" si="69"/>
        <v>commercial</v>
      </c>
      <c r="G1531" t="str">
        <f t="shared" si="70"/>
        <v>other</v>
      </c>
      <c r="H1531" t="str">
        <f t="shared" si="71"/>
        <v>other</v>
      </c>
    </row>
    <row r="1532" spans="1:8" x14ac:dyDescent="0.2">
      <c r="A1532">
        <v>0</v>
      </c>
      <c r="B1532" t="s">
        <v>76</v>
      </c>
      <c r="C1532">
        <v>30975433093223.699</v>
      </c>
      <c r="D1532" t="s">
        <v>658</v>
      </c>
      <c r="E1532" t="s">
        <v>598</v>
      </c>
      <c r="F1532" t="str">
        <f t="shared" si="69"/>
        <v>commercial</v>
      </c>
      <c r="G1532" t="str">
        <f t="shared" si="70"/>
        <v>other</v>
      </c>
      <c r="H1532" t="str">
        <f t="shared" si="71"/>
        <v>other</v>
      </c>
    </row>
    <row r="1533" spans="1:8" x14ac:dyDescent="0.2">
      <c r="A1533">
        <v>1</v>
      </c>
      <c r="B1533" t="s">
        <v>77</v>
      </c>
      <c r="C1533">
        <v>0</v>
      </c>
      <c r="D1533" t="s">
        <v>658</v>
      </c>
      <c r="E1533" t="s">
        <v>598</v>
      </c>
      <c r="F1533" t="str">
        <f t="shared" si="69"/>
        <v>commercial</v>
      </c>
      <c r="G1533" t="str">
        <f t="shared" si="70"/>
        <v>other</v>
      </c>
      <c r="H1533" t="str">
        <f t="shared" si="71"/>
        <v>other</v>
      </c>
    </row>
    <row r="1534" spans="1:8" x14ac:dyDescent="0.2">
      <c r="A1534">
        <v>2</v>
      </c>
      <c r="B1534" t="s">
        <v>78</v>
      </c>
      <c r="C1534">
        <v>8481424615420.1201</v>
      </c>
      <c r="D1534" t="s">
        <v>658</v>
      </c>
      <c r="E1534" t="s">
        <v>598</v>
      </c>
      <c r="F1534" t="str">
        <f t="shared" si="69"/>
        <v>commercial</v>
      </c>
      <c r="G1534" t="str">
        <f t="shared" si="70"/>
        <v>other</v>
      </c>
      <c r="H1534" t="str">
        <f t="shared" si="71"/>
        <v>other</v>
      </c>
    </row>
    <row r="1535" spans="1:8" x14ac:dyDescent="0.2">
      <c r="A1535">
        <v>3</v>
      </c>
      <c r="B1535" t="s">
        <v>79</v>
      </c>
      <c r="C1535">
        <v>6656353178689.8096</v>
      </c>
      <c r="D1535" t="s">
        <v>658</v>
      </c>
      <c r="E1535" t="s">
        <v>598</v>
      </c>
      <c r="F1535" t="str">
        <f t="shared" si="69"/>
        <v>commercial</v>
      </c>
      <c r="G1535" t="str">
        <f t="shared" si="70"/>
        <v>other</v>
      </c>
      <c r="H1535" t="str">
        <f t="shared" si="71"/>
        <v>other</v>
      </c>
    </row>
    <row r="1536" spans="1:8" x14ac:dyDescent="0.2">
      <c r="A1536">
        <v>4</v>
      </c>
      <c r="B1536" t="s">
        <v>81</v>
      </c>
      <c r="C1536">
        <v>0</v>
      </c>
      <c r="D1536" t="s">
        <v>658</v>
      </c>
      <c r="E1536" t="s">
        <v>598</v>
      </c>
      <c r="F1536" t="str">
        <f t="shared" si="69"/>
        <v>commercial</v>
      </c>
      <c r="G1536" t="str">
        <f t="shared" si="70"/>
        <v>other</v>
      </c>
      <c r="H1536" t="str">
        <f t="shared" si="71"/>
        <v>other</v>
      </c>
    </row>
    <row r="1537" spans="1:8" x14ac:dyDescent="0.2">
      <c r="A1537">
        <v>5</v>
      </c>
      <c r="B1537" t="s">
        <v>162</v>
      </c>
      <c r="C1537">
        <v>0</v>
      </c>
      <c r="D1537" t="s">
        <v>658</v>
      </c>
      <c r="E1537" t="s">
        <v>598</v>
      </c>
      <c r="F1537" t="str">
        <f t="shared" si="69"/>
        <v>commercial</v>
      </c>
      <c r="G1537" t="str">
        <f t="shared" si="70"/>
        <v>other</v>
      </c>
      <c r="H1537" t="str">
        <f t="shared" si="71"/>
        <v>other</v>
      </c>
    </row>
    <row r="1538" spans="1:8" x14ac:dyDescent="0.2">
      <c r="A1538">
        <v>6</v>
      </c>
      <c r="B1538" t="s">
        <v>446</v>
      </c>
      <c r="C1538">
        <v>0</v>
      </c>
      <c r="D1538" t="s">
        <v>658</v>
      </c>
      <c r="E1538" t="s">
        <v>598</v>
      </c>
      <c r="F1538" t="str">
        <f t="shared" si="69"/>
        <v>commercial</v>
      </c>
      <c r="G1538" t="str">
        <f t="shared" si="70"/>
        <v>other</v>
      </c>
      <c r="H1538" t="str">
        <f t="shared" si="71"/>
        <v>other</v>
      </c>
    </row>
    <row r="1539" spans="1:8" x14ac:dyDescent="0.2">
      <c r="A1539">
        <v>7</v>
      </c>
      <c r="B1539" t="s">
        <v>447</v>
      </c>
      <c r="C1539">
        <v>0</v>
      </c>
      <c r="D1539" t="s">
        <v>658</v>
      </c>
      <c r="E1539" t="s">
        <v>598</v>
      </c>
      <c r="F1539" t="str">
        <f t="shared" ref="F1539:F1602" si="72">IF(ISNUMBER(SEARCH("urban", E1539)), "urban", IF(ISNUMBER(SEARCH("rural", E1539)), "rural", IF(ISNUMBER(SEARCH("commercial", E1539)), "commercial", "None")))</f>
        <v>commercial</v>
      </c>
      <c r="G1539" t="str">
        <f t="shared" ref="G1539:G1602" si="73">RIGHT(E1539, LEN(E1539) - FIND("~", SUBSTITUTE(E1539, "-", "~", LEN(E1539)-LEN(SUBSTITUTE(E1539, "-", "")))))</f>
        <v>other</v>
      </c>
      <c r="H1539" t="str">
        <f t="shared" ref="H1539:H1602" si="74">IF(G1539="appl","appliances",IF(G1539="cooling","cooling &amp; ventilation",G1539))</f>
        <v>other</v>
      </c>
    </row>
    <row r="1540" spans="1:8" x14ac:dyDescent="0.2">
      <c r="A1540">
        <v>8</v>
      </c>
      <c r="B1540" t="s">
        <v>448</v>
      </c>
      <c r="C1540">
        <v>0</v>
      </c>
      <c r="D1540" t="s">
        <v>658</v>
      </c>
      <c r="E1540" t="s">
        <v>598</v>
      </c>
      <c r="F1540" t="str">
        <f t="shared" si="72"/>
        <v>commercial</v>
      </c>
      <c r="G1540" t="str">
        <f t="shared" si="73"/>
        <v>other</v>
      </c>
      <c r="H1540" t="str">
        <f t="shared" si="74"/>
        <v>other</v>
      </c>
    </row>
    <row r="1541" spans="1:8" x14ac:dyDescent="0.2">
      <c r="A1541">
        <v>9</v>
      </c>
      <c r="B1541" t="s">
        <v>449</v>
      </c>
      <c r="C1541">
        <v>0</v>
      </c>
      <c r="D1541" t="s">
        <v>658</v>
      </c>
      <c r="E1541" t="s">
        <v>598</v>
      </c>
      <c r="F1541" t="str">
        <f t="shared" si="72"/>
        <v>commercial</v>
      </c>
      <c r="G1541" t="str">
        <f t="shared" si="73"/>
        <v>other</v>
      </c>
      <c r="H1541" t="str">
        <f t="shared" si="74"/>
        <v>other</v>
      </c>
    </row>
    <row r="1542" spans="1:8" x14ac:dyDescent="0.2">
      <c r="A1542">
        <v>0</v>
      </c>
      <c r="B1542" t="s">
        <v>76</v>
      </c>
      <c r="C1542">
        <v>24471937819875.398</v>
      </c>
      <c r="D1542" t="s">
        <v>659</v>
      </c>
      <c r="E1542" t="s">
        <v>598</v>
      </c>
      <c r="F1542" t="str">
        <f t="shared" si="72"/>
        <v>commercial</v>
      </c>
      <c r="G1542" t="str">
        <f t="shared" si="73"/>
        <v>other</v>
      </c>
      <c r="H1542" t="str">
        <f t="shared" si="74"/>
        <v>other</v>
      </c>
    </row>
    <row r="1543" spans="1:8" x14ac:dyDescent="0.2">
      <c r="A1543">
        <v>1</v>
      </c>
      <c r="B1543" t="s">
        <v>77</v>
      </c>
      <c r="C1543">
        <v>0</v>
      </c>
      <c r="D1543" t="s">
        <v>659</v>
      </c>
      <c r="E1543" t="s">
        <v>598</v>
      </c>
      <c r="F1543" t="str">
        <f t="shared" si="72"/>
        <v>commercial</v>
      </c>
      <c r="G1543" t="str">
        <f t="shared" si="73"/>
        <v>other</v>
      </c>
      <c r="H1543" t="str">
        <f t="shared" si="74"/>
        <v>other</v>
      </c>
    </row>
    <row r="1544" spans="1:8" x14ac:dyDescent="0.2">
      <c r="A1544">
        <v>2</v>
      </c>
      <c r="B1544" t="s">
        <v>78</v>
      </c>
      <c r="C1544">
        <v>9798457181309.2598</v>
      </c>
      <c r="D1544" t="s">
        <v>659</v>
      </c>
      <c r="E1544" t="s">
        <v>598</v>
      </c>
      <c r="F1544" t="str">
        <f t="shared" si="72"/>
        <v>commercial</v>
      </c>
      <c r="G1544" t="str">
        <f t="shared" si="73"/>
        <v>other</v>
      </c>
      <c r="H1544" t="str">
        <f t="shared" si="74"/>
        <v>other</v>
      </c>
    </row>
    <row r="1545" spans="1:8" x14ac:dyDescent="0.2">
      <c r="A1545">
        <v>3</v>
      </c>
      <c r="B1545" t="s">
        <v>79</v>
      </c>
      <c r="C1545">
        <v>4876627059954.7598</v>
      </c>
      <c r="D1545" t="s">
        <v>659</v>
      </c>
      <c r="E1545" t="s">
        <v>598</v>
      </c>
      <c r="F1545" t="str">
        <f t="shared" si="72"/>
        <v>commercial</v>
      </c>
      <c r="G1545" t="str">
        <f t="shared" si="73"/>
        <v>other</v>
      </c>
      <c r="H1545" t="str">
        <f t="shared" si="74"/>
        <v>other</v>
      </c>
    </row>
    <row r="1546" spans="1:8" x14ac:dyDescent="0.2">
      <c r="A1546">
        <v>4</v>
      </c>
      <c r="B1546" t="s">
        <v>81</v>
      </c>
      <c r="C1546">
        <v>0</v>
      </c>
      <c r="D1546" t="s">
        <v>659</v>
      </c>
      <c r="E1546" t="s">
        <v>598</v>
      </c>
      <c r="F1546" t="str">
        <f t="shared" si="72"/>
        <v>commercial</v>
      </c>
      <c r="G1546" t="str">
        <f t="shared" si="73"/>
        <v>other</v>
      </c>
      <c r="H1546" t="str">
        <f t="shared" si="74"/>
        <v>other</v>
      </c>
    </row>
    <row r="1547" spans="1:8" x14ac:dyDescent="0.2">
      <c r="A1547">
        <v>5</v>
      </c>
      <c r="B1547" t="s">
        <v>162</v>
      </c>
      <c r="C1547">
        <v>0</v>
      </c>
      <c r="D1547" t="s">
        <v>659</v>
      </c>
      <c r="E1547" t="s">
        <v>598</v>
      </c>
      <c r="F1547" t="str">
        <f t="shared" si="72"/>
        <v>commercial</v>
      </c>
      <c r="G1547" t="str">
        <f t="shared" si="73"/>
        <v>other</v>
      </c>
      <c r="H1547" t="str">
        <f t="shared" si="74"/>
        <v>other</v>
      </c>
    </row>
    <row r="1548" spans="1:8" x14ac:dyDescent="0.2">
      <c r="A1548">
        <v>6</v>
      </c>
      <c r="B1548" t="s">
        <v>446</v>
      </c>
      <c r="C1548">
        <v>0</v>
      </c>
      <c r="D1548" t="s">
        <v>659</v>
      </c>
      <c r="E1548" t="s">
        <v>598</v>
      </c>
      <c r="F1548" t="str">
        <f t="shared" si="72"/>
        <v>commercial</v>
      </c>
      <c r="G1548" t="str">
        <f t="shared" si="73"/>
        <v>other</v>
      </c>
      <c r="H1548" t="str">
        <f t="shared" si="74"/>
        <v>other</v>
      </c>
    </row>
    <row r="1549" spans="1:8" x14ac:dyDescent="0.2">
      <c r="A1549">
        <v>7</v>
      </c>
      <c r="B1549" t="s">
        <v>447</v>
      </c>
      <c r="C1549">
        <v>0</v>
      </c>
      <c r="D1549" t="s">
        <v>659</v>
      </c>
      <c r="E1549" t="s">
        <v>598</v>
      </c>
      <c r="F1549" t="str">
        <f t="shared" si="72"/>
        <v>commercial</v>
      </c>
      <c r="G1549" t="str">
        <f t="shared" si="73"/>
        <v>other</v>
      </c>
      <c r="H1549" t="str">
        <f t="shared" si="74"/>
        <v>other</v>
      </c>
    </row>
    <row r="1550" spans="1:8" x14ac:dyDescent="0.2">
      <c r="A1550">
        <v>8</v>
      </c>
      <c r="B1550" t="s">
        <v>448</v>
      </c>
      <c r="C1550">
        <v>0</v>
      </c>
      <c r="D1550" t="s">
        <v>659</v>
      </c>
      <c r="E1550" t="s">
        <v>598</v>
      </c>
      <c r="F1550" t="str">
        <f t="shared" si="72"/>
        <v>commercial</v>
      </c>
      <c r="G1550" t="str">
        <f t="shared" si="73"/>
        <v>other</v>
      </c>
      <c r="H1550" t="str">
        <f t="shared" si="74"/>
        <v>other</v>
      </c>
    </row>
    <row r="1551" spans="1:8" x14ac:dyDescent="0.2">
      <c r="A1551">
        <v>9</v>
      </c>
      <c r="B1551" t="s">
        <v>449</v>
      </c>
      <c r="C1551">
        <v>0</v>
      </c>
      <c r="D1551" t="s">
        <v>659</v>
      </c>
      <c r="E1551" t="s">
        <v>598</v>
      </c>
      <c r="F1551" t="str">
        <f t="shared" si="72"/>
        <v>commercial</v>
      </c>
      <c r="G1551" t="str">
        <f t="shared" si="73"/>
        <v>other</v>
      </c>
      <c r="H1551" t="str">
        <f t="shared" si="74"/>
        <v>other</v>
      </c>
    </row>
    <row r="1552" spans="1:8" x14ac:dyDescent="0.2">
      <c r="A1552">
        <v>0</v>
      </c>
      <c r="B1552" t="s">
        <v>76</v>
      </c>
      <c r="C1552">
        <v>67732407302954.703</v>
      </c>
      <c r="D1552" t="s">
        <v>660</v>
      </c>
      <c r="E1552" t="s">
        <v>598</v>
      </c>
      <c r="F1552" t="str">
        <f t="shared" si="72"/>
        <v>commercial</v>
      </c>
      <c r="G1552" t="str">
        <f t="shared" si="73"/>
        <v>other</v>
      </c>
      <c r="H1552" t="str">
        <f t="shared" si="74"/>
        <v>other</v>
      </c>
    </row>
    <row r="1553" spans="1:8" x14ac:dyDescent="0.2">
      <c r="A1553">
        <v>1</v>
      </c>
      <c r="B1553" t="s">
        <v>77</v>
      </c>
      <c r="C1553">
        <v>0</v>
      </c>
      <c r="D1553" t="s">
        <v>660</v>
      </c>
      <c r="E1553" t="s">
        <v>598</v>
      </c>
      <c r="F1553" t="str">
        <f t="shared" si="72"/>
        <v>commercial</v>
      </c>
      <c r="G1553" t="str">
        <f t="shared" si="73"/>
        <v>other</v>
      </c>
      <c r="H1553" t="str">
        <f t="shared" si="74"/>
        <v>other</v>
      </c>
    </row>
    <row r="1554" spans="1:8" x14ac:dyDescent="0.2">
      <c r="A1554">
        <v>2</v>
      </c>
      <c r="B1554" t="s">
        <v>78</v>
      </c>
      <c r="C1554">
        <v>17051997787832.199</v>
      </c>
      <c r="D1554" t="s">
        <v>660</v>
      </c>
      <c r="E1554" t="s">
        <v>598</v>
      </c>
      <c r="F1554" t="str">
        <f t="shared" si="72"/>
        <v>commercial</v>
      </c>
      <c r="G1554" t="str">
        <f t="shared" si="73"/>
        <v>other</v>
      </c>
      <c r="H1554" t="str">
        <f t="shared" si="74"/>
        <v>other</v>
      </c>
    </row>
    <row r="1555" spans="1:8" x14ac:dyDescent="0.2">
      <c r="A1555">
        <v>3</v>
      </c>
      <c r="B1555" t="s">
        <v>79</v>
      </c>
      <c r="C1555">
        <v>13510661072648.199</v>
      </c>
      <c r="D1555" t="s">
        <v>660</v>
      </c>
      <c r="E1555" t="s">
        <v>598</v>
      </c>
      <c r="F1555" t="str">
        <f t="shared" si="72"/>
        <v>commercial</v>
      </c>
      <c r="G1555" t="str">
        <f t="shared" si="73"/>
        <v>other</v>
      </c>
      <c r="H1555" t="str">
        <f t="shared" si="74"/>
        <v>other</v>
      </c>
    </row>
    <row r="1556" spans="1:8" x14ac:dyDescent="0.2">
      <c r="A1556">
        <v>4</v>
      </c>
      <c r="B1556" t="s">
        <v>81</v>
      </c>
      <c r="C1556">
        <v>0</v>
      </c>
      <c r="D1556" t="s">
        <v>660</v>
      </c>
      <c r="E1556" t="s">
        <v>598</v>
      </c>
      <c r="F1556" t="str">
        <f t="shared" si="72"/>
        <v>commercial</v>
      </c>
      <c r="G1556" t="str">
        <f t="shared" si="73"/>
        <v>other</v>
      </c>
      <c r="H1556" t="str">
        <f t="shared" si="74"/>
        <v>other</v>
      </c>
    </row>
    <row r="1557" spans="1:8" x14ac:dyDescent="0.2">
      <c r="A1557">
        <v>5</v>
      </c>
      <c r="B1557" t="s">
        <v>162</v>
      </c>
      <c r="C1557">
        <v>0</v>
      </c>
      <c r="D1557" t="s">
        <v>660</v>
      </c>
      <c r="E1557" t="s">
        <v>598</v>
      </c>
      <c r="F1557" t="str">
        <f t="shared" si="72"/>
        <v>commercial</v>
      </c>
      <c r="G1557" t="str">
        <f t="shared" si="73"/>
        <v>other</v>
      </c>
      <c r="H1557" t="str">
        <f t="shared" si="74"/>
        <v>other</v>
      </c>
    </row>
    <row r="1558" spans="1:8" x14ac:dyDescent="0.2">
      <c r="A1558">
        <v>6</v>
      </c>
      <c r="B1558" t="s">
        <v>446</v>
      </c>
      <c r="C1558">
        <v>0</v>
      </c>
      <c r="D1558" t="s">
        <v>660</v>
      </c>
      <c r="E1558" t="s">
        <v>598</v>
      </c>
      <c r="F1558" t="str">
        <f t="shared" si="72"/>
        <v>commercial</v>
      </c>
      <c r="G1558" t="str">
        <f t="shared" si="73"/>
        <v>other</v>
      </c>
      <c r="H1558" t="str">
        <f t="shared" si="74"/>
        <v>other</v>
      </c>
    </row>
    <row r="1559" spans="1:8" x14ac:dyDescent="0.2">
      <c r="A1559">
        <v>7</v>
      </c>
      <c r="B1559" t="s">
        <v>447</v>
      </c>
      <c r="C1559">
        <v>0</v>
      </c>
      <c r="D1559" t="s">
        <v>660</v>
      </c>
      <c r="E1559" t="s">
        <v>598</v>
      </c>
      <c r="F1559" t="str">
        <f t="shared" si="72"/>
        <v>commercial</v>
      </c>
      <c r="G1559" t="str">
        <f t="shared" si="73"/>
        <v>other</v>
      </c>
      <c r="H1559" t="str">
        <f t="shared" si="74"/>
        <v>other</v>
      </c>
    </row>
    <row r="1560" spans="1:8" x14ac:dyDescent="0.2">
      <c r="A1560">
        <v>8</v>
      </c>
      <c r="B1560" t="s">
        <v>448</v>
      </c>
      <c r="C1560">
        <v>0</v>
      </c>
      <c r="D1560" t="s">
        <v>660</v>
      </c>
      <c r="E1560" t="s">
        <v>598</v>
      </c>
      <c r="F1560" t="str">
        <f t="shared" si="72"/>
        <v>commercial</v>
      </c>
      <c r="G1560" t="str">
        <f t="shared" si="73"/>
        <v>other</v>
      </c>
      <c r="H1560" t="str">
        <f t="shared" si="74"/>
        <v>other</v>
      </c>
    </row>
    <row r="1561" spans="1:8" x14ac:dyDescent="0.2">
      <c r="A1561">
        <v>9</v>
      </c>
      <c r="B1561" t="s">
        <v>449</v>
      </c>
      <c r="C1561">
        <v>0</v>
      </c>
      <c r="D1561" t="s">
        <v>660</v>
      </c>
      <c r="E1561" t="s">
        <v>598</v>
      </c>
      <c r="F1561" t="str">
        <f t="shared" si="72"/>
        <v>commercial</v>
      </c>
      <c r="G1561" t="str">
        <f t="shared" si="73"/>
        <v>other</v>
      </c>
      <c r="H1561" t="str">
        <f t="shared" si="74"/>
        <v>other</v>
      </c>
    </row>
    <row r="1562" spans="1:8" x14ac:dyDescent="0.2">
      <c r="A1562">
        <v>0</v>
      </c>
      <c r="B1562" t="s">
        <v>76</v>
      </c>
      <c r="C1562">
        <v>21154375069768</v>
      </c>
      <c r="D1562" t="s">
        <v>661</v>
      </c>
      <c r="E1562" t="s">
        <v>598</v>
      </c>
      <c r="F1562" t="str">
        <f t="shared" si="72"/>
        <v>commercial</v>
      </c>
      <c r="G1562" t="str">
        <f t="shared" si="73"/>
        <v>other</v>
      </c>
      <c r="H1562" t="str">
        <f t="shared" si="74"/>
        <v>other</v>
      </c>
    </row>
    <row r="1563" spans="1:8" x14ac:dyDescent="0.2">
      <c r="A1563">
        <v>1</v>
      </c>
      <c r="B1563" t="s">
        <v>77</v>
      </c>
      <c r="C1563">
        <v>0</v>
      </c>
      <c r="D1563" t="s">
        <v>661</v>
      </c>
      <c r="E1563" t="s">
        <v>598</v>
      </c>
      <c r="F1563" t="str">
        <f t="shared" si="72"/>
        <v>commercial</v>
      </c>
      <c r="G1563" t="str">
        <f t="shared" si="73"/>
        <v>other</v>
      </c>
      <c r="H1563" t="str">
        <f t="shared" si="74"/>
        <v>other</v>
      </c>
    </row>
    <row r="1564" spans="1:8" x14ac:dyDescent="0.2">
      <c r="A1564">
        <v>2</v>
      </c>
      <c r="B1564" t="s">
        <v>78</v>
      </c>
      <c r="C1564">
        <v>6683474613307.9697</v>
      </c>
      <c r="D1564" t="s">
        <v>661</v>
      </c>
      <c r="E1564" t="s">
        <v>598</v>
      </c>
      <c r="F1564" t="str">
        <f t="shared" si="72"/>
        <v>commercial</v>
      </c>
      <c r="G1564" t="str">
        <f t="shared" si="73"/>
        <v>other</v>
      </c>
      <c r="H1564" t="str">
        <f t="shared" si="74"/>
        <v>other</v>
      </c>
    </row>
    <row r="1565" spans="1:8" x14ac:dyDescent="0.2">
      <c r="A1565">
        <v>3</v>
      </c>
      <c r="B1565" t="s">
        <v>79</v>
      </c>
      <c r="C1565">
        <v>4706121921476.5</v>
      </c>
      <c r="D1565" t="s">
        <v>661</v>
      </c>
      <c r="E1565" t="s">
        <v>598</v>
      </c>
      <c r="F1565" t="str">
        <f t="shared" si="72"/>
        <v>commercial</v>
      </c>
      <c r="G1565" t="str">
        <f t="shared" si="73"/>
        <v>other</v>
      </c>
      <c r="H1565" t="str">
        <f t="shared" si="74"/>
        <v>other</v>
      </c>
    </row>
    <row r="1566" spans="1:8" x14ac:dyDescent="0.2">
      <c r="A1566">
        <v>4</v>
      </c>
      <c r="B1566" t="s">
        <v>81</v>
      </c>
      <c r="C1566">
        <v>0</v>
      </c>
      <c r="D1566" t="s">
        <v>661</v>
      </c>
      <c r="E1566" t="s">
        <v>598</v>
      </c>
      <c r="F1566" t="str">
        <f t="shared" si="72"/>
        <v>commercial</v>
      </c>
      <c r="G1566" t="str">
        <f t="shared" si="73"/>
        <v>other</v>
      </c>
      <c r="H1566" t="str">
        <f t="shared" si="74"/>
        <v>other</v>
      </c>
    </row>
    <row r="1567" spans="1:8" x14ac:dyDescent="0.2">
      <c r="A1567">
        <v>5</v>
      </c>
      <c r="B1567" t="s">
        <v>162</v>
      </c>
      <c r="C1567">
        <v>0</v>
      </c>
      <c r="D1567" t="s">
        <v>661</v>
      </c>
      <c r="E1567" t="s">
        <v>598</v>
      </c>
      <c r="F1567" t="str">
        <f t="shared" si="72"/>
        <v>commercial</v>
      </c>
      <c r="G1567" t="str">
        <f t="shared" si="73"/>
        <v>other</v>
      </c>
      <c r="H1567" t="str">
        <f t="shared" si="74"/>
        <v>other</v>
      </c>
    </row>
    <row r="1568" spans="1:8" x14ac:dyDescent="0.2">
      <c r="A1568">
        <v>6</v>
      </c>
      <c r="B1568" t="s">
        <v>446</v>
      </c>
      <c r="C1568">
        <v>0</v>
      </c>
      <c r="D1568" t="s">
        <v>661</v>
      </c>
      <c r="E1568" t="s">
        <v>598</v>
      </c>
      <c r="F1568" t="str">
        <f t="shared" si="72"/>
        <v>commercial</v>
      </c>
      <c r="G1568" t="str">
        <f t="shared" si="73"/>
        <v>other</v>
      </c>
      <c r="H1568" t="str">
        <f t="shared" si="74"/>
        <v>other</v>
      </c>
    </row>
    <row r="1569" spans="1:8" x14ac:dyDescent="0.2">
      <c r="A1569">
        <v>7</v>
      </c>
      <c r="B1569" t="s">
        <v>447</v>
      </c>
      <c r="C1569">
        <v>0</v>
      </c>
      <c r="D1569" t="s">
        <v>661</v>
      </c>
      <c r="E1569" t="s">
        <v>598</v>
      </c>
      <c r="F1569" t="str">
        <f t="shared" si="72"/>
        <v>commercial</v>
      </c>
      <c r="G1569" t="str">
        <f t="shared" si="73"/>
        <v>other</v>
      </c>
      <c r="H1569" t="str">
        <f t="shared" si="74"/>
        <v>other</v>
      </c>
    </row>
    <row r="1570" spans="1:8" x14ac:dyDescent="0.2">
      <c r="A1570">
        <v>8</v>
      </c>
      <c r="B1570" t="s">
        <v>448</v>
      </c>
      <c r="C1570">
        <v>0</v>
      </c>
      <c r="D1570" t="s">
        <v>661</v>
      </c>
      <c r="E1570" t="s">
        <v>598</v>
      </c>
      <c r="F1570" t="str">
        <f t="shared" si="72"/>
        <v>commercial</v>
      </c>
      <c r="G1570" t="str">
        <f t="shared" si="73"/>
        <v>other</v>
      </c>
      <c r="H1570" t="str">
        <f t="shared" si="74"/>
        <v>other</v>
      </c>
    </row>
    <row r="1571" spans="1:8" x14ac:dyDescent="0.2">
      <c r="A1571">
        <v>9</v>
      </c>
      <c r="B1571" t="s">
        <v>449</v>
      </c>
      <c r="C1571">
        <v>0</v>
      </c>
      <c r="D1571" t="s">
        <v>661</v>
      </c>
      <c r="E1571" t="s">
        <v>598</v>
      </c>
      <c r="F1571" t="str">
        <f t="shared" si="72"/>
        <v>commercial</v>
      </c>
      <c r="G1571" t="str">
        <f t="shared" si="73"/>
        <v>other</v>
      </c>
      <c r="H1571" t="str">
        <f t="shared" si="74"/>
        <v>other</v>
      </c>
    </row>
    <row r="1572" spans="1:8" x14ac:dyDescent="0.2">
      <c r="A1572">
        <v>0</v>
      </c>
      <c r="B1572" t="s">
        <v>76</v>
      </c>
      <c r="C1572">
        <v>10012697599734.4</v>
      </c>
      <c r="D1572" t="s">
        <v>662</v>
      </c>
      <c r="E1572" t="s">
        <v>598</v>
      </c>
      <c r="F1572" t="str">
        <f t="shared" si="72"/>
        <v>commercial</v>
      </c>
      <c r="G1572" t="str">
        <f t="shared" si="73"/>
        <v>other</v>
      </c>
      <c r="H1572" t="str">
        <f t="shared" si="74"/>
        <v>other</v>
      </c>
    </row>
    <row r="1573" spans="1:8" x14ac:dyDescent="0.2">
      <c r="A1573">
        <v>1</v>
      </c>
      <c r="B1573" t="s">
        <v>77</v>
      </c>
      <c r="C1573">
        <v>0</v>
      </c>
      <c r="D1573" t="s">
        <v>662</v>
      </c>
      <c r="E1573" t="s">
        <v>598</v>
      </c>
      <c r="F1573" t="str">
        <f t="shared" si="72"/>
        <v>commercial</v>
      </c>
      <c r="G1573" t="str">
        <f t="shared" si="73"/>
        <v>other</v>
      </c>
      <c r="H1573" t="str">
        <f t="shared" si="74"/>
        <v>other</v>
      </c>
    </row>
    <row r="1574" spans="1:8" x14ac:dyDescent="0.2">
      <c r="A1574">
        <v>2</v>
      </c>
      <c r="B1574" t="s">
        <v>78</v>
      </c>
      <c r="C1574">
        <v>4873509878104.4199</v>
      </c>
      <c r="D1574" t="s">
        <v>662</v>
      </c>
      <c r="E1574" t="s">
        <v>598</v>
      </c>
      <c r="F1574" t="str">
        <f t="shared" si="72"/>
        <v>commercial</v>
      </c>
      <c r="G1574" t="str">
        <f t="shared" si="73"/>
        <v>other</v>
      </c>
      <c r="H1574" t="str">
        <f t="shared" si="74"/>
        <v>other</v>
      </c>
    </row>
    <row r="1575" spans="1:8" x14ac:dyDescent="0.2">
      <c r="A1575">
        <v>3</v>
      </c>
      <c r="B1575" t="s">
        <v>79</v>
      </c>
      <c r="C1575">
        <v>1289058443137.53</v>
      </c>
      <c r="D1575" t="s">
        <v>662</v>
      </c>
      <c r="E1575" t="s">
        <v>598</v>
      </c>
      <c r="F1575" t="str">
        <f t="shared" si="72"/>
        <v>commercial</v>
      </c>
      <c r="G1575" t="str">
        <f t="shared" si="73"/>
        <v>other</v>
      </c>
      <c r="H1575" t="str">
        <f t="shared" si="74"/>
        <v>other</v>
      </c>
    </row>
    <row r="1576" spans="1:8" x14ac:dyDescent="0.2">
      <c r="A1576">
        <v>4</v>
      </c>
      <c r="B1576" t="s">
        <v>81</v>
      </c>
      <c r="C1576">
        <v>0</v>
      </c>
      <c r="D1576" t="s">
        <v>662</v>
      </c>
      <c r="E1576" t="s">
        <v>598</v>
      </c>
      <c r="F1576" t="str">
        <f t="shared" si="72"/>
        <v>commercial</v>
      </c>
      <c r="G1576" t="str">
        <f t="shared" si="73"/>
        <v>other</v>
      </c>
      <c r="H1576" t="str">
        <f t="shared" si="74"/>
        <v>other</v>
      </c>
    </row>
    <row r="1577" spans="1:8" x14ac:dyDescent="0.2">
      <c r="A1577">
        <v>5</v>
      </c>
      <c r="B1577" t="s">
        <v>162</v>
      </c>
      <c r="C1577">
        <v>0</v>
      </c>
      <c r="D1577" t="s">
        <v>662</v>
      </c>
      <c r="E1577" t="s">
        <v>598</v>
      </c>
      <c r="F1577" t="str">
        <f t="shared" si="72"/>
        <v>commercial</v>
      </c>
      <c r="G1577" t="str">
        <f t="shared" si="73"/>
        <v>other</v>
      </c>
      <c r="H1577" t="str">
        <f t="shared" si="74"/>
        <v>other</v>
      </c>
    </row>
    <row r="1578" spans="1:8" x14ac:dyDescent="0.2">
      <c r="A1578">
        <v>6</v>
      </c>
      <c r="B1578" t="s">
        <v>446</v>
      </c>
      <c r="C1578">
        <v>0</v>
      </c>
      <c r="D1578" t="s">
        <v>662</v>
      </c>
      <c r="E1578" t="s">
        <v>598</v>
      </c>
      <c r="F1578" t="str">
        <f t="shared" si="72"/>
        <v>commercial</v>
      </c>
      <c r="G1578" t="str">
        <f t="shared" si="73"/>
        <v>other</v>
      </c>
      <c r="H1578" t="str">
        <f t="shared" si="74"/>
        <v>other</v>
      </c>
    </row>
    <row r="1579" spans="1:8" x14ac:dyDescent="0.2">
      <c r="A1579">
        <v>7</v>
      </c>
      <c r="B1579" t="s">
        <v>447</v>
      </c>
      <c r="C1579">
        <v>0</v>
      </c>
      <c r="D1579" t="s">
        <v>662</v>
      </c>
      <c r="E1579" t="s">
        <v>598</v>
      </c>
      <c r="F1579" t="str">
        <f t="shared" si="72"/>
        <v>commercial</v>
      </c>
      <c r="G1579" t="str">
        <f t="shared" si="73"/>
        <v>other</v>
      </c>
      <c r="H1579" t="str">
        <f t="shared" si="74"/>
        <v>other</v>
      </c>
    </row>
    <row r="1580" spans="1:8" x14ac:dyDescent="0.2">
      <c r="A1580">
        <v>8</v>
      </c>
      <c r="B1580" t="s">
        <v>448</v>
      </c>
      <c r="C1580">
        <v>0</v>
      </c>
      <c r="D1580" t="s">
        <v>662</v>
      </c>
      <c r="E1580" t="s">
        <v>598</v>
      </c>
      <c r="F1580" t="str">
        <f t="shared" si="72"/>
        <v>commercial</v>
      </c>
      <c r="G1580" t="str">
        <f t="shared" si="73"/>
        <v>other</v>
      </c>
      <c r="H1580" t="str">
        <f t="shared" si="74"/>
        <v>other</v>
      </c>
    </row>
    <row r="1581" spans="1:8" x14ac:dyDescent="0.2">
      <c r="A1581">
        <v>9</v>
      </c>
      <c r="B1581" t="s">
        <v>449</v>
      </c>
      <c r="C1581">
        <v>0</v>
      </c>
      <c r="D1581" t="s">
        <v>662</v>
      </c>
      <c r="E1581" t="s">
        <v>598</v>
      </c>
      <c r="F1581" t="str">
        <f t="shared" si="72"/>
        <v>commercial</v>
      </c>
      <c r="G1581" t="str">
        <f t="shared" si="73"/>
        <v>other</v>
      </c>
      <c r="H1581" t="str">
        <f t="shared" si="74"/>
        <v>other</v>
      </c>
    </row>
    <row r="1582" spans="1:8" x14ac:dyDescent="0.2">
      <c r="A1582">
        <v>0</v>
      </c>
      <c r="B1582" t="s">
        <v>76</v>
      </c>
      <c r="C1582">
        <v>53042338788576.102</v>
      </c>
      <c r="D1582" t="s">
        <v>663</v>
      </c>
      <c r="E1582" t="s">
        <v>598</v>
      </c>
      <c r="F1582" t="str">
        <f t="shared" si="72"/>
        <v>commercial</v>
      </c>
      <c r="G1582" t="str">
        <f t="shared" si="73"/>
        <v>other</v>
      </c>
      <c r="H1582" t="str">
        <f t="shared" si="74"/>
        <v>other</v>
      </c>
    </row>
    <row r="1583" spans="1:8" x14ac:dyDescent="0.2">
      <c r="A1583">
        <v>1</v>
      </c>
      <c r="B1583" t="s">
        <v>77</v>
      </c>
      <c r="C1583">
        <v>0</v>
      </c>
      <c r="D1583" t="s">
        <v>663</v>
      </c>
      <c r="E1583" t="s">
        <v>598</v>
      </c>
      <c r="F1583" t="str">
        <f t="shared" si="72"/>
        <v>commercial</v>
      </c>
      <c r="G1583" t="str">
        <f t="shared" si="73"/>
        <v>other</v>
      </c>
      <c r="H1583" t="str">
        <f t="shared" si="74"/>
        <v>other</v>
      </c>
    </row>
    <row r="1584" spans="1:8" x14ac:dyDescent="0.2">
      <c r="A1584">
        <v>2</v>
      </c>
      <c r="B1584" t="s">
        <v>78</v>
      </c>
      <c r="C1584">
        <v>16900767640638</v>
      </c>
      <c r="D1584" t="s">
        <v>663</v>
      </c>
      <c r="E1584" t="s">
        <v>598</v>
      </c>
      <c r="F1584" t="str">
        <f t="shared" si="72"/>
        <v>commercial</v>
      </c>
      <c r="G1584" t="str">
        <f t="shared" si="73"/>
        <v>other</v>
      </c>
      <c r="H1584" t="str">
        <f t="shared" si="74"/>
        <v>other</v>
      </c>
    </row>
    <row r="1585" spans="1:8" x14ac:dyDescent="0.2">
      <c r="A1585">
        <v>3</v>
      </c>
      <c r="B1585" t="s">
        <v>79</v>
      </c>
      <c r="C1585">
        <v>7242078853165.2598</v>
      </c>
      <c r="D1585" t="s">
        <v>663</v>
      </c>
      <c r="E1585" t="s">
        <v>598</v>
      </c>
      <c r="F1585" t="str">
        <f t="shared" si="72"/>
        <v>commercial</v>
      </c>
      <c r="G1585" t="str">
        <f t="shared" si="73"/>
        <v>other</v>
      </c>
      <c r="H1585" t="str">
        <f t="shared" si="74"/>
        <v>other</v>
      </c>
    </row>
    <row r="1586" spans="1:8" x14ac:dyDescent="0.2">
      <c r="A1586">
        <v>4</v>
      </c>
      <c r="B1586" t="s">
        <v>81</v>
      </c>
      <c r="C1586">
        <v>0</v>
      </c>
      <c r="D1586" t="s">
        <v>663</v>
      </c>
      <c r="E1586" t="s">
        <v>598</v>
      </c>
      <c r="F1586" t="str">
        <f t="shared" si="72"/>
        <v>commercial</v>
      </c>
      <c r="G1586" t="str">
        <f t="shared" si="73"/>
        <v>other</v>
      </c>
      <c r="H1586" t="str">
        <f t="shared" si="74"/>
        <v>other</v>
      </c>
    </row>
    <row r="1587" spans="1:8" x14ac:dyDescent="0.2">
      <c r="A1587">
        <v>5</v>
      </c>
      <c r="B1587" t="s">
        <v>162</v>
      </c>
      <c r="C1587">
        <v>0</v>
      </c>
      <c r="D1587" t="s">
        <v>663</v>
      </c>
      <c r="E1587" t="s">
        <v>598</v>
      </c>
      <c r="F1587" t="str">
        <f t="shared" si="72"/>
        <v>commercial</v>
      </c>
      <c r="G1587" t="str">
        <f t="shared" si="73"/>
        <v>other</v>
      </c>
      <c r="H1587" t="str">
        <f t="shared" si="74"/>
        <v>other</v>
      </c>
    </row>
    <row r="1588" spans="1:8" x14ac:dyDescent="0.2">
      <c r="A1588">
        <v>6</v>
      </c>
      <c r="B1588" t="s">
        <v>446</v>
      </c>
      <c r="C1588">
        <v>0</v>
      </c>
      <c r="D1588" t="s">
        <v>663</v>
      </c>
      <c r="E1588" t="s">
        <v>598</v>
      </c>
      <c r="F1588" t="str">
        <f t="shared" si="72"/>
        <v>commercial</v>
      </c>
      <c r="G1588" t="str">
        <f t="shared" si="73"/>
        <v>other</v>
      </c>
      <c r="H1588" t="str">
        <f t="shared" si="74"/>
        <v>other</v>
      </c>
    </row>
    <row r="1589" spans="1:8" x14ac:dyDescent="0.2">
      <c r="A1589">
        <v>7</v>
      </c>
      <c r="B1589" t="s">
        <v>447</v>
      </c>
      <c r="C1589">
        <v>0</v>
      </c>
      <c r="D1589" t="s">
        <v>663</v>
      </c>
      <c r="E1589" t="s">
        <v>598</v>
      </c>
      <c r="F1589" t="str">
        <f t="shared" si="72"/>
        <v>commercial</v>
      </c>
      <c r="G1589" t="str">
        <f t="shared" si="73"/>
        <v>other</v>
      </c>
      <c r="H1589" t="str">
        <f t="shared" si="74"/>
        <v>other</v>
      </c>
    </row>
    <row r="1590" spans="1:8" x14ac:dyDescent="0.2">
      <c r="A1590">
        <v>8</v>
      </c>
      <c r="B1590" t="s">
        <v>448</v>
      </c>
      <c r="C1590">
        <v>0</v>
      </c>
      <c r="D1590" t="s">
        <v>663</v>
      </c>
      <c r="E1590" t="s">
        <v>598</v>
      </c>
      <c r="F1590" t="str">
        <f t="shared" si="72"/>
        <v>commercial</v>
      </c>
      <c r="G1590" t="str">
        <f t="shared" si="73"/>
        <v>other</v>
      </c>
      <c r="H1590" t="str">
        <f t="shared" si="74"/>
        <v>other</v>
      </c>
    </row>
    <row r="1591" spans="1:8" x14ac:dyDescent="0.2">
      <c r="A1591">
        <v>9</v>
      </c>
      <c r="B1591" t="s">
        <v>449</v>
      </c>
      <c r="C1591">
        <v>0</v>
      </c>
      <c r="D1591" t="s">
        <v>663</v>
      </c>
      <c r="E1591" t="s">
        <v>598</v>
      </c>
      <c r="F1591" t="str">
        <f t="shared" si="72"/>
        <v>commercial</v>
      </c>
      <c r="G1591" t="str">
        <f t="shared" si="73"/>
        <v>other</v>
      </c>
      <c r="H1591" t="str">
        <f t="shared" si="74"/>
        <v>other</v>
      </c>
    </row>
    <row r="1592" spans="1:8" x14ac:dyDescent="0.2">
      <c r="A1592">
        <v>0</v>
      </c>
      <c r="B1592" t="s">
        <v>76</v>
      </c>
      <c r="C1592">
        <v>50588018410038.297</v>
      </c>
      <c r="D1592" t="s">
        <v>664</v>
      </c>
      <c r="E1592" t="s">
        <v>598</v>
      </c>
      <c r="F1592" t="str">
        <f t="shared" si="72"/>
        <v>commercial</v>
      </c>
      <c r="G1592" t="str">
        <f t="shared" si="73"/>
        <v>other</v>
      </c>
      <c r="H1592" t="str">
        <f t="shared" si="74"/>
        <v>other</v>
      </c>
    </row>
    <row r="1593" spans="1:8" x14ac:dyDescent="0.2">
      <c r="A1593">
        <v>1</v>
      </c>
      <c r="B1593" t="s">
        <v>77</v>
      </c>
      <c r="C1593">
        <v>0</v>
      </c>
      <c r="D1593" t="s">
        <v>664</v>
      </c>
      <c r="E1593" t="s">
        <v>598</v>
      </c>
      <c r="F1593" t="str">
        <f t="shared" si="72"/>
        <v>commercial</v>
      </c>
      <c r="G1593" t="str">
        <f t="shared" si="73"/>
        <v>other</v>
      </c>
      <c r="H1593" t="str">
        <f t="shared" si="74"/>
        <v>other</v>
      </c>
    </row>
    <row r="1594" spans="1:8" x14ac:dyDescent="0.2">
      <c r="A1594">
        <v>2</v>
      </c>
      <c r="B1594" t="s">
        <v>78</v>
      </c>
      <c r="C1594">
        <v>39172519896194.297</v>
      </c>
      <c r="D1594" t="s">
        <v>664</v>
      </c>
      <c r="E1594" t="s">
        <v>598</v>
      </c>
      <c r="F1594" t="str">
        <f t="shared" si="72"/>
        <v>commercial</v>
      </c>
      <c r="G1594" t="str">
        <f t="shared" si="73"/>
        <v>other</v>
      </c>
      <c r="H1594" t="str">
        <f t="shared" si="74"/>
        <v>other</v>
      </c>
    </row>
    <row r="1595" spans="1:8" x14ac:dyDescent="0.2">
      <c r="A1595">
        <v>3</v>
      </c>
      <c r="B1595" t="s">
        <v>79</v>
      </c>
      <c r="C1595">
        <v>2424657494616.3398</v>
      </c>
      <c r="D1595" t="s">
        <v>664</v>
      </c>
      <c r="E1595" t="s">
        <v>598</v>
      </c>
      <c r="F1595" t="str">
        <f t="shared" si="72"/>
        <v>commercial</v>
      </c>
      <c r="G1595" t="str">
        <f t="shared" si="73"/>
        <v>other</v>
      </c>
      <c r="H1595" t="str">
        <f t="shared" si="74"/>
        <v>other</v>
      </c>
    </row>
    <row r="1596" spans="1:8" x14ac:dyDescent="0.2">
      <c r="A1596">
        <v>4</v>
      </c>
      <c r="B1596" t="s">
        <v>81</v>
      </c>
      <c r="C1596">
        <v>0</v>
      </c>
      <c r="D1596" t="s">
        <v>664</v>
      </c>
      <c r="E1596" t="s">
        <v>598</v>
      </c>
      <c r="F1596" t="str">
        <f t="shared" si="72"/>
        <v>commercial</v>
      </c>
      <c r="G1596" t="str">
        <f t="shared" si="73"/>
        <v>other</v>
      </c>
      <c r="H1596" t="str">
        <f t="shared" si="74"/>
        <v>other</v>
      </c>
    </row>
    <row r="1597" spans="1:8" x14ac:dyDescent="0.2">
      <c r="A1597">
        <v>5</v>
      </c>
      <c r="B1597" t="s">
        <v>162</v>
      </c>
      <c r="C1597">
        <v>0</v>
      </c>
      <c r="D1597" t="s">
        <v>664</v>
      </c>
      <c r="E1597" t="s">
        <v>598</v>
      </c>
      <c r="F1597" t="str">
        <f t="shared" si="72"/>
        <v>commercial</v>
      </c>
      <c r="G1597" t="str">
        <f t="shared" si="73"/>
        <v>other</v>
      </c>
      <c r="H1597" t="str">
        <f t="shared" si="74"/>
        <v>other</v>
      </c>
    </row>
    <row r="1598" spans="1:8" x14ac:dyDescent="0.2">
      <c r="A1598">
        <v>6</v>
      </c>
      <c r="B1598" t="s">
        <v>446</v>
      </c>
      <c r="C1598">
        <v>0</v>
      </c>
      <c r="D1598" t="s">
        <v>664</v>
      </c>
      <c r="E1598" t="s">
        <v>598</v>
      </c>
      <c r="F1598" t="str">
        <f t="shared" si="72"/>
        <v>commercial</v>
      </c>
      <c r="G1598" t="str">
        <f t="shared" si="73"/>
        <v>other</v>
      </c>
      <c r="H1598" t="str">
        <f t="shared" si="74"/>
        <v>other</v>
      </c>
    </row>
    <row r="1599" spans="1:8" x14ac:dyDescent="0.2">
      <c r="A1599">
        <v>7</v>
      </c>
      <c r="B1599" t="s">
        <v>447</v>
      </c>
      <c r="C1599">
        <v>0</v>
      </c>
      <c r="D1599" t="s">
        <v>664</v>
      </c>
      <c r="E1599" t="s">
        <v>598</v>
      </c>
      <c r="F1599" t="str">
        <f t="shared" si="72"/>
        <v>commercial</v>
      </c>
      <c r="G1599" t="str">
        <f t="shared" si="73"/>
        <v>other</v>
      </c>
      <c r="H1599" t="str">
        <f t="shared" si="74"/>
        <v>other</v>
      </c>
    </row>
    <row r="1600" spans="1:8" x14ac:dyDescent="0.2">
      <c r="A1600">
        <v>8</v>
      </c>
      <c r="B1600" t="s">
        <v>448</v>
      </c>
      <c r="C1600">
        <v>0</v>
      </c>
      <c r="D1600" t="s">
        <v>664</v>
      </c>
      <c r="E1600" t="s">
        <v>598</v>
      </c>
      <c r="F1600" t="str">
        <f t="shared" si="72"/>
        <v>commercial</v>
      </c>
      <c r="G1600" t="str">
        <f t="shared" si="73"/>
        <v>other</v>
      </c>
      <c r="H1600" t="str">
        <f t="shared" si="74"/>
        <v>other</v>
      </c>
    </row>
    <row r="1601" spans="1:8" x14ac:dyDescent="0.2">
      <c r="A1601">
        <v>9</v>
      </c>
      <c r="B1601" t="s">
        <v>449</v>
      </c>
      <c r="C1601">
        <v>0</v>
      </c>
      <c r="D1601" t="s">
        <v>664</v>
      </c>
      <c r="E1601" t="s">
        <v>598</v>
      </c>
      <c r="F1601" t="str">
        <f t="shared" si="72"/>
        <v>commercial</v>
      </c>
      <c r="G1601" t="str">
        <f t="shared" si="73"/>
        <v>other</v>
      </c>
      <c r="H1601" t="str">
        <f t="shared" si="74"/>
        <v>other</v>
      </c>
    </row>
    <row r="1602" spans="1:8" x14ac:dyDescent="0.2">
      <c r="A1602">
        <v>0</v>
      </c>
      <c r="B1602" t="s">
        <v>76</v>
      </c>
      <c r="C1602">
        <v>4436632866714.9297</v>
      </c>
      <c r="D1602" t="s">
        <v>665</v>
      </c>
      <c r="E1602" t="s">
        <v>598</v>
      </c>
      <c r="F1602" t="str">
        <f t="shared" si="72"/>
        <v>commercial</v>
      </c>
      <c r="G1602" t="str">
        <f t="shared" si="73"/>
        <v>other</v>
      </c>
      <c r="H1602" t="str">
        <f t="shared" si="74"/>
        <v>other</v>
      </c>
    </row>
    <row r="1603" spans="1:8" x14ac:dyDescent="0.2">
      <c r="A1603">
        <v>1</v>
      </c>
      <c r="B1603" t="s">
        <v>77</v>
      </c>
      <c r="C1603">
        <v>0</v>
      </c>
      <c r="D1603" t="s">
        <v>665</v>
      </c>
      <c r="E1603" t="s">
        <v>598</v>
      </c>
      <c r="F1603" t="str">
        <f t="shared" ref="F1603:F1666" si="75">IF(ISNUMBER(SEARCH("urban", E1603)), "urban", IF(ISNUMBER(SEARCH("rural", E1603)), "rural", IF(ISNUMBER(SEARCH("commercial", E1603)), "commercial", "None")))</f>
        <v>commercial</v>
      </c>
      <c r="G1603" t="str">
        <f t="shared" ref="G1603:G1666" si="76">RIGHT(E1603, LEN(E1603) - FIND("~", SUBSTITUTE(E1603, "-", "~", LEN(E1603)-LEN(SUBSTITUTE(E1603, "-", "")))))</f>
        <v>other</v>
      </c>
      <c r="H1603" t="str">
        <f t="shared" ref="H1603:H1666" si="77">IF(G1603="appl","appliances",IF(G1603="cooling","cooling &amp; ventilation",G1603))</f>
        <v>other</v>
      </c>
    </row>
    <row r="1604" spans="1:8" x14ac:dyDescent="0.2">
      <c r="A1604">
        <v>2</v>
      </c>
      <c r="B1604" t="s">
        <v>78</v>
      </c>
      <c r="C1604">
        <v>2636111914967.0298</v>
      </c>
      <c r="D1604" t="s">
        <v>665</v>
      </c>
      <c r="E1604" t="s">
        <v>598</v>
      </c>
      <c r="F1604" t="str">
        <f t="shared" si="75"/>
        <v>commercial</v>
      </c>
      <c r="G1604" t="str">
        <f t="shared" si="76"/>
        <v>other</v>
      </c>
      <c r="H1604" t="str">
        <f t="shared" si="77"/>
        <v>other</v>
      </c>
    </row>
    <row r="1605" spans="1:8" x14ac:dyDescent="0.2">
      <c r="A1605">
        <v>3</v>
      </c>
      <c r="B1605" t="s">
        <v>79</v>
      </c>
      <c r="C1605">
        <v>9139029219432.6094</v>
      </c>
      <c r="D1605" t="s">
        <v>665</v>
      </c>
      <c r="E1605" t="s">
        <v>598</v>
      </c>
      <c r="F1605" t="str">
        <f t="shared" si="75"/>
        <v>commercial</v>
      </c>
      <c r="G1605" t="str">
        <f t="shared" si="76"/>
        <v>other</v>
      </c>
      <c r="H1605" t="str">
        <f t="shared" si="77"/>
        <v>other</v>
      </c>
    </row>
    <row r="1606" spans="1:8" x14ac:dyDescent="0.2">
      <c r="A1606">
        <v>4</v>
      </c>
      <c r="B1606" t="s">
        <v>81</v>
      </c>
      <c r="C1606">
        <v>0</v>
      </c>
      <c r="D1606" t="s">
        <v>665</v>
      </c>
      <c r="E1606" t="s">
        <v>598</v>
      </c>
      <c r="F1606" t="str">
        <f t="shared" si="75"/>
        <v>commercial</v>
      </c>
      <c r="G1606" t="str">
        <f t="shared" si="76"/>
        <v>other</v>
      </c>
      <c r="H1606" t="str">
        <f t="shared" si="77"/>
        <v>other</v>
      </c>
    </row>
    <row r="1607" spans="1:8" x14ac:dyDescent="0.2">
      <c r="A1607">
        <v>5</v>
      </c>
      <c r="B1607" t="s">
        <v>162</v>
      </c>
      <c r="C1607">
        <v>0</v>
      </c>
      <c r="D1607" t="s">
        <v>665</v>
      </c>
      <c r="E1607" t="s">
        <v>598</v>
      </c>
      <c r="F1607" t="str">
        <f t="shared" si="75"/>
        <v>commercial</v>
      </c>
      <c r="G1607" t="str">
        <f t="shared" si="76"/>
        <v>other</v>
      </c>
      <c r="H1607" t="str">
        <f t="shared" si="77"/>
        <v>other</v>
      </c>
    </row>
    <row r="1608" spans="1:8" x14ac:dyDescent="0.2">
      <c r="A1608">
        <v>6</v>
      </c>
      <c r="B1608" t="s">
        <v>446</v>
      </c>
      <c r="C1608">
        <v>0</v>
      </c>
      <c r="D1608" t="s">
        <v>665</v>
      </c>
      <c r="E1608" t="s">
        <v>598</v>
      </c>
      <c r="F1608" t="str">
        <f t="shared" si="75"/>
        <v>commercial</v>
      </c>
      <c r="G1608" t="str">
        <f t="shared" si="76"/>
        <v>other</v>
      </c>
      <c r="H1608" t="str">
        <f t="shared" si="77"/>
        <v>other</v>
      </c>
    </row>
    <row r="1609" spans="1:8" x14ac:dyDescent="0.2">
      <c r="A1609">
        <v>7</v>
      </c>
      <c r="B1609" t="s">
        <v>447</v>
      </c>
      <c r="C1609">
        <v>0</v>
      </c>
      <c r="D1609" t="s">
        <v>665</v>
      </c>
      <c r="E1609" t="s">
        <v>598</v>
      </c>
      <c r="F1609" t="str">
        <f t="shared" si="75"/>
        <v>commercial</v>
      </c>
      <c r="G1609" t="str">
        <f t="shared" si="76"/>
        <v>other</v>
      </c>
      <c r="H1609" t="str">
        <f t="shared" si="77"/>
        <v>other</v>
      </c>
    </row>
    <row r="1610" spans="1:8" x14ac:dyDescent="0.2">
      <c r="A1610">
        <v>8</v>
      </c>
      <c r="B1610" t="s">
        <v>448</v>
      </c>
      <c r="C1610">
        <v>0</v>
      </c>
      <c r="D1610" t="s">
        <v>665</v>
      </c>
      <c r="E1610" t="s">
        <v>598</v>
      </c>
      <c r="F1610" t="str">
        <f t="shared" si="75"/>
        <v>commercial</v>
      </c>
      <c r="G1610" t="str">
        <f t="shared" si="76"/>
        <v>other</v>
      </c>
      <c r="H1610" t="str">
        <f t="shared" si="77"/>
        <v>other</v>
      </c>
    </row>
    <row r="1611" spans="1:8" x14ac:dyDescent="0.2">
      <c r="A1611">
        <v>9</v>
      </c>
      <c r="B1611" t="s">
        <v>449</v>
      </c>
      <c r="C1611">
        <v>0</v>
      </c>
      <c r="D1611" t="s">
        <v>665</v>
      </c>
      <c r="E1611" t="s">
        <v>598</v>
      </c>
      <c r="F1611" t="str">
        <f t="shared" si="75"/>
        <v>commercial</v>
      </c>
      <c r="G1611" t="str">
        <f t="shared" si="76"/>
        <v>other</v>
      </c>
      <c r="H1611" t="str">
        <f t="shared" si="77"/>
        <v>other</v>
      </c>
    </row>
    <row r="1612" spans="1:8" x14ac:dyDescent="0.2">
      <c r="A1612">
        <v>0</v>
      </c>
      <c r="B1612" t="s">
        <v>76</v>
      </c>
      <c r="C1612">
        <v>30403443798351.398</v>
      </c>
      <c r="D1612" t="s">
        <v>666</v>
      </c>
      <c r="E1612" t="s">
        <v>598</v>
      </c>
      <c r="F1612" t="str">
        <f t="shared" si="75"/>
        <v>commercial</v>
      </c>
      <c r="G1612" t="str">
        <f t="shared" si="76"/>
        <v>other</v>
      </c>
      <c r="H1612" t="str">
        <f t="shared" si="77"/>
        <v>other</v>
      </c>
    </row>
    <row r="1613" spans="1:8" x14ac:dyDescent="0.2">
      <c r="A1613">
        <v>1</v>
      </c>
      <c r="B1613" t="s">
        <v>77</v>
      </c>
      <c r="C1613">
        <v>0</v>
      </c>
      <c r="D1613" t="s">
        <v>666</v>
      </c>
      <c r="E1613" t="s">
        <v>598</v>
      </c>
      <c r="F1613" t="str">
        <f t="shared" si="75"/>
        <v>commercial</v>
      </c>
      <c r="G1613" t="str">
        <f t="shared" si="76"/>
        <v>other</v>
      </c>
      <c r="H1613" t="str">
        <f t="shared" si="77"/>
        <v>other</v>
      </c>
    </row>
    <row r="1614" spans="1:8" x14ac:dyDescent="0.2">
      <c r="A1614">
        <v>2</v>
      </c>
      <c r="B1614" t="s">
        <v>78</v>
      </c>
      <c r="C1614">
        <v>10355673162267.199</v>
      </c>
      <c r="D1614" t="s">
        <v>666</v>
      </c>
      <c r="E1614" t="s">
        <v>598</v>
      </c>
      <c r="F1614" t="str">
        <f t="shared" si="75"/>
        <v>commercial</v>
      </c>
      <c r="G1614" t="str">
        <f t="shared" si="76"/>
        <v>other</v>
      </c>
      <c r="H1614" t="str">
        <f t="shared" si="77"/>
        <v>other</v>
      </c>
    </row>
    <row r="1615" spans="1:8" x14ac:dyDescent="0.2">
      <c r="A1615">
        <v>3</v>
      </c>
      <c r="B1615" t="s">
        <v>79</v>
      </c>
      <c r="C1615">
        <v>5360706604885.8799</v>
      </c>
      <c r="D1615" t="s">
        <v>666</v>
      </c>
      <c r="E1615" t="s">
        <v>598</v>
      </c>
      <c r="F1615" t="str">
        <f t="shared" si="75"/>
        <v>commercial</v>
      </c>
      <c r="G1615" t="str">
        <f t="shared" si="76"/>
        <v>other</v>
      </c>
      <c r="H1615" t="str">
        <f t="shared" si="77"/>
        <v>other</v>
      </c>
    </row>
    <row r="1616" spans="1:8" x14ac:dyDescent="0.2">
      <c r="A1616">
        <v>4</v>
      </c>
      <c r="B1616" t="s">
        <v>81</v>
      </c>
      <c r="C1616">
        <v>0</v>
      </c>
      <c r="D1616" t="s">
        <v>666</v>
      </c>
      <c r="E1616" t="s">
        <v>598</v>
      </c>
      <c r="F1616" t="str">
        <f t="shared" si="75"/>
        <v>commercial</v>
      </c>
      <c r="G1616" t="str">
        <f t="shared" si="76"/>
        <v>other</v>
      </c>
      <c r="H1616" t="str">
        <f t="shared" si="77"/>
        <v>other</v>
      </c>
    </row>
    <row r="1617" spans="1:8" x14ac:dyDescent="0.2">
      <c r="A1617">
        <v>5</v>
      </c>
      <c r="B1617" t="s">
        <v>162</v>
      </c>
      <c r="C1617">
        <v>0</v>
      </c>
      <c r="D1617" t="s">
        <v>666</v>
      </c>
      <c r="E1617" t="s">
        <v>598</v>
      </c>
      <c r="F1617" t="str">
        <f t="shared" si="75"/>
        <v>commercial</v>
      </c>
      <c r="G1617" t="str">
        <f t="shared" si="76"/>
        <v>other</v>
      </c>
      <c r="H1617" t="str">
        <f t="shared" si="77"/>
        <v>other</v>
      </c>
    </row>
    <row r="1618" spans="1:8" x14ac:dyDescent="0.2">
      <c r="A1618">
        <v>6</v>
      </c>
      <c r="B1618" t="s">
        <v>446</v>
      </c>
      <c r="C1618">
        <v>0</v>
      </c>
      <c r="D1618" t="s">
        <v>666</v>
      </c>
      <c r="E1618" t="s">
        <v>598</v>
      </c>
      <c r="F1618" t="str">
        <f t="shared" si="75"/>
        <v>commercial</v>
      </c>
      <c r="G1618" t="str">
        <f t="shared" si="76"/>
        <v>other</v>
      </c>
      <c r="H1618" t="str">
        <f t="shared" si="77"/>
        <v>other</v>
      </c>
    </row>
    <row r="1619" spans="1:8" x14ac:dyDescent="0.2">
      <c r="A1619">
        <v>7</v>
      </c>
      <c r="B1619" t="s">
        <v>447</v>
      </c>
      <c r="C1619">
        <v>0</v>
      </c>
      <c r="D1619" t="s">
        <v>666</v>
      </c>
      <c r="E1619" t="s">
        <v>598</v>
      </c>
      <c r="F1619" t="str">
        <f t="shared" si="75"/>
        <v>commercial</v>
      </c>
      <c r="G1619" t="str">
        <f t="shared" si="76"/>
        <v>other</v>
      </c>
      <c r="H1619" t="str">
        <f t="shared" si="77"/>
        <v>other</v>
      </c>
    </row>
    <row r="1620" spans="1:8" x14ac:dyDescent="0.2">
      <c r="A1620">
        <v>8</v>
      </c>
      <c r="B1620" t="s">
        <v>448</v>
      </c>
      <c r="C1620">
        <v>0</v>
      </c>
      <c r="D1620" t="s">
        <v>666</v>
      </c>
      <c r="E1620" t="s">
        <v>598</v>
      </c>
      <c r="F1620" t="str">
        <f t="shared" si="75"/>
        <v>commercial</v>
      </c>
      <c r="G1620" t="str">
        <f t="shared" si="76"/>
        <v>other</v>
      </c>
      <c r="H1620" t="str">
        <f t="shared" si="77"/>
        <v>other</v>
      </c>
    </row>
    <row r="1621" spans="1:8" x14ac:dyDescent="0.2">
      <c r="A1621">
        <v>9</v>
      </c>
      <c r="B1621" t="s">
        <v>449</v>
      </c>
      <c r="C1621">
        <v>0</v>
      </c>
      <c r="D1621" t="s">
        <v>666</v>
      </c>
      <c r="E1621" t="s">
        <v>598</v>
      </c>
      <c r="F1621" t="str">
        <f t="shared" si="75"/>
        <v>commercial</v>
      </c>
      <c r="G1621" t="str">
        <f t="shared" si="76"/>
        <v>other</v>
      </c>
      <c r="H1621" t="str">
        <f t="shared" si="77"/>
        <v>other</v>
      </c>
    </row>
    <row r="1622" spans="1:8" x14ac:dyDescent="0.2">
      <c r="A1622">
        <v>0</v>
      </c>
      <c r="B1622" t="s">
        <v>76</v>
      </c>
      <c r="C1622">
        <v>34317838893655.398</v>
      </c>
      <c r="D1622" t="s">
        <v>667</v>
      </c>
      <c r="E1622" t="s">
        <v>598</v>
      </c>
      <c r="F1622" t="str">
        <f t="shared" si="75"/>
        <v>commercial</v>
      </c>
      <c r="G1622" t="str">
        <f t="shared" si="76"/>
        <v>other</v>
      </c>
      <c r="H1622" t="str">
        <f t="shared" si="77"/>
        <v>other</v>
      </c>
    </row>
    <row r="1623" spans="1:8" x14ac:dyDescent="0.2">
      <c r="A1623">
        <v>1</v>
      </c>
      <c r="B1623" t="s">
        <v>77</v>
      </c>
      <c r="C1623">
        <v>0</v>
      </c>
      <c r="D1623" t="s">
        <v>667</v>
      </c>
      <c r="E1623" t="s">
        <v>598</v>
      </c>
      <c r="F1623" t="str">
        <f t="shared" si="75"/>
        <v>commercial</v>
      </c>
      <c r="G1623" t="str">
        <f t="shared" si="76"/>
        <v>other</v>
      </c>
      <c r="H1623" t="str">
        <f t="shared" si="77"/>
        <v>other</v>
      </c>
    </row>
    <row r="1624" spans="1:8" x14ac:dyDescent="0.2">
      <c r="A1624">
        <v>2</v>
      </c>
      <c r="B1624" t="s">
        <v>78</v>
      </c>
      <c r="C1624">
        <v>8637151087798.6904</v>
      </c>
      <c r="D1624" t="s">
        <v>667</v>
      </c>
      <c r="E1624" t="s">
        <v>598</v>
      </c>
      <c r="F1624" t="str">
        <f t="shared" si="75"/>
        <v>commercial</v>
      </c>
      <c r="G1624" t="str">
        <f t="shared" si="76"/>
        <v>other</v>
      </c>
      <c r="H1624" t="str">
        <f t="shared" si="77"/>
        <v>other</v>
      </c>
    </row>
    <row r="1625" spans="1:8" x14ac:dyDescent="0.2">
      <c r="A1625">
        <v>3</v>
      </c>
      <c r="B1625" t="s">
        <v>79</v>
      </c>
      <c r="C1625">
        <v>8360595649843.2402</v>
      </c>
      <c r="D1625" t="s">
        <v>667</v>
      </c>
      <c r="E1625" t="s">
        <v>598</v>
      </c>
      <c r="F1625" t="str">
        <f t="shared" si="75"/>
        <v>commercial</v>
      </c>
      <c r="G1625" t="str">
        <f t="shared" si="76"/>
        <v>other</v>
      </c>
      <c r="H1625" t="str">
        <f t="shared" si="77"/>
        <v>other</v>
      </c>
    </row>
    <row r="1626" spans="1:8" x14ac:dyDescent="0.2">
      <c r="A1626">
        <v>4</v>
      </c>
      <c r="B1626" t="s">
        <v>81</v>
      </c>
      <c r="C1626">
        <v>0</v>
      </c>
      <c r="D1626" t="s">
        <v>667</v>
      </c>
      <c r="E1626" t="s">
        <v>598</v>
      </c>
      <c r="F1626" t="str">
        <f t="shared" si="75"/>
        <v>commercial</v>
      </c>
      <c r="G1626" t="str">
        <f t="shared" si="76"/>
        <v>other</v>
      </c>
      <c r="H1626" t="str">
        <f t="shared" si="77"/>
        <v>other</v>
      </c>
    </row>
    <row r="1627" spans="1:8" x14ac:dyDescent="0.2">
      <c r="A1627">
        <v>5</v>
      </c>
      <c r="B1627" t="s">
        <v>162</v>
      </c>
      <c r="C1627">
        <v>0</v>
      </c>
      <c r="D1627" t="s">
        <v>667</v>
      </c>
      <c r="E1627" t="s">
        <v>598</v>
      </c>
      <c r="F1627" t="str">
        <f t="shared" si="75"/>
        <v>commercial</v>
      </c>
      <c r="G1627" t="str">
        <f t="shared" si="76"/>
        <v>other</v>
      </c>
      <c r="H1627" t="str">
        <f t="shared" si="77"/>
        <v>other</v>
      </c>
    </row>
    <row r="1628" spans="1:8" x14ac:dyDescent="0.2">
      <c r="A1628">
        <v>6</v>
      </c>
      <c r="B1628" t="s">
        <v>446</v>
      </c>
      <c r="C1628">
        <v>0</v>
      </c>
      <c r="D1628" t="s">
        <v>667</v>
      </c>
      <c r="E1628" t="s">
        <v>598</v>
      </c>
      <c r="F1628" t="str">
        <f t="shared" si="75"/>
        <v>commercial</v>
      </c>
      <c r="G1628" t="str">
        <f t="shared" si="76"/>
        <v>other</v>
      </c>
      <c r="H1628" t="str">
        <f t="shared" si="77"/>
        <v>other</v>
      </c>
    </row>
    <row r="1629" spans="1:8" x14ac:dyDescent="0.2">
      <c r="A1629">
        <v>7</v>
      </c>
      <c r="B1629" t="s">
        <v>447</v>
      </c>
      <c r="C1629">
        <v>0</v>
      </c>
      <c r="D1629" t="s">
        <v>667</v>
      </c>
      <c r="E1629" t="s">
        <v>598</v>
      </c>
      <c r="F1629" t="str">
        <f t="shared" si="75"/>
        <v>commercial</v>
      </c>
      <c r="G1629" t="str">
        <f t="shared" si="76"/>
        <v>other</v>
      </c>
      <c r="H1629" t="str">
        <f t="shared" si="77"/>
        <v>other</v>
      </c>
    </row>
    <row r="1630" spans="1:8" x14ac:dyDescent="0.2">
      <c r="A1630">
        <v>8</v>
      </c>
      <c r="B1630" t="s">
        <v>448</v>
      </c>
      <c r="C1630">
        <v>0</v>
      </c>
      <c r="D1630" t="s">
        <v>667</v>
      </c>
      <c r="E1630" t="s">
        <v>598</v>
      </c>
      <c r="F1630" t="str">
        <f t="shared" si="75"/>
        <v>commercial</v>
      </c>
      <c r="G1630" t="str">
        <f t="shared" si="76"/>
        <v>other</v>
      </c>
      <c r="H1630" t="str">
        <f t="shared" si="77"/>
        <v>other</v>
      </c>
    </row>
    <row r="1631" spans="1:8" x14ac:dyDescent="0.2">
      <c r="A1631">
        <v>9</v>
      </c>
      <c r="B1631" t="s">
        <v>449</v>
      </c>
      <c r="C1631">
        <v>0</v>
      </c>
      <c r="D1631" t="s">
        <v>667</v>
      </c>
      <c r="E1631" t="s">
        <v>598</v>
      </c>
      <c r="F1631" t="str">
        <f t="shared" si="75"/>
        <v>commercial</v>
      </c>
      <c r="G1631" t="str">
        <f t="shared" si="76"/>
        <v>other</v>
      </c>
      <c r="H1631" t="str">
        <f t="shared" si="77"/>
        <v>other</v>
      </c>
    </row>
    <row r="1632" spans="1:8" x14ac:dyDescent="0.2">
      <c r="A1632">
        <v>0</v>
      </c>
      <c r="B1632" t="s">
        <v>76</v>
      </c>
      <c r="C1632">
        <v>8343546321734.3896</v>
      </c>
      <c r="D1632" t="s">
        <v>668</v>
      </c>
      <c r="E1632" t="s">
        <v>598</v>
      </c>
      <c r="F1632" t="str">
        <f t="shared" si="75"/>
        <v>commercial</v>
      </c>
      <c r="G1632" t="str">
        <f t="shared" si="76"/>
        <v>other</v>
      </c>
      <c r="H1632" t="str">
        <f t="shared" si="77"/>
        <v>other</v>
      </c>
    </row>
    <row r="1633" spans="1:8" x14ac:dyDescent="0.2">
      <c r="A1633">
        <v>1</v>
      </c>
      <c r="B1633" t="s">
        <v>77</v>
      </c>
      <c r="C1633">
        <v>0</v>
      </c>
      <c r="D1633" t="s">
        <v>668</v>
      </c>
      <c r="E1633" t="s">
        <v>598</v>
      </c>
      <c r="F1633" t="str">
        <f t="shared" si="75"/>
        <v>commercial</v>
      </c>
      <c r="G1633" t="str">
        <f t="shared" si="76"/>
        <v>other</v>
      </c>
      <c r="H1633" t="str">
        <f t="shared" si="77"/>
        <v>other</v>
      </c>
    </row>
    <row r="1634" spans="1:8" x14ac:dyDescent="0.2">
      <c r="A1634">
        <v>2</v>
      </c>
      <c r="B1634" t="s">
        <v>78</v>
      </c>
      <c r="C1634">
        <v>3281916144684.6899</v>
      </c>
      <c r="D1634" t="s">
        <v>668</v>
      </c>
      <c r="E1634" t="s">
        <v>598</v>
      </c>
      <c r="F1634" t="str">
        <f t="shared" si="75"/>
        <v>commercial</v>
      </c>
      <c r="G1634" t="str">
        <f t="shared" si="76"/>
        <v>other</v>
      </c>
      <c r="H1634" t="str">
        <f t="shared" si="77"/>
        <v>other</v>
      </c>
    </row>
    <row r="1635" spans="1:8" x14ac:dyDescent="0.2">
      <c r="A1635">
        <v>3</v>
      </c>
      <c r="B1635" t="s">
        <v>79</v>
      </c>
      <c r="C1635">
        <v>742739051332.42102</v>
      </c>
      <c r="D1635" t="s">
        <v>668</v>
      </c>
      <c r="E1635" t="s">
        <v>598</v>
      </c>
      <c r="F1635" t="str">
        <f t="shared" si="75"/>
        <v>commercial</v>
      </c>
      <c r="G1635" t="str">
        <f t="shared" si="76"/>
        <v>other</v>
      </c>
      <c r="H1635" t="str">
        <f t="shared" si="77"/>
        <v>other</v>
      </c>
    </row>
    <row r="1636" spans="1:8" x14ac:dyDescent="0.2">
      <c r="A1636">
        <v>4</v>
      </c>
      <c r="B1636" t="s">
        <v>81</v>
      </c>
      <c r="C1636">
        <v>0</v>
      </c>
      <c r="D1636" t="s">
        <v>668</v>
      </c>
      <c r="E1636" t="s">
        <v>598</v>
      </c>
      <c r="F1636" t="str">
        <f t="shared" si="75"/>
        <v>commercial</v>
      </c>
      <c r="G1636" t="str">
        <f t="shared" si="76"/>
        <v>other</v>
      </c>
      <c r="H1636" t="str">
        <f t="shared" si="77"/>
        <v>other</v>
      </c>
    </row>
    <row r="1637" spans="1:8" x14ac:dyDescent="0.2">
      <c r="A1637">
        <v>5</v>
      </c>
      <c r="B1637" t="s">
        <v>162</v>
      </c>
      <c r="C1637">
        <v>0</v>
      </c>
      <c r="D1637" t="s">
        <v>668</v>
      </c>
      <c r="E1637" t="s">
        <v>598</v>
      </c>
      <c r="F1637" t="str">
        <f t="shared" si="75"/>
        <v>commercial</v>
      </c>
      <c r="G1637" t="str">
        <f t="shared" si="76"/>
        <v>other</v>
      </c>
      <c r="H1637" t="str">
        <f t="shared" si="77"/>
        <v>other</v>
      </c>
    </row>
    <row r="1638" spans="1:8" x14ac:dyDescent="0.2">
      <c r="A1638">
        <v>6</v>
      </c>
      <c r="B1638" t="s">
        <v>446</v>
      </c>
      <c r="C1638">
        <v>0</v>
      </c>
      <c r="D1638" t="s">
        <v>668</v>
      </c>
      <c r="E1638" t="s">
        <v>598</v>
      </c>
      <c r="F1638" t="str">
        <f t="shared" si="75"/>
        <v>commercial</v>
      </c>
      <c r="G1638" t="str">
        <f t="shared" si="76"/>
        <v>other</v>
      </c>
      <c r="H1638" t="str">
        <f t="shared" si="77"/>
        <v>other</v>
      </c>
    </row>
    <row r="1639" spans="1:8" x14ac:dyDescent="0.2">
      <c r="A1639">
        <v>7</v>
      </c>
      <c r="B1639" t="s">
        <v>447</v>
      </c>
      <c r="C1639">
        <v>0</v>
      </c>
      <c r="D1639" t="s">
        <v>668</v>
      </c>
      <c r="E1639" t="s">
        <v>598</v>
      </c>
      <c r="F1639" t="str">
        <f t="shared" si="75"/>
        <v>commercial</v>
      </c>
      <c r="G1639" t="str">
        <f t="shared" si="76"/>
        <v>other</v>
      </c>
      <c r="H1639" t="str">
        <f t="shared" si="77"/>
        <v>other</v>
      </c>
    </row>
    <row r="1640" spans="1:8" x14ac:dyDescent="0.2">
      <c r="A1640">
        <v>8</v>
      </c>
      <c r="B1640" t="s">
        <v>448</v>
      </c>
      <c r="C1640">
        <v>0</v>
      </c>
      <c r="D1640" t="s">
        <v>668</v>
      </c>
      <c r="E1640" t="s">
        <v>598</v>
      </c>
      <c r="F1640" t="str">
        <f t="shared" si="75"/>
        <v>commercial</v>
      </c>
      <c r="G1640" t="str">
        <f t="shared" si="76"/>
        <v>other</v>
      </c>
      <c r="H1640" t="str">
        <f t="shared" si="77"/>
        <v>other</v>
      </c>
    </row>
    <row r="1641" spans="1:8" x14ac:dyDescent="0.2">
      <c r="A1641">
        <v>9</v>
      </c>
      <c r="B1641" t="s">
        <v>449</v>
      </c>
      <c r="C1641">
        <v>0</v>
      </c>
      <c r="D1641" t="s">
        <v>668</v>
      </c>
      <c r="E1641" t="s">
        <v>598</v>
      </c>
      <c r="F1641" t="str">
        <f t="shared" si="75"/>
        <v>commercial</v>
      </c>
      <c r="G1641" t="str">
        <f t="shared" si="76"/>
        <v>other</v>
      </c>
      <c r="H1641" t="str">
        <f t="shared" si="77"/>
        <v>other</v>
      </c>
    </row>
    <row r="1642" spans="1:8" x14ac:dyDescent="0.2">
      <c r="A1642">
        <v>0</v>
      </c>
      <c r="B1642" t="s">
        <v>76</v>
      </c>
      <c r="C1642">
        <v>44064494880098</v>
      </c>
      <c r="D1642" t="s">
        <v>669</v>
      </c>
      <c r="E1642" t="s">
        <v>598</v>
      </c>
      <c r="F1642" t="str">
        <f t="shared" si="75"/>
        <v>commercial</v>
      </c>
      <c r="G1642" t="str">
        <f t="shared" si="76"/>
        <v>other</v>
      </c>
      <c r="H1642" t="str">
        <f t="shared" si="77"/>
        <v>other</v>
      </c>
    </row>
    <row r="1643" spans="1:8" x14ac:dyDescent="0.2">
      <c r="A1643">
        <v>1</v>
      </c>
      <c r="B1643" t="s">
        <v>77</v>
      </c>
      <c r="C1643">
        <v>0</v>
      </c>
      <c r="D1643" t="s">
        <v>669</v>
      </c>
      <c r="E1643" t="s">
        <v>598</v>
      </c>
      <c r="F1643" t="str">
        <f t="shared" si="75"/>
        <v>commercial</v>
      </c>
      <c r="G1643" t="str">
        <f t="shared" si="76"/>
        <v>other</v>
      </c>
      <c r="H1643" t="str">
        <f t="shared" si="77"/>
        <v>other</v>
      </c>
    </row>
    <row r="1644" spans="1:8" x14ac:dyDescent="0.2">
      <c r="A1644">
        <v>2</v>
      </c>
      <c r="B1644" t="s">
        <v>78</v>
      </c>
      <c r="C1644">
        <v>24303615632626</v>
      </c>
      <c r="D1644" t="s">
        <v>669</v>
      </c>
      <c r="E1644" t="s">
        <v>598</v>
      </c>
      <c r="F1644" t="str">
        <f t="shared" si="75"/>
        <v>commercial</v>
      </c>
      <c r="G1644" t="str">
        <f t="shared" si="76"/>
        <v>other</v>
      </c>
      <c r="H1644" t="str">
        <f t="shared" si="77"/>
        <v>other</v>
      </c>
    </row>
    <row r="1645" spans="1:8" x14ac:dyDescent="0.2">
      <c r="A1645">
        <v>3</v>
      </c>
      <c r="B1645" t="s">
        <v>79</v>
      </c>
      <c r="C1645">
        <v>6465012899717.3701</v>
      </c>
      <c r="D1645" t="s">
        <v>669</v>
      </c>
      <c r="E1645" t="s">
        <v>598</v>
      </c>
      <c r="F1645" t="str">
        <f t="shared" si="75"/>
        <v>commercial</v>
      </c>
      <c r="G1645" t="str">
        <f t="shared" si="76"/>
        <v>other</v>
      </c>
      <c r="H1645" t="str">
        <f t="shared" si="77"/>
        <v>other</v>
      </c>
    </row>
    <row r="1646" spans="1:8" x14ac:dyDescent="0.2">
      <c r="A1646">
        <v>4</v>
      </c>
      <c r="B1646" t="s">
        <v>81</v>
      </c>
      <c r="C1646">
        <v>0</v>
      </c>
      <c r="D1646" t="s">
        <v>669</v>
      </c>
      <c r="E1646" t="s">
        <v>598</v>
      </c>
      <c r="F1646" t="str">
        <f t="shared" si="75"/>
        <v>commercial</v>
      </c>
      <c r="G1646" t="str">
        <f t="shared" si="76"/>
        <v>other</v>
      </c>
      <c r="H1646" t="str">
        <f t="shared" si="77"/>
        <v>other</v>
      </c>
    </row>
    <row r="1647" spans="1:8" x14ac:dyDescent="0.2">
      <c r="A1647">
        <v>5</v>
      </c>
      <c r="B1647" t="s">
        <v>162</v>
      </c>
      <c r="C1647">
        <v>0</v>
      </c>
      <c r="D1647" t="s">
        <v>669</v>
      </c>
      <c r="E1647" t="s">
        <v>598</v>
      </c>
      <c r="F1647" t="str">
        <f t="shared" si="75"/>
        <v>commercial</v>
      </c>
      <c r="G1647" t="str">
        <f t="shared" si="76"/>
        <v>other</v>
      </c>
      <c r="H1647" t="str">
        <f t="shared" si="77"/>
        <v>other</v>
      </c>
    </row>
    <row r="1648" spans="1:8" x14ac:dyDescent="0.2">
      <c r="A1648">
        <v>6</v>
      </c>
      <c r="B1648" t="s">
        <v>446</v>
      </c>
      <c r="C1648">
        <v>0</v>
      </c>
      <c r="D1648" t="s">
        <v>669</v>
      </c>
      <c r="E1648" t="s">
        <v>598</v>
      </c>
      <c r="F1648" t="str">
        <f t="shared" si="75"/>
        <v>commercial</v>
      </c>
      <c r="G1648" t="str">
        <f t="shared" si="76"/>
        <v>other</v>
      </c>
      <c r="H1648" t="str">
        <f t="shared" si="77"/>
        <v>other</v>
      </c>
    </row>
    <row r="1649" spans="1:8" x14ac:dyDescent="0.2">
      <c r="A1649">
        <v>7</v>
      </c>
      <c r="B1649" t="s">
        <v>447</v>
      </c>
      <c r="C1649">
        <v>0</v>
      </c>
      <c r="D1649" t="s">
        <v>669</v>
      </c>
      <c r="E1649" t="s">
        <v>598</v>
      </c>
      <c r="F1649" t="str">
        <f t="shared" si="75"/>
        <v>commercial</v>
      </c>
      <c r="G1649" t="str">
        <f t="shared" si="76"/>
        <v>other</v>
      </c>
      <c r="H1649" t="str">
        <f t="shared" si="77"/>
        <v>other</v>
      </c>
    </row>
    <row r="1650" spans="1:8" x14ac:dyDescent="0.2">
      <c r="A1650">
        <v>8</v>
      </c>
      <c r="B1650" t="s">
        <v>448</v>
      </c>
      <c r="C1650">
        <v>0</v>
      </c>
      <c r="D1650" t="s">
        <v>669</v>
      </c>
      <c r="E1650" t="s">
        <v>598</v>
      </c>
      <c r="F1650" t="str">
        <f t="shared" si="75"/>
        <v>commercial</v>
      </c>
      <c r="G1650" t="str">
        <f t="shared" si="76"/>
        <v>other</v>
      </c>
      <c r="H1650" t="str">
        <f t="shared" si="77"/>
        <v>other</v>
      </c>
    </row>
    <row r="1651" spans="1:8" x14ac:dyDescent="0.2">
      <c r="A1651">
        <v>9</v>
      </c>
      <c r="B1651" t="s">
        <v>449</v>
      </c>
      <c r="C1651">
        <v>0</v>
      </c>
      <c r="D1651" t="s">
        <v>669</v>
      </c>
      <c r="E1651" t="s">
        <v>598</v>
      </c>
      <c r="F1651" t="str">
        <f t="shared" si="75"/>
        <v>commercial</v>
      </c>
      <c r="G1651" t="str">
        <f t="shared" si="76"/>
        <v>other</v>
      </c>
      <c r="H1651" t="str">
        <f t="shared" si="77"/>
        <v>other</v>
      </c>
    </row>
    <row r="1652" spans="1:8" x14ac:dyDescent="0.2">
      <c r="A1652">
        <v>0</v>
      </c>
      <c r="B1652" t="s">
        <v>76</v>
      </c>
      <c r="C1652">
        <v>67658783114598.398</v>
      </c>
      <c r="D1652" t="s">
        <v>670</v>
      </c>
      <c r="E1652" t="s">
        <v>598</v>
      </c>
      <c r="F1652" t="str">
        <f t="shared" si="75"/>
        <v>commercial</v>
      </c>
      <c r="G1652" t="str">
        <f t="shared" si="76"/>
        <v>other</v>
      </c>
      <c r="H1652" t="str">
        <f t="shared" si="77"/>
        <v>other</v>
      </c>
    </row>
    <row r="1653" spans="1:8" x14ac:dyDescent="0.2">
      <c r="A1653">
        <v>1</v>
      </c>
      <c r="B1653" t="s">
        <v>77</v>
      </c>
      <c r="C1653">
        <v>0</v>
      </c>
      <c r="D1653" t="s">
        <v>670</v>
      </c>
      <c r="E1653" t="s">
        <v>598</v>
      </c>
      <c r="F1653" t="str">
        <f t="shared" si="75"/>
        <v>commercial</v>
      </c>
      <c r="G1653" t="str">
        <f t="shared" si="76"/>
        <v>other</v>
      </c>
      <c r="H1653" t="str">
        <f t="shared" si="77"/>
        <v>other</v>
      </c>
    </row>
    <row r="1654" spans="1:8" x14ac:dyDescent="0.2">
      <c r="A1654">
        <v>2</v>
      </c>
      <c r="B1654" t="s">
        <v>78</v>
      </c>
      <c r="C1654">
        <v>29191804950272.699</v>
      </c>
      <c r="D1654" t="s">
        <v>670</v>
      </c>
      <c r="E1654" t="s">
        <v>598</v>
      </c>
      <c r="F1654" t="str">
        <f t="shared" si="75"/>
        <v>commercial</v>
      </c>
      <c r="G1654" t="str">
        <f t="shared" si="76"/>
        <v>other</v>
      </c>
      <c r="H1654" t="str">
        <f t="shared" si="77"/>
        <v>other</v>
      </c>
    </row>
    <row r="1655" spans="1:8" x14ac:dyDescent="0.2">
      <c r="A1655">
        <v>3</v>
      </c>
      <c r="B1655" t="s">
        <v>79</v>
      </c>
      <c r="C1655">
        <v>12070414357318.199</v>
      </c>
      <c r="D1655" t="s">
        <v>670</v>
      </c>
      <c r="E1655" t="s">
        <v>598</v>
      </c>
      <c r="F1655" t="str">
        <f t="shared" si="75"/>
        <v>commercial</v>
      </c>
      <c r="G1655" t="str">
        <f t="shared" si="76"/>
        <v>other</v>
      </c>
      <c r="H1655" t="str">
        <f t="shared" si="77"/>
        <v>other</v>
      </c>
    </row>
    <row r="1656" spans="1:8" x14ac:dyDescent="0.2">
      <c r="A1656">
        <v>4</v>
      </c>
      <c r="B1656" t="s">
        <v>81</v>
      </c>
      <c r="C1656">
        <v>0</v>
      </c>
      <c r="D1656" t="s">
        <v>670</v>
      </c>
      <c r="E1656" t="s">
        <v>598</v>
      </c>
      <c r="F1656" t="str">
        <f t="shared" si="75"/>
        <v>commercial</v>
      </c>
      <c r="G1656" t="str">
        <f t="shared" si="76"/>
        <v>other</v>
      </c>
      <c r="H1656" t="str">
        <f t="shared" si="77"/>
        <v>other</v>
      </c>
    </row>
    <row r="1657" spans="1:8" x14ac:dyDescent="0.2">
      <c r="A1657">
        <v>5</v>
      </c>
      <c r="B1657" t="s">
        <v>162</v>
      </c>
      <c r="C1657">
        <v>0</v>
      </c>
      <c r="D1657" t="s">
        <v>670</v>
      </c>
      <c r="E1657" t="s">
        <v>598</v>
      </c>
      <c r="F1657" t="str">
        <f t="shared" si="75"/>
        <v>commercial</v>
      </c>
      <c r="G1657" t="str">
        <f t="shared" si="76"/>
        <v>other</v>
      </c>
      <c r="H1657" t="str">
        <f t="shared" si="77"/>
        <v>other</v>
      </c>
    </row>
    <row r="1658" spans="1:8" x14ac:dyDescent="0.2">
      <c r="A1658">
        <v>6</v>
      </c>
      <c r="B1658" t="s">
        <v>446</v>
      </c>
      <c r="C1658">
        <v>0</v>
      </c>
      <c r="D1658" t="s">
        <v>670</v>
      </c>
      <c r="E1658" t="s">
        <v>598</v>
      </c>
      <c r="F1658" t="str">
        <f t="shared" si="75"/>
        <v>commercial</v>
      </c>
      <c r="G1658" t="str">
        <f t="shared" si="76"/>
        <v>other</v>
      </c>
      <c r="H1658" t="str">
        <f t="shared" si="77"/>
        <v>other</v>
      </c>
    </row>
    <row r="1659" spans="1:8" x14ac:dyDescent="0.2">
      <c r="A1659">
        <v>7</v>
      </c>
      <c r="B1659" t="s">
        <v>447</v>
      </c>
      <c r="C1659">
        <v>0</v>
      </c>
      <c r="D1659" t="s">
        <v>670</v>
      </c>
      <c r="E1659" t="s">
        <v>598</v>
      </c>
      <c r="F1659" t="str">
        <f t="shared" si="75"/>
        <v>commercial</v>
      </c>
      <c r="G1659" t="str">
        <f t="shared" si="76"/>
        <v>other</v>
      </c>
      <c r="H1659" t="str">
        <f t="shared" si="77"/>
        <v>other</v>
      </c>
    </row>
    <row r="1660" spans="1:8" x14ac:dyDescent="0.2">
      <c r="A1660">
        <v>8</v>
      </c>
      <c r="B1660" t="s">
        <v>448</v>
      </c>
      <c r="C1660">
        <v>0</v>
      </c>
      <c r="D1660" t="s">
        <v>670</v>
      </c>
      <c r="E1660" t="s">
        <v>598</v>
      </c>
      <c r="F1660" t="str">
        <f t="shared" si="75"/>
        <v>commercial</v>
      </c>
      <c r="G1660" t="str">
        <f t="shared" si="76"/>
        <v>other</v>
      </c>
      <c r="H1660" t="str">
        <f t="shared" si="77"/>
        <v>other</v>
      </c>
    </row>
    <row r="1661" spans="1:8" x14ac:dyDescent="0.2">
      <c r="A1661">
        <v>9</v>
      </c>
      <c r="B1661" t="s">
        <v>449</v>
      </c>
      <c r="C1661">
        <v>0</v>
      </c>
      <c r="D1661" t="s">
        <v>670</v>
      </c>
      <c r="E1661" t="s">
        <v>598</v>
      </c>
      <c r="F1661" t="str">
        <f t="shared" si="75"/>
        <v>commercial</v>
      </c>
      <c r="G1661" t="str">
        <f t="shared" si="76"/>
        <v>other</v>
      </c>
      <c r="H1661" t="str">
        <f t="shared" si="77"/>
        <v>other</v>
      </c>
    </row>
    <row r="1662" spans="1:8" x14ac:dyDescent="0.2">
      <c r="A1662">
        <v>0</v>
      </c>
      <c r="B1662" t="s">
        <v>76</v>
      </c>
      <c r="C1662">
        <v>29800050769994.5</v>
      </c>
      <c r="D1662" t="s">
        <v>671</v>
      </c>
      <c r="E1662" t="s">
        <v>598</v>
      </c>
      <c r="F1662" t="str">
        <f t="shared" si="75"/>
        <v>commercial</v>
      </c>
      <c r="G1662" t="str">
        <f t="shared" si="76"/>
        <v>other</v>
      </c>
      <c r="H1662" t="str">
        <f t="shared" si="77"/>
        <v>other</v>
      </c>
    </row>
    <row r="1663" spans="1:8" x14ac:dyDescent="0.2">
      <c r="A1663">
        <v>1</v>
      </c>
      <c r="B1663" t="s">
        <v>77</v>
      </c>
      <c r="C1663">
        <v>0</v>
      </c>
      <c r="D1663" t="s">
        <v>671</v>
      </c>
      <c r="E1663" t="s">
        <v>598</v>
      </c>
      <c r="F1663" t="str">
        <f t="shared" si="75"/>
        <v>commercial</v>
      </c>
      <c r="G1663" t="str">
        <f t="shared" si="76"/>
        <v>other</v>
      </c>
      <c r="H1663" t="str">
        <f t="shared" si="77"/>
        <v>other</v>
      </c>
    </row>
    <row r="1664" spans="1:8" x14ac:dyDescent="0.2">
      <c r="A1664">
        <v>2</v>
      </c>
      <c r="B1664" t="s">
        <v>78</v>
      </c>
      <c r="C1664">
        <v>9143449886029.6992</v>
      </c>
      <c r="D1664" t="s">
        <v>671</v>
      </c>
      <c r="E1664" t="s">
        <v>598</v>
      </c>
      <c r="F1664" t="str">
        <f t="shared" si="75"/>
        <v>commercial</v>
      </c>
      <c r="G1664" t="str">
        <f t="shared" si="76"/>
        <v>other</v>
      </c>
      <c r="H1664" t="str">
        <f t="shared" si="77"/>
        <v>other</v>
      </c>
    </row>
    <row r="1665" spans="1:8" x14ac:dyDescent="0.2">
      <c r="A1665">
        <v>3</v>
      </c>
      <c r="B1665" t="s">
        <v>79</v>
      </c>
      <c r="C1665">
        <v>8497000000000</v>
      </c>
      <c r="D1665" t="s">
        <v>671</v>
      </c>
      <c r="E1665" t="s">
        <v>598</v>
      </c>
      <c r="F1665" t="str">
        <f t="shared" si="75"/>
        <v>commercial</v>
      </c>
      <c r="G1665" t="str">
        <f t="shared" si="76"/>
        <v>other</v>
      </c>
      <c r="H1665" t="str">
        <f t="shared" si="77"/>
        <v>other</v>
      </c>
    </row>
    <row r="1666" spans="1:8" x14ac:dyDescent="0.2">
      <c r="A1666">
        <v>4</v>
      </c>
      <c r="B1666" t="s">
        <v>81</v>
      </c>
      <c r="C1666">
        <v>0</v>
      </c>
      <c r="D1666" t="s">
        <v>671</v>
      </c>
      <c r="E1666" t="s">
        <v>598</v>
      </c>
      <c r="F1666" t="str">
        <f t="shared" si="75"/>
        <v>commercial</v>
      </c>
      <c r="G1666" t="str">
        <f t="shared" si="76"/>
        <v>other</v>
      </c>
      <c r="H1666" t="str">
        <f t="shared" si="77"/>
        <v>other</v>
      </c>
    </row>
    <row r="1667" spans="1:8" x14ac:dyDescent="0.2">
      <c r="A1667">
        <v>5</v>
      </c>
      <c r="B1667" t="s">
        <v>162</v>
      </c>
      <c r="C1667">
        <v>0</v>
      </c>
      <c r="D1667" t="s">
        <v>671</v>
      </c>
      <c r="E1667" t="s">
        <v>598</v>
      </c>
      <c r="F1667" t="str">
        <f t="shared" ref="F1667:F1730" si="78">IF(ISNUMBER(SEARCH("urban", E1667)), "urban", IF(ISNUMBER(SEARCH("rural", E1667)), "rural", IF(ISNUMBER(SEARCH("commercial", E1667)), "commercial", "None")))</f>
        <v>commercial</v>
      </c>
      <c r="G1667" t="str">
        <f t="shared" ref="G1667:G1730" si="79">RIGHT(E1667, LEN(E1667) - FIND("~", SUBSTITUTE(E1667, "-", "~", LEN(E1667)-LEN(SUBSTITUTE(E1667, "-", "")))))</f>
        <v>other</v>
      </c>
      <c r="H1667" t="str">
        <f t="shared" ref="H1667:H1730" si="80">IF(G1667="appl","appliances",IF(G1667="cooling","cooling &amp; ventilation",G1667))</f>
        <v>other</v>
      </c>
    </row>
    <row r="1668" spans="1:8" x14ac:dyDescent="0.2">
      <c r="A1668">
        <v>6</v>
      </c>
      <c r="B1668" t="s">
        <v>446</v>
      </c>
      <c r="C1668">
        <v>0</v>
      </c>
      <c r="D1668" t="s">
        <v>671</v>
      </c>
      <c r="E1668" t="s">
        <v>598</v>
      </c>
      <c r="F1668" t="str">
        <f t="shared" si="78"/>
        <v>commercial</v>
      </c>
      <c r="G1668" t="str">
        <f t="shared" si="79"/>
        <v>other</v>
      </c>
      <c r="H1668" t="str">
        <f t="shared" si="80"/>
        <v>other</v>
      </c>
    </row>
    <row r="1669" spans="1:8" x14ac:dyDescent="0.2">
      <c r="A1669">
        <v>7</v>
      </c>
      <c r="B1669" t="s">
        <v>447</v>
      </c>
      <c r="C1669">
        <v>0</v>
      </c>
      <c r="D1669" t="s">
        <v>671</v>
      </c>
      <c r="E1669" t="s">
        <v>598</v>
      </c>
      <c r="F1669" t="str">
        <f t="shared" si="78"/>
        <v>commercial</v>
      </c>
      <c r="G1669" t="str">
        <f t="shared" si="79"/>
        <v>other</v>
      </c>
      <c r="H1669" t="str">
        <f t="shared" si="80"/>
        <v>other</v>
      </c>
    </row>
    <row r="1670" spans="1:8" x14ac:dyDescent="0.2">
      <c r="A1670">
        <v>8</v>
      </c>
      <c r="B1670" t="s">
        <v>448</v>
      </c>
      <c r="C1670">
        <v>0</v>
      </c>
      <c r="D1670" t="s">
        <v>671</v>
      </c>
      <c r="E1670" t="s">
        <v>598</v>
      </c>
      <c r="F1670" t="str">
        <f t="shared" si="78"/>
        <v>commercial</v>
      </c>
      <c r="G1670" t="str">
        <f t="shared" si="79"/>
        <v>other</v>
      </c>
      <c r="H1670" t="str">
        <f t="shared" si="80"/>
        <v>other</v>
      </c>
    </row>
    <row r="1671" spans="1:8" x14ac:dyDescent="0.2">
      <c r="A1671">
        <v>9</v>
      </c>
      <c r="B1671" t="s">
        <v>449</v>
      </c>
      <c r="C1671">
        <v>0</v>
      </c>
      <c r="D1671" t="s">
        <v>671</v>
      </c>
      <c r="E1671" t="s">
        <v>598</v>
      </c>
      <c r="F1671" t="str">
        <f t="shared" si="78"/>
        <v>commercial</v>
      </c>
      <c r="G1671" t="str">
        <f t="shared" si="79"/>
        <v>other</v>
      </c>
      <c r="H1671" t="str">
        <f t="shared" si="80"/>
        <v>other</v>
      </c>
    </row>
    <row r="1672" spans="1:8" x14ac:dyDescent="0.2">
      <c r="A1672">
        <v>0</v>
      </c>
      <c r="B1672" t="s">
        <v>76</v>
      </c>
      <c r="C1672">
        <v>41062313840647.602</v>
      </c>
      <c r="D1672" t="s">
        <v>672</v>
      </c>
      <c r="E1672" t="s">
        <v>598</v>
      </c>
      <c r="F1672" t="str">
        <f t="shared" si="78"/>
        <v>commercial</v>
      </c>
      <c r="G1672" t="str">
        <f t="shared" si="79"/>
        <v>other</v>
      </c>
      <c r="H1672" t="str">
        <f t="shared" si="80"/>
        <v>other</v>
      </c>
    </row>
    <row r="1673" spans="1:8" x14ac:dyDescent="0.2">
      <c r="A1673">
        <v>1</v>
      </c>
      <c r="B1673" t="s">
        <v>77</v>
      </c>
      <c r="C1673">
        <v>0</v>
      </c>
      <c r="D1673" t="s">
        <v>672</v>
      </c>
      <c r="E1673" t="s">
        <v>598</v>
      </c>
      <c r="F1673" t="str">
        <f t="shared" si="78"/>
        <v>commercial</v>
      </c>
      <c r="G1673" t="str">
        <f t="shared" si="79"/>
        <v>other</v>
      </c>
      <c r="H1673" t="str">
        <f t="shared" si="80"/>
        <v>other</v>
      </c>
    </row>
    <row r="1674" spans="1:8" x14ac:dyDescent="0.2">
      <c r="A1674">
        <v>2</v>
      </c>
      <c r="B1674" t="s">
        <v>78</v>
      </c>
      <c r="C1674">
        <v>17806927111089.699</v>
      </c>
      <c r="D1674" t="s">
        <v>672</v>
      </c>
      <c r="E1674" t="s">
        <v>598</v>
      </c>
      <c r="F1674" t="str">
        <f t="shared" si="78"/>
        <v>commercial</v>
      </c>
      <c r="G1674" t="str">
        <f t="shared" si="79"/>
        <v>other</v>
      </c>
      <c r="H1674" t="str">
        <f t="shared" si="80"/>
        <v>other</v>
      </c>
    </row>
    <row r="1675" spans="1:8" x14ac:dyDescent="0.2">
      <c r="A1675">
        <v>3</v>
      </c>
      <c r="B1675" t="s">
        <v>79</v>
      </c>
      <c r="C1675">
        <v>8491485363468.96</v>
      </c>
      <c r="D1675" t="s">
        <v>672</v>
      </c>
      <c r="E1675" t="s">
        <v>598</v>
      </c>
      <c r="F1675" t="str">
        <f t="shared" si="78"/>
        <v>commercial</v>
      </c>
      <c r="G1675" t="str">
        <f t="shared" si="79"/>
        <v>other</v>
      </c>
      <c r="H1675" t="str">
        <f t="shared" si="80"/>
        <v>other</v>
      </c>
    </row>
    <row r="1676" spans="1:8" x14ac:dyDescent="0.2">
      <c r="A1676">
        <v>4</v>
      </c>
      <c r="B1676" t="s">
        <v>81</v>
      </c>
      <c r="C1676">
        <v>0</v>
      </c>
      <c r="D1676" t="s">
        <v>672</v>
      </c>
      <c r="E1676" t="s">
        <v>598</v>
      </c>
      <c r="F1676" t="str">
        <f t="shared" si="78"/>
        <v>commercial</v>
      </c>
      <c r="G1676" t="str">
        <f t="shared" si="79"/>
        <v>other</v>
      </c>
      <c r="H1676" t="str">
        <f t="shared" si="80"/>
        <v>other</v>
      </c>
    </row>
    <row r="1677" spans="1:8" x14ac:dyDescent="0.2">
      <c r="A1677">
        <v>5</v>
      </c>
      <c r="B1677" t="s">
        <v>162</v>
      </c>
      <c r="C1677">
        <v>0</v>
      </c>
      <c r="D1677" t="s">
        <v>672</v>
      </c>
      <c r="E1677" t="s">
        <v>598</v>
      </c>
      <c r="F1677" t="str">
        <f t="shared" si="78"/>
        <v>commercial</v>
      </c>
      <c r="G1677" t="str">
        <f t="shared" si="79"/>
        <v>other</v>
      </c>
      <c r="H1677" t="str">
        <f t="shared" si="80"/>
        <v>other</v>
      </c>
    </row>
    <row r="1678" spans="1:8" x14ac:dyDescent="0.2">
      <c r="A1678">
        <v>6</v>
      </c>
      <c r="B1678" t="s">
        <v>446</v>
      </c>
      <c r="C1678">
        <v>0</v>
      </c>
      <c r="D1678" t="s">
        <v>672</v>
      </c>
      <c r="E1678" t="s">
        <v>598</v>
      </c>
      <c r="F1678" t="str">
        <f t="shared" si="78"/>
        <v>commercial</v>
      </c>
      <c r="G1678" t="str">
        <f t="shared" si="79"/>
        <v>other</v>
      </c>
      <c r="H1678" t="str">
        <f t="shared" si="80"/>
        <v>other</v>
      </c>
    </row>
    <row r="1679" spans="1:8" x14ac:dyDescent="0.2">
      <c r="A1679">
        <v>7</v>
      </c>
      <c r="B1679" t="s">
        <v>447</v>
      </c>
      <c r="C1679">
        <v>0</v>
      </c>
      <c r="D1679" t="s">
        <v>672</v>
      </c>
      <c r="E1679" t="s">
        <v>598</v>
      </c>
      <c r="F1679" t="str">
        <f t="shared" si="78"/>
        <v>commercial</v>
      </c>
      <c r="G1679" t="str">
        <f t="shared" si="79"/>
        <v>other</v>
      </c>
      <c r="H1679" t="str">
        <f t="shared" si="80"/>
        <v>other</v>
      </c>
    </row>
    <row r="1680" spans="1:8" x14ac:dyDescent="0.2">
      <c r="A1680">
        <v>8</v>
      </c>
      <c r="B1680" t="s">
        <v>448</v>
      </c>
      <c r="C1680">
        <v>0</v>
      </c>
      <c r="D1680" t="s">
        <v>672</v>
      </c>
      <c r="E1680" t="s">
        <v>598</v>
      </c>
      <c r="F1680" t="str">
        <f t="shared" si="78"/>
        <v>commercial</v>
      </c>
      <c r="G1680" t="str">
        <f t="shared" si="79"/>
        <v>other</v>
      </c>
      <c r="H1680" t="str">
        <f t="shared" si="80"/>
        <v>other</v>
      </c>
    </row>
    <row r="1681" spans="1:8" x14ac:dyDescent="0.2">
      <c r="A1681">
        <v>9</v>
      </c>
      <c r="B1681" t="s">
        <v>449</v>
      </c>
      <c r="C1681">
        <v>0</v>
      </c>
      <c r="D1681" t="s">
        <v>672</v>
      </c>
      <c r="E1681" t="s">
        <v>598</v>
      </c>
      <c r="F1681" t="str">
        <f t="shared" si="78"/>
        <v>commercial</v>
      </c>
      <c r="G1681" t="str">
        <f t="shared" si="79"/>
        <v>other</v>
      </c>
      <c r="H1681" t="str">
        <f t="shared" si="80"/>
        <v>other</v>
      </c>
    </row>
    <row r="1682" spans="1:8" x14ac:dyDescent="0.2">
      <c r="A1682">
        <v>0</v>
      </c>
      <c r="B1682" t="s">
        <v>76</v>
      </c>
      <c r="C1682">
        <v>42520222119418.203</v>
      </c>
      <c r="D1682" t="s">
        <v>673</v>
      </c>
      <c r="E1682" t="s">
        <v>598</v>
      </c>
      <c r="F1682" t="str">
        <f t="shared" si="78"/>
        <v>commercial</v>
      </c>
      <c r="G1682" t="str">
        <f t="shared" si="79"/>
        <v>other</v>
      </c>
      <c r="H1682" t="str">
        <f t="shared" si="80"/>
        <v>other</v>
      </c>
    </row>
    <row r="1683" spans="1:8" x14ac:dyDescent="0.2">
      <c r="A1683">
        <v>1</v>
      </c>
      <c r="B1683" t="s">
        <v>77</v>
      </c>
      <c r="C1683">
        <v>0</v>
      </c>
      <c r="D1683" t="s">
        <v>673</v>
      </c>
      <c r="E1683" t="s">
        <v>598</v>
      </c>
      <c r="F1683" t="str">
        <f t="shared" si="78"/>
        <v>commercial</v>
      </c>
      <c r="G1683" t="str">
        <f t="shared" si="79"/>
        <v>other</v>
      </c>
      <c r="H1683" t="str">
        <f t="shared" si="80"/>
        <v>other</v>
      </c>
    </row>
    <row r="1684" spans="1:8" x14ac:dyDescent="0.2">
      <c r="A1684">
        <v>2</v>
      </c>
      <c r="B1684" t="s">
        <v>78</v>
      </c>
      <c r="C1684">
        <v>12499516129496.4</v>
      </c>
      <c r="D1684" t="s">
        <v>673</v>
      </c>
      <c r="E1684" t="s">
        <v>598</v>
      </c>
      <c r="F1684" t="str">
        <f t="shared" si="78"/>
        <v>commercial</v>
      </c>
      <c r="G1684" t="str">
        <f t="shared" si="79"/>
        <v>other</v>
      </c>
      <c r="H1684" t="str">
        <f t="shared" si="80"/>
        <v>other</v>
      </c>
    </row>
    <row r="1685" spans="1:8" x14ac:dyDescent="0.2">
      <c r="A1685">
        <v>3</v>
      </c>
      <c r="B1685" t="s">
        <v>79</v>
      </c>
      <c r="C1685">
        <v>11886997952306</v>
      </c>
      <c r="D1685" t="s">
        <v>673</v>
      </c>
      <c r="E1685" t="s">
        <v>598</v>
      </c>
      <c r="F1685" t="str">
        <f t="shared" si="78"/>
        <v>commercial</v>
      </c>
      <c r="G1685" t="str">
        <f t="shared" si="79"/>
        <v>other</v>
      </c>
      <c r="H1685" t="str">
        <f t="shared" si="80"/>
        <v>other</v>
      </c>
    </row>
    <row r="1686" spans="1:8" x14ac:dyDescent="0.2">
      <c r="A1686">
        <v>4</v>
      </c>
      <c r="B1686" t="s">
        <v>81</v>
      </c>
      <c r="C1686">
        <v>0</v>
      </c>
      <c r="D1686" t="s">
        <v>673</v>
      </c>
      <c r="E1686" t="s">
        <v>598</v>
      </c>
      <c r="F1686" t="str">
        <f t="shared" si="78"/>
        <v>commercial</v>
      </c>
      <c r="G1686" t="str">
        <f t="shared" si="79"/>
        <v>other</v>
      </c>
      <c r="H1686" t="str">
        <f t="shared" si="80"/>
        <v>other</v>
      </c>
    </row>
    <row r="1687" spans="1:8" x14ac:dyDescent="0.2">
      <c r="A1687">
        <v>5</v>
      </c>
      <c r="B1687" t="s">
        <v>162</v>
      </c>
      <c r="C1687">
        <v>0</v>
      </c>
      <c r="D1687" t="s">
        <v>673</v>
      </c>
      <c r="E1687" t="s">
        <v>598</v>
      </c>
      <c r="F1687" t="str">
        <f t="shared" si="78"/>
        <v>commercial</v>
      </c>
      <c r="G1687" t="str">
        <f t="shared" si="79"/>
        <v>other</v>
      </c>
      <c r="H1687" t="str">
        <f t="shared" si="80"/>
        <v>other</v>
      </c>
    </row>
    <row r="1688" spans="1:8" x14ac:dyDescent="0.2">
      <c r="A1688">
        <v>6</v>
      </c>
      <c r="B1688" t="s">
        <v>446</v>
      </c>
      <c r="C1688">
        <v>0</v>
      </c>
      <c r="D1688" t="s">
        <v>673</v>
      </c>
      <c r="E1688" t="s">
        <v>598</v>
      </c>
      <c r="F1688" t="str">
        <f t="shared" si="78"/>
        <v>commercial</v>
      </c>
      <c r="G1688" t="str">
        <f t="shared" si="79"/>
        <v>other</v>
      </c>
      <c r="H1688" t="str">
        <f t="shared" si="80"/>
        <v>other</v>
      </c>
    </row>
    <row r="1689" spans="1:8" x14ac:dyDescent="0.2">
      <c r="A1689">
        <v>7</v>
      </c>
      <c r="B1689" t="s">
        <v>447</v>
      </c>
      <c r="C1689">
        <v>0</v>
      </c>
      <c r="D1689" t="s">
        <v>673</v>
      </c>
      <c r="E1689" t="s">
        <v>598</v>
      </c>
      <c r="F1689" t="str">
        <f t="shared" si="78"/>
        <v>commercial</v>
      </c>
      <c r="G1689" t="str">
        <f t="shared" si="79"/>
        <v>other</v>
      </c>
      <c r="H1689" t="str">
        <f t="shared" si="80"/>
        <v>other</v>
      </c>
    </row>
    <row r="1690" spans="1:8" x14ac:dyDescent="0.2">
      <c r="A1690">
        <v>8</v>
      </c>
      <c r="B1690" t="s">
        <v>448</v>
      </c>
      <c r="C1690">
        <v>0</v>
      </c>
      <c r="D1690" t="s">
        <v>673</v>
      </c>
      <c r="E1690" t="s">
        <v>598</v>
      </c>
      <c r="F1690" t="str">
        <f t="shared" si="78"/>
        <v>commercial</v>
      </c>
      <c r="G1690" t="str">
        <f t="shared" si="79"/>
        <v>other</v>
      </c>
      <c r="H1690" t="str">
        <f t="shared" si="80"/>
        <v>other</v>
      </c>
    </row>
    <row r="1691" spans="1:8" x14ac:dyDescent="0.2">
      <c r="A1691">
        <v>9</v>
      </c>
      <c r="B1691" t="s">
        <v>449</v>
      </c>
      <c r="C1691">
        <v>0</v>
      </c>
      <c r="D1691" t="s">
        <v>673</v>
      </c>
      <c r="E1691" t="s">
        <v>598</v>
      </c>
      <c r="F1691" t="str">
        <f t="shared" si="78"/>
        <v>commercial</v>
      </c>
      <c r="G1691" t="str">
        <f t="shared" si="79"/>
        <v>other</v>
      </c>
      <c r="H1691" t="str">
        <f t="shared" si="80"/>
        <v>other</v>
      </c>
    </row>
    <row r="1692" spans="1:8" x14ac:dyDescent="0.2">
      <c r="A1692">
        <v>0</v>
      </c>
      <c r="B1692" t="s">
        <v>76</v>
      </c>
      <c r="C1692">
        <v>196444397263527</v>
      </c>
      <c r="D1692" t="s">
        <v>674</v>
      </c>
      <c r="E1692" t="s">
        <v>598</v>
      </c>
      <c r="F1692" t="str">
        <f t="shared" si="78"/>
        <v>commercial</v>
      </c>
      <c r="G1692" t="str">
        <f t="shared" si="79"/>
        <v>other</v>
      </c>
      <c r="H1692" t="str">
        <f t="shared" si="80"/>
        <v>other</v>
      </c>
    </row>
    <row r="1693" spans="1:8" x14ac:dyDescent="0.2">
      <c r="A1693">
        <v>1</v>
      </c>
      <c r="B1693" t="s">
        <v>77</v>
      </c>
      <c r="C1693">
        <v>0</v>
      </c>
      <c r="D1693" t="s">
        <v>674</v>
      </c>
      <c r="E1693" t="s">
        <v>598</v>
      </c>
      <c r="F1693" t="str">
        <f t="shared" si="78"/>
        <v>commercial</v>
      </c>
      <c r="G1693" t="str">
        <f t="shared" si="79"/>
        <v>other</v>
      </c>
      <c r="H1693" t="str">
        <f t="shared" si="80"/>
        <v>other</v>
      </c>
    </row>
    <row r="1694" spans="1:8" x14ac:dyDescent="0.2">
      <c r="A1694">
        <v>2</v>
      </c>
      <c r="B1694" t="s">
        <v>78</v>
      </c>
      <c r="C1694">
        <v>72091350307604</v>
      </c>
      <c r="D1694" t="s">
        <v>674</v>
      </c>
      <c r="E1694" t="s">
        <v>598</v>
      </c>
      <c r="F1694" t="str">
        <f t="shared" si="78"/>
        <v>commercial</v>
      </c>
      <c r="G1694" t="str">
        <f t="shared" si="79"/>
        <v>other</v>
      </c>
      <c r="H1694" t="str">
        <f t="shared" si="80"/>
        <v>other</v>
      </c>
    </row>
    <row r="1695" spans="1:8" x14ac:dyDescent="0.2">
      <c r="A1695">
        <v>3</v>
      </c>
      <c r="B1695" t="s">
        <v>79</v>
      </c>
      <c r="C1695">
        <v>75663963079267.906</v>
      </c>
      <c r="D1695" t="s">
        <v>674</v>
      </c>
      <c r="E1695" t="s">
        <v>598</v>
      </c>
      <c r="F1695" t="str">
        <f t="shared" si="78"/>
        <v>commercial</v>
      </c>
      <c r="G1695" t="str">
        <f t="shared" si="79"/>
        <v>other</v>
      </c>
      <c r="H1695" t="str">
        <f t="shared" si="80"/>
        <v>other</v>
      </c>
    </row>
    <row r="1696" spans="1:8" x14ac:dyDescent="0.2">
      <c r="A1696">
        <v>4</v>
      </c>
      <c r="B1696" t="s">
        <v>81</v>
      </c>
      <c r="C1696">
        <v>0</v>
      </c>
      <c r="D1696" t="s">
        <v>674</v>
      </c>
      <c r="E1696" t="s">
        <v>598</v>
      </c>
      <c r="F1696" t="str">
        <f t="shared" si="78"/>
        <v>commercial</v>
      </c>
      <c r="G1696" t="str">
        <f t="shared" si="79"/>
        <v>other</v>
      </c>
      <c r="H1696" t="str">
        <f t="shared" si="80"/>
        <v>other</v>
      </c>
    </row>
    <row r="1697" spans="1:8" x14ac:dyDescent="0.2">
      <c r="A1697">
        <v>5</v>
      </c>
      <c r="B1697" t="s">
        <v>162</v>
      </c>
      <c r="C1697">
        <v>0</v>
      </c>
      <c r="D1697" t="s">
        <v>674</v>
      </c>
      <c r="E1697" t="s">
        <v>598</v>
      </c>
      <c r="F1697" t="str">
        <f t="shared" si="78"/>
        <v>commercial</v>
      </c>
      <c r="G1697" t="str">
        <f t="shared" si="79"/>
        <v>other</v>
      </c>
      <c r="H1697" t="str">
        <f t="shared" si="80"/>
        <v>other</v>
      </c>
    </row>
    <row r="1698" spans="1:8" x14ac:dyDescent="0.2">
      <c r="A1698">
        <v>6</v>
      </c>
      <c r="B1698" t="s">
        <v>446</v>
      </c>
      <c r="C1698">
        <v>0</v>
      </c>
      <c r="D1698" t="s">
        <v>674</v>
      </c>
      <c r="E1698" t="s">
        <v>598</v>
      </c>
      <c r="F1698" t="str">
        <f t="shared" si="78"/>
        <v>commercial</v>
      </c>
      <c r="G1698" t="str">
        <f t="shared" si="79"/>
        <v>other</v>
      </c>
      <c r="H1698" t="str">
        <f t="shared" si="80"/>
        <v>other</v>
      </c>
    </row>
    <row r="1699" spans="1:8" x14ac:dyDescent="0.2">
      <c r="A1699">
        <v>7</v>
      </c>
      <c r="B1699" t="s">
        <v>447</v>
      </c>
      <c r="C1699">
        <v>0</v>
      </c>
      <c r="D1699" t="s">
        <v>674</v>
      </c>
      <c r="E1699" t="s">
        <v>598</v>
      </c>
      <c r="F1699" t="str">
        <f t="shared" si="78"/>
        <v>commercial</v>
      </c>
      <c r="G1699" t="str">
        <f t="shared" si="79"/>
        <v>other</v>
      </c>
      <c r="H1699" t="str">
        <f t="shared" si="80"/>
        <v>other</v>
      </c>
    </row>
    <row r="1700" spans="1:8" x14ac:dyDescent="0.2">
      <c r="A1700">
        <v>8</v>
      </c>
      <c r="B1700" t="s">
        <v>448</v>
      </c>
      <c r="C1700">
        <v>0</v>
      </c>
      <c r="D1700" t="s">
        <v>674</v>
      </c>
      <c r="E1700" t="s">
        <v>598</v>
      </c>
      <c r="F1700" t="str">
        <f t="shared" si="78"/>
        <v>commercial</v>
      </c>
      <c r="G1700" t="str">
        <f t="shared" si="79"/>
        <v>other</v>
      </c>
      <c r="H1700" t="str">
        <f t="shared" si="80"/>
        <v>other</v>
      </c>
    </row>
    <row r="1701" spans="1:8" x14ac:dyDescent="0.2">
      <c r="A1701">
        <v>9</v>
      </c>
      <c r="B1701" t="s">
        <v>449</v>
      </c>
      <c r="C1701">
        <v>0</v>
      </c>
      <c r="D1701" t="s">
        <v>674</v>
      </c>
      <c r="E1701" t="s">
        <v>598</v>
      </c>
      <c r="F1701" t="str">
        <f t="shared" si="78"/>
        <v>commercial</v>
      </c>
      <c r="G1701" t="str">
        <f t="shared" si="79"/>
        <v>other</v>
      </c>
      <c r="H1701" t="str">
        <f t="shared" si="80"/>
        <v>other</v>
      </c>
    </row>
    <row r="1702" spans="1:8" x14ac:dyDescent="0.2">
      <c r="A1702">
        <v>0</v>
      </c>
      <c r="B1702" t="s">
        <v>76</v>
      </c>
      <c r="C1702">
        <v>23605771719459.102</v>
      </c>
      <c r="D1702" t="s">
        <v>675</v>
      </c>
      <c r="E1702" t="s">
        <v>598</v>
      </c>
      <c r="F1702" t="str">
        <f t="shared" si="78"/>
        <v>commercial</v>
      </c>
      <c r="G1702" t="str">
        <f t="shared" si="79"/>
        <v>other</v>
      </c>
      <c r="H1702" t="str">
        <f t="shared" si="80"/>
        <v>other</v>
      </c>
    </row>
    <row r="1703" spans="1:8" x14ac:dyDescent="0.2">
      <c r="A1703">
        <v>1</v>
      </c>
      <c r="B1703" t="s">
        <v>77</v>
      </c>
      <c r="C1703">
        <v>0</v>
      </c>
      <c r="D1703" t="s">
        <v>675</v>
      </c>
      <c r="E1703" t="s">
        <v>598</v>
      </c>
      <c r="F1703" t="str">
        <f t="shared" si="78"/>
        <v>commercial</v>
      </c>
      <c r="G1703" t="str">
        <f t="shared" si="79"/>
        <v>other</v>
      </c>
      <c r="H1703" t="str">
        <f t="shared" si="80"/>
        <v>other</v>
      </c>
    </row>
    <row r="1704" spans="1:8" x14ac:dyDescent="0.2">
      <c r="A1704">
        <v>2</v>
      </c>
      <c r="B1704" t="s">
        <v>78</v>
      </c>
      <c r="C1704">
        <v>13928674572257.4</v>
      </c>
      <c r="D1704" t="s">
        <v>675</v>
      </c>
      <c r="E1704" t="s">
        <v>598</v>
      </c>
      <c r="F1704" t="str">
        <f t="shared" si="78"/>
        <v>commercial</v>
      </c>
      <c r="G1704" t="str">
        <f t="shared" si="79"/>
        <v>other</v>
      </c>
      <c r="H1704" t="str">
        <f t="shared" si="80"/>
        <v>other</v>
      </c>
    </row>
    <row r="1705" spans="1:8" x14ac:dyDescent="0.2">
      <c r="A1705">
        <v>3</v>
      </c>
      <c r="B1705" t="s">
        <v>79</v>
      </c>
      <c r="C1705">
        <v>5147617677117.1797</v>
      </c>
      <c r="D1705" t="s">
        <v>675</v>
      </c>
      <c r="E1705" t="s">
        <v>598</v>
      </c>
      <c r="F1705" t="str">
        <f t="shared" si="78"/>
        <v>commercial</v>
      </c>
      <c r="G1705" t="str">
        <f t="shared" si="79"/>
        <v>other</v>
      </c>
      <c r="H1705" t="str">
        <f t="shared" si="80"/>
        <v>other</v>
      </c>
    </row>
    <row r="1706" spans="1:8" x14ac:dyDescent="0.2">
      <c r="A1706">
        <v>4</v>
      </c>
      <c r="B1706" t="s">
        <v>81</v>
      </c>
      <c r="C1706">
        <v>0</v>
      </c>
      <c r="D1706" t="s">
        <v>675</v>
      </c>
      <c r="E1706" t="s">
        <v>598</v>
      </c>
      <c r="F1706" t="str">
        <f t="shared" si="78"/>
        <v>commercial</v>
      </c>
      <c r="G1706" t="str">
        <f t="shared" si="79"/>
        <v>other</v>
      </c>
      <c r="H1706" t="str">
        <f t="shared" si="80"/>
        <v>other</v>
      </c>
    </row>
    <row r="1707" spans="1:8" x14ac:dyDescent="0.2">
      <c r="A1707">
        <v>5</v>
      </c>
      <c r="B1707" t="s">
        <v>162</v>
      </c>
      <c r="C1707">
        <v>0</v>
      </c>
      <c r="D1707" t="s">
        <v>675</v>
      </c>
      <c r="E1707" t="s">
        <v>598</v>
      </c>
      <c r="F1707" t="str">
        <f t="shared" si="78"/>
        <v>commercial</v>
      </c>
      <c r="G1707" t="str">
        <f t="shared" si="79"/>
        <v>other</v>
      </c>
      <c r="H1707" t="str">
        <f t="shared" si="80"/>
        <v>other</v>
      </c>
    </row>
    <row r="1708" spans="1:8" x14ac:dyDescent="0.2">
      <c r="A1708">
        <v>6</v>
      </c>
      <c r="B1708" t="s">
        <v>446</v>
      </c>
      <c r="C1708">
        <v>0</v>
      </c>
      <c r="D1708" t="s">
        <v>675</v>
      </c>
      <c r="E1708" t="s">
        <v>598</v>
      </c>
      <c r="F1708" t="str">
        <f t="shared" si="78"/>
        <v>commercial</v>
      </c>
      <c r="G1708" t="str">
        <f t="shared" si="79"/>
        <v>other</v>
      </c>
      <c r="H1708" t="str">
        <f t="shared" si="80"/>
        <v>other</v>
      </c>
    </row>
    <row r="1709" spans="1:8" x14ac:dyDescent="0.2">
      <c r="A1709">
        <v>7</v>
      </c>
      <c r="B1709" t="s">
        <v>447</v>
      </c>
      <c r="C1709">
        <v>0</v>
      </c>
      <c r="D1709" t="s">
        <v>675</v>
      </c>
      <c r="E1709" t="s">
        <v>598</v>
      </c>
      <c r="F1709" t="str">
        <f t="shared" si="78"/>
        <v>commercial</v>
      </c>
      <c r="G1709" t="str">
        <f t="shared" si="79"/>
        <v>other</v>
      </c>
      <c r="H1709" t="str">
        <f t="shared" si="80"/>
        <v>other</v>
      </c>
    </row>
    <row r="1710" spans="1:8" x14ac:dyDescent="0.2">
      <c r="A1710">
        <v>8</v>
      </c>
      <c r="B1710" t="s">
        <v>448</v>
      </c>
      <c r="C1710">
        <v>0</v>
      </c>
      <c r="D1710" t="s">
        <v>675</v>
      </c>
      <c r="E1710" t="s">
        <v>598</v>
      </c>
      <c r="F1710" t="str">
        <f t="shared" si="78"/>
        <v>commercial</v>
      </c>
      <c r="G1710" t="str">
        <f t="shared" si="79"/>
        <v>other</v>
      </c>
      <c r="H1710" t="str">
        <f t="shared" si="80"/>
        <v>other</v>
      </c>
    </row>
    <row r="1711" spans="1:8" x14ac:dyDescent="0.2">
      <c r="A1711">
        <v>9</v>
      </c>
      <c r="B1711" t="s">
        <v>449</v>
      </c>
      <c r="C1711">
        <v>0</v>
      </c>
      <c r="D1711" t="s">
        <v>675</v>
      </c>
      <c r="E1711" t="s">
        <v>598</v>
      </c>
      <c r="F1711" t="str">
        <f t="shared" si="78"/>
        <v>commercial</v>
      </c>
      <c r="G1711" t="str">
        <f t="shared" si="79"/>
        <v>other</v>
      </c>
      <c r="H1711" t="str">
        <f t="shared" si="80"/>
        <v>other</v>
      </c>
    </row>
    <row r="1712" spans="1:8" x14ac:dyDescent="0.2">
      <c r="A1712">
        <v>0</v>
      </c>
      <c r="B1712" t="s">
        <v>76</v>
      </c>
      <c r="C1712">
        <v>23435730273783.801</v>
      </c>
      <c r="D1712" t="s">
        <v>676</v>
      </c>
      <c r="E1712" t="s">
        <v>598</v>
      </c>
      <c r="F1712" t="str">
        <f t="shared" si="78"/>
        <v>commercial</v>
      </c>
      <c r="G1712" t="str">
        <f t="shared" si="79"/>
        <v>other</v>
      </c>
      <c r="H1712" t="str">
        <f t="shared" si="80"/>
        <v>other</v>
      </c>
    </row>
    <row r="1713" spans="1:8" x14ac:dyDescent="0.2">
      <c r="A1713">
        <v>1</v>
      </c>
      <c r="B1713" t="s">
        <v>77</v>
      </c>
      <c r="C1713">
        <v>0</v>
      </c>
      <c r="D1713" t="s">
        <v>676</v>
      </c>
      <c r="E1713" t="s">
        <v>598</v>
      </c>
      <c r="F1713" t="str">
        <f t="shared" si="78"/>
        <v>commercial</v>
      </c>
      <c r="G1713" t="str">
        <f t="shared" si="79"/>
        <v>other</v>
      </c>
      <c r="H1713" t="str">
        <f t="shared" si="80"/>
        <v>other</v>
      </c>
    </row>
    <row r="1714" spans="1:8" x14ac:dyDescent="0.2">
      <c r="A1714">
        <v>2</v>
      </c>
      <c r="B1714" t="s">
        <v>78</v>
      </c>
      <c r="C1714">
        <v>21242785043782.102</v>
      </c>
      <c r="D1714" t="s">
        <v>676</v>
      </c>
      <c r="E1714" t="s">
        <v>598</v>
      </c>
      <c r="F1714" t="str">
        <f t="shared" si="78"/>
        <v>commercial</v>
      </c>
      <c r="G1714" t="str">
        <f t="shared" si="79"/>
        <v>other</v>
      </c>
      <c r="H1714" t="str">
        <f t="shared" si="80"/>
        <v>other</v>
      </c>
    </row>
    <row r="1715" spans="1:8" x14ac:dyDescent="0.2">
      <c r="A1715">
        <v>3</v>
      </c>
      <c r="B1715" t="s">
        <v>79</v>
      </c>
      <c r="C1715">
        <v>1753880652479.8</v>
      </c>
      <c r="D1715" t="s">
        <v>676</v>
      </c>
      <c r="E1715" t="s">
        <v>598</v>
      </c>
      <c r="F1715" t="str">
        <f t="shared" si="78"/>
        <v>commercial</v>
      </c>
      <c r="G1715" t="str">
        <f t="shared" si="79"/>
        <v>other</v>
      </c>
      <c r="H1715" t="str">
        <f t="shared" si="80"/>
        <v>other</v>
      </c>
    </row>
    <row r="1716" spans="1:8" x14ac:dyDescent="0.2">
      <c r="A1716">
        <v>4</v>
      </c>
      <c r="B1716" t="s">
        <v>81</v>
      </c>
      <c r="C1716">
        <v>0</v>
      </c>
      <c r="D1716" t="s">
        <v>676</v>
      </c>
      <c r="E1716" t="s">
        <v>598</v>
      </c>
      <c r="F1716" t="str">
        <f t="shared" si="78"/>
        <v>commercial</v>
      </c>
      <c r="G1716" t="str">
        <f t="shared" si="79"/>
        <v>other</v>
      </c>
      <c r="H1716" t="str">
        <f t="shared" si="80"/>
        <v>other</v>
      </c>
    </row>
    <row r="1717" spans="1:8" x14ac:dyDescent="0.2">
      <c r="A1717">
        <v>5</v>
      </c>
      <c r="B1717" t="s">
        <v>162</v>
      </c>
      <c r="C1717">
        <v>0</v>
      </c>
      <c r="D1717" t="s">
        <v>676</v>
      </c>
      <c r="E1717" t="s">
        <v>598</v>
      </c>
      <c r="F1717" t="str">
        <f t="shared" si="78"/>
        <v>commercial</v>
      </c>
      <c r="G1717" t="str">
        <f t="shared" si="79"/>
        <v>other</v>
      </c>
      <c r="H1717" t="str">
        <f t="shared" si="80"/>
        <v>other</v>
      </c>
    </row>
    <row r="1718" spans="1:8" x14ac:dyDescent="0.2">
      <c r="A1718">
        <v>6</v>
      </c>
      <c r="B1718" t="s">
        <v>446</v>
      </c>
      <c r="C1718">
        <v>0</v>
      </c>
      <c r="D1718" t="s">
        <v>676</v>
      </c>
      <c r="E1718" t="s">
        <v>598</v>
      </c>
      <c r="F1718" t="str">
        <f t="shared" si="78"/>
        <v>commercial</v>
      </c>
      <c r="G1718" t="str">
        <f t="shared" si="79"/>
        <v>other</v>
      </c>
      <c r="H1718" t="str">
        <f t="shared" si="80"/>
        <v>other</v>
      </c>
    </row>
    <row r="1719" spans="1:8" x14ac:dyDescent="0.2">
      <c r="A1719">
        <v>7</v>
      </c>
      <c r="B1719" t="s">
        <v>447</v>
      </c>
      <c r="C1719">
        <v>0</v>
      </c>
      <c r="D1719" t="s">
        <v>676</v>
      </c>
      <c r="E1719" t="s">
        <v>598</v>
      </c>
      <c r="F1719" t="str">
        <f t="shared" si="78"/>
        <v>commercial</v>
      </c>
      <c r="G1719" t="str">
        <f t="shared" si="79"/>
        <v>other</v>
      </c>
      <c r="H1719" t="str">
        <f t="shared" si="80"/>
        <v>other</v>
      </c>
    </row>
    <row r="1720" spans="1:8" x14ac:dyDescent="0.2">
      <c r="A1720">
        <v>8</v>
      </c>
      <c r="B1720" t="s">
        <v>448</v>
      </c>
      <c r="C1720">
        <v>0</v>
      </c>
      <c r="D1720" t="s">
        <v>676</v>
      </c>
      <c r="E1720" t="s">
        <v>598</v>
      </c>
      <c r="F1720" t="str">
        <f t="shared" si="78"/>
        <v>commercial</v>
      </c>
      <c r="G1720" t="str">
        <f t="shared" si="79"/>
        <v>other</v>
      </c>
      <c r="H1720" t="str">
        <f t="shared" si="80"/>
        <v>other</v>
      </c>
    </row>
    <row r="1721" spans="1:8" x14ac:dyDescent="0.2">
      <c r="A1721">
        <v>9</v>
      </c>
      <c r="B1721" t="s">
        <v>449</v>
      </c>
      <c r="C1721">
        <v>0</v>
      </c>
      <c r="D1721" t="s">
        <v>676</v>
      </c>
      <c r="E1721" t="s">
        <v>598</v>
      </c>
      <c r="F1721" t="str">
        <f t="shared" si="78"/>
        <v>commercial</v>
      </c>
      <c r="G1721" t="str">
        <f t="shared" si="79"/>
        <v>other</v>
      </c>
      <c r="H1721" t="str">
        <f t="shared" si="80"/>
        <v>other</v>
      </c>
    </row>
    <row r="1722" spans="1:8" x14ac:dyDescent="0.2">
      <c r="A1722">
        <v>0</v>
      </c>
      <c r="B1722" t="s">
        <v>76</v>
      </c>
      <c r="C1722">
        <v>124232972855844</v>
      </c>
      <c r="D1722" t="s">
        <v>677</v>
      </c>
      <c r="E1722" t="s">
        <v>598</v>
      </c>
      <c r="F1722" t="str">
        <f t="shared" si="78"/>
        <v>commercial</v>
      </c>
      <c r="G1722" t="str">
        <f t="shared" si="79"/>
        <v>other</v>
      </c>
      <c r="H1722" t="str">
        <f t="shared" si="80"/>
        <v>other</v>
      </c>
    </row>
    <row r="1723" spans="1:8" x14ac:dyDescent="0.2">
      <c r="A1723">
        <v>1</v>
      </c>
      <c r="B1723" t="s">
        <v>77</v>
      </c>
      <c r="C1723">
        <v>0</v>
      </c>
      <c r="D1723" t="s">
        <v>677</v>
      </c>
      <c r="E1723" t="s">
        <v>598</v>
      </c>
      <c r="F1723" t="str">
        <f t="shared" si="78"/>
        <v>commercial</v>
      </c>
      <c r="G1723" t="str">
        <f t="shared" si="79"/>
        <v>other</v>
      </c>
      <c r="H1723" t="str">
        <f t="shared" si="80"/>
        <v>other</v>
      </c>
    </row>
    <row r="1724" spans="1:8" x14ac:dyDescent="0.2">
      <c r="A1724">
        <v>2</v>
      </c>
      <c r="B1724" t="s">
        <v>78</v>
      </c>
      <c r="C1724">
        <v>25209978086907.898</v>
      </c>
      <c r="D1724" t="s">
        <v>677</v>
      </c>
      <c r="E1724" t="s">
        <v>598</v>
      </c>
      <c r="F1724" t="str">
        <f t="shared" si="78"/>
        <v>commercial</v>
      </c>
      <c r="G1724" t="str">
        <f t="shared" si="79"/>
        <v>other</v>
      </c>
      <c r="H1724" t="str">
        <f t="shared" si="80"/>
        <v>other</v>
      </c>
    </row>
    <row r="1725" spans="1:8" x14ac:dyDescent="0.2">
      <c r="A1725">
        <v>3</v>
      </c>
      <c r="B1725" t="s">
        <v>79</v>
      </c>
      <c r="C1725">
        <v>34369415304761.801</v>
      </c>
      <c r="D1725" t="s">
        <v>677</v>
      </c>
      <c r="E1725" t="s">
        <v>598</v>
      </c>
      <c r="F1725" t="str">
        <f t="shared" si="78"/>
        <v>commercial</v>
      </c>
      <c r="G1725" t="str">
        <f t="shared" si="79"/>
        <v>other</v>
      </c>
      <c r="H1725" t="str">
        <f t="shared" si="80"/>
        <v>other</v>
      </c>
    </row>
    <row r="1726" spans="1:8" x14ac:dyDescent="0.2">
      <c r="A1726">
        <v>4</v>
      </c>
      <c r="B1726" t="s">
        <v>81</v>
      </c>
      <c r="C1726">
        <v>0</v>
      </c>
      <c r="D1726" t="s">
        <v>677</v>
      </c>
      <c r="E1726" t="s">
        <v>598</v>
      </c>
      <c r="F1726" t="str">
        <f t="shared" si="78"/>
        <v>commercial</v>
      </c>
      <c r="G1726" t="str">
        <f t="shared" si="79"/>
        <v>other</v>
      </c>
      <c r="H1726" t="str">
        <f t="shared" si="80"/>
        <v>other</v>
      </c>
    </row>
    <row r="1727" spans="1:8" x14ac:dyDescent="0.2">
      <c r="A1727">
        <v>5</v>
      </c>
      <c r="B1727" t="s">
        <v>162</v>
      </c>
      <c r="C1727">
        <v>0</v>
      </c>
      <c r="D1727" t="s">
        <v>677</v>
      </c>
      <c r="E1727" t="s">
        <v>598</v>
      </c>
      <c r="F1727" t="str">
        <f t="shared" si="78"/>
        <v>commercial</v>
      </c>
      <c r="G1727" t="str">
        <f t="shared" si="79"/>
        <v>other</v>
      </c>
      <c r="H1727" t="str">
        <f t="shared" si="80"/>
        <v>other</v>
      </c>
    </row>
    <row r="1728" spans="1:8" x14ac:dyDescent="0.2">
      <c r="A1728">
        <v>6</v>
      </c>
      <c r="B1728" t="s">
        <v>446</v>
      </c>
      <c r="C1728">
        <v>0</v>
      </c>
      <c r="D1728" t="s">
        <v>677</v>
      </c>
      <c r="E1728" t="s">
        <v>598</v>
      </c>
      <c r="F1728" t="str">
        <f t="shared" si="78"/>
        <v>commercial</v>
      </c>
      <c r="G1728" t="str">
        <f t="shared" si="79"/>
        <v>other</v>
      </c>
      <c r="H1728" t="str">
        <f t="shared" si="80"/>
        <v>other</v>
      </c>
    </row>
    <row r="1729" spans="1:8" x14ac:dyDescent="0.2">
      <c r="A1729">
        <v>7</v>
      </c>
      <c r="B1729" t="s">
        <v>447</v>
      </c>
      <c r="C1729">
        <v>0</v>
      </c>
      <c r="D1729" t="s">
        <v>677</v>
      </c>
      <c r="E1729" t="s">
        <v>598</v>
      </c>
      <c r="F1729" t="str">
        <f t="shared" si="78"/>
        <v>commercial</v>
      </c>
      <c r="G1729" t="str">
        <f t="shared" si="79"/>
        <v>other</v>
      </c>
      <c r="H1729" t="str">
        <f t="shared" si="80"/>
        <v>other</v>
      </c>
    </row>
    <row r="1730" spans="1:8" x14ac:dyDescent="0.2">
      <c r="A1730">
        <v>8</v>
      </c>
      <c r="B1730" t="s">
        <v>448</v>
      </c>
      <c r="C1730">
        <v>0</v>
      </c>
      <c r="D1730" t="s">
        <v>677</v>
      </c>
      <c r="E1730" t="s">
        <v>598</v>
      </c>
      <c r="F1730" t="str">
        <f t="shared" si="78"/>
        <v>commercial</v>
      </c>
      <c r="G1730" t="str">
        <f t="shared" si="79"/>
        <v>other</v>
      </c>
      <c r="H1730" t="str">
        <f t="shared" si="80"/>
        <v>other</v>
      </c>
    </row>
    <row r="1731" spans="1:8" x14ac:dyDescent="0.2">
      <c r="A1731">
        <v>9</v>
      </c>
      <c r="B1731" t="s">
        <v>449</v>
      </c>
      <c r="C1731">
        <v>0</v>
      </c>
      <c r="D1731" t="s">
        <v>677</v>
      </c>
      <c r="E1731" t="s">
        <v>598</v>
      </c>
      <c r="F1731" t="str">
        <f t="shared" ref="F1731:F1794" si="81">IF(ISNUMBER(SEARCH("urban", E1731)), "urban", IF(ISNUMBER(SEARCH("rural", E1731)), "rural", IF(ISNUMBER(SEARCH("commercial", E1731)), "commercial", "None")))</f>
        <v>commercial</v>
      </c>
      <c r="G1731" t="str">
        <f t="shared" ref="G1731:G1794" si="82">RIGHT(E1731, LEN(E1731) - FIND("~", SUBSTITUTE(E1731, "-", "~", LEN(E1731)-LEN(SUBSTITUTE(E1731, "-", "")))))</f>
        <v>other</v>
      </c>
      <c r="H1731" t="str">
        <f t="shared" ref="H1731:H1794" si="83">IF(G1731="appl","appliances",IF(G1731="cooling","cooling &amp; ventilation",G1731))</f>
        <v>other</v>
      </c>
    </row>
    <row r="1732" spans="1:8" x14ac:dyDescent="0.2">
      <c r="A1732">
        <v>0</v>
      </c>
      <c r="B1732" t="s">
        <v>76</v>
      </c>
      <c r="C1732">
        <v>11251903274357</v>
      </c>
      <c r="D1732" t="s">
        <v>678</v>
      </c>
      <c r="E1732" t="s">
        <v>598</v>
      </c>
      <c r="F1732" t="str">
        <f t="shared" si="81"/>
        <v>commercial</v>
      </c>
      <c r="G1732" t="str">
        <f t="shared" si="82"/>
        <v>other</v>
      </c>
      <c r="H1732" t="str">
        <f t="shared" si="83"/>
        <v>other</v>
      </c>
    </row>
    <row r="1733" spans="1:8" x14ac:dyDescent="0.2">
      <c r="A1733">
        <v>1</v>
      </c>
      <c r="B1733" t="s">
        <v>77</v>
      </c>
      <c r="C1733">
        <v>0</v>
      </c>
      <c r="D1733" t="s">
        <v>678</v>
      </c>
      <c r="E1733" t="s">
        <v>598</v>
      </c>
      <c r="F1733" t="str">
        <f t="shared" si="81"/>
        <v>commercial</v>
      </c>
      <c r="G1733" t="str">
        <f t="shared" si="82"/>
        <v>other</v>
      </c>
      <c r="H1733" t="str">
        <f t="shared" si="83"/>
        <v>other</v>
      </c>
    </row>
    <row r="1734" spans="1:8" x14ac:dyDescent="0.2">
      <c r="A1734">
        <v>2</v>
      </c>
      <c r="B1734" t="s">
        <v>78</v>
      </c>
      <c r="C1734">
        <v>6312142173589.8096</v>
      </c>
      <c r="D1734" t="s">
        <v>678</v>
      </c>
      <c r="E1734" t="s">
        <v>598</v>
      </c>
      <c r="F1734" t="str">
        <f t="shared" si="81"/>
        <v>commercial</v>
      </c>
      <c r="G1734" t="str">
        <f t="shared" si="82"/>
        <v>other</v>
      </c>
      <c r="H1734" t="str">
        <f t="shared" si="83"/>
        <v>other</v>
      </c>
    </row>
    <row r="1735" spans="1:8" x14ac:dyDescent="0.2">
      <c r="A1735">
        <v>3</v>
      </c>
      <c r="B1735" t="s">
        <v>79</v>
      </c>
      <c r="C1735">
        <v>2239955851270.9502</v>
      </c>
      <c r="D1735" t="s">
        <v>678</v>
      </c>
      <c r="E1735" t="s">
        <v>598</v>
      </c>
      <c r="F1735" t="str">
        <f t="shared" si="81"/>
        <v>commercial</v>
      </c>
      <c r="G1735" t="str">
        <f t="shared" si="82"/>
        <v>other</v>
      </c>
      <c r="H1735" t="str">
        <f t="shared" si="83"/>
        <v>other</v>
      </c>
    </row>
    <row r="1736" spans="1:8" x14ac:dyDescent="0.2">
      <c r="A1736">
        <v>4</v>
      </c>
      <c r="B1736" t="s">
        <v>81</v>
      </c>
      <c r="C1736">
        <v>0</v>
      </c>
      <c r="D1736" t="s">
        <v>678</v>
      </c>
      <c r="E1736" t="s">
        <v>598</v>
      </c>
      <c r="F1736" t="str">
        <f t="shared" si="81"/>
        <v>commercial</v>
      </c>
      <c r="G1736" t="str">
        <f t="shared" si="82"/>
        <v>other</v>
      </c>
      <c r="H1736" t="str">
        <f t="shared" si="83"/>
        <v>other</v>
      </c>
    </row>
    <row r="1737" spans="1:8" x14ac:dyDescent="0.2">
      <c r="A1737">
        <v>5</v>
      </c>
      <c r="B1737" t="s">
        <v>162</v>
      </c>
      <c r="C1737">
        <v>0</v>
      </c>
      <c r="D1737" t="s">
        <v>678</v>
      </c>
      <c r="E1737" t="s">
        <v>598</v>
      </c>
      <c r="F1737" t="str">
        <f t="shared" si="81"/>
        <v>commercial</v>
      </c>
      <c r="G1737" t="str">
        <f t="shared" si="82"/>
        <v>other</v>
      </c>
      <c r="H1737" t="str">
        <f t="shared" si="83"/>
        <v>other</v>
      </c>
    </row>
    <row r="1738" spans="1:8" x14ac:dyDescent="0.2">
      <c r="A1738">
        <v>6</v>
      </c>
      <c r="B1738" t="s">
        <v>446</v>
      </c>
      <c r="C1738">
        <v>0</v>
      </c>
      <c r="D1738" t="s">
        <v>678</v>
      </c>
      <c r="E1738" t="s">
        <v>598</v>
      </c>
      <c r="F1738" t="str">
        <f t="shared" si="81"/>
        <v>commercial</v>
      </c>
      <c r="G1738" t="str">
        <f t="shared" si="82"/>
        <v>other</v>
      </c>
      <c r="H1738" t="str">
        <f t="shared" si="83"/>
        <v>other</v>
      </c>
    </row>
    <row r="1739" spans="1:8" x14ac:dyDescent="0.2">
      <c r="A1739">
        <v>7</v>
      </c>
      <c r="B1739" t="s">
        <v>447</v>
      </c>
      <c r="C1739">
        <v>0</v>
      </c>
      <c r="D1739" t="s">
        <v>678</v>
      </c>
      <c r="E1739" t="s">
        <v>598</v>
      </c>
      <c r="F1739" t="str">
        <f t="shared" si="81"/>
        <v>commercial</v>
      </c>
      <c r="G1739" t="str">
        <f t="shared" si="82"/>
        <v>other</v>
      </c>
      <c r="H1739" t="str">
        <f t="shared" si="83"/>
        <v>other</v>
      </c>
    </row>
    <row r="1740" spans="1:8" x14ac:dyDescent="0.2">
      <c r="A1740">
        <v>8</v>
      </c>
      <c r="B1740" t="s">
        <v>448</v>
      </c>
      <c r="C1740">
        <v>0</v>
      </c>
      <c r="D1740" t="s">
        <v>678</v>
      </c>
      <c r="E1740" t="s">
        <v>598</v>
      </c>
      <c r="F1740" t="str">
        <f t="shared" si="81"/>
        <v>commercial</v>
      </c>
      <c r="G1740" t="str">
        <f t="shared" si="82"/>
        <v>other</v>
      </c>
      <c r="H1740" t="str">
        <f t="shared" si="83"/>
        <v>other</v>
      </c>
    </row>
    <row r="1741" spans="1:8" x14ac:dyDescent="0.2">
      <c r="A1741">
        <v>9</v>
      </c>
      <c r="B1741" t="s">
        <v>449</v>
      </c>
      <c r="C1741">
        <v>0</v>
      </c>
      <c r="D1741" t="s">
        <v>678</v>
      </c>
      <c r="E1741" t="s">
        <v>598</v>
      </c>
      <c r="F1741" t="str">
        <f t="shared" si="81"/>
        <v>commercial</v>
      </c>
      <c r="G1741" t="str">
        <f t="shared" si="82"/>
        <v>other</v>
      </c>
      <c r="H1741" t="str">
        <f t="shared" si="83"/>
        <v>other</v>
      </c>
    </row>
    <row r="1742" spans="1:8" x14ac:dyDescent="0.2">
      <c r="A1742">
        <v>0</v>
      </c>
      <c r="B1742" t="s">
        <v>76</v>
      </c>
      <c r="C1742">
        <v>7338934158631.3701</v>
      </c>
      <c r="D1742" t="s">
        <v>679</v>
      </c>
      <c r="E1742" t="s">
        <v>598</v>
      </c>
      <c r="F1742" t="str">
        <f t="shared" si="81"/>
        <v>commercial</v>
      </c>
      <c r="G1742" t="str">
        <f t="shared" si="82"/>
        <v>other</v>
      </c>
      <c r="H1742" t="str">
        <f t="shared" si="83"/>
        <v>other</v>
      </c>
    </row>
    <row r="1743" spans="1:8" x14ac:dyDescent="0.2">
      <c r="A1743">
        <v>1</v>
      </c>
      <c r="B1743" t="s">
        <v>77</v>
      </c>
      <c r="C1743">
        <v>0</v>
      </c>
      <c r="D1743" t="s">
        <v>679</v>
      </c>
      <c r="E1743" t="s">
        <v>598</v>
      </c>
      <c r="F1743" t="str">
        <f t="shared" si="81"/>
        <v>commercial</v>
      </c>
      <c r="G1743" t="str">
        <f t="shared" si="82"/>
        <v>other</v>
      </c>
      <c r="H1743" t="str">
        <f t="shared" si="83"/>
        <v>other</v>
      </c>
    </row>
    <row r="1744" spans="1:8" x14ac:dyDescent="0.2">
      <c r="A1744">
        <v>2</v>
      </c>
      <c r="B1744" t="s">
        <v>78</v>
      </c>
      <c r="C1744">
        <v>4368383852372.6001</v>
      </c>
      <c r="D1744" t="s">
        <v>679</v>
      </c>
      <c r="E1744" t="s">
        <v>598</v>
      </c>
      <c r="F1744" t="str">
        <f t="shared" si="81"/>
        <v>commercial</v>
      </c>
      <c r="G1744" t="str">
        <f t="shared" si="82"/>
        <v>other</v>
      </c>
      <c r="H1744" t="str">
        <f t="shared" si="83"/>
        <v>other</v>
      </c>
    </row>
    <row r="1745" spans="1:8" x14ac:dyDescent="0.2">
      <c r="A1745">
        <v>3</v>
      </c>
      <c r="B1745" t="s">
        <v>79</v>
      </c>
      <c r="C1745">
        <v>465720086363.25897</v>
      </c>
      <c r="D1745" t="s">
        <v>679</v>
      </c>
      <c r="E1745" t="s">
        <v>598</v>
      </c>
      <c r="F1745" t="str">
        <f t="shared" si="81"/>
        <v>commercial</v>
      </c>
      <c r="G1745" t="str">
        <f t="shared" si="82"/>
        <v>other</v>
      </c>
      <c r="H1745" t="str">
        <f t="shared" si="83"/>
        <v>other</v>
      </c>
    </row>
    <row r="1746" spans="1:8" x14ac:dyDescent="0.2">
      <c r="A1746">
        <v>4</v>
      </c>
      <c r="B1746" t="s">
        <v>81</v>
      </c>
      <c r="C1746">
        <v>0</v>
      </c>
      <c r="D1746" t="s">
        <v>679</v>
      </c>
      <c r="E1746" t="s">
        <v>598</v>
      </c>
      <c r="F1746" t="str">
        <f t="shared" si="81"/>
        <v>commercial</v>
      </c>
      <c r="G1746" t="str">
        <f t="shared" si="82"/>
        <v>other</v>
      </c>
      <c r="H1746" t="str">
        <f t="shared" si="83"/>
        <v>other</v>
      </c>
    </row>
    <row r="1747" spans="1:8" x14ac:dyDescent="0.2">
      <c r="A1747">
        <v>5</v>
      </c>
      <c r="B1747" t="s">
        <v>162</v>
      </c>
      <c r="C1747">
        <v>0</v>
      </c>
      <c r="D1747" t="s">
        <v>679</v>
      </c>
      <c r="E1747" t="s">
        <v>598</v>
      </c>
      <c r="F1747" t="str">
        <f t="shared" si="81"/>
        <v>commercial</v>
      </c>
      <c r="G1747" t="str">
        <f t="shared" si="82"/>
        <v>other</v>
      </c>
      <c r="H1747" t="str">
        <f t="shared" si="83"/>
        <v>other</v>
      </c>
    </row>
    <row r="1748" spans="1:8" x14ac:dyDescent="0.2">
      <c r="A1748">
        <v>6</v>
      </c>
      <c r="B1748" t="s">
        <v>446</v>
      </c>
      <c r="C1748">
        <v>0</v>
      </c>
      <c r="D1748" t="s">
        <v>679</v>
      </c>
      <c r="E1748" t="s">
        <v>598</v>
      </c>
      <c r="F1748" t="str">
        <f t="shared" si="81"/>
        <v>commercial</v>
      </c>
      <c r="G1748" t="str">
        <f t="shared" si="82"/>
        <v>other</v>
      </c>
      <c r="H1748" t="str">
        <f t="shared" si="83"/>
        <v>other</v>
      </c>
    </row>
    <row r="1749" spans="1:8" x14ac:dyDescent="0.2">
      <c r="A1749">
        <v>7</v>
      </c>
      <c r="B1749" t="s">
        <v>447</v>
      </c>
      <c r="C1749">
        <v>0</v>
      </c>
      <c r="D1749" t="s">
        <v>679</v>
      </c>
      <c r="E1749" t="s">
        <v>598</v>
      </c>
      <c r="F1749" t="str">
        <f t="shared" si="81"/>
        <v>commercial</v>
      </c>
      <c r="G1749" t="str">
        <f t="shared" si="82"/>
        <v>other</v>
      </c>
      <c r="H1749" t="str">
        <f t="shared" si="83"/>
        <v>other</v>
      </c>
    </row>
    <row r="1750" spans="1:8" x14ac:dyDescent="0.2">
      <c r="A1750">
        <v>8</v>
      </c>
      <c r="B1750" t="s">
        <v>448</v>
      </c>
      <c r="C1750">
        <v>0</v>
      </c>
      <c r="D1750" t="s">
        <v>679</v>
      </c>
      <c r="E1750" t="s">
        <v>598</v>
      </c>
      <c r="F1750" t="str">
        <f t="shared" si="81"/>
        <v>commercial</v>
      </c>
      <c r="G1750" t="str">
        <f t="shared" si="82"/>
        <v>other</v>
      </c>
      <c r="H1750" t="str">
        <f t="shared" si="83"/>
        <v>other</v>
      </c>
    </row>
    <row r="1751" spans="1:8" x14ac:dyDescent="0.2">
      <c r="A1751">
        <v>9</v>
      </c>
      <c r="B1751" t="s">
        <v>449</v>
      </c>
      <c r="C1751">
        <v>0</v>
      </c>
      <c r="D1751" t="s">
        <v>679</v>
      </c>
      <c r="E1751" t="s">
        <v>598</v>
      </c>
      <c r="F1751" t="str">
        <f t="shared" si="81"/>
        <v>commercial</v>
      </c>
      <c r="G1751" t="str">
        <f t="shared" si="82"/>
        <v>other</v>
      </c>
      <c r="H1751" t="str">
        <f t="shared" si="83"/>
        <v>other</v>
      </c>
    </row>
    <row r="1752" spans="1:8" x14ac:dyDescent="0.2">
      <c r="A1752">
        <v>0</v>
      </c>
      <c r="B1752" t="s">
        <v>76</v>
      </c>
      <c r="C1752">
        <v>6998714761111.5098</v>
      </c>
      <c r="D1752" t="s">
        <v>680</v>
      </c>
      <c r="E1752" t="s">
        <v>598</v>
      </c>
      <c r="F1752" t="str">
        <f t="shared" si="81"/>
        <v>commercial</v>
      </c>
      <c r="G1752" t="str">
        <f t="shared" si="82"/>
        <v>other</v>
      </c>
      <c r="H1752" t="str">
        <f t="shared" si="83"/>
        <v>other</v>
      </c>
    </row>
    <row r="1753" spans="1:8" x14ac:dyDescent="0.2">
      <c r="A1753">
        <v>1</v>
      </c>
      <c r="B1753" t="s">
        <v>77</v>
      </c>
      <c r="C1753">
        <v>0</v>
      </c>
      <c r="D1753" t="s">
        <v>680</v>
      </c>
      <c r="E1753" t="s">
        <v>598</v>
      </c>
      <c r="F1753" t="str">
        <f t="shared" si="81"/>
        <v>commercial</v>
      </c>
      <c r="G1753" t="str">
        <f t="shared" si="82"/>
        <v>other</v>
      </c>
      <c r="H1753" t="str">
        <f t="shared" si="83"/>
        <v>other</v>
      </c>
    </row>
    <row r="1754" spans="1:8" x14ac:dyDescent="0.2">
      <c r="A1754">
        <v>2</v>
      </c>
      <c r="B1754" t="s">
        <v>78</v>
      </c>
      <c r="C1754">
        <v>2407527270679.3301</v>
      </c>
      <c r="D1754" t="s">
        <v>680</v>
      </c>
      <c r="E1754" t="s">
        <v>598</v>
      </c>
      <c r="F1754" t="str">
        <f t="shared" si="81"/>
        <v>commercial</v>
      </c>
      <c r="G1754" t="str">
        <f t="shared" si="82"/>
        <v>other</v>
      </c>
      <c r="H1754" t="str">
        <f t="shared" si="83"/>
        <v>other</v>
      </c>
    </row>
    <row r="1755" spans="1:8" x14ac:dyDescent="0.2">
      <c r="A1755">
        <v>3</v>
      </c>
      <c r="B1755" t="s">
        <v>79</v>
      </c>
      <c r="C1755">
        <v>2002446707959.45</v>
      </c>
      <c r="D1755" t="s">
        <v>680</v>
      </c>
      <c r="E1755" t="s">
        <v>598</v>
      </c>
      <c r="F1755" t="str">
        <f t="shared" si="81"/>
        <v>commercial</v>
      </c>
      <c r="G1755" t="str">
        <f t="shared" si="82"/>
        <v>other</v>
      </c>
      <c r="H1755" t="str">
        <f t="shared" si="83"/>
        <v>other</v>
      </c>
    </row>
    <row r="1756" spans="1:8" x14ac:dyDescent="0.2">
      <c r="A1756">
        <v>4</v>
      </c>
      <c r="B1756" t="s">
        <v>81</v>
      </c>
      <c r="C1756">
        <v>0</v>
      </c>
      <c r="D1756" t="s">
        <v>680</v>
      </c>
      <c r="E1756" t="s">
        <v>598</v>
      </c>
      <c r="F1756" t="str">
        <f t="shared" si="81"/>
        <v>commercial</v>
      </c>
      <c r="G1756" t="str">
        <f t="shared" si="82"/>
        <v>other</v>
      </c>
      <c r="H1756" t="str">
        <f t="shared" si="83"/>
        <v>other</v>
      </c>
    </row>
    <row r="1757" spans="1:8" x14ac:dyDescent="0.2">
      <c r="A1757">
        <v>5</v>
      </c>
      <c r="B1757" t="s">
        <v>162</v>
      </c>
      <c r="C1757">
        <v>0</v>
      </c>
      <c r="D1757" t="s">
        <v>680</v>
      </c>
      <c r="E1757" t="s">
        <v>598</v>
      </c>
      <c r="F1757" t="str">
        <f t="shared" si="81"/>
        <v>commercial</v>
      </c>
      <c r="G1757" t="str">
        <f t="shared" si="82"/>
        <v>other</v>
      </c>
      <c r="H1757" t="str">
        <f t="shared" si="83"/>
        <v>other</v>
      </c>
    </row>
    <row r="1758" spans="1:8" x14ac:dyDescent="0.2">
      <c r="A1758">
        <v>6</v>
      </c>
      <c r="B1758" t="s">
        <v>446</v>
      </c>
      <c r="C1758">
        <v>0</v>
      </c>
      <c r="D1758" t="s">
        <v>680</v>
      </c>
      <c r="E1758" t="s">
        <v>598</v>
      </c>
      <c r="F1758" t="str">
        <f t="shared" si="81"/>
        <v>commercial</v>
      </c>
      <c r="G1758" t="str">
        <f t="shared" si="82"/>
        <v>other</v>
      </c>
      <c r="H1758" t="str">
        <f t="shared" si="83"/>
        <v>other</v>
      </c>
    </row>
    <row r="1759" spans="1:8" x14ac:dyDescent="0.2">
      <c r="A1759">
        <v>7</v>
      </c>
      <c r="B1759" t="s">
        <v>447</v>
      </c>
      <c r="C1759">
        <v>0</v>
      </c>
      <c r="D1759" t="s">
        <v>680</v>
      </c>
      <c r="E1759" t="s">
        <v>598</v>
      </c>
      <c r="F1759" t="str">
        <f t="shared" si="81"/>
        <v>commercial</v>
      </c>
      <c r="G1759" t="str">
        <f t="shared" si="82"/>
        <v>other</v>
      </c>
      <c r="H1759" t="str">
        <f t="shared" si="83"/>
        <v>other</v>
      </c>
    </row>
    <row r="1760" spans="1:8" x14ac:dyDescent="0.2">
      <c r="A1760">
        <v>8</v>
      </c>
      <c r="B1760" t="s">
        <v>448</v>
      </c>
      <c r="C1760">
        <v>0</v>
      </c>
      <c r="D1760" t="s">
        <v>680</v>
      </c>
      <c r="E1760" t="s">
        <v>598</v>
      </c>
      <c r="F1760" t="str">
        <f t="shared" si="81"/>
        <v>commercial</v>
      </c>
      <c r="G1760" t="str">
        <f t="shared" si="82"/>
        <v>other</v>
      </c>
      <c r="H1760" t="str">
        <f t="shared" si="83"/>
        <v>other</v>
      </c>
    </row>
    <row r="1761" spans="1:8" x14ac:dyDescent="0.2">
      <c r="A1761">
        <v>9</v>
      </c>
      <c r="B1761" t="s">
        <v>449</v>
      </c>
      <c r="C1761">
        <v>0</v>
      </c>
      <c r="D1761" t="s">
        <v>680</v>
      </c>
      <c r="E1761" t="s">
        <v>598</v>
      </c>
      <c r="F1761" t="str">
        <f t="shared" si="81"/>
        <v>commercial</v>
      </c>
      <c r="G1761" t="str">
        <f t="shared" si="82"/>
        <v>other</v>
      </c>
      <c r="H1761" t="str">
        <f t="shared" si="83"/>
        <v>other</v>
      </c>
    </row>
    <row r="1762" spans="1:8" x14ac:dyDescent="0.2">
      <c r="A1762">
        <v>0</v>
      </c>
      <c r="B1762" t="s">
        <v>76</v>
      </c>
      <c r="C1762">
        <v>210808427180710</v>
      </c>
      <c r="D1762" t="s">
        <v>681</v>
      </c>
      <c r="E1762" t="s">
        <v>598</v>
      </c>
      <c r="F1762" t="str">
        <f t="shared" si="81"/>
        <v>commercial</v>
      </c>
      <c r="G1762" t="str">
        <f t="shared" si="82"/>
        <v>other</v>
      </c>
      <c r="H1762" t="str">
        <f t="shared" si="83"/>
        <v>other</v>
      </c>
    </row>
    <row r="1763" spans="1:8" x14ac:dyDescent="0.2">
      <c r="A1763">
        <v>1</v>
      </c>
      <c r="B1763" t="s">
        <v>77</v>
      </c>
      <c r="C1763">
        <v>0</v>
      </c>
      <c r="D1763" t="s">
        <v>681</v>
      </c>
      <c r="E1763" t="s">
        <v>598</v>
      </c>
      <c r="F1763" t="str">
        <f t="shared" si="81"/>
        <v>commercial</v>
      </c>
      <c r="G1763" t="str">
        <f t="shared" si="82"/>
        <v>other</v>
      </c>
      <c r="H1763" t="str">
        <f t="shared" si="83"/>
        <v>other</v>
      </c>
    </row>
    <row r="1764" spans="1:8" x14ac:dyDescent="0.2">
      <c r="A1764">
        <v>2</v>
      </c>
      <c r="B1764" t="s">
        <v>78</v>
      </c>
      <c r="C1764">
        <v>47674340216374.703</v>
      </c>
      <c r="D1764" t="s">
        <v>681</v>
      </c>
      <c r="E1764" t="s">
        <v>598</v>
      </c>
      <c r="F1764" t="str">
        <f t="shared" si="81"/>
        <v>commercial</v>
      </c>
      <c r="G1764" t="str">
        <f t="shared" si="82"/>
        <v>other</v>
      </c>
      <c r="H1764" t="str">
        <f t="shared" si="83"/>
        <v>other</v>
      </c>
    </row>
    <row r="1765" spans="1:8" x14ac:dyDescent="0.2">
      <c r="A1765">
        <v>3</v>
      </c>
      <c r="B1765" t="s">
        <v>79</v>
      </c>
      <c r="C1765">
        <v>42150000000000</v>
      </c>
      <c r="D1765" t="s">
        <v>681</v>
      </c>
      <c r="E1765" t="s">
        <v>598</v>
      </c>
      <c r="F1765" t="str">
        <f t="shared" si="81"/>
        <v>commercial</v>
      </c>
      <c r="G1765" t="str">
        <f t="shared" si="82"/>
        <v>other</v>
      </c>
      <c r="H1765" t="str">
        <f t="shared" si="83"/>
        <v>other</v>
      </c>
    </row>
    <row r="1766" spans="1:8" x14ac:dyDescent="0.2">
      <c r="A1766">
        <v>4</v>
      </c>
      <c r="B1766" t="s">
        <v>81</v>
      </c>
      <c r="C1766">
        <v>0</v>
      </c>
      <c r="D1766" t="s">
        <v>681</v>
      </c>
      <c r="E1766" t="s">
        <v>598</v>
      </c>
      <c r="F1766" t="str">
        <f t="shared" si="81"/>
        <v>commercial</v>
      </c>
      <c r="G1766" t="str">
        <f t="shared" si="82"/>
        <v>other</v>
      </c>
      <c r="H1766" t="str">
        <f t="shared" si="83"/>
        <v>other</v>
      </c>
    </row>
    <row r="1767" spans="1:8" x14ac:dyDescent="0.2">
      <c r="A1767">
        <v>5</v>
      </c>
      <c r="B1767" t="s">
        <v>162</v>
      </c>
      <c r="C1767">
        <v>0</v>
      </c>
      <c r="D1767" t="s">
        <v>681</v>
      </c>
      <c r="E1767" t="s">
        <v>598</v>
      </c>
      <c r="F1767" t="str">
        <f t="shared" si="81"/>
        <v>commercial</v>
      </c>
      <c r="G1767" t="str">
        <f t="shared" si="82"/>
        <v>other</v>
      </c>
      <c r="H1767" t="str">
        <f t="shared" si="83"/>
        <v>other</v>
      </c>
    </row>
    <row r="1768" spans="1:8" x14ac:dyDescent="0.2">
      <c r="A1768">
        <v>6</v>
      </c>
      <c r="B1768" t="s">
        <v>446</v>
      </c>
      <c r="C1768">
        <v>0</v>
      </c>
      <c r="D1768" t="s">
        <v>681</v>
      </c>
      <c r="E1768" t="s">
        <v>598</v>
      </c>
      <c r="F1768" t="str">
        <f t="shared" si="81"/>
        <v>commercial</v>
      </c>
      <c r="G1768" t="str">
        <f t="shared" si="82"/>
        <v>other</v>
      </c>
      <c r="H1768" t="str">
        <f t="shared" si="83"/>
        <v>other</v>
      </c>
    </row>
    <row r="1769" spans="1:8" x14ac:dyDescent="0.2">
      <c r="A1769">
        <v>7</v>
      </c>
      <c r="B1769" t="s">
        <v>447</v>
      </c>
      <c r="C1769">
        <v>0</v>
      </c>
      <c r="D1769" t="s">
        <v>681</v>
      </c>
      <c r="E1769" t="s">
        <v>598</v>
      </c>
      <c r="F1769" t="str">
        <f t="shared" si="81"/>
        <v>commercial</v>
      </c>
      <c r="G1769" t="str">
        <f t="shared" si="82"/>
        <v>other</v>
      </c>
      <c r="H1769" t="str">
        <f t="shared" si="83"/>
        <v>other</v>
      </c>
    </row>
    <row r="1770" spans="1:8" x14ac:dyDescent="0.2">
      <c r="A1770">
        <v>8</v>
      </c>
      <c r="B1770" t="s">
        <v>448</v>
      </c>
      <c r="C1770">
        <v>0</v>
      </c>
      <c r="D1770" t="s">
        <v>681</v>
      </c>
      <c r="E1770" t="s">
        <v>598</v>
      </c>
      <c r="F1770" t="str">
        <f t="shared" si="81"/>
        <v>commercial</v>
      </c>
      <c r="G1770" t="str">
        <f t="shared" si="82"/>
        <v>other</v>
      </c>
      <c r="H1770" t="str">
        <f t="shared" si="83"/>
        <v>other</v>
      </c>
    </row>
    <row r="1771" spans="1:8" x14ac:dyDescent="0.2">
      <c r="A1771">
        <v>9</v>
      </c>
      <c r="B1771" t="s">
        <v>449</v>
      </c>
      <c r="C1771">
        <v>0</v>
      </c>
      <c r="D1771" t="s">
        <v>681</v>
      </c>
      <c r="E1771" t="s">
        <v>598</v>
      </c>
      <c r="F1771" t="str">
        <f t="shared" si="81"/>
        <v>commercial</v>
      </c>
      <c r="G1771" t="str">
        <f t="shared" si="82"/>
        <v>other</v>
      </c>
      <c r="H1771" t="str">
        <f t="shared" si="83"/>
        <v>other</v>
      </c>
    </row>
    <row r="1772" spans="1:8" x14ac:dyDescent="0.2">
      <c r="A1772">
        <v>0</v>
      </c>
      <c r="B1772" t="s">
        <v>76</v>
      </c>
      <c r="C1772">
        <v>62410737482899</v>
      </c>
      <c r="D1772" t="s">
        <v>682</v>
      </c>
      <c r="E1772" t="s">
        <v>598</v>
      </c>
      <c r="F1772" t="str">
        <f t="shared" si="81"/>
        <v>commercial</v>
      </c>
      <c r="G1772" t="str">
        <f t="shared" si="82"/>
        <v>other</v>
      </c>
      <c r="H1772" t="str">
        <f t="shared" si="83"/>
        <v>other</v>
      </c>
    </row>
    <row r="1773" spans="1:8" x14ac:dyDescent="0.2">
      <c r="A1773">
        <v>1</v>
      </c>
      <c r="B1773" t="s">
        <v>77</v>
      </c>
      <c r="C1773">
        <v>0</v>
      </c>
      <c r="D1773" t="s">
        <v>682</v>
      </c>
      <c r="E1773" t="s">
        <v>598</v>
      </c>
      <c r="F1773" t="str">
        <f t="shared" si="81"/>
        <v>commercial</v>
      </c>
      <c r="G1773" t="str">
        <f t="shared" si="82"/>
        <v>other</v>
      </c>
      <c r="H1773" t="str">
        <f t="shared" si="83"/>
        <v>other</v>
      </c>
    </row>
    <row r="1774" spans="1:8" x14ac:dyDescent="0.2">
      <c r="A1774">
        <v>2</v>
      </c>
      <c r="B1774" t="s">
        <v>78</v>
      </c>
      <c r="C1774">
        <v>28067819640725.699</v>
      </c>
      <c r="D1774" t="s">
        <v>682</v>
      </c>
      <c r="E1774" t="s">
        <v>598</v>
      </c>
      <c r="F1774" t="str">
        <f t="shared" si="81"/>
        <v>commercial</v>
      </c>
      <c r="G1774" t="str">
        <f t="shared" si="82"/>
        <v>other</v>
      </c>
      <c r="H1774" t="str">
        <f t="shared" si="83"/>
        <v>other</v>
      </c>
    </row>
    <row r="1775" spans="1:8" x14ac:dyDescent="0.2">
      <c r="A1775">
        <v>3</v>
      </c>
      <c r="B1775" t="s">
        <v>79</v>
      </c>
      <c r="C1775">
        <v>5670563661990.5801</v>
      </c>
      <c r="D1775" t="s">
        <v>682</v>
      </c>
      <c r="E1775" t="s">
        <v>598</v>
      </c>
      <c r="F1775" t="str">
        <f t="shared" si="81"/>
        <v>commercial</v>
      </c>
      <c r="G1775" t="str">
        <f t="shared" si="82"/>
        <v>other</v>
      </c>
      <c r="H1775" t="str">
        <f t="shared" si="83"/>
        <v>other</v>
      </c>
    </row>
    <row r="1776" spans="1:8" x14ac:dyDescent="0.2">
      <c r="A1776">
        <v>4</v>
      </c>
      <c r="B1776" t="s">
        <v>81</v>
      </c>
      <c r="C1776">
        <v>0</v>
      </c>
      <c r="D1776" t="s">
        <v>682</v>
      </c>
      <c r="E1776" t="s">
        <v>598</v>
      </c>
      <c r="F1776" t="str">
        <f t="shared" si="81"/>
        <v>commercial</v>
      </c>
      <c r="G1776" t="str">
        <f t="shared" si="82"/>
        <v>other</v>
      </c>
      <c r="H1776" t="str">
        <f t="shared" si="83"/>
        <v>other</v>
      </c>
    </row>
    <row r="1777" spans="1:8" x14ac:dyDescent="0.2">
      <c r="A1777">
        <v>5</v>
      </c>
      <c r="B1777" t="s">
        <v>162</v>
      </c>
      <c r="C1777">
        <v>0</v>
      </c>
      <c r="D1777" t="s">
        <v>682</v>
      </c>
      <c r="E1777" t="s">
        <v>598</v>
      </c>
      <c r="F1777" t="str">
        <f t="shared" si="81"/>
        <v>commercial</v>
      </c>
      <c r="G1777" t="str">
        <f t="shared" si="82"/>
        <v>other</v>
      </c>
      <c r="H1777" t="str">
        <f t="shared" si="83"/>
        <v>other</v>
      </c>
    </row>
    <row r="1778" spans="1:8" x14ac:dyDescent="0.2">
      <c r="A1778">
        <v>6</v>
      </c>
      <c r="B1778" t="s">
        <v>446</v>
      </c>
      <c r="C1778">
        <v>0</v>
      </c>
      <c r="D1778" t="s">
        <v>682</v>
      </c>
      <c r="E1778" t="s">
        <v>598</v>
      </c>
      <c r="F1778" t="str">
        <f t="shared" si="81"/>
        <v>commercial</v>
      </c>
      <c r="G1778" t="str">
        <f t="shared" si="82"/>
        <v>other</v>
      </c>
      <c r="H1778" t="str">
        <f t="shared" si="83"/>
        <v>other</v>
      </c>
    </row>
    <row r="1779" spans="1:8" x14ac:dyDescent="0.2">
      <c r="A1779">
        <v>7</v>
      </c>
      <c r="B1779" t="s">
        <v>447</v>
      </c>
      <c r="C1779">
        <v>0</v>
      </c>
      <c r="D1779" t="s">
        <v>682</v>
      </c>
      <c r="E1779" t="s">
        <v>598</v>
      </c>
      <c r="F1779" t="str">
        <f t="shared" si="81"/>
        <v>commercial</v>
      </c>
      <c r="G1779" t="str">
        <f t="shared" si="82"/>
        <v>other</v>
      </c>
      <c r="H1779" t="str">
        <f t="shared" si="83"/>
        <v>other</v>
      </c>
    </row>
    <row r="1780" spans="1:8" x14ac:dyDescent="0.2">
      <c r="A1780">
        <v>8</v>
      </c>
      <c r="B1780" t="s">
        <v>448</v>
      </c>
      <c r="C1780">
        <v>0</v>
      </c>
      <c r="D1780" t="s">
        <v>682</v>
      </c>
      <c r="E1780" t="s">
        <v>598</v>
      </c>
      <c r="F1780" t="str">
        <f t="shared" si="81"/>
        <v>commercial</v>
      </c>
      <c r="G1780" t="str">
        <f t="shared" si="82"/>
        <v>other</v>
      </c>
      <c r="H1780" t="str">
        <f t="shared" si="83"/>
        <v>other</v>
      </c>
    </row>
    <row r="1781" spans="1:8" x14ac:dyDescent="0.2">
      <c r="A1781">
        <v>9</v>
      </c>
      <c r="B1781" t="s">
        <v>449</v>
      </c>
      <c r="C1781">
        <v>0</v>
      </c>
      <c r="D1781" t="s">
        <v>682</v>
      </c>
      <c r="E1781" t="s">
        <v>598</v>
      </c>
      <c r="F1781" t="str">
        <f t="shared" si="81"/>
        <v>commercial</v>
      </c>
      <c r="G1781" t="str">
        <f t="shared" si="82"/>
        <v>other</v>
      </c>
      <c r="H1781" t="str">
        <f t="shared" si="83"/>
        <v>other</v>
      </c>
    </row>
    <row r="1782" spans="1:8" x14ac:dyDescent="0.2">
      <c r="A1782">
        <v>0</v>
      </c>
      <c r="B1782" t="s">
        <v>76</v>
      </c>
      <c r="C1782">
        <v>71559651783845.797</v>
      </c>
      <c r="D1782" t="s">
        <v>683</v>
      </c>
      <c r="E1782" t="s">
        <v>598</v>
      </c>
      <c r="F1782" t="str">
        <f t="shared" si="81"/>
        <v>commercial</v>
      </c>
      <c r="G1782" t="str">
        <f t="shared" si="82"/>
        <v>other</v>
      </c>
      <c r="H1782" t="str">
        <f t="shared" si="83"/>
        <v>other</v>
      </c>
    </row>
    <row r="1783" spans="1:8" x14ac:dyDescent="0.2">
      <c r="A1783">
        <v>1</v>
      </c>
      <c r="B1783" t="s">
        <v>77</v>
      </c>
      <c r="C1783">
        <v>0</v>
      </c>
      <c r="D1783" t="s">
        <v>683</v>
      </c>
      <c r="E1783" t="s">
        <v>598</v>
      </c>
      <c r="F1783" t="str">
        <f t="shared" si="81"/>
        <v>commercial</v>
      </c>
      <c r="G1783" t="str">
        <f t="shared" si="82"/>
        <v>other</v>
      </c>
      <c r="H1783" t="str">
        <f t="shared" si="83"/>
        <v>other</v>
      </c>
    </row>
    <row r="1784" spans="1:8" x14ac:dyDescent="0.2">
      <c r="A1784">
        <v>2</v>
      </c>
      <c r="B1784" t="s">
        <v>78</v>
      </c>
      <c r="C1784">
        <v>17480218239561.301</v>
      </c>
      <c r="D1784" t="s">
        <v>683</v>
      </c>
      <c r="E1784" t="s">
        <v>598</v>
      </c>
      <c r="F1784" t="str">
        <f t="shared" si="81"/>
        <v>commercial</v>
      </c>
      <c r="G1784" t="str">
        <f t="shared" si="82"/>
        <v>other</v>
      </c>
      <c r="H1784" t="str">
        <f t="shared" si="83"/>
        <v>other</v>
      </c>
    </row>
    <row r="1785" spans="1:8" x14ac:dyDescent="0.2">
      <c r="A1785">
        <v>3</v>
      </c>
      <c r="B1785" t="s">
        <v>79</v>
      </c>
      <c r="C1785">
        <v>12404279707982.699</v>
      </c>
      <c r="D1785" t="s">
        <v>683</v>
      </c>
      <c r="E1785" t="s">
        <v>598</v>
      </c>
      <c r="F1785" t="str">
        <f t="shared" si="81"/>
        <v>commercial</v>
      </c>
      <c r="G1785" t="str">
        <f t="shared" si="82"/>
        <v>other</v>
      </c>
      <c r="H1785" t="str">
        <f t="shared" si="83"/>
        <v>other</v>
      </c>
    </row>
    <row r="1786" spans="1:8" x14ac:dyDescent="0.2">
      <c r="A1786">
        <v>4</v>
      </c>
      <c r="B1786" t="s">
        <v>81</v>
      </c>
      <c r="C1786">
        <v>0</v>
      </c>
      <c r="D1786" t="s">
        <v>683</v>
      </c>
      <c r="E1786" t="s">
        <v>598</v>
      </c>
      <c r="F1786" t="str">
        <f t="shared" si="81"/>
        <v>commercial</v>
      </c>
      <c r="G1786" t="str">
        <f t="shared" si="82"/>
        <v>other</v>
      </c>
      <c r="H1786" t="str">
        <f t="shared" si="83"/>
        <v>other</v>
      </c>
    </row>
    <row r="1787" spans="1:8" x14ac:dyDescent="0.2">
      <c r="A1787">
        <v>5</v>
      </c>
      <c r="B1787" t="s">
        <v>162</v>
      </c>
      <c r="C1787">
        <v>0</v>
      </c>
      <c r="D1787" t="s">
        <v>683</v>
      </c>
      <c r="E1787" t="s">
        <v>598</v>
      </c>
      <c r="F1787" t="str">
        <f t="shared" si="81"/>
        <v>commercial</v>
      </c>
      <c r="G1787" t="str">
        <f t="shared" si="82"/>
        <v>other</v>
      </c>
      <c r="H1787" t="str">
        <f t="shared" si="83"/>
        <v>other</v>
      </c>
    </row>
    <row r="1788" spans="1:8" x14ac:dyDescent="0.2">
      <c r="A1788">
        <v>6</v>
      </c>
      <c r="B1788" t="s">
        <v>446</v>
      </c>
      <c r="C1788">
        <v>0</v>
      </c>
      <c r="D1788" t="s">
        <v>683</v>
      </c>
      <c r="E1788" t="s">
        <v>598</v>
      </c>
      <c r="F1788" t="str">
        <f t="shared" si="81"/>
        <v>commercial</v>
      </c>
      <c r="G1788" t="str">
        <f t="shared" si="82"/>
        <v>other</v>
      </c>
      <c r="H1788" t="str">
        <f t="shared" si="83"/>
        <v>other</v>
      </c>
    </row>
    <row r="1789" spans="1:8" x14ac:dyDescent="0.2">
      <c r="A1789">
        <v>7</v>
      </c>
      <c r="B1789" t="s">
        <v>447</v>
      </c>
      <c r="C1789">
        <v>0</v>
      </c>
      <c r="D1789" t="s">
        <v>683</v>
      </c>
      <c r="E1789" t="s">
        <v>598</v>
      </c>
      <c r="F1789" t="str">
        <f t="shared" si="81"/>
        <v>commercial</v>
      </c>
      <c r="G1789" t="str">
        <f t="shared" si="82"/>
        <v>other</v>
      </c>
      <c r="H1789" t="str">
        <f t="shared" si="83"/>
        <v>other</v>
      </c>
    </row>
    <row r="1790" spans="1:8" x14ac:dyDescent="0.2">
      <c r="A1790">
        <v>8</v>
      </c>
      <c r="B1790" t="s">
        <v>448</v>
      </c>
      <c r="C1790">
        <v>0</v>
      </c>
      <c r="D1790" t="s">
        <v>683</v>
      </c>
      <c r="E1790" t="s">
        <v>598</v>
      </c>
      <c r="F1790" t="str">
        <f t="shared" si="81"/>
        <v>commercial</v>
      </c>
      <c r="G1790" t="str">
        <f t="shared" si="82"/>
        <v>other</v>
      </c>
      <c r="H1790" t="str">
        <f t="shared" si="83"/>
        <v>other</v>
      </c>
    </row>
    <row r="1791" spans="1:8" x14ac:dyDescent="0.2">
      <c r="A1791">
        <v>9</v>
      </c>
      <c r="B1791" t="s">
        <v>449</v>
      </c>
      <c r="C1791">
        <v>0</v>
      </c>
      <c r="D1791" t="s">
        <v>683</v>
      </c>
      <c r="E1791" t="s">
        <v>598</v>
      </c>
      <c r="F1791" t="str">
        <f t="shared" si="81"/>
        <v>commercial</v>
      </c>
      <c r="G1791" t="str">
        <f t="shared" si="82"/>
        <v>other</v>
      </c>
      <c r="H1791" t="str">
        <f t="shared" si="83"/>
        <v>other</v>
      </c>
    </row>
    <row r="1792" spans="1:8" x14ac:dyDescent="0.2">
      <c r="A1792">
        <v>0</v>
      </c>
      <c r="B1792" t="s">
        <v>76</v>
      </c>
      <c r="C1792">
        <v>13475466603547.9</v>
      </c>
      <c r="D1792" t="s">
        <v>684</v>
      </c>
      <c r="E1792" t="s">
        <v>598</v>
      </c>
      <c r="F1792" t="str">
        <f t="shared" si="81"/>
        <v>commercial</v>
      </c>
      <c r="G1792" t="str">
        <f t="shared" si="82"/>
        <v>other</v>
      </c>
      <c r="H1792" t="str">
        <f t="shared" si="83"/>
        <v>other</v>
      </c>
    </row>
    <row r="1793" spans="1:8" x14ac:dyDescent="0.2">
      <c r="A1793">
        <v>1</v>
      </c>
      <c r="B1793" t="s">
        <v>77</v>
      </c>
      <c r="C1793">
        <v>0</v>
      </c>
      <c r="D1793" t="s">
        <v>684</v>
      </c>
      <c r="E1793" t="s">
        <v>598</v>
      </c>
      <c r="F1793" t="str">
        <f t="shared" si="81"/>
        <v>commercial</v>
      </c>
      <c r="G1793" t="str">
        <f t="shared" si="82"/>
        <v>other</v>
      </c>
      <c r="H1793" t="str">
        <f t="shared" si="83"/>
        <v>other</v>
      </c>
    </row>
    <row r="1794" spans="1:8" x14ac:dyDescent="0.2">
      <c r="A1794">
        <v>2</v>
      </c>
      <c r="B1794" t="s">
        <v>78</v>
      </c>
      <c r="C1794">
        <v>3196426341866.73</v>
      </c>
      <c r="D1794" t="s">
        <v>684</v>
      </c>
      <c r="E1794" t="s">
        <v>598</v>
      </c>
      <c r="F1794" t="str">
        <f t="shared" si="81"/>
        <v>commercial</v>
      </c>
      <c r="G1794" t="str">
        <f t="shared" si="82"/>
        <v>other</v>
      </c>
      <c r="H1794" t="str">
        <f t="shared" si="83"/>
        <v>other</v>
      </c>
    </row>
    <row r="1795" spans="1:8" x14ac:dyDescent="0.2">
      <c r="A1795">
        <v>3</v>
      </c>
      <c r="B1795" t="s">
        <v>79</v>
      </c>
      <c r="C1795">
        <v>2243921717862.5098</v>
      </c>
      <c r="D1795" t="s">
        <v>684</v>
      </c>
      <c r="E1795" t="s">
        <v>598</v>
      </c>
      <c r="F1795" t="str">
        <f t="shared" ref="F1795:F1858" si="84">IF(ISNUMBER(SEARCH("urban", E1795)), "urban", IF(ISNUMBER(SEARCH("rural", E1795)), "rural", IF(ISNUMBER(SEARCH("commercial", E1795)), "commercial", "None")))</f>
        <v>commercial</v>
      </c>
      <c r="G1795" t="str">
        <f t="shared" ref="G1795:G1858" si="85">RIGHT(E1795, LEN(E1795) - FIND("~", SUBSTITUTE(E1795, "-", "~", LEN(E1795)-LEN(SUBSTITUTE(E1795, "-", "")))))</f>
        <v>other</v>
      </c>
      <c r="H1795" t="str">
        <f t="shared" ref="H1795:H1858" si="86">IF(G1795="appl","appliances",IF(G1795="cooling","cooling &amp; ventilation",G1795))</f>
        <v>other</v>
      </c>
    </row>
    <row r="1796" spans="1:8" x14ac:dyDescent="0.2">
      <c r="A1796">
        <v>4</v>
      </c>
      <c r="B1796" t="s">
        <v>81</v>
      </c>
      <c r="C1796">
        <v>0</v>
      </c>
      <c r="D1796" t="s">
        <v>684</v>
      </c>
      <c r="E1796" t="s">
        <v>598</v>
      </c>
      <c r="F1796" t="str">
        <f t="shared" si="84"/>
        <v>commercial</v>
      </c>
      <c r="G1796" t="str">
        <f t="shared" si="85"/>
        <v>other</v>
      </c>
      <c r="H1796" t="str">
        <f t="shared" si="86"/>
        <v>other</v>
      </c>
    </row>
    <row r="1797" spans="1:8" x14ac:dyDescent="0.2">
      <c r="A1797">
        <v>5</v>
      </c>
      <c r="B1797" t="s">
        <v>162</v>
      </c>
      <c r="C1797">
        <v>0</v>
      </c>
      <c r="D1797" t="s">
        <v>684</v>
      </c>
      <c r="E1797" t="s">
        <v>598</v>
      </c>
      <c r="F1797" t="str">
        <f t="shared" si="84"/>
        <v>commercial</v>
      </c>
      <c r="G1797" t="str">
        <f t="shared" si="85"/>
        <v>other</v>
      </c>
      <c r="H1797" t="str">
        <f t="shared" si="86"/>
        <v>other</v>
      </c>
    </row>
    <row r="1798" spans="1:8" x14ac:dyDescent="0.2">
      <c r="A1798">
        <v>6</v>
      </c>
      <c r="B1798" t="s">
        <v>446</v>
      </c>
      <c r="C1798">
        <v>0</v>
      </c>
      <c r="D1798" t="s">
        <v>684</v>
      </c>
      <c r="E1798" t="s">
        <v>598</v>
      </c>
      <c r="F1798" t="str">
        <f t="shared" si="84"/>
        <v>commercial</v>
      </c>
      <c r="G1798" t="str">
        <f t="shared" si="85"/>
        <v>other</v>
      </c>
      <c r="H1798" t="str">
        <f t="shared" si="86"/>
        <v>other</v>
      </c>
    </row>
    <row r="1799" spans="1:8" x14ac:dyDescent="0.2">
      <c r="A1799">
        <v>7</v>
      </c>
      <c r="B1799" t="s">
        <v>447</v>
      </c>
      <c r="C1799">
        <v>0</v>
      </c>
      <c r="D1799" t="s">
        <v>684</v>
      </c>
      <c r="E1799" t="s">
        <v>598</v>
      </c>
      <c r="F1799" t="str">
        <f t="shared" si="84"/>
        <v>commercial</v>
      </c>
      <c r="G1799" t="str">
        <f t="shared" si="85"/>
        <v>other</v>
      </c>
      <c r="H1799" t="str">
        <f t="shared" si="86"/>
        <v>other</v>
      </c>
    </row>
    <row r="1800" spans="1:8" x14ac:dyDescent="0.2">
      <c r="A1800">
        <v>8</v>
      </c>
      <c r="B1800" t="s">
        <v>448</v>
      </c>
      <c r="C1800">
        <v>0</v>
      </c>
      <c r="D1800" t="s">
        <v>684</v>
      </c>
      <c r="E1800" t="s">
        <v>598</v>
      </c>
      <c r="F1800" t="str">
        <f t="shared" si="84"/>
        <v>commercial</v>
      </c>
      <c r="G1800" t="str">
        <f t="shared" si="85"/>
        <v>other</v>
      </c>
      <c r="H1800" t="str">
        <f t="shared" si="86"/>
        <v>other</v>
      </c>
    </row>
    <row r="1801" spans="1:8" x14ac:dyDescent="0.2">
      <c r="A1801">
        <v>9</v>
      </c>
      <c r="B1801" t="s">
        <v>449</v>
      </c>
      <c r="C1801">
        <v>0</v>
      </c>
      <c r="D1801" t="s">
        <v>684</v>
      </c>
      <c r="E1801" t="s">
        <v>598</v>
      </c>
      <c r="F1801" t="str">
        <f t="shared" si="84"/>
        <v>commercial</v>
      </c>
      <c r="G1801" t="str">
        <f t="shared" si="85"/>
        <v>other</v>
      </c>
      <c r="H1801" t="str">
        <f t="shared" si="86"/>
        <v>other</v>
      </c>
    </row>
    <row r="1802" spans="1:8" x14ac:dyDescent="0.2">
      <c r="A1802">
        <v>0</v>
      </c>
      <c r="B1802" t="s">
        <v>76</v>
      </c>
      <c r="C1802">
        <v>17432536664576.1</v>
      </c>
      <c r="D1802" t="s">
        <v>685</v>
      </c>
      <c r="E1802" t="s">
        <v>598</v>
      </c>
      <c r="F1802" t="str">
        <f t="shared" si="84"/>
        <v>commercial</v>
      </c>
      <c r="G1802" t="str">
        <f t="shared" si="85"/>
        <v>other</v>
      </c>
      <c r="H1802" t="str">
        <f t="shared" si="86"/>
        <v>other</v>
      </c>
    </row>
    <row r="1803" spans="1:8" x14ac:dyDescent="0.2">
      <c r="A1803">
        <v>1</v>
      </c>
      <c r="B1803" t="s">
        <v>77</v>
      </c>
      <c r="C1803">
        <v>0</v>
      </c>
      <c r="D1803" t="s">
        <v>685</v>
      </c>
      <c r="E1803" t="s">
        <v>598</v>
      </c>
      <c r="F1803" t="str">
        <f t="shared" si="84"/>
        <v>commercial</v>
      </c>
      <c r="G1803" t="str">
        <f t="shared" si="85"/>
        <v>other</v>
      </c>
      <c r="H1803" t="str">
        <f t="shared" si="86"/>
        <v>other</v>
      </c>
    </row>
    <row r="1804" spans="1:8" x14ac:dyDescent="0.2">
      <c r="A1804">
        <v>2</v>
      </c>
      <c r="B1804" t="s">
        <v>78</v>
      </c>
      <c r="C1804">
        <v>6981613008112.79</v>
      </c>
      <c r="D1804" t="s">
        <v>685</v>
      </c>
      <c r="E1804" t="s">
        <v>598</v>
      </c>
      <c r="F1804" t="str">
        <f t="shared" si="84"/>
        <v>commercial</v>
      </c>
      <c r="G1804" t="str">
        <f t="shared" si="85"/>
        <v>other</v>
      </c>
      <c r="H1804" t="str">
        <f t="shared" si="86"/>
        <v>other</v>
      </c>
    </row>
    <row r="1805" spans="1:8" x14ac:dyDescent="0.2">
      <c r="A1805">
        <v>3</v>
      </c>
      <c r="B1805" t="s">
        <v>79</v>
      </c>
      <c r="C1805">
        <v>3259089258322.4302</v>
      </c>
      <c r="D1805" t="s">
        <v>685</v>
      </c>
      <c r="E1805" t="s">
        <v>598</v>
      </c>
      <c r="F1805" t="str">
        <f t="shared" si="84"/>
        <v>commercial</v>
      </c>
      <c r="G1805" t="str">
        <f t="shared" si="85"/>
        <v>other</v>
      </c>
      <c r="H1805" t="str">
        <f t="shared" si="86"/>
        <v>other</v>
      </c>
    </row>
    <row r="1806" spans="1:8" x14ac:dyDescent="0.2">
      <c r="A1806">
        <v>4</v>
      </c>
      <c r="B1806" t="s">
        <v>81</v>
      </c>
      <c r="C1806">
        <v>0</v>
      </c>
      <c r="D1806" t="s">
        <v>685</v>
      </c>
      <c r="E1806" t="s">
        <v>598</v>
      </c>
      <c r="F1806" t="str">
        <f t="shared" si="84"/>
        <v>commercial</v>
      </c>
      <c r="G1806" t="str">
        <f t="shared" si="85"/>
        <v>other</v>
      </c>
      <c r="H1806" t="str">
        <f t="shared" si="86"/>
        <v>other</v>
      </c>
    </row>
    <row r="1807" spans="1:8" x14ac:dyDescent="0.2">
      <c r="A1807">
        <v>5</v>
      </c>
      <c r="B1807" t="s">
        <v>162</v>
      </c>
      <c r="C1807">
        <v>0</v>
      </c>
      <c r="D1807" t="s">
        <v>685</v>
      </c>
      <c r="E1807" t="s">
        <v>598</v>
      </c>
      <c r="F1807" t="str">
        <f t="shared" si="84"/>
        <v>commercial</v>
      </c>
      <c r="G1807" t="str">
        <f t="shared" si="85"/>
        <v>other</v>
      </c>
      <c r="H1807" t="str">
        <f t="shared" si="86"/>
        <v>other</v>
      </c>
    </row>
    <row r="1808" spans="1:8" x14ac:dyDescent="0.2">
      <c r="A1808">
        <v>6</v>
      </c>
      <c r="B1808" t="s">
        <v>446</v>
      </c>
      <c r="C1808">
        <v>0</v>
      </c>
      <c r="D1808" t="s">
        <v>685</v>
      </c>
      <c r="E1808" t="s">
        <v>598</v>
      </c>
      <c r="F1808" t="str">
        <f t="shared" si="84"/>
        <v>commercial</v>
      </c>
      <c r="G1808" t="str">
        <f t="shared" si="85"/>
        <v>other</v>
      </c>
      <c r="H1808" t="str">
        <f t="shared" si="86"/>
        <v>other</v>
      </c>
    </row>
    <row r="1809" spans="1:8" x14ac:dyDescent="0.2">
      <c r="A1809">
        <v>7</v>
      </c>
      <c r="B1809" t="s">
        <v>447</v>
      </c>
      <c r="C1809">
        <v>0</v>
      </c>
      <c r="D1809" t="s">
        <v>685</v>
      </c>
      <c r="E1809" t="s">
        <v>598</v>
      </c>
      <c r="F1809" t="str">
        <f t="shared" si="84"/>
        <v>commercial</v>
      </c>
      <c r="G1809" t="str">
        <f t="shared" si="85"/>
        <v>other</v>
      </c>
      <c r="H1809" t="str">
        <f t="shared" si="86"/>
        <v>other</v>
      </c>
    </row>
    <row r="1810" spans="1:8" x14ac:dyDescent="0.2">
      <c r="A1810">
        <v>8</v>
      </c>
      <c r="B1810" t="s">
        <v>448</v>
      </c>
      <c r="C1810">
        <v>0</v>
      </c>
      <c r="D1810" t="s">
        <v>685</v>
      </c>
      <c r="E1810" t="s">
        <v>598</v>
      </c>
      <c r="F1810" t="str">
        <f t="shared" si="84"/>
        <v>commercial</v>
      </c>
      <c r="G1810" t="str">
        <f t="shared" si="85"/>
        <v>other</v>
      </c>
      <c r="H1810" t="str">
        <f t="shared" si="86"/>
        <v>other</v>
      </c>
    </row>
    <row r="1811" spans="1:8" x14ac:dyDescent="0.2">
      <c r="A1811">
        <v>9</v>
      </c>
      <c r="B1811" t="s">
        <v>449</v>
      </c>
      <c r="C1811">
        <v>0</v>
      </c>
      <c r="D1811" t="s">
        <v>685</v>
      </c>
      <c r="E1811" t="s">
        <v>598</v>
      </c>
      <c r="F1811" t="str">
        <f t="shared" si="84"/>
        <v>commercial</v>
      </c>
      <c r="G1811" t="str">
        <f t="shared" si="85"/>
        <v>other</v>
      </c>
      <c r="H1811" t="str">
        <f t="shared" si="86"/>
        <v>other</v>
      </c>
    </row>
    <row r="1812" spans="1:8" x14ac:dyDescent="0.2">
      <c r="A1812">
        <v>0</v>
      </c>
      <c r="B1812" t="s">
        <v>76</v>
      </c>
      <c r="C1812">
        <v>62629840503728.297</v>
      </c>
      <c r="D1812" t="s">
        <v>686</v>
      </c>
      <c r="E1812" t="s">
        <v>598</v>
      </c>
      <c r="F1812" t="str">
        <f t="shared" si="84"/>
        <v>commercial</v>
      </c>
      <c r="G1812" t="str">
        <f t="shared" si="85"/>
        <v>other</v>
      </c>
      <c r="H1812" t="str">
        <f t="shared" si="86"/>
        <v>other</v>
      </c>
    </row>
    <row r="1813" spans="1:8" x14ac:dyDescent="0.2">
      <c r="A1813">
        <v>1</v>
      </c>
      <c r="B1813" t="s">
        <v>77</v>
      </c>
      <c r="C1813">
        <v>0</v>
      </c>
      <c r="D1813" t="s">
        <v>686</v>
      </c>
      <c r="E1813" t="s">
        <v>598</v>
      </c>
      <c r="F1813" t="str">
        <f t="shared" si="84"/>
        <v>commercial</v>
      </c>
      <c r="G1813" t="str">
        <f t="shared" si="85"/>
        <v>other</v>
      </c>
      <c r="H1813" t="str">
        <f t="shared" si="86"/>
        <v>other</v>
      </c>
    </row>
    <row r="1814" spans="1:8" x14ac:dyDescent="0.2">
      <c r="A1814">
        <v>2</v>
      </c>
      <c r="B1814" t="s">
        <v>78</v>
      </c>
      <c r="C1814">
        <v>28421007576481.199</v>
      </c>
      <c r="D1814" t="s">
        <v>686</v>
      </c>
      <c r="E1814" t="s">
        <v>598</v>
      </c>
      <c r="F1814" t="str">
        <f t="shared" si="84"/>
        <v>commercial</v>
      </c>
      <c r="G1814" t="str">
        <f t="shared" si="85"/>
        <v>other</v>
      </c>
      <c r="H1814" t="str">
        <f t="shared" si="86"/>
        <v>other</v>
      </c>
    </row>
    <row r="1815" spans="1:8" x14ac:dyDescent="0.2">
      <c r="A1815">
        <v>3</v>
      </c>
      <c r="B1815" t="s">
        <v>79</v>
      </c>
      <c r="C1815">
        <v>3909449111884.8101</v>
      </c>
      <c r="D1815" t="s">
        <v>686</v>
      </c>
      <c r="E1815" t="s">
        <v>598</v>
      </c>
      <c r="F1815" t="str">
        <f t="shared" si="84"/>
        <v>commercial</v>
      </c>
      <c r="G1815" t="str">
        <f t="shared" si="85"/>
        <v>other</v>
      </c>
      <c r="H1815" t="str">
        <f t="shared" si="86"/>
        <v>other</v>
      </c>
    </row>
    <row r="1816" spans="1:8" x14ac:dyDescent="0.2">
      <c r="A1816">
        <v>4</v>
      </c>
      <c r="B1816" t="s">
        <v>81</v>
      </c>
      <c r="C1816">
        <v>0</v>
      </c>
      <c r="D1816" t="s">
        <v>686</v>
      </c>
      <c r="E1816" t="s">
        <v>598</v>
      </c>
      <c r="F1816" t="str">
        <f t="shared" si="84"/>
        <v>commercial</v>
      </c>
      <c r="G1816" t="str">
        <f t="shared" si="85"/>
        <v>other</v>
      </c>
      <c r="H1816" t="str">
        <f t="shared" si="86"/>
        <v>other</v>
      </c>
    </row>
    <row r="1817" spans="1:8" x14ac:dyDescent="0.2">
      <c r="A1817">
        <v>5</v>
      </c>
      <c r="B1817" t="s">
        <v>162</v>
      </c>
      <c r="C1817">
        <v>0</v>
      </c>
      <c r="D1817" t="s">
        <v>686</v>
      </c>
      <c r="E1817" t="s">
        <v>598</v>
      </c>
      <c r="F1817" t="str">
        <f t="shared" si="84"/>
        <v>commercial</v>
      </c>
      <c r="G1817" t="str">
        <f t="shared" si="85"/>
        <v>other</v>
      </c>
      <c r="H1817" t="str">
        <f t="shared" si="86"/>
        <v>other</v>
      </c>
    </row>
    <row r="1818" spans="1:8" x14ac:dyDescent="0.2">
      <c r="A1818">
        <v>6</v>
      </c>
      <c r="B1818" t="s">
        <v>446</v>
      </c>
      <c r="C1818">
        <v>0</v>
      </c>
      <c r="D1818" t="s">
        <v>686</v>
      </c>
      <c r="E1818" t="s">
        <v>598</v>
      </c>
      <c r="F1818" t="str">
        <f t="shared" si="84"/>
        <v>commercial</v>
      </c>
      <c r="G1818" t="str">
        <f t="shared" si="85"/>
        <v>other</v>
      </c>
      <c r="H1818" t="str">
        <f t="shared" si="86"/>
        <v>other</v>
      </c>
    </row>
    <row r="1819" spans="1:8" x14ac:dyDescent="0.2">
      <c r="A1819">
        <v>7</v>
      </c>
      <c r="B1819" t="s">
        <v>447</v>
      </c>
      <c r="C1819">
        <v>0</v>
      </c>
      <c r="D1819" t="s">
        <v>686</v>
      </c>
      <c r="E1819" t="s">
        <v>598</v>
      </c>
      <c r="F1819" t="str">
        <f t="shared" si="84"/>
        <v>commercial</v>
      </c>
      <c r="G1819" t="str">
        <f t="shared" si="85"/>
        <v>other</v>
      </c>
      <c r="H1819" t="str">
        <f t="shared" si="86"/>
        <v>other</v>
      </c>
    </row>
    <row r="1820" spans="1:8" x14ac:dyDescent="0.2">
      <c r="A1820">
        <v>8</v>
      </c>
      <c r="B1820" t="s">
        <v>448</v>
      </c>
      <c r="C1820">
        <v>0</v>
      </c>
      <c r="D1820" t="s">
        <v>686</v>
      </c>
      <c r="E1820" t="s">
        <v>598</v>
      </c>
      <c r="F1820" t="str">
        <f t="shared" si="84"/>
        <v>commercial</v>
      </c>
      <c r="G1820" t="str">
        <f t="shared" si="85"/>
        <v>other</v>
      </c>
      <c r="H1820" t="str">
        <f t="shared" si="86"/>
        <v>other</v>
      </c>
    </row>
    <row r="1821" spans="1:8" x14ac:dyDescent="0.2">
      <c r="A1821">
        <v>9</v>
      </c>
      <c r="B1821" t="s">
        <v>449</v>
      </c>
      <c r="C1821">
        <v>0</v>
      </c>
      <c r="D1821" t="s">
        <v>686</v>
      </c>
      <c r="E1821" t="s">
        <v>598</v>
      </c>
      <c r="F1821" t="str">
        <f t="shared" si="84"/>
        <v>commercial</v>
      </c>
      <c r="G1821" t="str">
        <f t="shared" si="85"/>
        <v>other</v>
      </c>
      <c r="H1821" t="str">
        <f t="shared" si="86"/>
        <v>other</v>
      </c>
    </row>
    <row r="1822" spans="1:8" x14ac:dyDescent="0.2">
      <c r="A1822">
        <v>0</v>
      </c>
      <c r="B1822" t="s">
        <v>76</v>
      </c>
      <c r="C1822">
        <v>8090932100469.7695</v>
      </c>
      <c r="D1822" t="s">
        <v>687</v>
      </c>
      <c r="E1822" t="s">
        <v>598</v>
      </c>
      <c r="F1822" t="str">
        <f t="shared" si="84"/>
        <v>commercial</v>
      </c>
      <c r="G1822" t="str">
        <f t="shared" si="85"/>
        <v>other</v>
      </c>
      <c r="H1822" t="str">
        <f t="shared" si="86"/>
        <v>other</v>
      </c>
    </row>
    <row r="1823" spans="1:8" x14ac:dyDescent="0.2">
      <c r="A1823">
        <v>1</v>
      </c>
      <c r="B1823" t="s">
        <v>77</v>
      </c>
      <c r="C1823">
        <v>0</v>
      </c>
      <c r="D1823" t="s">
        <v>687</v>
      </c>
      <c r="E1823" t="s">
        <v>598</v>
      </c>
      <c r="F1823" t="str">
        <f t="shared" si="84"/>
        <v>commercial</v>
      </c>
      <c r="G1823" t="str">
        <f t="shared" si="85"/>
        <v>other</v>
      </c>
      <c r="H1823" t="str">
        <f t="shared" si="86"/>
        <v>other</v>
      </c>
    </row>
    <row r="1824" spans="1:8" x14ac:dyDescent="0.2">
      <c r="A1824">
        <v>2</v>
      </c>
      <c r="B1824" t="s">
        <v>78</v>
      </c>
      <c r="C1824">
        <v>3118691302854.8198</v>
      </c>
      <c r="D1824" t="s">
        <v>687</v>
      </c>
      <c r="E1824" t="s">
        <v>598</v>
      </c>
      <c r="F1824" t="str">
        <f t="shared" si="84"/>
        <v>commercial</v>
      </c>
      <c r="G1824" t="str">
        <f t="shared" si="85"/>
        <v>other</v>
      </c>
      <c r="H1824" t="str">
        <f t="shared" si="86"/>
        <v>other</v>
      </c>
    </row>
    <row r="1825" spans="1:8" x14ac:dyDescent="0.2">
      <c r="A1825">
        <v>3</v>
      </c>
      <c r="B1825" t="s">
        <v>79</v>
      </c>
      <c r="C1825">
        <v>1031424329008.77</v>
      </c>
      <c r="D1825" t="s">
        <v>687</v>
      </c>
      <c r="E1825" t="s">
        <v>598</v>
      </c>
      <c r="F1825" t="str">
        <f t="shared" si="84"/>
        <v>commercial</v>
      </c>
      <c r="G1825" t="str">
        <f t="shared" si="85"/>
        <v>other</v>
      </c>
      <c r="H1825" t="str">
        <f t="shared" si="86"/>
        <v>other</v>
      </c>
    </row>
    <row r="1826" spans="1:8" x14ac:dyDescent="0.2">
      <c r="A1826">
        <v>4</v>
      </c>
      <c r="B1826" t="s">
        <v>81</v>
      </c>
      <c r="C1826">
        <v>0</v>
      </c>
      <c r="D1826" t="s">
        <v>687</v>
      </c>
      <c r="E1826" t="s">
        <v>598</v>
      </c>
      <c r="F1826" t="str">
        <f t="shared" si="84"/>
        <v>commercial</v>
      </c>
      <c r="G1826" t="str">
        <f t="shared" si="85"/>
        <v>other</v>
      </c>
      <c r="H1826" t="str">
        <f t="shared" si="86"/>
        <v>other</v>
      </c>
    </row>
    <row r="1827" spans="1:8" x14ac:dyDescent="0.2">
      <c r="A1827">
        <v>5</v>
      </c>
      <c r="B1827" t="s">
        <v>162</v>
      </c>
      <c r="C1827">
        <v>0</v>
      </c>
      <c r="D1827" t="s">
        <v>687</v>
      </c>
      <c r="E1827" t="s">
        <v>598</v>
      </c>
      <c r="F1827" t="str">
        <f t="shared" si="84"/>
        <v>commercial</v>
      </c>
      <c r="G1827" t="str">
        <f t="shared" si="85"/>
        <v>other</v>
      </c>
      <c r="H1827" t="str">
        <f t="shared" si="86"/>
        <v>other</v>
      </c>
    </row>
    <row r="1828" spans="1:8" x14ac:dyDescent="0.2">
      <c r="A1828">
        <v>6</v>
      </c>
      <c r="B1828" t="s">
        <v>446</v>
      </c>
      <c r="C1828">
        <v>0</v>
      </c>
      <c r="D1828" t="s">
        <v>687</v>
      </c>
      <c r="E1828" t="s">
        <v>598</v>
      </c>
      <c r="F1828" t="str">
        <f t="shared" si="84"/>
        <v>commercial</v>
      </c>
      <c r="G1828" t="str">
        <f t="shared" si="85"/>
        <v>other</v>
      </c>
      <c r="H1828" t="str">
        <f t="shared" si="86"/>
        <v>other</v>
      </c>
    </row>
    <row r="1829" spans="1:8" x14ac:dyDescent="0.2">
      <c r="A1829">
        <v>7</v>
      </c>
      <c r="B1829" t="s">
        <v>447</v>
      </c>
      <c r="C1829">
        <v>0</v>
      </c>
      <c r="D1829" t="s">
        <v>687</v>
      </c>
      <c r="E1829" t="s">
        <v>598</v>
      </c>
      <c r="F1829" t="str">
        <f t="shared" si="84"/>
        <v>commercial</v>
      </c>
      <c r="G1829" t="str">
        <f t="shared" si="85"/>
        <v>other</v>
      </c>
      <c r="H1829" t="str">
        <f t="shared" si="86"/>
        <v>other</v>
      </c>
    </row>
    <row r="1830" spans="1:8" x14ac:dyDescent="0.2">
      <c r="A1830">
        <v>8</v>
      </c>
      <c r="B1830" t="s">
        <v>448</v>
      </c>
      <c r="C1830">
        <v>0</v>
      </c>
      <c r="D1830" t="s">
        <v>687</v>
      </c>
      <c r="E1830" t="s">
        <v>598</v>
      </c>
      <c r="F1830" t="str">
        <f t="shared" si="84"/>
        <v>commercial</v>
      </c>
      <c r="G1830" t="str">
        <f t="shared" si="85"/>
        <v>other</v>
      </c>
      <c r="H1830" t="str">
        <f t="shared" si="86"/>
        <v>other</v>
      </c>
    </row>
    <row r="1831" spans="1:8" x14ac:dyDescent="0.2">
      <c r="A1831">
        <v>9</v>
      </c>
      <c r="B1831" t="s">
        <v>449</v>
      </c>
      <c r="C1831">
        <v>0</v>
      </c>
      <c r="D1831" t="s">
        <v>687</v>
      </c>
      <c r="E1831" t="s">
        <v>598</v>
      </c>
      <c r="F1831" t="str">
        <f t="shared" si="84"/>
        <v>commercial</v>
      </c>
      <c r="G1831" t="str">
        <f t="shared" si="85"/>
        <v>other</v>
      </c>
      <c r="H1831" t="str">
        <f t="shared" si="86"/>
        <v>other</v>
      </c>
    </row>
    <row r="1832" spans="1:8" x14ac:dyDescent="0.2">
      <c r="A1832">
        <v>0</v>
      </c>
      <c r="B1832" t="s">
        <v>76</v>
      </c>
      <c r="C1832">
        <v>17325467412912.6</v>
      </c>
      <c r="D1832" t="s">
        <v>688</v>
      </c>
      <c r="E1832" t="s">
        <v>598</v>
      </c>
      <c r="F1832" t="str">
        <f t="shared" si="84"/>
        <v>commercial</v>
      </c>
      <c r="G1832" t="str">
        <f t="shared" si="85"/>
        <v>other</v>
      </c>
      <c r="H1832" t="str">
        <f t="shared" si="86"/>
        <v>other</v>
      </c>
    </row>
    <row r="1833" spans="1:8" x14ac:dyDescent="0.2">
      <c r="A1833">
        <v>1</v>
      </c>
      <c r="B1833" t="s">
        <v>77</v>
      </c>
      <c r="C1833">
        <v>0</v>
      </c>
      <c r="D1833" t="s">
        <v>688</v>
      </c>
      <c r="E1833" t="s">
        <v>598</v>
      </c>
      <c r="F1833" t="str">
        <f t="shared" si="84"/>
        <v>commercial</v>
      </c>
      <c r="G1833" t="str">
        <f t="shared" si="85"/>
        <v>other</v>
      </c>
      <c r="H1833" t="str">
        <f t="shared" si="86"/>
        <v>other</v>
      </c>
    </row>
    <row r="1834" spans="1:8" x14ac:dyDescent="0.2">
      <c r="A1834">
        <v>2</v>
      </c>
      <c r="B1834" t="s">
        <v>78</v>
      </c>
      <c r="C1834">
        <v>12143644632862.4</v>
      </c>
      <c r="D1834" t="s">
        <v>688</v>
      </c>
      <c r="E1834" t="s">
        <v>598</v>
      </c>
      <c r="F1834" t="str">
        <f t="shared" si="84"/>
        <v>commercial</v>
      </c>
      <c r="G1834" t="str">
        <f t="shared" si="85"/>
        <v>other</v>
      </c>
      <c r="H1834" t="str">
        <f t="shared" si="86"/>
        <v>other</v>
      </c>
    </row>
    <row r="1835" spans="1:8" x14ac:dyDescent="0.2">
      <c r="A1835">
        <v>3</v>
      </c>
      <c r="B1835" t="s">
        <v>79</v>
      </c>
      <c r="C1835">
        <v>5910000000000</v>
      </c>
      <c r="D1835" t="s">
        <v>688</v>
      </c>
      <c r="E1835" t="s">
        <v>598</v>
      </c>
      <c r="F1835" t="str">
        <f t="shared" si="84"/>
        <v>commercial</v>
      </c>
      <c r="G1835" t="str">
        <f t="shared" si="85"/>
        <v>other</v>
      </c>
      <c r="H1835" t="str">
        <f t="shared" si="86"/>
        <v>other</v>
      </c>
    </row>
    <row r="1836" spans="1:8" x14ac:dyDescent="0.2">
      <c r="A1836">
        <v>4</v>
      </c>
      <c r="B1836" t="s">
        <v>81</v>
      </c>
      <c r="C1836">
        <v>0</v>
      </c>
      <c r="D1836" t="s">
        <v>688</v>
      </c>
      <c r="E1836" t="s">
        <v>598</v>
      </c>
      <c r="F1836" t="str">
        <f t="shared" si="84"/>
        <v>commercial</v>
      </c>
      <c r="G1836" t="str">
        <f t="shared" si="85"/>
        <v>other</v>
      </c>
      <c r="H1836" t="str">
        <f t="shared" si="86"/>
        <v>other</v>
      </c>
    </row>
    <row r="1837" spans="1:8" x14ac:dyDescent="0.2">
      <c r="A1837">
        <v>5</v>
      </c>
      <c r="B1837" t="s">
        <v>162</v>
      </c>
      <c r="C1837">
        <v>0</v>
      </c>
      <c r="D1837" t="s">
        <v>688</v>
      </c>
      <c r="E1837" t="s">
        <v>598</v>
      </c>
      <c r="F1837" t="str">
        <f t="shared" si="84"/>
        <v>commercial</v>
      </c>
      <c r="G1837" t="str">
        <f t="shared" si="85"/>
        <v>other</v>
      </c>
      <c r="H1837" t="str">
        <f t="shared" si="86"/>
        <v>other</v>
      </c>
    </row>
    <row r="1838" spans="1:8" x14ac:dyDescent="0.2">
      <c r="A1838">
        <v>6</v>
      </c>
      <c r="B1838" t="s">
        <v>446</v>
      </c>
      <c r="C1838">
        <v>0</v>
      </c>
      <c r="D1838" t="s">
        <v>688</v>
      </c>
      <c r="E1838" t="s">
        <v>598</v>
      </c>
      <c r="F1838" t="str">
        <f t="shared" si="84"/>
        <v>commercial</v>
      </c>
      <c r="G1838" t="str">
        <f t="shared" si="85"/>
        <v>other</v>
      </c>
      <c r="H1838" t="str">
        <f t="shared" si="86"/>
        <v>other</v>
      </c>
    </row>
    <row r="1839" spans="1:8" x14ac:dyDescent="0.2">
      <c r="A1839">
        <v>7</v>
      </c>
      <c r="B1839" t="s">
        <v>447</v>
      </c>
      <c r="C1839">
        <v>0</v>
      </c>
      <c r="D1839" t="s">
        <v>688</v>
      </c>
      <c r="E1839" t="s">
        <v>598</v>
      </c>
      <c r="F1839" t="str">
        <f t="shared" si="84"/>
        <v>commercial</v>
      </c>
      <c r="G1839" t="str">
        <f t="shared" si="85"/>
        <v>other</v>
      </c>
      <c r="H1839" t="str">
        <f t="shared" si="86"/>
        <v>other</v>
      </c>
    </row>
    <row r="1840" spans="1:8" x14ac:dyDescent="0.2">
      <c r="A1840">
        <v>8</v>
      </c>
      <c r="B1840" t="s">
        <v>448</v>
      </c>
      <c r="C1840">
        <v>0</v>
      </c>
      <c r="D1840" t="s">
        <v>688</v>
      </c>
      <c r="E1840" t="s">
        <v>598</v>
      </c>
      <c r="F1840" t="str">
        <f t="shared" si="84"/>
        <v>commercial</v>
      </c>
      <c r="G1840" t="str">
        <f t="shared" si="85"/>
        <v>other</v>
      </c>
      <c r="H1840" t="str">
        <f t="shared" si="86"/>
        <v>other</v>
      </c>
    </row>
    <row r="1841" spans="1:8" x14ac:dyDescent="0.2">
      <c r="A1841">
        <v>9</v>
      </c>
      <c r="B1841" t="s">
        <v>449</v>
      </c>
      <c r="C1841">
        <v>0</v>
      </c>
      <c r="D1841" t="s">
        <v>688</v>
      </c>
      <c r="E1841" t="s">
        <v>598</v>
      </c>
      <c r="F1841" t="str">
        <f t="shared" si="84"/>
        <v>commercial</v>
      </c>
      <c r="G1841" t="str">
        <f t="shared" si="85"/>
        <v>other</v>
      </c>
      <c r="H1841" t="str">
        <f t="shared" si="86"/>
        <v>other</v>
      </c>
    </row>
    <row r="1842" spans="1:8" x14ac:dyDescent="0.2">
      <c r="A1842">
        <v>0</v>
      </c>
      <c r="B1842" t="s">
        <v>76</v>
      </c>
      <c r="C1842">
        <v>23360367752027.102</v>
      </c>
      <c r="D1842" t="s">
        <v>689</v>
      </c>
      <c r="E1842" t="s">
        <v>598</v>
      </c>
      <c r="F1842" t="str">
        <f t="shared" si="84"/>
        <v>commercial</v>
      </c>
      <c r="G1842" t="str">
        <f t="shared" si="85"/>
        <v>other</v>
      </c>
      <c r="H1842" t="str">
        <f t="shared" si="86"/>
        <v>other</v>
      </c>
    </row>
    <row r="1843" spans="1:8" x14ac:dyDescent="0.2">
      <c r="A1843">
        <v>1</v>
      </c>
      <c r="B1843" t="s">
        <v>77</v>
      </c>
      <c r="C1843">
        <v>0</v>
      </c>
      <c r="D1843" t="s">
        <v>689</v>
      </c>
      <c r="E1843" t="s">
        <v>598</v>
      </c>
      <c r="F1843" t="str">
        <f t="shared" si="84"/>
        <v>commercial</v>
      </c>
      <c r="G1843" t="str">
        <f t="shared" si="85"/>
        <v>other</v>
      </c>
      <c r="H1843" t="str">
        <f t="shared" si="86"/>
        <v>other</v>
      </c>
    </row>
    <row r="1844" spans="1:8" x14ac:dyDescent="0.2">
      <c r="A1844">
        <v>2</v>
      </c>
      <c r="B1844" t="s">
        <v>78</v>
      </c>
      <c r="C1844">
        <v>8693379105050.0996</v>
      </c>
      <c r="D1844" t="s">
        <v>689</v>
      </c>
      <c r="E1844" t="s">
        <v>598</v>
      </c>
      <c r="F1844" t="str">
        <f t="shared" si="84"/>
        <v>commercial</v>
      </c>
      <c r="G1844" t="str">
        <f t="shared" si="85"/>
        <v>other</v>
      </c>
      <c r="H1844" t="str">
        <f t="shared" si="86"/>
        <v>other</v>
      </c>
    </row>
    <row r="1845" spans="1:8" x14ac:dyDescent="0.2">
      <c r="A1845">
        <v>3</v>
      </c>
      <c r="B1845" t="s">
        <v>79</v>
      </c>
      <c r="C1845">
        <v>6474107475329.8301</v>
      </c>
      <c r="D1845" t="s">
        <v>689</v>
      </c>
      <c r="E1845" t="s">
        <v>598</v>
      </c>
      <c r="F1845" t="str">
        <f t="shared" si="84"/>
        <v>commercial</v>
      </c>
      <c r="G1845" t="str">
        <f t="shared" si="85"/>
        <v>other</v>
      </c>
      <c r="H1845" t="str">
        <f t="shared" si="86"/>
        <v>other</v>
      </c>
    </row>
    <row r="1846" spans="1:8" x14ac:dyDescent="0.2">
      <c r="A1846">
        <v>4</v>
      </c>
      <c r="B1846" t="s">
        <v>81</v>
      </c>
      <c r="C1846">
        <v>0</v>
      </c>
      <c r="D1846" t="s">
        <v>689</v>
      </c>
      <c r="E1846" t="s">
        <v>598</v>
      </c>
      <c r="F1846" t="str">
        <f t="shared" si="84"/>
        <v>commercial</v>
      </c>
      <c r="G1846" t="str">
        <f t="shared" si="85"/>
        <v>other</v>
      </c>
      <c r="H1846" t="str">
        <f t="shared" si="86"/>
        <v>other</v>
      </c>
    </row>
    <row r="1847" spans="1:8" x14ac:dyDescent="0.2">
      <c r="A1847">
        <v>5</v>
      </c>
      <c r="B1847" t="s">
        <v>162</v>
      </c>
      <c r="C1847">
        <v>0</v>
      </c>
      <c r="D1847" t="s">
        <v>689</v>
      </c>
      <c r="E1847" t="s">
        <v>598</v>
      </c>
      <c r="F1847" t="str">
        <f t="shared" si="84"/>
        <v>commercial</v>
      </c>
      <c r="G1847" t="str">
        <f t="shared" si="85"/>
        <v>other</v>
      </c>
      <c r="H1847" t="str">
        <f t="shared" si="86"/>
        <v>other</v>
      </c>
    </row>
    <row r="1848" spans="1:8" x14ac:dyDescent="0.2">
      <c r="A1848">
        <v>6</v>
      </c>
      <c r="B1848" t="s">
        <v>446</v>
      </c>
      <c r="C1848">
        <v>0</v>
      </c>
      <c r="D1848" t="s">
        <v>689</v>
      </c>
      <c r="E1848" t="s">
        <v>598</v>
      </c>
      <c r="F1848" t="str">
        <f t="shared" si="84"/>
        <v>commercial</v>
      </c>
      <c r="G1848" t="str">
        <f t="shared" si="85"/>
        <v>other</v>
      </c>
      <c r="H1848" t="str">
        <f t="shared" si="86"/>
        <v>other</v>
      </c>
    </row>
    <row r="1849" spans="1:8" x14ac:dyDescent="0.2">
      <c r="A1849">
        <v>7</v>
      </c>
      <c r="B1849" t="s">
        <v>447</v>
      </c>
      <c r="C1849">
        <v>0</v>
      </c>
      <c r="D1849" t="s">
        <v>689</v>
      </c>
      <c r="E1849" t="s">
        <v>598</v>
      </c>
      <c r="F1849" t="str">
        <f t="shared" si="84"/>
        <v>commercial</v>
      </c>
      <c r="G1849" t="str">
        <f t="shared" si="85"/>
        <v>other</v>
      </c>
      <c r="H1849" t="str">
        <f t="shared" si="86"/>
        <v>other</v>
      </c>
    </row>
    <row r="1850" spans="1:8" x14ac:dyDescent="0.2">
      <c r="A1850">
        <v>8</v>
      </c>
      <c r="B1850" t="s">
        <v>448</v>
      </c>
      <c r="C1850">
        <v>0</v>
      </c>
      <c r="D1850" t="s">
        <v>689</v>
      </c>
      <c r="E1850" t="s">
        <v>598</v>
      </c>
      <c r="F1850" t="str">
        <f t="shared" si="84"/>
        <v>commercial</v>
      </c>
      <c r="G1850" t="str">
        <f t="shared" si="85"/>
        <v>other</v>
      </c>
      <c r="H1850" t="str">
        <f t="shared" si="86"/>
        <v>other</v>
      </c>
    </row>
    <row r="1851" spans="1:8" x14ac:dyDescent="0.2">
      <c r="A1851">
        <v>9</v>
      </c>
      <c r="B1851" t="s">
        <v>449</v>
      </c>
      <c r="C1851">
        <v>0</v>
      </c>
      <c r="D1851" t="s">
        <v>689</v>
      </c>
      <c r="E1851" t="s">
        <v>598</v>
      </c>
      <c r="F1851" t="str">
        <f t="shared" si="84"/>
        <v>commercial</v>
      </c>
      <c r="G1851" t="str">
        <f t="shared" si="85"/>
        <v>other</v>
      </c>
      <c r="H1851" t="str">
        <f t="shared" si="86"/>
        <v>other</v>
      </c>
    </row>
    <row r="1852" spans="1:8" x14ac:dyDescent="0.2">
      <c r="A1852">
        <v>0</v>
      </c>
      <c r="B1852" t="s">
        <v>76</v>
      </c>
      <c r="C1852">
        <v>40934802905414.102</v>
      </c>
      <c r="D1852" t="s">
        <v>690</v>
      </c>
      <c r="E1852" t="s">
        <v>598</v>
      </c>
      <c r="F1852" t="str">
        <f t="shared" si="84"/>
        <v>commercial</v>
      </c>
      <c r="G1852" t="str">
        <f t="shared" si="85"/>
        <v>other</v>
      </c>
      <c r="H1852" t="str">
        <f t="shared" si="86"/>
        <v>other</v>
      </c>
    </row>
    <row r="1853" spans="1:8" x14ac:dyDescent="0.2">
      <c r="A1853">
        <v>1</v>
      </c>
      <c r="B1853" t="s">
        <v>77</v>
      </c>
      <c r="C1853">
        <v>0</v>
      </c>
      <c r="D1853" t="s">
        <v>690</v>
      </c>
      <c r="E1853" t="s">
        <v>598</v>
      </c>
      <c r="F1853" t="str">
        <f t="shared" si="84"/>
        <v>commercial</v>
      </c>
      <c r="G1853" t="str">
        <f t="shared" si="85"/>
        <v>other</v>
      </c>
      <c r="H1853" t="str">
        <f t="shared" si="86"/>
        <v>other</v>
      </c>
    </row>
    <row r="1854" spans="1:8" x14ac:dyDescent="0.2">
      <c r="A1854">
        <v>2</v>
      </c>
      <c r="B1854" t="s">
        <v>78</v>
      </c>
      <c r="C1854">
        <v>17551292245749.1</v>
      </c>
      <c r="D1854" t="s">
        <v>690</v>
      </c>
      <c r="E1854" t="s">
        <v>598</v>
      </c>
      <c r="F1854" t="str">
        <f t="shared" si="84"/>
        <v>commercial</v>
      </c>
      <c r="G1854" t="str">
        <f t="shared" si="85"/>
        <v>other</v>
      </c>
      <c r="H1854" t="str">
        <f t="shared" si="86"/>
        <v>other</v>
      </c>
    </row>
    <row r="1855" spans="1:8" x14ac:dyDescent="0.2">
      <c r="A1855">
        <v>3</v>
      </c>
      <c r="B1855" t="s">
        <v>79</v>
      </c>
      <c r="C1855">
        <v>8489332327757.1299</v>
      </c>
      <c r="D1855" t="s">
        <v>690</v>
      </c>
      <c r="E1855" t="s">
        <v>598</v>
      </c>
      <c r="F1855" t="str">
        <f t="shared" si="84"/>
        <v>commercial</v>
      </c>
      <c r="G1855" t="str">
        <f t="shared" si="85"/>
        <v>other</v>
      </c>
      <c r="H1855" t="str">
        <f t="shared" si="86"/>
        <v>other</v>
      </c>
    </row>
    <row r="1856" spans="1:8" x14ac:dyDescent="0.2">
      <c r="A1856">
        <v>4</v>
      </c>
      <c r="B1856" t="s">
        <v>81</v>
      </c>
      <c r="C1856">
        <v>0</v>
      </c>
      <c r="D1856" t="s">
        <v>690</v>
      </c>
      <c r="E1856" t="s">
        <v>598</v>
      </c>
      <c r="F1856" t="str">
        <f t="shared" si="84"/>
        <v>commercial</v>
      </c>
      <c r="G1856" t="str">
        <f t="shared" si="85"/>
        <v>other</v>
      </c>
      <c r="H1856" t="str">
        <f t="shared" si="86"/>
        <v>other</v>
      </c>
    </row>
    <row r="1857" spans="1:8" x14ac:dyDescent="0.2">
      <c r="A1857">
        <v>5</v>
      </c>
      <c r="B1857" t="s">
        <v>162</v>
      </c>
      <c r="C1857">
        <v>0</v>
      </c>
      <c r="D1857" t="s">
        <v>690</v>
      </c>
      <c r="E1857" t="s">
        <v>598</v>
      </c>
      <c r="F1857" t="str">
        <f t="shared" si="84"/>
        <v>commercial</v>
      </c>
      <c r="G1857" t="str">
        <f t="shared" si="85"/>
        <v>other</v>
      </c>
      <c r="H1857" t="str">
        <f t="shared" si="86"/>
        <v>other</v>
      </c>
    </row>
    <row r="1858" spans="1:8" x14ac:dyDescent="0.2">
      <c r="A1858">
        <v>6</v>
      </c>
      <c r="B1858" t="s">
        <v>446</v>
      </c>
      <c r="C1858">
        <v>0</v>
      </c>
      <c r="D1858" t="s">
        <v>690</v>
      </c>
      <c r="E1858" t="s">
        <v>598</v>
      </c>
      <c r="F1858" t="str">
        <f t="shared" si="84"/>
        <v>commercial</v>
      </c>
      <c r="G1858" t="str">
        <f t="shared" si="85"/>
        <v>other</v>
      </c>
      <c r="H1858" t="str">
        <f t="shared" si="86"/>
        <v>other</v>
      </c>
    </row>
    <row r="1859" spans="1:8" x14ac:dyDescent="0.2">
      <c r="A1859">
        <v>7</v>
      </c>
      <c r="B1859" t="s">
        <v>447</v>
      </c>
      <c r="C1859">
        <v>0</v>
      </c>
      <c r="D1859" t="s">
        <v>690</v>
      </c>
      <c r="E1859" t="s">
        <v>598</v>
      </c>
      <c r="F1859" t="str">
        <f t="shared" ref="F1859:F1922" si="87">IF(ISNUMBER(SEARCH("urban", E1859)), "urban", IF(ISNUMBER(SEARCH("rural", E1859)), "rural", IF(ISNUMBER(SEARCH("commercial", E1859)), "commercial", "None")))</f>
        <v>commercial</v>
      </c>
      <c r="G1859" t="str">
        <f t="shared" ref="G1859:G1922" si="88">RIGHT(E1859, LEN(E1859) - FIND("~", SUBSTITUTE(E1859, "-", "~", LEN(E1859)-LEN(SUBSTITUTE(E1859, "-", "")))))</f>
        <v>other</v>
      </c>
      <c r="H1859" t="str">
        <f t="shared" ref="H1859:H1922" si="89">IF(G1859="appl","appliances",IF(G1859="cooling","cooling &amp; ventilation",G1859))</f>
        <v>other</v>
      </c>
    </row>
    <row r="1860" spans="1:8" x14ac:dyDescent="0.2">
      <c r="A1860">
        <v>8</v>
      </c>
      <c r="B1860" t="s">
        <v>448</v>
      </c>
      <c r="C1860">
        <v>0</v>
      </c>
      <c r="D1860" t="s">
        <v>690</v>
      </c>
      <c r="E1860" t="s">
        <v>598</v>
      </c>
      <c r="F1860" t="str">
        <f t="shared" si="87"/>
        <v>commercial</v>
      </c>
      <c r="G1860" t="str">
        <f t="shared" si="88"/>
        <v>other</v>
      </c>
      <c r="H1860" t="str">
        <f t="shared" si="89"/>
        <v>other</v>
      </c>
    </row>
    <row r="1861" spans="1:8" x14ac:dyDescent="0.2">
      <c r="A1861">
        <v>9</v>
      </c>
      <c r="B1861" t="s">
        <v>449</v>
      </c>
      <c r="C1861">
        <v>0</v>
      </c>
      <c r="D1861" t="s">
        <v>690</v>
      </c>
      <c r="E1861" t="s">
        <v>598</v>
      </c>
      <c r="F1861" t="str">
        <f t="shared" si="87"/>
        <v>commercial</v>
      </c>
      <c r="G1861" t="str">
        <f t="shared" si="88"/>
        <v>other</v>
      </c>
      <c r="H1861" t="str">
        <f t="shared" si="89"/>
        <v>other</v>
      </c>
    </row>
    <row r="1862" spans="1:8" x14ac:dyDescent="0.2">
      <c r="A1862">
        <v>0</v>
      </c>
      <c r="B1862" t="s">
        <v>76</v>
      </c>
      <c r="C1862">
        <v>28541277884683</v>
      </c>
      <c r="D1862" t="s">
        <v>691</v>
      </c>
      <c r="E1862" t="s">
        <v>598</v>
      </c>
      <c r="F1862" t="str">
        <f t="shared" si="87"/>
        <v>commercial</v>
      </c>
      <c r="G1862" t="str">
        <f t="shared" si="88"/>
        <v>other</v>
      </c>
      <c r="H1862" t="str">
        <f t="shared" si="89"/>
        <v>other</v>
      </c>
    </row>
    <row r="1863" spans="1:8" x14ac:dyDescent="0.2">
      <c r="A1863">
        <v>1</v>
      </c>
      <c r="B1863" t="s">
        <v>77</v>
      </c>
      <c r="C1863">
        <v>0</v>
      </c>
      <c r="D1863" t="s">
        <v>691</v>
      </c>
      <c r="E1863" t="s">
        <v>598</v>
      </c>
      <c r="F1863" t="str">
        <f t="shared" si="87"/>
        <v>commercial</v>
      </c>
      <c r="G1863" t="str">
        <f t="shared" si="88"/>
        <v>other</v>
      </c>
      <c r="H1863" t="str">
        <f t="shared" si="89"/>
        <v>other</v>
      </c>
    </row>
    <row r="1864" spans="1:8" x14ac:dyDescent="0.2">
      <c r="A1864">
        <v>2</v>
      </c>
      <c r="B1864" t="s">
        <v>78</v>
      </c>
      <c r="C1864">
        <v>13085883235074.5</v>
      </c>
      <c r="D1864" t="s">
        <v>691</v>
      </c>
      <c r="E1864" t="s">
        <v>598</v>
      </c>
      <c r="F1864" t="str">
        <f t="shared" si="87"/>
        <v>commercial</v>
      </c>
      <c r="G1864" t="str">
        <f t="shared" si="88"/>
        <v>other</v>
      </c>
      <c r="H1864" t="str">
        <f t="shared" si="89"/>
        <v>other</v>
      </c>
    </row>
    <row r="1865" spans="1:8" x14ac:dyDescent="0.2">
      <c r="A1865">
        <v>3</v>
      </c>
      <c r="B1865" t="s">
        <v>79</v>
      </c>
      <c r="C1865">
        <v>3656705052684.52</v>
      </c>
      <c r="D1865" t="s">
        <v>691</v>
      </c>
      <c r="E1865" t="s">
        <v>598</v>
      </c>
      <c r="F1865" t="str">
        <f t="shared" si="87"/>
        <v>commercial</v>
      </c>
      <c r="G1865" t="str">
        <f t="shared" si="88"/>
        <v>other</v>
      </c>
      <c r="H1865" t="str">
        <f t="shared" si="89"/>
        <v>other</v>
      </c>
    </row>
    <row r="1866" spans="1:8" x14ac:dyDescent="0.2">
      <c r="A1866">
        <v>4</v>
      </c>
      <c r="B1866" t="s">
        <v>81</v>
      </c>
      <c r="C1866">
        <v>0</v>
      </c>
      <c r="D1866" t="s">
        <v>691</v>
      </c>
      <c r="E1866" t="s">
        <v>598</v>
      </c>
      <c r="F1866" t="str">
        <f t="shared" si="87"/>
        <v>commercial</v>
      </c>
      <c r="G1866" t="str">
        <f t="shared" si="88"/>
        <v>other</v>
      </c>
      <c r="H1866" t="str">
        <f t="shared" si="89"/>
        <v>other</v>
      </c>
    </row>
    <row r="1867" spans="1:8" x14ac:dyDescent="0.2">
      <c r="A1867">
        <v>5</v>
      </c>
      <c r="B1867" t="s">
        <v>162</v>
      </c>
      <c r="C1867">
        <v>0</v>
      </c>
      <c r="D1867" t="s">
        <v>691</v>
      </c>
      <c r="E1867" t="s">
        <v>598</v>
      </c>
      <c r="F1867" t="str">
        <f t="shared" si="87"/>
        <v>commercial</v>
      </c>
      <c r="G1867" t="str">
        <f t="shared" si="88"/>
        <v>other</v>
      </c>
      <c r="H1867" t="str">
        <f t="shared" si="89"/>
        <v>other</v>
      </c>
    </row>
    <row r="1868" spans="1:8" x14ac:dyDescent="0.2">
      <c r="A1868">
        <v>6</v>
      </c>
      <c r="B1868" t="s">
        <v>446</v>
      </c>
      <c r="C1868">
        <v>0</v>
      </c>
      <c r="D1868" t="s">
        <v>691</v>
      </c>
      <c r="E1868" t="s">
        <v>598</v>
      </c>
      <c r="F1868" t="str">
        <f t="shared" si="87"/>
        <v>commercial</v>
      </c>
      <c r="G1868" t="str">
        <f t="shared" si="88"/>
        <v>other</v>
      </c>
      <c r="H1868" t="str">
        <f t="shared" si="89"/>
        <v>other</v>
      </c>
    </row>
    <row r="1869" spans="1:8" x14ac:dyDescent="0.2">
      <c r="A1869">
        <v>7</v>
      </c>
      <c r="B1869" t="s">
        <v>447</v>
      </c>
      <c r="C1869">
        <v>0</v>
      </c>
      <c r="D1869" t="s">
        <v>691</v>
      </c>
      <c r="E1869" t="s">
        <v>598</v>
      </c>
      <c r="F1869" t="str">
        <f t="shared" si="87"/>
        <v>commercial</v>
      </c>
      <c r="G1869" t="str">
        <f t="shared" si="88"/>
        <v>other</v>
      </c>
      <c r="H1869" t="str">
        <f t="shared" si="89"/>
        <v>other</v>
      </c>
    </row>
    <row r="1870" spans="1:8" x14ac:dyDescent="0.2">
      <c r="A1870">
        <v>8</v>
      </c>
      <c r="B1870" t="s">
        <v>448</v>
      </c>
      <c r="C1870">
        <v>0</v>
      </c>
      <c r="D1870" t="s">
        <v>691</v>
      </c>
      <c r="E1870" t="s">
        <v>598</v>
      </c>
      <c r="F1870" t="str">
        <f t="shared" si="87"/>
        <v>commercial</v>
      </c>
      <c r="G1870" t="str">
        <f t="shared" si="88"/>
        <v>other</v>
      </c>
      <c r="H1870" t="str">
        <f t="shared" si="89"/>
        <v>other</v>
      </c>
    </row>
    <row r="1871" spans="1:8" x14ac:dyDescent="0.2">
      <c r="A1871">
        <v>9</v>
      </c>
      <c r="B1871" t="s">
        <v>449</v>
      </c>
      <c r="C1871">
        <v>0</v>
      </c>
      <c r="D1871" t="s">
        <v>691</v>
      </c>
      <c r="E1871" t="s">
        <v>598</v>
      </c>
      <c r="F1871" t="str">
        <f t="shared" si="87"/>
        <v>commercial</v>
      </c>
      <c r="G1871" t="str">
        <f t="shared" si="88"/>
        <v>other</v>
      </c>
      <c r="H1871" t="str">
        <f t="shared" si="89"/>
        <v>other</v>
      </c>
    </row>
    <row r="1872" spans="1:8" x14ac:dyDescent="0.2">
      <c r="A1872">
        <v>0</v>
      </c>
      <c r="B1872" t="s">
        <v>76</v>
      </c>
      <c r="C1872">
        <v>17743960749276.699</v>
      </c>
      <c r="D1872" t="s">
        <v>692</v>
      </c>
      <c r="E1872" t="s">
        <v>598</v>
      </c>
      <c r="F1872" t="str">
        <f t="shared" si="87"/>
        <v>commercial</v>
      </c>
      <c r="G1872" t="str">
        <f t="shared" si="88"/>
        <v>other</v>
      </c>
      <c r="H1872" t="str">
        <f t="shared" si="89"/>
        <v>other</v>
      </c>
    </row>
    <row r="1873" spans="1:8" x14ac:dyDescent="0.2">
      <c r="A1873">
        <v>1</v>
      </c>
      <c r="B1873" t="s">
        <v>77</v>
      </c>
      <c r="C1873">
        <v>0</v>
      </c>
      <c r="D1873" t="s">
        <v>692</v>
      </c>
      <c r="E1873" t="s">
        <v>598</v>
      </c>
      <c r="F1873" t="str">
        <f t="shared" si="87"/>
        <v>commercial</v>
      </c>
      <c r="G1873" t="str">
        <f t="shared" si="88"/>
        <v>other</v>
      </c>
      <c r="H1873" t="str">
        <f t="shared" si="89"/>
        <v>other</v>
      </c>
    </row>
    <row r="1874" spans="1:8" x14ac:dyDescent="0.2">
      <c r="A1874">
        <v>2</v>
      </c>
      <c r="B1874" t="s">
        <v>78</v>
      </c>
      <c r="C1874">
        <v>9036408000470.0605</v>
      </c>
      <c r="D1874" t="s">
        <v>692</v>
      </c>
      <c r="E1874" t="s">
        <v>598</v>
      </c>
      <c r="F1874" t="str">
        <f t="shared" si="87"/>
        <v>commercial</v>
      </c>
      <c r="G1874" t="str">
        <f t="shared" si="88"/>
        <v>other</v>
      </c>
      <c r="H1874" t="str">
        <f t="shared" si="89"/>
        <v>other</v>
      </c>
    </row>
    <row r="1875" spans="1:8" x14ac:dyDescent="0.2">
      <c r="A1875">
        <v>3</v>
      </c>
      <c r="B1875" t="s">
        <v>79</v>
      </c>
      <c r="C1875">
        <v>2435855268252.73</v>
      </c>
      <c r="D1875" t="s">
        <v>692</v>
      </c>
      <c r="E1875" t="s">
        <v>598</v>
      </c>
      <c r="F1875" t="str">
        <f t="shared" si="87"/>
        <v>commercial</v>
      </c>
      <c r="G1875" t="str">
        <f t="shared" si="88"/>
        <v>other</v>
      </c>
      <c r="H1875" t="str">
        <f t="shared" si="89"/>
        <v>other</v>
      </c>
    </row>
    <row r="1876" spans="1:8" x14ac:dyDescent="0.2">
      <c r="A1876">
        <v>4</v>
      </c>
      <c r="B1876" t="s">
        <v>81</v>
      </c>
      <c r="C1876">
        <v>0</v>
      </c>
      <c r="D1876" t="s">
        <v>692</v>
      </c>
      <c r="E1876" t="s">
        <v>598</v>
      </c>
      <c r="F1876" t="str">
        <f t="shared" si="87"/>
        <v>commercial</v>
      </c>
      <c r="G1876" t="str">
        <f t="shared" si="88"/>
        <v>other</v>
      </c>
      <c r="H1876" t="str">
        <f t="shared" si="89"/>
        <v>other</v>
      </c>
    </row>
    <row r="1877" spans="1:8" x14ac:dyDescent="0.2">
      <c r="A1877">
        <v>5</v>
      </c>
      <c r="B1877" t="s">
        <v>162</v>
      </c>
      <c r="C1877">
        <v>0</v>
      </c>
      <c r="D1877" t="s">
        <v>692</v>
      </c>
      <c r="E1877" t="s">
        <v>598</v>
      </c>
      <c r="F1877" t="str">
        <f t="shared" si="87"/>
        <v>commercial</v>
      </c>
      <c r="G1877" t="str">
        <f t="shared" si="88"/>
        <v>other</v>
      </c>
      <c r="H1877" t="str">
        <f t="shared" si="89"/>
        <v>other</v>
      </c>
    </row>
    <row r="1878" spans="1:8" x14ac:dyDescent="0.2">
      <c r="A1878">
        <v>6</v>
      </c>
      <c r="B1878" t="s">
        <v>446</v>
      </c>
      <c r="C1878">
        <v>0</v>
      </c>
      <c r="D1878" t="s">
        <v>692</v>
      </c>
      <c r="E1878" t="s">
        <v>598</v>
      </c>
      <c r="F1878" t="str">
        <f t="shared" si="87"/>
        <v>commercial</v>
      </c>
      <c r="G1878" t="str">
        <f t="shared" si="88"/>
        <v>other</v>
      </c>
      <c r="H1878" t="str">
        <f t="shared" si="89"/>
        <v>other</v>
      </c>
    </row>
    <row r="1879" spans="1:8" x14ac:dyDescent="0.2">
      <c r="A1879">
        <v>7</v>
      </c>
      <c r="B1879" t="s">
        <v>447</v>
      </c>
      <c r="C1879">
        <v>0</v>
      </c>
      <c r="D1879" t="s">
        <v>692</v>
      </c>
      <c r="E1879" t="s">
        <v>598</v>
      </c>
      <c r="F1879" t="str">
        <f t="shared" si="87"/>
        <v>commercial</v>
      </c>
      <c r="G1879" t="str">
        <f t="shared" si="88"/>
        <v>other</v>
      </c>
      <c r="H1879" t="str">
        <f t="shared" si="89"/>
        <v>other</v>
      </c>
    </row>
    <row r="1880" spans="1:8" x14ac:dyDescent="0.2">
      <c r="A1880">
        <v>8</v>
      </c>
      <c r="B1880" t="s">
        <v>448</v>
      </c>
      <c r="C1880">
        <v>0</v>
      </c>
      <c r="D1880" t="s">
        <v>692</v>
      </c>
      <c r="E1880" t="s">
        <v>598</v>
      </c>
      <c r="F1880" t="str">
        <f t="shared" si="87"/>
        <v>commercial</v>
      </c>
      <c r="G1880" t="str">
        <f t="shared" si="88"/>
        <v>other</v>
      </c>
      <c r="H1880" t="str">
        <f t="shared" si="89"/>
        <v>other</v>
      </c>
    </row>
    <row r="1881" spans="1:8" x14ac:dyDescent="0.2">
      <c r="A1881">
        <v>9</v>
      </c>
      <c r="B1881" t="s">
        <v>449</v>
      </c>
      <c r="C1881">
        <v>0</v>
      </c>
      <c r="D1881" t="s">
        <v>692</v>
      </c>
      <c r="E1881" t="s">
        <v>598</v>
      </c>
      <c r="F1881" t="str">
        <f t="shared" si="87"/>
        <v>commercial</v>
      </c>
      <c r="G1881" t="str">
        <f t="shared" si="88"/>
        <v>other</v>
      </c>
      <c r="H1881" t="str">
        <f t="shared" si="89"/>
        <v>other</v>
      </c>
    </row>
    <row r="1882" spans="1:8" x14ac:dyDescent="0.2">
      <c r="A1882">
        <v>0</v>
      </c>
      <c r="B1882" t="s">
        <v>76</v>
      </c>
      <c r="C1882">
        <v>3806732312636.1299</v>
      </c>
      <c r="D1882" t="s">
        <v>693</v>
      </c>
      <c r="E1882" t="s">
        <v>598</v>
      </c>
      <c r="F1882" t="str">
        <f t="shared" si="87"/>
        <v>commercial</v>
      </c>
      <c r="G1882" t="str">
        <f t="shared" si="88"/>
        <v>other</v>
      </c>
      <c r="H1882" t="str">
        <f t="shared" si="89"/>
        <v>other</v>
      </c>
    </row>
    <row r="1883" spans="1:8" x14ac:dyDescent="0.2">
      <c r="A1883">
        <v>1</v>
      </c>
      <c r="B1883" t="s">
        <v>77</v>
      </c>
      <c r="C1883">
        <v>0</v>
      </c>
      <c r="D1883" t="s">
        <v>693</v>
      </c>
      <c r="E1883" t="s">
        <v>598</v>
      </c>
      <c r="F1883" t="str">
        <f t="shared" si="87"/>
        <v>commercial</v>
      </c>
      <c r="G1883" t="str">
        <f t="shared" si="88"/>
        <v>other</v>
      </c>
      <c r="H1883" t="str">
        <f t="shared" si="89"/>
        <v>other</v>
      </c>
    </row>
    <row r="1884" spans="1:8" x14ac:dyDescent="0.2">
      <c r="A1884">
        <v>2</v>
      </c>
      <c r="B1884" t="s">
        <v>78</v>
      </c>
      <c r="C1884">
        <v>705942502861.56995</v>
      </c>
      <c r="D1884" t="s">
        <v>693</v>
      </c>
      <c r="E1884" t="s">
        <v>598</v>
      </c>
      <c r="F1884" t="str">
        <f t="shared" si="87"/>
        <v>commercial</v>
      </c>
      <c r="G1884" t="str">
        <f t="shared" si="88"/>
        <v>other</v>
      </c>
      <c r="H1884" t="str">
        <f t="shared" si="89"/>
        <v>other</v>
      </c>
    </row>
    <row r="1885" spans="1:8" x14ac:dyDescent="0.2">
      <c r="A1885">
        <v>3</v>
      </c>
      <c r="B1885" t="s">
        <v>79</v>
      </c>
      <c r="C1885">
        <v>3010680209743.04</v>
      </c>
      <c r="D1885" t="s">
        <v>693</v>
      </c>
      <c r="E1885" t="s">
        <v>598</v>
      </c>
      <c r="F1885" t="str">
        <f t="shared" si="87"/>
        <v>commercial</v>
      </c>
      <c r="G1885" t="str">
        <f t="shared" si="88"/>
        <v>other</v>
      </c>
      <c r="H1885" t="str">
        <f t="shared" si="89"/>
        <v>other</v>
      </c>
    </row>
    <row r="1886" spans="1:8" x14ac:dyDescent="0.2">
      <c r="A1886">
        <v>4</v>
      </c>
      <c r="B1886" t="s">
        <v>81</v>
      </c>
      <c r="C1886">
        <v>0</v>
      </c>
      <c r="D1886" t="s">
        <v>693</v>
      </c>
      <c r="E1886" t="s">
        <v>598</v>
      </c>
      <c r="F1886" t="str">
        <f t="shared" si="87"/>
        <v>commercial</v>
      </c>
      <c r="G1886" t="str">
        <f t="shared" si="88"/>
        <v>other</v>
      </c>
      <c r="H1886" t="str">
        <f t="shared" si="89"/>
        <v>other</v>
      </c>
    </row>
    <row r="1887" spans="1:8" x14ac:dyDescent="0.2">
      <c r="A1887">
        <v>5</v>
      </c>
      <c r="B1887" t="s">
        <v>162</v>
      </c>
      <c r="C1887">
        <v>0</v>
      </c>
      <c r="D1887" t="s">
        <v>693</v>
      </c>
      <c r="E1887" t="s">
        <v>598</v>
      </c>
      <c r="F1887" t="str">
        <f t="shared" si="87"/>
        <v>commercial</v>
      </c>
      <c r="G1887" t="str">
        <f t="shared" si="88"/>
        <v>other</v>
      </c>
      <c r="H1887" t="str">
        <f t="shared" si="89"/>
        <v>other</v>
      </c>
    </row>
    <row r="1888" spans="1:8" x14ac:dyDescent="0.2">
      <c r="A1888">
        <v>6</v>
      </c>
      <c r="B1888" t="s">
        <v>446</v>
      </c>
      <c r="C1888">
        <v>0</v>
      </c>
      <c r="D1888" t="s">
        <v>693</v>
      </c>
      <c r="E1888" t="s">
        <v>598</v>
      </c>
      <c r="F1888" t="str">
        <f t="shared" si="87"/>
        <v>commercial</v>
      </c>
      <c r="G1888" t="str">
        <f t="shared" si="88"/>
        <v>other</v>
      </c>
      <c r="H1888" t="str">
        <f t="shared" si="89"/>
        <v>other</v>
      </c>
    </row>
    <row r="1889" spans="1:8" x14ac:dyDescent="0.2">
      <c r="A1889">
        <v>7</v>
      </c>
      <c r="B1889" t="s">
        <v>447</v>
      </c>
      <c r="C1889">
        <v>0</v>
      </c>
      <c r="D1889" t="s">
        <v>693</v>
      </c>
      <c r="E1889" t="s">
        <v>598</v>
      </c>
      <c r="F1889" t="str">
        <f t="shared" si="87"/>
        <v>commercial</v>
      </c>
      <c r="G1889" t="str">
        <f t="shared" si="88"/>
        <v>other</v>
      </c>
      <c r="H1889" t="str">
        <f t="shared" si="89"/>
        <v>other</v>
      </c>
    </row>
    <row r="1890" spans="1:8" x14ac:dyDescent="0.2">
      <c r="A1890">
        <v>8</v>
      </c>
      <c r="B1890" t="s">
        <v>448</v>
      </c>
      <c r="C1890">
        <v>0</v>
      </c>
      <c r="D1890" t="s">
        <v>693</v>
      </c>
      <c r="E1890" t="s">
        <v>598</v>
      </c>
      <c r="F1890" t="str">
        <f t="shared" si="87"/>
        <v>commercial</v>
      </c>
      <c r="G1890" t="str">
        <f t="shared" si="88"/>
        <v>other</v>
      </c>
      <c r="H1890" t="str">
        <f t="shared" si="89"/>
        <v>other</v>
      </c>
    </row>
    <row r="1891" spans="1:8" x14ac:dyDescent="0.2">
      <c r="A1891">
        <v>9</v>
      </c>
      <c r="B1891" t="s">
        <v>449</v>
      </c>
      <c r="C1891">
        <v>0</v>
      </c>
      <c r="D1891" t="s">
        <v>693</v>
      </c>
      <c r="E1891" t="s">
        <v>598</v>
      </c>
      <c r="F1891" t="str">
        <f t="shared" si="87"/>
        <v>commercial</v>
      </c>
      <c r="G1891" t="str">
        <f t="shared" si="88"/>
        <v>other</v>
      </c>
      <c r="H1891" t="str">
        <f t="shared" si="89"/>
        <v>other</v>
      </c>
    </row>
    <row r="1892" spans="1:8" x14ac:dyDescent="0.2">
      <c r="A1892">
        <v>0</v>
      </c>
      <c r="B1892" t="s">
        <v>76</v>
      </c>
      <c r="C1892">
        <v>6450698355480.0303</v>
      </c>
      <c r="D1892" t="s">
        <v>694</v>
      </c>
      <c r="E1892" t="s">
        <v>598</v>
      </c>
      <c r="F1892" t="str">
        <f t="shared" si="87"/>
        <v>commercial</v>
      </c>
      <c r="G1892" t="str">
        <f t="shared" si="88"/>
        <v>other</v>
      </c>
      <c r="H1892" t="str">
        <f t="shared" si="89"/>
        <v>other</v>
      </c>
    </row>
    <row r="1893" spans="1:8" x14ac:dyDescent="0.2">
      <c r="A1893">
        <v>1</v>
      </c>
      <c r="B1893" t="s">
        <v>77</v>
      </c>
      <c r="C1893">
        <v>0</v>
      </c>
      <c r="D1893" t="s">
        <v>694</v>
      </c>
      <c r="E1893" t="s">
        <v>598</v>
      </c>
      <c r="F1893" t="str">
        <f t="shared" si="87"/>
        <v>commercial</v>
      </c>
      <c r="G1893" t="str">
        <f t="shared" si="88"/>
        <v>other</v>
      </c>
      <c r="H1893" t="str">
        <f t="shared" si="89"/>
        <v>other</v>
      </c>
    </row>
    <row r="1894" spans="1:8" x14ac:dyDescent="0.2">
      <c r="A1894">
        <v>2</v>
      </c>
      <c r="B1894" t="s">
        <v>78</v>
      </c>
      <c r="C1894">
        <v>4361208133611.6699</v>
      </c>
      <c r="D1894" t="s">
        <v>694</v>
      </c>
      <c r="E1894" t="s">
        <v>598</v>
      </c>
      <c r="F1894" t="str">
        <f t="shared" si="87"/>
        <v>commercial</v>
      </c>
      <c r="G1894" t="str">
        <f t="shared" si="88"/>
        <v>other</v>
      </c>
      <c r="H1894" t="str">
        <f t="shared" si="89"/>
        <v>other</v>
      </c>
    </row>
    <row r="1895" spans="1:8" x14ac:dyDescent="0.2">
      <c r="A1895">
        <v>3</v>
      </c>
      <c r="B1895" t="s">
        <v>79</v>
      </c>
      <c r="C1895">
        <v>1372855309360.79</v>
      </c>
      <c r="D1895" t="s">
        <v>694</v>
      </c>
      <c r="E1895" t="s">
        <v>598</v>
      </c>
      <c r="F1895" t="str">
        <f t="shared" si="87"/>
        <v>commercial</v>
      </c>
      <c r="G1895" t="str">
        <f t="shared" si="88"/>
        <v>other</v>
      </c>
      <c r="H1895" t="str">
        <f t="shared" si="89"/>
        <v>other</v>
      </c>
    </row>
    <row r="1896" spans="1:8" x14ac:dyDescent="0.2">
      <c r="A1896">
        <v>4</v>
      </c>
      <c r="B1896" t="s">
        <v>81</v>
      </c>
      <c r="C1896">
        <v>0</v>
      </c>
      <c r="D1896" t="s">
        <v>694</v>
      </c>
      <c r="E1896" t="s">
        <v>598</v>
      </c>
      <c r="F1896" t="str">
        <f t="shared" si="87"/>
        <v>commercial</v>
      </c>
      <c r="G1896" t="str">
        <f t="shared" si="88"/>
        <v>other</v>
      </c>
      <c r="H1896" t="str">
        <f t="shared" si="89"/>
        <v>other</v>
      </c>
    </row>
    <row r="1897" spans="1:8" x14ac:dyDescent="0.2">
      <c r="A1897">
        <v>5</v>
      </c>
      <c r="B1897" t="s">
        <v>162</v>
      </c>
      <c r="C1897">
        <v>0</v>
      </c>
      <c r="D1897" t="s">
        <v>694</v>
      </c>
      <c r="E1897" t="s">
        <v>598</v>
      </c>
      <c r="F1897" t="str">
        <f t="shared" si="87"/>
        <v>commercial</v>
      </c>
      <c r="G1897" t="str">
        <f t="shared" si="88"/>
        <v>other</v>
      </c>
      <c r="H1897" t="str">
        <f t="shared" si="89"/>
        <v>other</v>
      </c>
    </row>
    <row r="1898" spans="1:8" x14ac:dyDescent="0.2">
      <c r="A1898">
        <v>6</v>
      </c>
      <c r="B1898" t="s">
        <v>446</v>
      </c>
      <c r="C1898">
        <v>0</v>
      </c>
      <c r="D1898" t="s">
        <v>694</v>
      </c>
      <c r="E1898" t="s">
        <v>598</v>
      </c>
      <c r="F1898" t="str">
        <f t="shared" si="87"/>
        <v>commercial</v>
      </c>
      <c r="G1898" t="str">
        <f t="shared" si="88"/>
        <v>other</v>
      </c>
      <c r="H1898" t="str">
        <f t="shared" si="89"/>
        <v>other</v>
      </c>
    </row>
    <row r="1899" spans="1:8" x14ac:dyDescent="0.2">
      <c r="A1899">
        <v>7</v>
      </c>
      <c r="B1899" t="s">
        <v>447</v>
      </c>
      <c r="C1899">
        <v>0</v>
      </c>
      <c r="D1899" t="s">
        <v>694</v>
      </c>
      <c r="E1899" t="s">
        <v>598</v>
      </c>
      <c r="F1899" t="str">
        <f t="shared" si="87"/>
        <v>commercial</v>
      </c>
      <c r="G1899" t="str">
        <f t="shared" si="88"/>
        <v>other</v>
      </c>
      <c r="H1899" t="str">
        <f t="shared" si="89"/>
        <v>other</v>
      </c>
    </row>
    <row r="1900" spans="1:8" x14ac:dyDescent="0.2">
      <c r="A1900">
        <v>8</v>
      </c>
      <c r="B1900" t="s">
        <v>448</v>
      </c>
      <c r="C1900">
        <v>0</v>
      </c>
      <c r="D1900" t="s">
        <v>694</v>
      </c>
      <c r="E1900" t="s">
        <v>598</v>
      </c>
      <c r="F1900" t="str">
        <f t="shared" si="87"/>
        <v>commercial</v>
      </c>
      <c r="G1900" t="str">
        <f t="shared" si="88"/>
        <v>other</v>
      </c>
      <c r="H1900" t="str">
        <f t="shared" si="89"/>
        <v>other</v>
      </c>
    </row>
    <row r="1901" spans="1:8" x14ac:dyDescent="0.2">
      <c r="A1901">
        <v>9</v>
      </c>
      <c r="B1901" t="s">
        <v>449</v>
      </c>
      <c r="C1901">
        <v>0</v>
      </c>
      <c r="D1901" t="s">
        <v>694</v>
      </c>
      <c r="E1901" t="s">
        <v>598</v>
      </c>
      <c r="F1901" t="str">
        <f t="shared" si="87"/>
        <v>commercial</v>
      </c>
      <c r="G1901" t="str">
        <f t="shared" si="88"/>
        <v>other</v>
      </c>
      <c r="H1901" t="str">
        <f t="shared" si="89"/>
        <v>other</v>
      </c>
    </row>
    <row r="1902" spans="1:8" x14ac:dyDescent="0.2">
      <c r="A1902">
        <v>0</v>
      </c>
      <c r="B1902" t="s">
        <v>76</v>
      </c>
      <c r="C1902">
        <v>54750549941749.297</v>
      </c>
      <c r="D1902" t="s">
        <v>695</v>
      </c>
      <c r="E1902" t="s">
        <v>598</v>
      </c>
      <c r="F1902" t="str">
        <f t="shared" si="87"/>
        <v>commercial</v>
      </c>
      <c r="G1902" t="str">
        <f t="shared" si="88"/>
        <v>other</v>
      </c>
      <c r="H1902" t="str">
        <f t="shared" si="89"/>
        <v>other</v>
      </c>
    </row>
    <row r="1903" spans="1:8" x14ac:dyDescent="0.2">
      <c r="A1903">
        <v>1</v>
      </c>
      <c r="B1903" t="s">
        <v>77</v>
      </c>
      <c r="C1903">
        <v>0</v>
      </c>
      <c r="D1903" t="s">
        <v>695</v>
      </c>
      <c r="E1903" t="s">
        <v>598</v>
      </c>
      <c r="F1903" t="str">
        <f t="shared" si="87"/>
        <v>commercial</v>
      </c>
      <c r="G1903" t="str">
        <f t="shared" si="88"/>
        <v>other</v>
      </c>
      <c r="H1903" t="str">
        <f t="shared" si="89"/>
        <v>other</v>
      </c>
    </row>
    <row r="1904" spans="1:8" x14ac:dyDescent="0.2">
      <c r="A1904">
        <v>2</v>
      </c>
      <c r="B1904" t="s">
        <v>78</v>
      </c>
      <c r="C1904">
        <v>11781740421464.1</v>
      </c>
      <c r="D1904" t="s">
        <v>695</v>
      </c>
      <c r="E1904" t="s">
        <v>598</v>
      </c>
      <c r="F1904" t="str">
        <f t="shared" si="87"/>
        <v>commercial</v>
      </c>
      <c r="G1904" t="str">
        <f t="shared" si="88"/>
        <v>other</v>
      </c>
      <c r="H1904" t="str">
        <f t="shared" si="89"/>
        <v>other</v>
      </c>
    </row>
    <row r="1905" spans="1:8" x14ac:dyDescent="0.2">
      <c r="A1905">
        <v>3</v>
      </c>
      <c r="B1905" t="s">
        <v>79</v>
      </c>
      <c r="C1905">
        <v>14658161352891.5</v>
      </c>
      <c r="D1905" t="s">
        <v>695</v>
      </c>
      <c r="E1905" t="s">
        <v>598</v>
      </c>
      <c r="F1905" t="str">
        <f t="shared" si="87"/>
        <v>commercial</v>
      </c>
      <c r="G1905" t="str">
        <f t="shared" si="88"/>
        <v>other</v>
      </c>
      <c r="H1905" t="str">
        <f t="shared" si="89"/>
        <v>other</v>
      </c>
    </row>
    <row r="1906" spans="1:8" x14ac:dyDescent="0.2">
      <c r="A1906">
        <v>4</v>
      </c>
      <c r="B1906" t="s">
        <v>81</v>
      </c>
      <c r="C1906">
        <v>0</v>
      </c>
      <c r="D1906" t="s">
        <v>695</v>
      </c>
      <c r="E1906" t="s">
        <v>598</v>
      </c>
      <c r="F1906" t="str">
        <f t="shared" si="87"/>
        <v>commercial</v>
      </c>
      <c r="G1906" t="str">
        <f t="shared" si="88"/>
        <v>other</v>
      </c>
      <c r="H1906" t="str">
        <f t="shared" si="89"/>
        <v>other</v>
      </c>
    </row>
    <row r="1907" spans="1:8" x14ac:dyDescent="0.2">
      <c r="A1907">
        <v>5</v>
      </c>
      <c r="B1907" t="s">
        <v>162</v>
      </c>
      <c r="C1907">
        <v>0</v>
      </c>
      <c r="D1907" t="s">
        <v>695</v>
      </c>
      <c r="E1907" t="s">
        <v>598</v>
      </c>
      <c r="F1907" t="str">
        <f t="shared" si="87"/>
        <v>commercial</v>
      </c>
      <c r="G1907" t="str">
        <f t="shared" si="88"/>
        <v>other</v>
      </c>
      <c r="H1907" t="str">
        <f t="shared" si="89"/>
        <v>other</v>
      </c>
    </row>
    <row r="1908" spans="1:8" x14ac:dyDescent="0.2">
      <c r="A1908">
        <v>6</v>
      </c>
      <c r="B1908" t="s">
        <v>446</v>
      </c>
      <c r="C1908">
        <v>0</v>
      </c>
      <c r="D1908" t="s">
        <v>695</v>
      </c>
      <c r="E1908" t="s">
        <v>598</v>
      </c>
      <c r="F1908" t="str">
        <f t="shared" si="87"/>
        <v>commercial</v>
      </c>
      <c r="G1908" t="str">
        <f t="shared" si="88"/>
        <v>other</v>
      </c>
      <c r="H1908" t="str">
        <f t="shared" si="89"/>
        <v>other</v>
      </c>
    </row>
    <row r="1909" spans="1:8" x14ac:dyDescent="0.2">
      <c r="A1909">
        <v>7</v>
      </c>
      <c r="B1909" t="s">
        <v>447</v>
      </c>
      <c r="C1909">
        <v>0</v>
      </c>
      <c r="D1909" t="s">
        <v>695</v>
      </c>
      <c r="E1909" t="s">
        <v>598</v>
      </c>
      <c r="F1909" t="str">
        <f t="shared" si="87"/>
        <v>commercial</v>
      </c>
      <c r="G1909" t="str">
        <f t="shared" si="88"/>
        <v>other</v>
      </c>
      <c r="H1909" t="str">
        <f t="shared" si="89"/>
        <v>other</v>
      </c>
    </row>
    <row r="1910" spans="1:8" x14ac:dyDescent="0.2">
      <c r="A1910">
        <v>8</v>
      </c>
      <c r="B1910" t="s">
        <v>448</v>
      </c>
      <c r="C1910">
        <v>0</v>
      </c>
      <c r="D1910" t="s">
        <v>695</v>
      </c>
      <c r="E1910" t="s">
        <v>598</v>
      </c>
      <c r="F1910" t="str">
        <f t="shared" si="87"/>
        <v>commercial</v>
      </c>
      <c r="G1910" t="str">
        <f t="shared" si="88"/>
        <v>other</v>
      </c>
      <c r="H1910" t="str">
        <f t="shared" si="89"/>
        <v>other</v>
      </c>
    </row>
    <row r="1911" spans="1:8" x14ac:dyDescent="0.2">
      <c r="A1911">
        <v>9</v>
      </c>
      <c r="B1911" t="s">
        <v>449</v>
      </c>
      <c r="C1911">
        <v>0</v>
      </c>
      <c r="D1911" t="s">
        <v>695</v>
      </c>
      <c r="E1911" t="s">
        <v>598</v>
      </c>
      <c r="F1911" t="str">
        <f t="shared" si="87"/>
        <v>commercial</v>
      </c>
      <c r="G1911" t="str">
        <f t="shared" si="88"/>
        <v>other</v>
      </c>
      <c r="H1911" t="str">
        <f t="shared" si="89"/>
        <v>other</v>
      </c>
    </row>
    <row r="1912" spans="1:8" x14ac:dyDescent="0.2">
      <c r="A1912">
        <v>0</v>
      </c>
      <c r="B1912" t="s">
        <v>76</v>
      </c>
      <c r="C1912">
        <v>120276777692827</v>
      </c>
      <c r="D1912" t="s">
        <v>696</v>
      </c>
      <c r="E1912" t="s">
        <v>598</v>
      </c>
      <c r="F1912" t="str">
        <f t="shared" si="87"/>
        <v>commercial</v>
      </c>
      <c r="G1912" t="str">
        <f t="shared" si="88"/>
        <v>other</v>
      </c>
      <c r="H1912" t="str">
        <f t="shared" si="89"/>
        <v>other</v>
      </c>
    </row>
    <row r="1913" spans="1:8" x14ac:dyDescent="0.2">
      <c r="A1913">
        <v>1</v>
      </c>
      <c r="B1913" t="s">
        <v>77</v>
      </c>
      <c r="C1913">
        <v>0</v>
      </c>
      <c r="D1913" t="s">
        <v>696</v>
      </c>
      <c r="E1913" t="s">
        <v>598</v>
      </c>
      <c r="F1913" t="str">
        <f t="shared" si="87"/>
        <v>commercial</v>
      </c>
      <c r="G1913" t="str">
        <f t="shared" si="88"/>
        <v>other</v>
      </c>
      <c r="H1913" t="str">
        <f t="shared" si="89"/>
        <v>other</v>
      </c>
    </row>
    <row r="1914" spans="1:8" x14ac:dyDescent="0.2">
      <c r="A1914">
        <v>2</v>
      </c>
      <c r="B1914" t="s">
        <v>78</v>
      </c>
      <c r="C1914">
        <v>51518218806836.398</v>
      </c>
      <c r="D1914" t="s">
        <v>696</v>
      </c>
      <c r="E1914" t="s">
        <v>598</v>
      </c>
      <c r="F1914" t="str">
        <f t="shared" si="87"/>
        <v>commercial</v>
      </c>
      <c r="G1914" t="str">
        <f t="shared" si="88"/>
        <v>other</v>
      </c>
      <c r="H1914" t="str">
        <f t="shared" si="89"/>
        <v>other</v>
      </c>
    </row>
    <row r="1915" spans="1:8" x14ac:dyDescent="0.2">
      <c r="A1915">
        <v>3</v>
      </c>
      <c r="B1915" t="s">
        <v>79</v>
      </c>
      <c r="C1915">
        <v>10414402737859.801</v>
      </c>
      <c r="D1915" t="s">
        <v>696</v>
      </c>
      <c r="E1915" t="s">
        <v>598</v>
      </c>
      <c r="F1915" t="str">
        <f t="shared" si="87"/>
        <v>commercial</v>
      </c>
      <c r="G1915" t="str">
        <f t="shared" si="88"/>
        <v>other</v>
      </c>
      <c r="H1915" t="str">
        <f t="shared" si="89"/>
        <v>other</v>
      </c>
    </row>
    <row r="1916" spans="1:8" x14ac:dyDescent="0.2">
      <c r="A1916">
        <v>4</v>
      </c>
      <c r="B1916" t="s">
        <v>81</v>
      </c>
      <c r="C1916">
        <v>0</v>
      </c>
      <c r="D1916" t="s">
        <v>696</v>
      </c>
      <c r="E1916" t="s">
        <v>598</v>
      </c>
      <c r="F1916" t="str">
        <f t="shared" si="87"/>
        <v>commercial</v>
      </c>
      <c r="G1916" t="str">
        <f t="shared" si="88"/>
        <v>other</v>
      </c>
      <c r="H1916" t="str">
        <f t="shared" si="89"/>
        <v>other</v>
      </c>
    </row>
    <row r="1917" spans="1:8" x14ac:dyDescent="0.2">
      <c r="A1917">
        <v>5</v>
      </c>
      <c r="B1917" t="s">
        <v>162</v>
      </c>
      <c r="C1917">
        <v>0</v>
      </c>
      <c r="D1917" t="s">
        <v>696</v>
      </c>
      <c r="E1917" t="s">
        <v>598</v>
      </c>
      <c r="F1917" t="str">
        <f t="shared" si="87"/>
        <v>commercial</v>
      </c>
      <c r="G1917" t="str">
        <f t="shared" si="88"/>
        <v>other</v>
      </c>
      <c r="H1917" t="str">
        <f t="shared" si="89"/>
        <v>other</v>
      </c>
    </row>
    <row r="1918" spans="1:8" x14ac:dyDescent="0.2">
      <c r="A1918">
        <v>6</v>
      </c>
      <c r="B1918" t="s">
        <v>446</v>
      </c>
      <c r="C1918">
        <v>0</v>
      </c>
      <c r="D1918" t="s">
        <v>696</v>
      </c>
      <c r="E1918" t="s">
        <v>598</v>
      </c>
      <c r="F1918" t="str">
        <f t="shared" si="87"/>
        <v>commercial</v>
      </c>
      <c r="G1918" t="str">
        <f t="shared" si="88"/>
        <v>other</v>
      </c>
      <c r="H1918" t="str">
        <f t="shared" si="89"/>
        <v>other</v>
      </c>
    </row>
    <row r="1919" spans="1:8" x14ac:dyDescent="0.2">
      <c r="A1919">
        <v>7</v>
      </c>
      <c r="B1919" t="s">
        <v>447</v>
      </c>
      <c r="C1919">
        <v>0</v>
      </c>
      <c r="D1919" t="s">
        <v>696</v>
      </c>
      <c r="E1919" t="s">
        <v>598</v>
      </c>
      <c r="F1919" t="str">
        <f t="shared" si="87"/>
        <v>commercial</v>
      </c>
      <c r="G1919" t="str">
        <f t="shared" si="88"/>
        <v>other</v>
      </c>
      <c r="H1919" t="str">
        <f t="shared" si="89"/>
        <v>other</v>
      </c>
    </row>
    <row r="1920" spans="1:8" x14ac:dyDescent="0.2">
      <c r="A1920">
        <v>8</v>
      </c>
      <c r="B1920" t="s">
        <v>448</v>
      </c>
      <c r="C1920">
        <v>0</v>
      </c>
      <c r="D1920" t="s">
        <v>696</v>
      </c>
      <c r="E1920" t="s">
        <v>598</v>
      </c>
      <c r="F1920" t="str">
        <f t="shared" si="87"/>
        <v>commercial</v>
      </c>
      <c r="G1920" t="str">
        <f t="shared" si="88"/>
        <v>other</v>
      </c>
      <c r="H1920" t="str">
        <f t="shared" si="89"/>
        <v>other</v>
      </c>
    </row>
    <row r="1921" spans="1:8" x14ac:dyDescent="0.2">
      <c r="A1921">
        <v>9</v>
      </c>
      <c r="B1921" t="s">
        <v>449</v>
      </c>
      <c r="C1921">
        <v>0</v>
      </c>
      <c r="D1921" t="s">
        <v>696</v>
      </c>
      <c r="E1921" t="s">
        <v>598</v>
      </c>
      <c r="F1921" t="str">
        <f t="shared" si="87"/>
        <v>commercial</v>
      </c>
      <c r="G1921" t="str">
        <f t="shared" si="88"/>
        <v>other</v>
      </c>
      <c r="H1921" t="str">
        <f t="shared" si="89"/>
        <v>other</v>
      </c>
    </row>
    <row r="1922" spans="1:8" x14ac:dyDescent="0.2">
      <c r="A1922">
        <v>0</v>
      </c>
      <c r="B1922" t="s">
        <v>76</v>
      </c>
      <c r="C1922">
        <v>13404669323694.699</v>
      </c>
      <c r="D1922" t="s">
        <v>697</v>
      </c>
      <c r="E1922" t="s">
        <v>598</v>
      </c>
      <c r="F1922" t="str">
        <f t="shared" si="87"/>
        <v>commercial</v>
      </c>
      <c r="G1922" t="str">
        <f t="shared" si="88"/>
        <v>other</v>
      </c>
      <c r="H1922" t="str">
        <f t="shared" si="89"/>
        <v>other</v>
      </c>
    </row>
    <row r="1923" spans="1:8" x14ac:dyDescent="0.2">
      <c r="A1923">
        <v>1</v>
      </c>
      <c r="B1923" t="s">
        <v>77</v>
      </c>
      <c r="C1923">
        <v>0</v>
      </c>
      <c r="D1923" t="s">
        <v>697</v>
      </c>
      <c r="E1923" t="s">
        <v>598</v>
      </c>
      <c r="F1923" t="str">
        <f t="shared" ref="F1923:F1986" si="90">IF(ISNUMBER(SEARCH("urban", E1923)), "urban", IF(ISNUMBER(SEARCH("rural", E1923)), "rural", IF(ISNUMBER(SEARCH("commercial", E1923)), "commercial", "None")))</f>
        <v>commercial</v>
      </c>
      <c r="G1923" t="str">
        <f t="shared" ref="G1923:G1986" si="91">RIGHT(E1923, LEN(E1923) - FIND("~", SUBSTITUTE(E1923, "-", "~", LEN(E1923)-LEN(SUBSTITUTE(E1923, "-", "")))))</f>
        <v>other</v>
      </c>
      <c r="H1923" t="str">
        <f t="shared" ref="H1923:H1986" si="92">IF(G1923="appl","appliances",IF(G1923="cooling","cooling &amp; ventilation",G1923))</f>
        <v>other</v>
      </c>
    </row>
    <row r="1924" spans="1:8" x14ac:dyDescent="0.2">
      <c r="A1924">
        <v>2</v>
      </c>
      <c r="B1924" t="s">
        <v>78</v>
      </c>
      <c r="C1924">
        <v>4216330941721.0698</v>
      </c>
      <c r="D1924" t="s">
        <v>697</v>
      </c>
      <c r="E1924" t="s">
        <v>598</v>
      </c>
      <c r="F1924" t="str">
        <f t="shared" si="90"/>
        <v>commercial</v>
      </c>
      <c r="G1924" t="str">
        <f t="shared" si="91"/>
        <v>other</v>
      </c>
      <c r="H1924" t="str">
        <f t="shared" si="92"/>
        <v>other</v>
      </c>
    </row>
    <row r="1925" spans="1:8" x14ac:dyDescent="0.2">
      <c r="A1925">
        <v>3</v>
      </c>
      <c r="B1925" t="s">
        <v>79</v>
      </c>
      <c r="C1925">
        <v>3746567027802.8999</v>
      </c>
      <c r="D1925" t="s">
        <v>697</v>
      </c>
      <c r="E1925" t="s">
        <v>598</v>
      </c>
      <c r="F1925" t="str">
        <f t="shared" si="90"/>
        <v>commercial</v>
      </c>
      <c r="G1925" t="str">
        <f t="shared" si="91"/>
        <v>other</v>
      </c>
      <c r="H1925" t="str">
        <f t="shared" si="92"/>
        <v>other</v>
      </c>
    </row>
    <row r="1926" spans="1:8" x14ac:dyDescent="0.2">
      <c r="A1926">
        <v>4</v>
      </c>
      <c r="B1926" t="s">
        <v>81</v>
      </c>
      <c r="C1926">
        <v>0</v>
      </c>
      <c r="D1926" t="s">
        <v>697</v>
      </c>
      <c r="E1926" t="s">
        <v>598</v>
      </c>
      <c r="F1926" t="str">
        <f t="shared" si="90"/>
        <v>commercial</v>
      </c>
      <c r="G1926" t="str">
        <f t="shared" si="91"/>
        <v>other</v>
      </c>
      <c r="H1926" t="str">
        <f t="shared" si="92"/>
        <v>other</v>
      </c>
    </row>
    <row r="1927" spans="1:8" x14ac:dyDescent="0.2">
      <c r="A1927">
        <v>5</v>
      </c>
      <c r="B1927" t="s">
        <v>162</v>
      </c>
      <c r="C1927">
        <v>0</v>
      </c>
      <c r="D1927" t="s">
        <v>697</v>
      </c>
      <c r="E1927" t="s">
        <v>598</v>
      </c>
      <c r="F1927" t="str">
        <f t="shared" si="90"/>
        <v>commercial</v>
      </c>
      <c r="G1927" t="str">
        <f t="shared" si="91"/>
        <v>other</v>
      </c>
      <c r="H1927" t="str">
        <f t="shared" si="92"/>
        <v>other</v>
      </c>
    </row>
    <row r="1928" spans="1:8" x14ac:dyDescent="0.2">
      <c r="A1928">
        <v>6</v>
      </c>
      <c r="B1928" t="s">
        <v>446</v>
      </c>
      <c r="C1928">
        <v>0</v>
      </c>
      <c r="D1928" t="s">
        <v>697</v>
      </c>
      <c r="E1928" t="s">
        <v>598</v>
      </c>
      <c r="F1928" t="str">
        <f t="shared" si="90"/>
        <v>commercial</v>
      </c>
      <c r="G1928" t="str">
        <f t="shared" si="91"/>
        <v>other</v>
      </c>
      <c r="H1928" t="str">
        <f t="shared" si="92"/>
        <v>other</v>
      </c>
    </row>
    <row r="1929" spans="1:8" x14ac:dyDescent="0.2">
      <c r="A1929">
        <v>7</v>
      </c>
      <c r="B1929" t="s">
        <v>447</v>
      </c>
      <c r="C1929">
        <v>0</v>
      </c>
      <c r="D1929" t="s">
        <v>697</v>
      </c>
      <c r="E1929" t="s">
        <v>598</v>
      </c>
      <c r="F1929" t="str">
        <f t="shared" si="90"/>
        <v>commercial</v>
      </c>
      <c r="G1929" t="str">
        <f t="shared" si="91"/>
        <v>other</v>
      </c>
      <c r="H1929" t="str">
        <f t="shared" si="92"/>
        <v>other</v>
      </c>
    </row>
    <row r="1930" spans="1:8" x14ac:dyDescent="0.2">
      <c r="A1930">
        <v>8</v>
      </c>
      <c r="B1930" t="s">
        <v>448</v>
      </c>
      <c r="C1930">
        <v>0</v>
      </c>
      <c r="D1930" t="s">
        <v>697</v>
      </c>
      <c r="E1930" t="s">
        <v>598</v>
      </c>
      <c r="F1930" t="str">
        <f t="shared" si="90"/>
        <v>commercial</v>
      </c>
      <c r="G1930" t="str">
        <f t="shared" si="91"/>
        <v>other</v>
      </c>
      <c r="H1930" t="str">
        <f t="shared" si="92"/>
        <v>other</v>
      </c>
    </row>
    <row r="1931" spans="1:8" x14ac:dyDescent="0.2">
      <c r="A1931">
        <v>9</v>
      </c>
      <c r="B1931" t="s">
        <v>449</v>
      </c>
      <c r="C1931">
        <v>0</v>
      </c>
      <c r="D1931" t="s">
        <v>697</v>
      </c>
      <c r="E1931" t="s">
        <v>598</v>
      </c>
      <c r="F1931" t="str">
        <f t="shared" si="90"/>
        <v>commercial</v>
      </c>
      <c r="G1931" t="str">
        <f t="shared" si="91"/>
        <v>other</v>
      </c>
      <c r="H1931" t="str">
        <f t="shared" si="92"/>
        <v>other</v>
      </c>
    </row>
    <row r="1932" spans="1:8" x14ac:dyDescent="0.2">
      <c r="A1932">
        <v>0</v>
      </c>
      <c r="B1932" t="s">
        <v>76</v>
      </c>
      <c r="C1932">
        <v>81548305488704.5</v>
      </c>
      <c r="D1932" t="s">
        <v>698</v>
      </c>
      <c r="E1932" t="s">
        <v>598</v>
      </c>
      <c r="F1932" t="str">
        <f t="shared" si="90"/>
        <v>commercial</v>
      </c>
      <c r="G1932" t="str">
        <f t="shared" si="91"/>
        <v>other</v>
      </c>
      <c r="H1932" t="str">
        <f t="shared" si="92"/>
        <v>other</v>
      </c>
    </row>
    <row r="1933" spans="1:8" x14ac:dyDescent="0.2">
      <c r="A1933">
        <v>1</v>
      </c>
      <c r="B1933" t="s">
        <v>77</v>
      </c>
      <c r="C1933">
        <v>0</v>
      </c>
      <c r="D1933" t="s">
        <v>698</v>
      </c>
      <c r="E1933" t="s">
        <v>598</v>
      </c>
      <c r="F1933" t="str">
        <f t="shared" si="90"/>
        <v>commercial</v>
      </c>
      <c r="G1933" t="str">
        <f t="shared" si="91"/>
        <v>other</v>
      </c>
      <c r="H1933" t="str">
        <f t="shared" si="92"/>
        <v>other</v>
      </c>
    </row>
    <row r="1934" spans="1:8" x14ac:dyDescent="0.2">
      <c r="A1934">
        <v>2</v>
      </c>
      <c r="B1934" t="s">
        <v>78</v>
      </c>
      <c r="C1934">
        <v>33991840656462.898</v>
      </c>
      <c r="D1934" t="s">
        <v>698</v>
      </c>
      <c r="E1934" t="s">
        <v>598</v>
      </c>
      <c r="F1934" t="str">
        <f t="shared" si="90"/>
        <v>commercial</v>
      </c>
      <c r="G1934" t="str">
        <f t="shared" si="91"/>
        <v>other</v>
      </c>
      <c r="H1934" t="str">
        <f t="shared" si="92"/>
        <v>other</v>
      </c>
    </row>
    <row r="1935" spans="1:8" x14ac:dyDescent="0.2">
      <c r="A1935">
        <v>3</v>
      </c>
      <c r="B1935" t="s">
        <v>79</v>
      </c>
      <c r="C1935">
        <v>20333638739106</v>
      </c>
      <c r="D1935" t="s">
        <v>698</v>
      </c>
      <c r="E1935" t="s">
        <v>598</v>
      </c>
      <c r="F1935" t="str">
        <f t="shared" si="90"/>
        <v>commercial</v>
      </c>
      <c r="G1935" t="str">
        <f t="shared" si="91"/>
        <v>other</v>
      </c>
      <c r="H1935" t="str">
        <f t="shared" si="92"/>
        <v>other</v>
      </c>
    </row>
    <row r="1936" spans="1:8" x14ac:dyDescent="0.2">
      <c r="A1936">
        <v>4</v>
      </c>
      <c r="B1936" t="s">
        <v>81</v>
      </c>
      <c r="C1936">
        <v>0</v>
      </c>
      <c r="D1936" t="s">
        <v>698</v>
      </c>
      <c r="E1936" t="s">
        <v>598</v>
      </c>
      <c r="F1936" t="str">
        <f t="shared" si="90"/>
        <v>commercial</v>
      </c>
      <c r="G1936" t="str">
        <f t="shared" si="91"/>
        <v>other</v>
      </c>
      <c r="H1936" t="str">
        <f t="shared" si="92"/>
        <v>other</v>
      </c>
    </row>
    <row r="1937" spans="1:8" x14ac:dyDescent="0.2">
      <c r="A1937">
        <v>5</v>
      </c>
      <c r="B1937" t="s">
        <v>162</v>
      </c>
      <c r="C1937">
        <v>0</v>
      </c>
      <c r="D1937" t="s">
        <v>698</v>
      </c>
      <c r="E1937" t="s">
        <v>598</v>
      </c>
      <c r="F1937" t="str">
        <f t="shared" si="90"/>
        <v>commercial</v>
      </c>
      <c r="G1937" t="str">
        <f t="shared" si="91"/>
        <v>other</v>
      </c>
      <c r="H1937" t="str">
        <f t="shared" si="92"/>
        <v>other</v>
      </c>
    </row>
    <row r="1938" spans="1:8" x14ac:dyDescent="0.2">
      <c r="A1938">
        <v>6</v>
      </c>
      <c r="B1938" t="s">
        <v>446</v>
      </c>
      <c r="C1938">
        <v>0</v>
      </c>
      <c r="D1938" t="s">
        <v>698</v>
      </c>
      <c r="E1938" t="s">
        <v>598</v>
      </c>
      <c r="F1938" t="str">
        <f t="shared" si="90"/>
        <v>commercial</v>
      </c>
      <c r="G1938" t="str">
        <f t="shared" si="91"/>
        <v>other</v>
      </c>
      <c r="H1938" t="str">
        <f t="shared" si="92"/>
        <v>other</v>
      </c>
    </row>
    <row r="1939" spans="1:8" x14ac:dyDescent="0.2">
      <c r="A1939">
        <v>7</v>
      </c>
      <c r="B1939" t="s">
        <v>447</v>
      </c>
      <c r="C1939">
        <v>0</v>
      </c>
      <c r="D1939" t="s">
        <v>698</v>
      </c>
      <c r="E1939" t="s">
        <v>598</v>
      </c>
      <c r="F1939" t="str">
        <f t="shared" si="90"/>
        <v>commercial</v>
      </c>
      <c r="G1939" t="str">
        <f t="shared" si="91"/>
        <v>other</v>
      </c>
      <c r="H1939" t="str">
        <f t="shared" si="92"/>
        <v>other</v>
      </c>
    </row>
    <row r="1940" spans="1:8" x14ac:dyDescent="0.2">
      <c r="A1940">
        <v>8</v>
      </c>
      <c r="B1940" t="s">
        <v>448</v>
      </c>
      <c r="C1940">
        <v>0</v>
      </c>
      <c r="D1940" t="s">
        <v>698</v>
      </c>
      <c r="E1940" t="s">
        <v>598</v>
      </c>
      <c r="F1940" t="str">
        <f t="shared" si="90"/>
        <v>commercial</v>
      </c>
      <c r="G1940" t="str">
        <f t="shared" si="91"/>
        <v>other</v>
      </c>
      <c r="H1940" t="str">
        <f t="shared" si="92"/>
        <v>other</v>
      </c>
    </row>
    <row r="1941" spans="1:8" x14ac:dyDescent="0.2">
      <c r="A1941">
        <v>9</v>
      </c>
      <c r="B1941" t="s">
        <v>449</v>
      </c>
      <c r="C1941">
        <v>0</v>
      </c>
      <c r="D1941" t="s">
        <v>698</v>
      </c>
      <c r="E1941" t="s">
        <v>598</v>
      </c>
      <c r="F1941" t="str">
        <f t="shared" si="90"/>
        <v>commercial</v>
      </c>
      <c r="G1941" t="str">
        <f t="shared" si="91"/>
        <v>other</v>
      </c>
      <c r="H1941" t="str">
        <f t="shared" si="92"/>
        <v>other</v>
      </c>
    </row>
    <row r="1942" spans="1:8" x14ac:dyDescent="0.2">
      <c r="A1942">
        <v>0</v>
      </c>
      <c r="B1942" t="s">
        <v>76</v>
      </c>
      <c r="C1942">
        <v>29801591090811.898</v>
      </c>
      <c r="D1942" t="s">
        <v>699</v>
      </c>
      <c r="E1942" t="s">
        <v>598</v>
      </c>
      <c r="F1942" t="str">
        <f t="shared" si="90"/>
        <v>commercial</v>
      </c>
      <c r="G1942" t="str">
        <f t="shared" si="91"/>
        <v>other</v>
      </c>
      <c r="H1942" t="str">
        <f t="shared" si="92"/>
        <v>other</v>
      </c>
    </row>
    <row r="1943" spans="1:8" x14ac:dyDescent="0.2">
      <c r="A1943">
        <v>1</v>
      </c>
      <c r="B1943" t="s">
        <v>77</v>
      </c>
      <c r="C1943">
        <v>0</v>
      </c>
      <c r="D1943" t="s">
        <v>699</v>
      </c>
      <c r="E1943" t="s">
        <v>598</v>
      </c>
      <c r="F1943" t="str">
        <f t="shared" si="90"/>
        <v>commercial</v>
      </c>
      <c r="G1943" t="str">
        <f t="shared" si="91"/>
        <v>other</v>
      </c>
      <c r="H1943" t="str">
        <f t="shared" si="92"/>
        <v>other</v>
      </c>
    </row>
    <row r="1944" spans="1:8" x14ac:dyDescent="0.2">
      <c r="A1944">
        <v>2</v>
      </c>
      <c r="B1944" t="s">
        <v>78</v>
      </c>
      <c r="C1944">
        <v>7374295737585.1104</v>
      </c>
      <c r="D1944" t="s">
        <v>699</v>
      </c>
      <c r="E1944" t="s">
        <v>598</v>
      </c>
      <c r="F1944" t="str">
        <f t="shared" si="90"/>
        <v>commercial</v>
      </c>
      <c r="G1944" t="str">
        <f t="shared" si="91"/>
        <v>other</v>
      </c>
      <c r="H1944" t="str">
        <f t="shared" si="92"/>
        <v>other</v>
      </c>
    </row>
    <row r="1945" spans="1:8" x14ac:dyDescent="0.2">
      <c r="A1945">
        <v>3</v>
      </c>
      <c r="B1945" t="s">
        <v>79</v>
      </c>
      <c r="C1945">
        <v>7391214915450.21</v>
      </c>
      <c r="D1945" t="s">
        <v>699</v>
      </c>
      <c r="E1945" t="s">
        <v>598</v>
      </c>
      <c r="F1945" t="str">
        <f t="shared" si="90"/>
        <v>commercial</v>
      </c>
      <c r="G1945" t="str">
        <f t="shared" si="91"/>
        <v>other</v>
      </c>
      <c r="H1945" t="str">
        <f t="shared" si="92"/>
        <v>other</v>
      </c>
    </row>
    <row r="1946" spans="1:8" x14ac:dyDescent="0.2">
      <c r="A1946">
        <v>4</v>
      </c>
      <c r="B1946" t="s">
        <v>81</v>
      </c>
      <c r="C1946">
        <v>0</v>
      </c>
      <c r="D1946" t="s">
        <v>699</v>
      </c>
      <c r="E1946" t="s">
        <v>598</v>
      </c>
      <c r="F1946" t="str">
        <f t="shared" si="90"/>
        <v>commercial</v>
      </c>
      <c r="G1946" t="str">
        <f t="shared" si="91"/>
        <v>other</v>
      </c>
      <c r="H1946" t="str">
        <f t="shared" si="92"/>
        <v>other</v>
      </c>
    </row>
    <row r="1947" spans="1:8" x14ac:dyDescent="0.2">
      <c r="A1947">
        <v>5</v>
      </c>
      <c r="B1947" t="s">
        <v>162</v>
      </c>
      <c r="C1947">
        <v>0</v>
      </c>
      <c r="D1947" t="s">
        <v>699</v>
      </c>
      <c r="E1947" t="s">
        <v>598</v>
      </c>
      <c r="F1947" t="str">
        <f t="shared" si="90"/>
        <v>commercial</v>
      </c>
      <c r="G1947" t="str">
        <f t="shared" si="91"/>
        <v>other</v>
      </c>
      <c r="H1947" t="str">
        <f t="shared" si="92"/>
        <v>other</v>
      </c>
    </row>
    <row r="1948" spans="1:8" x14ac:dyDescent="0.2">
      <c r="A1948">
        <v>6</v>
      </c>
      <c r="B1948" t="s">
        <v>446</v>
      </c>
      <c r="C1948">
        <v>0</v>
      </c>
      <c r="D1948" t="s">
        <v>699</v>
      </c>
      <c r="E1948" t="s">
        <v>598</v>
      </c>
      <c r="F1948" t="str">
        <f t="shared" si="90"/>
        <v>commercial</v>
      </c>
      <c r="G1948" t="str">
        <f t="shared" si="91"/>
        <v>other</v>
      </c>
      <c r="H1948" t="str">
        <f t="shared" si="92"/>
        <v>other</v>
      </c>
    </row>
    <row r="1949" spans="1:8" x14ac:dyDescent="0.2">
      <c r="A1949">
        <v>7</v>
      </c>
      <c r="B1949" t="s">
        <v>447</v>
      </c>
      <c r="C1949">
        <v>0</v>
      </c>
      <c r="D1949" t="s">
        <v>699</v>
      </c>
      <c r="E1949" t="s">
        <v>598</v>
      </c>
      <c r="F1949" t="str">
        <f t="shared" si="90"/>
        <v>commercial</v>
      </c>
      <c r="G1949" t="str">
        <f t="shared" si="91"/>
        <v>other</v>
      </c>
      <c r="H1949" t="str">
        <f t="shared" si="92"/>
        <v>other</v>
      </c>
    </row>
    <row r="1950" spans="1:8" x14ac:dyDescent="0.2">
      <c r="A1950">
        <v>8</v>
      </c>
      <c r="B1950" t="s">
        <v>448</v>
      </c>
      <c r="C1950">
        <v>0</v>
      </c>
      <c r="D1950" t="s">
        <v>699</v>
      </c>
      <c r="E1950" t="s">
        <v>598</v>
      </c>
      <c r="F1950" t="str">
        <f t="shared" si="90"/>
        <v>commercial</v>
      </c>
      <c r="G1950" t="str">
        <f t="shared" si="91"/>
        <v>other</v>
      </c>
      <c r="H1950" t="str">
        <f t="shared" si="92"/>
        <v>other</v>
      </c>
    </row>
    <row r="1951" spans="1:8" x14ac:dyDescent="0.2">
      <c r="A1951">
        <v>9</v>
      </c>
      <c r="B1951" t="s">
        <v>449</v>
      </c>
      <c r="C1951">
        <v>0</v>
      </c>
      <c r="D1951" t="s">
        <v>699</v>
      </c>
      <c r="E1951" t="s">
        <v>598</v>
      </c>
      <c r="F1951" t="str">
        <f t="shared" si="90"/>
        <v>commercial</v>
      </c>
      <c r="G1951" t="str">
        <f t="shared" si="91"/>
        <v>other</v>
      </c>
      <c r="H1951" t="str">
        <f t="shared" si="92"/>
        <v>other</v>
      </c>
    </row>
    <row r="1952" spans="1:8" x14ac:dyDescent="0.2">
      <c r="A1952">
        <v>0</v>
      </c>
      <c r="B1952" t="s">
        <v>76</v>
      </c>
      <c r="C1952">
        <v>83845329205631.703</v>
      </c>
      <c r="D1952" t="s">
        <v>700</v>
      </c>
      <c r="E1952" t="s">
        <v>598</v>
      </c>
      <c r="F1952" t="str">
        <f t="shared" si="90"/>
        <v>commercial</v>
      </c>
      <c r="G1952" t="str">
        <f t="shared" si="91"/>
        <v>other</v>
      </c>
      <c r="H1952" t="str">
        <f t="shared" si="92"/>
        <v>other</v>
      </c>
    </row>
    <row r="1953" spans="1:8" x14ac:dyDescent="0.2">
      <c r="A1953">
        <v>1</v>
      </c>
      <c r="B1953" t="s">
        <v>77</v>
      </c>
      <c r="C1953">
        <v>0</v>
      </c>
      <c r="D1953" t="s">
        <v>700</v>
      </c>
      <c r="E1953" t="s">
        <v>598</v>
      </c>
      <c r="F1953" t="str">
        <f t="shared" si="90"/>
        <v>commercial</v>
      </c>
      <c r="G1953" t="str">
        <f t="shared" si="91"/>
        <v>other</v>
      </c>
      <c r="H1953" t="str">
        <f t="shared" si="92"/>
        <v>other</v>
      </c>
    </row>
    <row r="1954" spans="1:8" x14ac:dyDescent="0.2">
      <c r="A1954">
        <v>2</v>
      </c>
      <c r="B1954" t="s">
        <v>78</v>
      </c>
      <c r="C1954">
        <v>41675118242366.5</v>
      </c>
      <c r="D1954" t="s">
        <v>700</v>
      </c>
      <c r="E1954" t="s">
        <v>598</v>
      </c>
      <c r="F1954" t="str">
        <f t="shared" si="90"/>
        <v>commercial</v>
      </c>
      <c r="G1954" t="str">
        <f t="shared" si="91"/>
        <v>other</v>
      </c>
      <c r="H1954" t="str">
        <f t="shared" si="92"/>
        <v>other</v>
      </c>
    </row>
    <row r="1955" spans="1:8" x14ac:dyDescent="0.2">
      <c r="A1955">
        <v>3</v>
      </c>
      <c r="B1955" t="s">
        <v>79</v>
      </c>
      <c r="C1955">
        <v>13934375091993.5</v>
      </c>
      <c r="D1955" t="s">
        <v>700</v>
      </c>
      <c r="E1955" t="s">
        <v>598</v>
      </c>
      <c r="F1955" t="str">
        <f t="shared" si="90"/>
        <v>commercial</v>
      </c>
      <c r="G1955" t="str">
        <f t="shared" si="91"/>
        <v>other</v>
      </c>
      <c r="H1955" t="str">
        <f t="shared" si="92"/>
        <v>other</v>
      </c>
    </row>
    <row r="1956" spans="1:8" x14ac:dyDescent="0.2">
      <c r="A1956">
        <v>4</v>
      </c>
      <c r="B1956" t="s">
        <v>81</v>
      </c>
      <c r="C1956">
        <v>0</v>
      </c>
      <c r="D1956" t="s">
        <v>700</v>
      </c>
      <c r="E1956" t="s">
        <v>598</v>
      </c>
      <c r="F1956" t="str">
        <f t="shared" si="90"/>
        <v>commercial</v>
      </c>
      <c r="G1956" t="str">
        <f t="shared" si="91"/>
        <v>other</v>
      </c>
      <c r="H1956" t="str">
        <f t="shared" si="92"/>
        <v>other</v>
      </c>
    </row>
    <row r="1957" spans="1:8" x14ac:dyDescent="0.2">
      <c r="A1957">
        <v>5</v>
      </c>
      <c r="B1957" t="s">
        <v>162</v>
      </c>
      <c r="C1957">
        <v>0</v>
      </c>
      <c r="D1957" t="s">
        <v>700</v>
      </c>
      <c r="E1957" t="s">
        <v>598</v>
      </c>
      <c r="F1957" t="str">
        <f t="shared" si="90"/>
        <v>commercial</v>
      </c>
      <c r="G1957" t="str">
        <f t="shared" si="91"/>
        <v>other</v>
      </c>
      <c r="H1957" t="str">
        <f t="shared" si="92"/>
        <v>other</v>
      </c>
    </row>
    <row r="1958" spans="1:8" x14ac:dyDescent="0.2">
      <c r="A1958">
        <v>6</v>
      </c>
      <c r="B1958" t="s">
        <v>446</v>
      </c>
      <c r="C1958">
        <v>0</v>
      </c>
      <c r="D1958" t="s">
        <v>700</v>
      </c>
      <c r="E1958" t="s">
        <v>598</v>
      </c>
      <c r="F1958" t="str">
        <f t="shared" si="90"/>
        <v>commercial</v>
      </c>
      <c r="G1958" t="str">
        <f t="shared" si="91"/>
        <v>other</v>
      </c>
      <c r="H1958" t="str">
        <f t="shared" si="92"/>
        <v>other</v>
      </c>
    </row>
    <row r="1959" spans="1:8" x14ac:dyDescent="0.2">
      <c r="A1959">
        <v>7</v>
      </c>
      <c r="B1959" t="s">
        <v>447</v>
      </c>
      <c r="C1959">
        <v>0</v>
      </c>
      <c r="D1959" t="s">
        <v>700</v>
      </c>
      <c r="E1959" t="s">
        <v>598</v>
      </c>
      <c r="F1959" t="str">
        <f t="shared" si="90"/>
        <v>commercial</v>
      </c>
      <c r="G1959" t="str">
        <f t="shared" si="91"/>
        <v>other</v>
      </c>
      <c r="H1959" t="str">
        <f t="shared" si="92"/>
        <v>other</v>
      </c>
    </row>
    <row r="1960" spans="1:8" x14ac:dyDescent="0.2">
      <c r="A1960">
        <v>8</v>
      </c>
      <c r="B1960" t="s">
        <v>448</v>
      </c>
      <c r="C1960">
        <v>0</v>
      </c>
      <c r="D1960" t="s">
        <v>700</v>
      </c>
      <c r="E1960" t="s">
        <v>598</v>
      </c>
      <c r="F1960" t="str">
        <f t="shared" si="90"/>
        <v>commercial</v>
      </c>
      <c r="G1960" t="str">
        <f t="shared" si="91"/>
        <v>other</v>
      </c>
      <c r="H1960" t="str">
        <f t="shared" si="92"/>
        <v>other</v>
      </c>
    </row>
    <row r="1961" spans="1:8" x14ac:dyDescent="0.2">
      <c r="A1961">
        <v>9</v>
      </c>
      <c r="B1961" t="s">
        <v>449</v>
      </c>
      <c r="C1961">
        <v>0</v>
      </c>
      <c r="D1961" t="s">
        <v>700</v>
      </c>
      <c r="E1961" t="s">
        <v>598</v>
      </c>
      <c r="F1961" t="str">
        <f t="shared" si="90"/>
        <v>commercial</v>
      </c>
      <c r="G1961" t="str">
        <f t="shared" si="91"/>
        <v>other</v>
      </c>
      <c r="H1961" t="str">
        <f t="shared" si="92"/>
        <v>other</v>
      </c>
    </row>
    <row r="1962" spans="1:8" x14ac:dyDescent="0.2">
      <c r="A1962">
        <v>0</v>
      </c>
      <c r="B1962" t="s">
        <v>76</v>
      </c>
      <c r="C1962">
        <v>32388882840986</v>
      </c>
      <c r="D1962" t="s">
        <v>701</v>
      </c>
      <c r="E1962" t="s">
        <v>598</v>
      </c>
      <c r="F1962" t="str">
        <f t="shared" si="90"/>
        <v>commercial</v>
      </c>
      <c r="G1962" t="str">
        <f t="shared" si="91"/>
        <v>other</v>
      </c>
      <c r="H1962" t="str">
        <f t="shared" si="92"/>
        <v>other</v>
      </c>
    </row>
    <row r="1963" spans="1:8" x14ac:dyDescent="0.2">
      <c r="A1963">
        <v>1</v>
      </c>
      <c r="B1963" t="s">
        <v>77</v>
      </c>
      <c r="C1963">
        <v>0</v>
      </c>
      <c r="D1963" t="s">
        <v>701</v>
      </c>
      <c r="E1963" t="s">
        <v>598</v>
      </c>
      <c r="F1963" t="str">
        <f t="shared" si="90"/>
        <v>commercial</v>
      </c>
      <c r="G1963" t="str">
        <f t="shared" si="91"/>
        <v>other</v>
      </c>
      <c r="H1963" t="str">
        <f t="shared" si="92"/>
        <v>other</v>
      </c>
    </row>
    <row r="1964" spans="1:8" x14ac:dyDescent="0.2">
      <c r="A1964">
        <v>2</v>
      </c>
      <c r="B1964" t="s">
        <v>78</v>
      </c>
      <c r="C1964">
        <v>8820635594782.9707</v>
      </c>
      <c r="D1964" t="s">
        <v>701</v>
      </c>
      <c r="E1964" t="s">
        <v>598</v>
      </c>
      <c r="F1964" t="str">
        <f t="shared" si="90"/>
        <v>commercial</v>
      </c>
      <c r="G1964" t="str">
        <f t="shared" si="91"/>
        <v>other</v>
      </c>
      <c r="H1964" t="str">
        <f t="shared" si="92"/>
        <v>other</v>
      </c>
    </row>
    <row r="1965" spans="1:8" x14ac:dyDescent="0.2">
      <c r="A1965">
        <v>3</v>
      </c>
      <c r="B1965" t="s">
        <v>79</v>
      </c>
      <c r="C1965">
        <v>7697000000000</v>
      </c>
      <c r="D1965" t="s">
        <v>701</v>
      </c>
      <c r="E1965" t="s">
        <v>598</v>
      </c>
      <c r="F1965" t="str">
        <f t="shared" si="90"/>
        <v>commercial</v>
      </c>
      <c r="G1965" t="str">
        <f t="shared" si="91"/>
        <v>other</v>
      </c>
      <c r="H1965" t="str">
        <f t="shared" si="92"/>
        <v>other</v>
      </c>
    </row>
    <row r="1966" spans="1:8" x14ac:dyDescent="0.2">
      <c r="A1966">
        <v>4</v>
      </c>
      <c r="B1966" t="s">
        <v>81</v>
      </c>
      <c r="C1966">
        <v>0</v>
      </c>
      <c r="D1966" t="s">
        <v>701</v>
      </c>
      <c r="E1966" t="s">
        <v>598</v>
      </c>
      <c r="F1966" t="str">
        <f t="shared" si="90"/>
        <v>commercial</v>
      </c>
      <c r="G1966" t="str">
        <f t="shared" si="91"/>
        <v>other</v>
      </c>
      <c r="H1966" t="str">
        <f t="shared" si="92"/>
        <v>other</v>
      </c>
    </row>
    <row r="1967" spans="1:8" x14ac:dyDescent="0.2">
      <c r="A1967">
        <v>5</v>
      </c>
      <c r="B1967" t="s">
        <v>162</v>
      </c>
      <c r="C1967">
        <v>0</v>
      </c>
      <c r="D1967" t="s">
        <v>701</v>
      </c>
      <c r="E1967" t="s">
        <v>598</v>
      </c>
      <c r="F1967" t="str">
        <f t="shared" si="90"/>
        <v>commercial</v>
      </c>
      <c r="G1967" t="str">
        <f t="shared" si="91"/>
        <v>other</v>
      </c>
      <c r="H1967" t="str">
        <f t="shared" si="92"/>
        <v>other</v>
      </c>
    </row>
    <row r="1968" spans="1:8" x14ac:dyDescent="0.2">
      <c r="A1968">
        <v>6</v>
      </c>
      <c r="B1968" t="s">
        <v>446</v>
      </c>
      <c r="C1968">
        <v>0</v>
      </c>
      <c r="D1968" t="s">
        <v>701</v>
      </c>
      <c r="E1968" t="s">
        <v>598</v>
      </c>
      <c r="F1968" t="str">
        <f t="shared" si="90"/>
        <v>commercial</v>
      </c>
      <c r="G1968" t="str">
        <f t="shared" si="91"/>
        <v>other</v>
      </c>
      <c r="H1968" t="str">
        <f t="shared" si="92"/>
        <v>other</v>
      </c>
    </row>
    <row r="1969" spans="1:8" x14ac:dyDescent="0.2">
      <c r="A1969">
        <v>7</v>
      </c>
      <c r="B1969" t="s">
        <v>447</v>
      </c>
      <c r="C1969">
        <v>0</v>
      </c>
      <c r="D1969" t="s">
        <v>701</v>
      </c>
      <c r="E1969" t="s">
        <v>598</v>
      </c>
      <c r="F1969" t="str">
        <f t="shared" si="90"/>
        <v>commercial</v>
      </c>
      <c r="G1969" t="str">
        <f t="shared" si="91"/>
        <v>other</v>
      </c>
      <c r="H1969" t="str">
        <f t="shared" si="92"/>
        <v>other</v>
      </c>
    </row>
    <row r="1970" spans="1:8" x14ac:dyDescent="0.2">
      <c r="A1970">
        <v>8</v>
      </c>
      <c r="B1970" t="s">
        <v>448</v>
      </c>
      <c r="C1970">
        <v>0</v>
      </c>
      <c r="D1970" t="s">
        <v>701</v>
      </c>
      <c r="E1970" t="s">
        <v>598</v>
      </c>
      <c r="F1970" t="str">
        <f t="shared" si="90"/>
        <v>commercial</v>
      </c>
      <c r="G1970" t="str">
        <f t="shared" si="91"/>
        <v>other</v>
      </c>
      <c r="H1970" t="str">
        <f t="shared" si="92"/>
        <v>other</v>
      </c>
    </row>
    <row r="1971" spans="1:8" x14ac:dyDescent="0.2">
      <c r="A1971">
        <v>9</v>
      </c>
      <c r="B1971" t="s">
        <v>449</v>
      </c>
      <c r="C1971">
        <v>0</v>
      </c>
      <c r="D1971" t="s">
        <v>701</v>
      </c>
      <c r="E1971" t="s">
        <v>598</v>
      </c>
      <c r="F1971" t="str">
        <f t="shared" si="90"/>
        <v>commercial</v>
      </c>
      <c r="G1971" t="str">
        <f t="shared" si="91"/>
        <v>other</v>
      </c>
      <c r="H1971" t="str">
        <f t="shared" si="92"/>
        <v>other</v>
      </c>
    </row>
    <row r="1972" spans="1:8" x14ac:dyDescent="0.2">
      <c r="A1972">
        <v>0</v>
      </c>
      <c r="B1972" t="s">
        <v>76</v>
      </c>
      <c r="C1972">
        <v>42798329361986.398</v>
      </c>
      <c r="D1972" t="s">
        <v>702</v>
      </c>
      <c r="E1972" t="s">
        <v>598</v>
      </c>
      <c r="F1972" t="str">
        <f t="shared" si="90"/>
        <v>commercial</v>
      </c>
      <c r="G1972" t="str">
        <f t="shared" si="91"/>
        <v>other</v>
      </c>
      <c r="H1972" t="str">
        <f t="shared" si="92"/>
        <v>other</v>
      </c>
    </row>
    <row r="1973" spans="1:8" x14ac:dyDescent="0.2">
      <c r="A1973">
        <v>1</v>
      </c>
      <c r="B1973" t="s">
        <v>77</v>
      </c>
      <c r="C1973">
        <v>0</v>
      </c>
      <c r="D1973" t="s">
        <v>702</v>
      </c>
      <c r="E1973" t="s">
        <v>598</v>
      </c>
      <c r="F1973" t="str">
        <f t="shared" si="90"/>
        <v>commercial</v>
      </c>
      <c r="G1973" t="str">
        <f t="shared" si="91"/>
        <v>other</v>
      </c>
      <c r="H1973" t="str">
        <f t="shared" si="92"/>
        <v>other</v>
      </c>
    </row>
    <row r="1974" spans="1:8" x14ac:dyDescent="0.2">
      <c r="A1974">
        <v>2</v>
      </c>
      <c r="B1974" t="s">
        <v>78</v>
      </c>
      <c r="C1974">
        <v>16975916506808.9</v>
      </c>
      <c r="D1974" t="s">
        <v>702</v>
      </c>
      <c r="E1974" t="s">
        <v>598</v>
      </c>
      <c r="F1974" t="str">
        <f t="shared" si="90"/>
        <v>commercial</v>
      </c>
      <c r="G1974" t="str">
        <f t="shared" si="91"/>
        <v>other</v>
      </c>
      <c r="H1974" t="str">
        <f t="shared" si="92"/>
        <v>other</v>
      </c>
    </row>
    <row r="1975" spans="1:8" x14ac:dyDescent="0.2">
      <c r="A1975">
        <v>3</v>
      </c>
      <c r="B1975" t="s">
        <v>79</v>
      </c>
      <c r="C1975">
        <v>6635087546701.2402</v>
      </c>
      <c r="D1975" t="s">
        <v>702</v>
      </c>
      <c r="E1975" t="s">
        <v>598</v>
      </c>
      <c r="F1975" t="str">
        <f t="shared" si="90"/>
        <v>commercial</v>
      </c>
      <c r="G1975" t="str">
        <f t="shared" si="91"/>
        <v>other</v>
      </c>
      <c r="H1975" t="str">
        <f t="shared" si="92"/>
        <v>other</v>
      </c>
    </row>
    <row r="1976" spans="1:8" x14ac:dyDescent="0.2">
      <c r="A1976">
        <v>4</v>
      </c>
      <c r="B1976" t="s">
        <v>81</v>
      </c>
      <c r="C1976">
        <v>0</v>
      </c>
      <c r="D1976" t="s">
        <v>702</v>
      </c>
      <c r="E1976" t="s">
        <v>598</v>
      </c>
      <c r="F1976" t="str">
        <f t="shared" si="90"/>
        <v>commercial</v>
      </c>
      <c r="G1976" t="str">
        <f t="shared" si="91"/>
        <v>other</v>
      </c>
      <c r="H1976" t="str">
        <f t="shared" si="92"/>
        <v>other</v>
      </c>
    </row>
    <row r="1977" spans="1:8" x14ac:dyDescent="0.2">
      <c r="A1977">
        <v>5</v>
      </c>
      <c r="B1977" t="s">
        <v>162</v>
      </c>
      <c r="C1977">
        <v>0</v>
      </c>
      <c r="D1977" t="s">
        <v>702</v>
      </c>
      <c r="E1977" t="s">
        <v>598</v>
      </c>
      <c r="F1977" t="str">
        <f t="shared" si="90"/>
        <v>commercial</v>
      </c>
      <c r="G1977" t="str">
        <f t="shared" si="91"/>
        <v>other</v>
      </c>
      <c r="H1977" t="str">
        <f t="shared" si="92"/>
        <v>other</v>
      </c>
    </row>
    <row r="1978" spans="1:8" x14ac:dyDescent="0.2">
      <c r="A1978">
        <v>6</v>
      </c>
      <c r="B1978" t="s">
        <v>446</v>
      </c>
      <c r="C1978">
        <v>0</v>
      </c>
      <c r="D1978" t="s">
        <v>702</v>
      </c>
      <c r="E1978" t="s">
        <v>598</v>
      </c>
      <c r="F1978" t="str">
        <f t="shared" si="90"/>
        <v>commercial</v>
      </c>
      <c r="G1978" t="str">
        <f t="shared" si="91"/>
        <v>other</v>
      </c>
      <c r="H1978" t="str">
        <f t="shared" si="92"/>
        <v>other</v>
      </c>
    </row>
    <row r="1979" spans="1:8" x14ac:dyDescent="0.2">
      <c r="A1979">
        <v>7</v>
      </c>
      <c r="B1979" t="s">
        <v>447</v>
      </c>
      <c r="C1979">
        <v>0</v>
      </c>
      <c r="D1979" t="s">
        <v>702</v>
      </c>
      <c r="E1979" t="s">
        <v>598</v>
      </c>
      <c r="F1979" t="str">
        <f t="shared" si="90"/>
        <v>commercial</v>
      </c>
      <c r="G1979" t="str">
        <f t="shared" si="91"/>
        <v>other</v>
      </c>
      <c r="H1979" t="str">
        <f t="shared" si="92"/>
        <v>other</v>
      </c>
    </row>
    <row r="1980" spans="1:8" x14ac:dyDescent="0.2">
      <c r="A1980">
        <v>8</v>
      </c>
      <c r="B1980" t="s">
        <v>448</v>
      </c>
      <c r="C1980">
        <v>0</v>
      </c>
      <c r="D1980" t="s">
        <v>702</v>
      </c>
      <c r="E1980" t="s">
        <v>598</v>
      </c>
      <c r="F1980" t="str">
        <f t="shared" si="90"/>
        <v>commercial</v>
      </c>
      <c r="G1980" t="str">
        <f t="shared" si="91"/>
        <v>other</v>
      </c>
      <c r="H1980" t="str">
        <f t="shared" si="92"/>
        <v>other</v>
      </c>
    </row>
    <row r="1981" spans="1:8" x14ac:dyDescent="0.2">
      <c r="A1981">
        <v>9</v>
      </c>
      <c r="B1981" t="s">
        <v>449</v>
      </c>
      <c r="C1981">
        <v>0</v>
      </c>
      <c r="D1981" t="s">
        <v>702</v>
      </c>
      <c r="E1981" t="s">
        <v>598</v>
      </c>
      <c r="F1981" t="str">
        <f t="shared" si="90"/>
        <v>commercial</v>
      </c>
      <c r="G1981" t="str">
        <f t="shared" si="91"/>
        <v>other</v>
      </c>
      <c r="H1981" t="str">
        <f t="shared" si="92"/>
        <v>other</v>
      </c>
    </row>
    <row r="1982" spans="1:8" x14ac:dyDescent="0.2">
      <c r="A1982">
        <v>0</v>
      </c>
      <c r="B1982" t="s">
        <v>76</v>
      </c>
      <c r="C1982">
        <v>51293332575297.602</v>
      </c>
      <c r="D1982" t="s">
        <v>703</v>
      </c>
      <c r="E1982" t="s">
        <v>598</v>
      </c>
      <c r="F1982" t="str">
        <f t="shared" si="90"/>
        <v>commercial</v>
      </c>
      <c r="G1982" t="str">
        <f t="shared" si="91"/>
        <v>other</v>
      </c>
      <c r="H1982" t="str">
        <f t="shared" si="92"/>
        <v>other</v>
      </c>
    </row>
    <row r="1983" spans="1:8" x14ac:dyDescent="0.2">
      <c r="A1983">
        <v>1</v>
      </c>
      <c r="B1983" t="s">
        <v>77</v>
      </c>
      <c r="C1983">
        <v>0</v>
      </c>
      <c r="D1983" t="s">
        <v>703</v>
      </c>
      <c r="E1983" t="s">
        <v>598</v>
      </c>
      <c r="F1983" t="str">
        <f t="shared" si="90"/>
        <v>commercial</v>
      </c>
      <c r="G1983" t="str">
        <f t="shared" si="91"/>
        <v>other</v>
      </c>
      <c r="H1983" t="str">
        <f t="shared" si="92"/>
        <v>other</v>
      </c>
    </row>
    <row r="1984" spans="1:8" x14ac:dyDescent="0.2">
      <c r="A1984">
        <v>2</v>
      </c>
      <c r="B1984" t="s">
        <v>78</v>
      </c>
      <c r="C1984">
        <v>13746495322140.6</v>
      </c>
      <c r="D1984" t="s">
        <v>703</v>
      </c>
      <c r="E1984" t="s">
        <v>598</v>
      </c>
      <c r="F1984" t="str">
        <f t="shared" si="90"/>
        <v>commercial</v>
      </c>
      <c r="G1984" t="str">
        <f t="shared" si="91"/>
        <v>other</v>
      </c>
      <c r="H1984" t="str">
        <f t="shared" si="92"/>
        <v>other</v>
      </c>
    </row>
    <row r="1985" spans="1:8" x14ac:dyDescent="0.2">
      <c r="A1985">
        <v>3</v>
      </c>
      <c r="B1985" t="s">
        <v>79</v>
      </c>
      <c r="C1985">
        <v>14979408908057.301</v>
      </c>
      <c r="D1985" t="s">
        <v>703</v>
      </c>
      <c r="E1985" t="s">
        <v>598</v>
      </c>
      <c r="F1985" t="str">
        <f t="shared" si="90"/>
        <v>commercial</v>
      </c>
      <c r="G1985" t="str">
        <f t="shared" si="91"/>
        <v>other</v>
      </c>
      <c r="H1985" t="str">
        <f t="shared" si="92"/>
        <v>other</v>
      </c>
    </row>
    <row r="1986" spans="1:8" x14ac:dyDescent="0.2">
      <c r="A1986">
        <v>4</v>
      </c>
      <c r="B1986" t="s">
        <v>81</v>
      </c>
      <c r="C1986">
        <v>0</v>
      </c>
      <c r="D1986" t="s">
        <v>703</v>
      </c>
      <c r="E1986" t="s">
        <v>598</v>
      </c>
      <c r="F1986" t="str">
        <f t="shared" si="90"/>
        <v>commercial</v>
      </c>
      <c r="G1986" t="str">
        <f t="shared" si="91"/>
        <v>other</v>
      </c>
      <c r="H1986" t="str">
        <f t="shared" si="92"/>
        <v>other</v>
      </c>
    </row>
    <row r="1987" spans="1:8" x14ac:dyDescent="0.2">
      <c r="A1987">
        <v>5</v>
      </c>
      <c r="B1987" t="s">
        <v>162</v>
      </c>
      <c r="C1987">
        <v>0</v>
      </c>
      <c r="D1987" t="s">
        <v>703</v>
      </c>
      <c r="E1987" t="s">
        <v>598</v>
      </c>
      <c r="F1987" t="str">
        <f t="shared" ref="F1987:F2050" si="93">IF(ISNUMBER(SEARCH("urban", E1987)), "urban", IF(ISNUMBER(SEARCH("rural", E1987)), "rural", IF(ISNUMBER(SEARCH("commercial", E1987)), "commercial", "None")))</f>
        <v>commercial</v>
      </c>
      <c r="G1987" t="str">
        <f t="shared" ref="G1987:G2050" si="94">RIGHT(E1987, LEN(E1987) - FIND("~", SUBSTITUTE(E1987, "-", "~", LEN(E1987)-LEN(SUBSTITUTE(E1987, "-", "")))))</f>
        <v>other</v>
      </c>
      <c r="H1987" t="str">
        <f t="shared" ref="H1987:H2050" si="95">IF(G1987="appl","appliances",IF(G1987="cooling","cooling &amp; ventilation",G1987))</f>
        <v>other</v>
      </c>
    </row>
    <row r="1988" spans="1:8" x14ac:dyDescent="0.2">
      <c r="A1988">
        <v>6</v>
      </c>
      <c r="B1988" t="s">
        <v>446</v>
      </c>
      <c r="C1988">
        <v>0</v>
      </c>
      <c r="D1988" t="s">
        <v>703</v>
      </c>
      <c r="E1988" t="s">
        <v>598</v>
      </c>
      <c r="F1988" t="str">
        <f t="shared" si="93"/>
        <v>commercial</v>
      </c>
      <c r="G1988" t="str">
        <f t="shared" si="94"/>
        <v>other</v>
      </c>
      <c r="H1988" t="str">
        <f t="shared" si="95"/>
        <v>other</v>
      </c>
    </row>
    <row r="1989" spans="1:8" x14ac:dyDescent="0.2">
      <c r="A1989">
        <v>7</v>
      </c>
      <c r="B1989" t="s">
        <v>447</v>
      </c>
      <c r="C1989">
        <v>0</v>
      </c>
      <c r="D1989" t="s">
        <v>703</v>
      </c>
      <c r="E1989" t="s">
        <v>598</v>
      </c>
      <c r="F1989" t="str">
        <f t="shared" si="93"/>
        <v>commercial</v>
      </c>
      <c r="G1989" t="str">
        <f t="shared" si="94"/>
        <v>other</v>
      </c>
      <c r="H1989" t="str">
        <f t="shared" si="95"/>
        <v>other</v>
      </c>
    </row>
    <row r="1990" spans="1:8" x14ac:dyDescent="0.2">
      <c r="A1990">
        <v>8</v>
      </c>
      <c r="B1990" t="s">
        <v>448</v>
      </c>
      <c r="C1990">
        <v>0</v>
      </c>
      <c r="D1990" t="s">
        <v>703</v>
      </c>
      <c r="E1990" t="s">
        <v>598</v>
      </c>
      <c r="F1990" t="str">
        <f t="shared" si="93"/>
        <v>commercial</v>
      </c>
      <c r="G1990" t="str">
        <f t="shared" si="94"/>
        <v>other</v>
      </c>
      <c r="H1990" t="str">
        <f t="shared" si="95"/>
        <v>other</v>
      </c>
    </row>
    <row r="1991" spans="1:8" x14ac:dyDescent="0.2">
      <c r="A1991">
        <v>9</v>
      </c>
      <c r="B1991" t="s">
        <v>449</v>
      </c>
      <c r="C1991">
        <v>0</v>
      </c>
      <c r="D1991" t="s">
        <v>703</v>
      </c>
      <c r="E1991" t="s">
        <v>598</v>
      </c>
      <c r="F1991" t="str">
        <f t="shared" si="93"/>
        <v>commercial</v>
      </c>
      <c r="G1991" t="str">
        <f t="shared" si="94"/>
        <v>other</v>
      </c>
      <c r="H1991" t="str">
        <f t="shared" si="95"/>
        <v>other</v>
      </c>
    </row>
    <row r="1992" spans="1:8" x14ac:dyDescent="0.2">
      <c r="A1992">
        <v>0</v>
      </c>
      <c r="B1992" t="s">
        <v>76</v>
      </c>
      <c r="C1992">
        <v>56476974269278.602</v>
      </c>
      <c r="D1992" t="s">
        <v>704</v>
      </c>
      <c r="E1992" t="s">
        <v>598</v>
      </c>
      <c r="F1992" t="str">
        <f t="shared" si="93"/>
        <v>commercial</v>
      </c>
      <c r="G1992" t="str">
        <f t="shared" si="94"/>
        <v>other</v>
      </c>
      <c r="H1992" t="str">
        <f t="shared" si="95"/>
        <v>other</v>
      </c>
    </row>
    <row r="1993" spans="1:8" x14ac:dyDescent="0.2">
      <c r="A1993">
        <v>1</v>
      </c>
      <c r="B1993" t="s">
        <v>77</v>
      </c>
      <c r="C1993">
        <v>0</v>
      </c>
      <c r="D1993" t="s">
        <v>704</v>
      </c>
      <c r="E1993" t="s">
        <v>598</v>
      </c>
      <c r="F1993" t="str">
        <f t="shared" si="93"/>
        <v>commercial</v>
      </c>
      <c r="G1993" t="str">
        <f t="shared" si="94"/>
        <v>other</v>
      </c>
      <c r="H1993" t="str">
        <f t="shared" si="95"/>
        <v>other</v>
      </c>
    </row>
    <row r="1994" spans="1:8" x14ac:dyDescent="0.2">
      <c r="A1994">
        <v>2</v>
      </c>
      <c r="B1994" t="s">
        <v>78</v>
      </c>
      <c r="C1994">
        <v>17690848955762.301</v>
      </c>
      <c r="D1994" t="s">
        <v>704</v>
      </c>
      <c r="E1994" t="s">
        <v>598</v>
      </c>
      <c r="F1994" t="str">
        <f t="shared" si="93"/>
        <v>commercial</v>
      </c>
      <c r="G1994" t="str">
        <f t="shared" si="94"/>
        <v>other</v>
      </c>
      <c r="H1994" t="str">
        <f t="shared" si="95"/>
        <v>other</v>
      </c>
    </row>
    <row r="1995" spans="1:8" x14ac:dyDescent="0.2">
      <c r="A1995">
        <v>3</v>
      </c>
      <c r="B1995" t="s">
        <v>79</v>
      </c>
      <c r="C1995">
        <v>9020767666720.0391</v>
      </c>
      <c r="D1995" t="s">
        <v>704</v>
      </c>
      <c r="E1995" t="s">
        <v>598</v>
      </c>
      <c r="F1995" t="str">
        <f t="shared" si="93"/>
        <v>commercial</v>
      </c>
      <c r="G1995" t="str">
        <f t="shared" si="94"/>
        <v>other</v>
      </c>
      <c r="H1995" t="str">
        <f t="shared" si="95"/>
        <v>other</v>
      </c>
    </row>
    <row r="1996" spans="1:8" x14ac:dyDescent="0.2">
      <c r="A1996">
        <v>4</v>
      </c>
      <c r="B1996" t="s">
        <v>81</v>
      </c>
      <c r="C1996">
        <v>0</v>
      </c>
      <c r="D1996" t="s">
        <v>704</v>
      </c>
      <c r="E1996" t="s">
        <v>598</v>
      </c>
      <c r="F1996" t="str">
        <f t="shared" si="93"/>
        <v>commercial</v>
      </c>
      <c r="G1996" t="str">
        <f t="shared" si="94"/>
        <v>other</v>
      </c>
      <c r="H1996" t="str">
        <f t="shared" si="95"/>
        <v>other</v>
      </c>
    </row>
    <row r="1997" spans="1:8" x14ac:dyDescent="0.2">
      <c r="A1997">
        <v>5</v>
      </c>
      <c r="B1997" t="s">
        <v>162</v>
      </c>
      <c r="C1997">
        <v>0</v>
      </c>
      <c r="D1997" t="s">
        <v>704</v>
      </c>
      <c r="E1997" t="s">
        <v>598</v>
      </c>
      <c r="F1997" t="str">
        <f t="shared" si="93"/>
        <v>commercial</v>
      </c>
      <c r="G1997" t="str">
        <f t="shared" si="94"/>
        <v>other</v>
      </c>
      <c r="H1997" t="str">
        <f t="shared" si="95"/>
        <v>other</v>
      </c>
    </row>
    <row r="1998" spans="1:8" x14ac:dyDescent="0.2">
      <c r="A1998">
        <v>6</v>
      </c>
      <c r="B1998" t="s">
        <v>446</v>
      </c>
      <c r="C1998">
        <v>0</v>
      </c>
      <c r="D1998" t="s">
        <v>704</v>
      </c>
      <c r="E1998" t="s">
        <v>598</v>
      </c>
      <c r="F1998" t="str">
        <f t="shared" si="93"/>
        <v>commercial</v>
      </c>
      <c r="G1998" t="str">
        <f t="shared" si="94"/>
        <v>other</v>
      </c>
      <c r="H1998" t="str">
        <f t="shared" si="95"/>
        <v>other</v>
      </c>
    </row>
    <row r="1999" spans="1:8" x14ac:dyDescent="0.2">
      <c r="A1999">
        <v>7</v>
      </c>
      <c r="B1999" t="s">
        <v>447</v>
      </c>
      <c r="C1999">
        <v>0</v>
      </c>
      <c r="D1999" t="s">
        <v>704</v>
      </c>
      <c r="E1999" t="s">
        <v>598</v>
      </c>
      <c r="F1999" t="str">
        <f t="shared" si="93"/>
        <v>commercial</v>
      </c>
      <c r="G1999" t="str">
        <f t="shared" si="94"/>
        <v>other</v>
      </c>
      <c r="H1999" t="str">
        <f t="shared" si="95"/>
        <v>other</v>
      </c>
    </row>
    <row r="2000" spans="1:8" x14ac:dyDescent="0.2">
      <c r="A2000">
        <v>8</v>
      </c>
      <c r="B2000" t="s">
        <v>448</v>
      </c>
      <c r="C2000">
        <v>0</v>
      </c>
      <c r="D2000" t="s">
        <v>704</v>
      </c>
      <c r="E2000" t="s">
        <v>598</v>
      </c>
      <c r="F2000" t="str">
        <f t="shared" si="93"/>
        <v>commercial</v>
      </c>
      <c r="G2000" t="str">
        <f t="shared" si="94"/>
        <v>other</v>
      </c>
      <c r="H2000" t="str">
        <f t="shared" si="95"/>
        <v>other</v>
      </c>
    </row>
    <row r="2001" spans="1:8" x14ac:dyDescent="0.2">
      <c r="A2001">
        <v>9</v>
      </c>
      <c r="B2001" t="s">
        <v>449</v>
      </c>
      <c r="C2001">
        <v>0</v>
      </c>
      <c r="D2001" t="s">
        <v>704</v>
      </c>
      <c r="E2001" t="s">
        <v>598</v>
      </c>
      <c r="F2001" t="str">
        <f t="shared" si="93"/>
        <v>commercial</v>
      </c>
      <c r="G2001" t="str">
        <f t="shared" si="94"/>
        <v>other</v>
      </c>
      <c r="H2001" t="str">
        <f t="shared" si="95"/>
        <v>other</v>
      </c>
    </row>
    <row r="2002" spans="1:8" x14ac:dyDescent="0.2">
      <c r="A2002">
        <v>0</v>
      </c>
      <c r="B2002" t="s">
        <v>76</v>
      </c>
      <c r="C2002">
        <v>1687249954008.3201</v>
      </c>
      <c r="D2002" t="s">
        <v>654</v>
      </c>
      <c r="E2002" t="s">
        <v>592</v>
      </c>
      <c r="F2002" t="str">
        <f t="shared" si="93"/>
        <v>rural</v>
      </c>
      <c r="G2002" t="str">
        <f t="shared" si="94"/>
        <v>appl</v>
      </c>
      <c r="H2002" t="str">
        <f t="shared" si="95"/>
        <v>appliances</v>
      </c>
    </row>
    <row r="2003" spans="1:8" x14ac:dyDescent="0.2">
      <c r="A2003">
        <v>1</v>
      </c>
      <c r="B2003" t="s">
        <v>77</v>
      </c>
      <c r="C2003">
        <v>0</v>
      </c>
      <c r="D2003" t="s">
        <v>654</v>
      </c>
      <c r="E2003" t="s">
        <v>592</v>
      </c>
      <c r="F2003" t="str">
        <f t="shared" si="93"/>
        <v>rural</v>
      </c>
      <c r="G2003" t="str">
        <f t="shared" si="94"/>
        <v>appl</v>
      </c>
      <c r="H2003" t="str">
        <f t="shared" si="95"/>
        <v>appliances</v>
      </c>
    </row>
    <row r="2004" spans="1:8" x14ac:dyDescent="0.2">
      <c r="A2004">
        <v>2</v>
      </c>
      <c r="B2004" t="s">
        <v>78</v>
      </c>
      <c r="C2004">
        <v>695691815844.01794</v>
      </c>
      <c r="D2004" t="s">
        <v>654</v>
      </c>
      <c r="E2004" t="s">
        <v>592</v>
      </c>
      <c r="F2004" t="str">
        <f t="shared" si="93"/>
        <v>rural</v>
      </c>
      <c r="G2004" t="str">
        <f t="shared" si="94"/>
        <v>appl</v>
      </c>
      <c r="H2004" t="str">
        <f t="shared" si="95"/>
        <v>appliances</v>
      </c>
    </row>
    <row r="2005" spans="1:8" x14ac:dyDescent="0.2">
      <c r="A2005">
        <v>3</v>
      </c>
      <c r="B2005" t="s">
        <v>79</v>
      </c>
      <c r="C2005">
        <v>463907666237.35999</v>
      </c>
      <c r="D2005" t="s">
        <v>654</v>
      </c>
      <c r="E2005" t="s">
        <v>592</v>
      </c>
      <c r="F2005" t="str">
        <f t="shared" si="93"/>
        <v>rural</v>
      </c>
      <c r="G2005" t="str">
        <f t="shared" si="94"/>
        <v>appl</v>
      </c>
      <c r="H2005" t="str">
        <f t="shared" si="95"/>
        <v>appliances</v>
      </c>
    </row>
    <row r="2006" spans="1:8" x14ac:dyDescent="0.2">
      <c r="A2006">
        <v>4</v>
      </c>
      <c r="B2006" t="s">
        <v>81</v>
      </c>
      <c r="C2006">
        <v>0</v>
      </c>
      <c r="D2006" t="s">
        <v>654</v>
      </c>
      <c r="E2006" t="s">
        <v>592</v>
      </c>
      <c r="F2006" t="str">
        <f t="shared" si="93"/>
        <v>rural</v>
      </c>
      <c r="G2006" t="str">
        <f t="shared" si="94"/>
        <v>appl</v>
      </c>
      <c r="H2006" t="str">
        <f t="shared" si="95"/>
        <v>appliances</v>
      </c>
    </row>
    <row r="2007" spans="1:8" x14ac:dyDescent="0.2">
      <c r="A2007">
        <v>5</v>
      </c>
      <c r="B2007" t="s">
        <v>162</v>
      </c>
      <c r="C2007">
        <v>0</v>
      </c>
      <c r="D2007" t="s">
        <v>654</v>
      </c>
      <c r="E2007" t="s">
        <v>592</v>
      </c>
      <c r="F2007" t="str">
        <f t="shared" si="93"/>
        <v>rural</v>
      </c>
      <c r="G2007" t="str">
        <f t="shared" si="94"/>
        <v>appl</v>
      </c>
      <c r="H2007" t="str">
        <f t="shared" si="95"/>
        <v>appliances</v>
      </c>
    </row>
    <row r="2008" spans="1:8" x14ac:dyDescent="0.2">
      <c r="A2008">
        <v>6</v>
      </c>
      <c r="B2008" t="s">
        <v>446</v>
      </c>
      <c r="C2008">
        <v>0</v>
      </c>
      <c r="D2008" t="s">
        <v>654</v>
      </c>
      <c r="E2008" t="s">
        <v>592</v>
      </c>
      <c r="F2008" t="str">
        <f t="shared" si="93"/>
        <v>rural</v>
      </c>
      <c r="G2008" t="str">
        <f t="shared" si="94"/>
        <v>appl</v>
      </c>
      <c r="H2008" t="str">
        <f t="shared" si="95"/>
        <v>appliances</v>
      </c>
    </row>
    <row r="2009" spans="1:8" x14ac:dyDescent="0.2">
      <c r="A2009">
        <v>7</v>
      </c>
      <c r="B2009" t="s">
        <v>447</v>
      </c>
      <c r="C2009">
        <v>0</v>
      </c>
      <c r="D2009" t="s">
        <v>654</v>
      </c>
      <c r="E2009" t="s">
        <v>592</v>
      </c>
      <c r="F2009" t="str">
        <f t="shared" si="93"/>
        <v>rural</v>
      </c>
      <c r="G2009" t="str">
        <f t="shared" si="94"/>
        <v>appl</v>
      </c>
      <c r="H2009" t="str">
        <f t="shared" si="95"/>
        <v>appliances</v>
      </c>
    </row>
    <row r="2010" spans="1:8" x14ac:dyDescent="0.2">
      <c r="A2010">
        <v>8</v>
      </c>
      <c r="B2010" t="s">
        <v>448</v>
      </c>
      <c r="C2010">
        <v>427693641673.86298</v>
      </c>
      <c r="D2010" t="s">
        <v>654</v>
      </c>
      <c r="E2010" t="s">
        <v>592</v>
      </c>
      <c r="F2010" t="str">
        <f t="shared" si="93"/>
        <v>rural</v>
      </c>
      <c r="G2010" t="str">
        <f t="shared" si="94"/>
        <v>appl</v>
      </c>
      <c r="H2010" t="str">
        <f t="shared" si="95"/>
        <v>appliances</v>
      </c>
    </row>
    <row r="2011" spans="1:8" x14ac:dyDescent="0.2">
      <c r="A2011">
        <v>9</v>
      </c>
      <c r="B2011" t="s">
        <v>449</v>
      </c>
      <c r="C2011">
        <v>0</v>
      </c>
      <c r="D2011" t="s">
        <v>654</v>
      </c>
      <c r="E2011" t="s">
        <v>592</v>
      </c>
      <c r="F2011" t="str">
        <f t="shared" si="93"/>
        <v>rural</v>
      </c>
      <c r="G2011" t="str">
        <f t="shared" si="94"/>
        <v>appl</v>
      </c>
      <c r="H2011" t="str">
        <f t="shared" si="95"/>
        <v>appliances</v>
      </c>
    </row>
    <row r="2012" spans="1:8" x14ac:dyDescent="0.2">
      <c r="A2012">
        <v>0</v>
      </c>
      <c r="B2012" t="s">
        <v>76</v>
      </c>
      <c r="C2012">
        <v>10711293453256.9</v>
      </c>
      <c r="D2012" t="s">
        <v>656</v>
      </c>
      <c r="E2012" t="s">
        <v>592</v>
      </c>
      <c r="F2012" t="str">
        <f t="shared" si="93"/>
        <v>rural</v>
      </c>
      <c r="G2012" t="str">
        <f t="shared" si="94"/>
        <v>appl</v>
      </c>
      <c r="H2012" t="str">
        <f t="shared" si="95"/>
        <v>appliances</v>
      </c>
    </row>
    <row r="2013" spans="1:8" x14ac:dyDescent="0.2">
      <c r="A2013">
        <v>1</v>
      </c>
      <c r="B2013" t="s">
        <v>77</v>
      </c>
      <c r="C2013">
        <v>0</v>
      </c>
      <c r="D2013" t="s">
        <v>656</v>
      </c>
      <c r="E2013" t="s">
        <v>592</v>
      </c>
      <c r="F2013" t="str">
        <f t="shared" si="93"/>
        <v>rural</v>
      </c>
      <c r="G2013" t="str">
        <f t="shared" si="94"/>
        <v>appl</v>
      </c>
      <c r="H2013" t="str">
        <f t="shared" si="95"/>
        <v>appliances</v>
      </c>
    </row>
    <row r="2014" spans="1:8" x14ac:dyDescent="0.2">
      <c r="A2014">
        <v>2</v>
      </c>
      <c r="B2014" t="s">
        <v>78</v>
      </c>
      <c r="C2014">
        <v>5174381240034.3203</v>
      </c>
      <c r="D2014" t="s">
        <v>656</v>
      </c>
      <c r="E2014" t="s">
        <v>592</v>
      </c>
      <c r="F2014" t="str">
        <f t="shared" si="93"/>
        <v>rural</v>
      </c>
      <c r="G2014" t="str">
        <f t="shared" si="94"/>
        <v>appl</v>
      </c>
      <c r="H2014" t="str">
        <f t="shared" si="95"/>
        <v>appliances</v>
      </c>
    </row>
    <row r="2015" spans="1:8" x14ac:dyDescent="0.2">
      <c r="A2015">
        <v>3</v>
      </c>
      <c r="B2015" t="s">
        <v>79</v>
      </c>
      <c r="C2015">
        <v>21679718560.5923</v>
      </c>
      <c r="D2015" t="s">
        <v>656</v>
      </c>
      <c r="E2015" t="s">
        <v>592</v>
      </c>
      <c r="F2015" t="str">
        <f t="shared" si="93"/>
        <v>rural</v>
      </c>
      <c r="G2015" t="str">
        <f t="shared" si="94"/>
        <v>appl</v>
      </c>
      <c r="H2015" t="str">
        <f t="shared" si="95"/>
        <v>appliances</v>
      </c>
    </row>
    <row r="2016" spans="1:8" x14ac:dyDescent="0.2">
      <c r="A2016">
        <v>4</v>
      </c>
      <c r="B2016" t="s">
        <v>81</v>
      </c>
      <c r="C2016">
        <v>0</v>
      </c>
      <c r="D2016" t="s">
        <v>656</v>
      </c>
      <c r="E2016" t="s">
        <v>592</v>
      </c>
      <c r="F2016" t="str">
        <f t="shared" si="93"/>
        <v>rural</v>
      </c>
      <c r="G2016" t="str">
        <f t="shared" si="94"/>
        <v>appl</v>
      </c>
      <c r="H2016" t="str">
        <f t="shared" si="95"/>
        <v>appliances</v>
      </c>
    </row>
    <row r="2017" spans="1:8" x14ac:dyDescent="0.2">
      <c r="A2017">
        <v>5</v>
      </c>
      <c r="B2017" t="s">
        <v>162</v>
      </c>
      <c r="C2017">
        <v>0</v>
      </c>
      <c r="D2017" t="s">
        <v>656</v>
      </c>
      <c r="E2017" t="s">
        <v>592</v>
      </c>
      <c r="F2017" t="str">
        <f t="shared" si="93"/>
        <v>rural</v>
      </c>
      <c r="G2017" t="str">
        <f t="shared" si="94"/>
        <v>appl</v>
      </c>
      <c r="H2017" t="str">
        <f t="shared" si="95"/>
        <v>appliances</v>
      </c>
    </row>
    <row r="2018" spans="1:8" x14ac:dyDescent="0.2">
      <c r="A2018">
        <v>6</v>
      </c>
      <c r="B2018" t="s">
        <v>446</v>
      </c>
      <c r="C2018">
        <v>0</v>
      </c>
      <c r="D2018" t="s">
        <v>656</v>
      </c>
      <c r="E2018" t="s">
        <v>592</v>
      </c>
      <c r="F2018" t="str">
        <f t="shared" si="93"/>
        <v>rural</v>
      </c>
      <c r="G2018" t="str">
        <f t="shared" si="94"/>
        <v>appl</v>
      </c>
      <c r="H2018" t="str">
        <f t="shared" si="95"/>
        <v>appliances</v>
      </c>
    </row>
    <row r="2019" spans="1:8" x14ac:dyDescent="0.2">
      <c r="A2019">
        <v>7</v>
      </c>
      <c r="B2019" t="s">
        <v>447</v>
      </c>
      <c r="C2019">
        <v>0</v>
      </c>
      <c r="D2019" t="s">
        <v>656</v>
      </c>
      <c r="E2019" t="s">
        <v>592</v>
      </c>
      <c r="F2019" t="str">
        <f t="shared" si="93"/>
        <v>rural</v>
      </c>
      <c r="G2019" t="str">
        <f t="shared" si="94"/>
        <v>appl</v>
      </c>
      <c r="H2019" t="str">
        <f t="shared" si="95"/>
        <v>appliances</v>
      </c>
    </row>
    <row r="2020" spans="1:8" x14ac:dyDescent="0.2">
      <c r="A2020">
        <v>8</v>
      </c>
      <c r="B2020" t="s">
        <v>448</v>
      </c>
      <c r="C2020">
        <v>446418841105.51398</v>
      </c>
      <c r="D2020" t="s">
        <v>656</v>
      </c>
      <c r="E2020" t="s">
        <v>592</v>
      </c>
      <c r="F2020" t="str">
        <f t="shared" si="93"/>
        <v>rural</v>
      </c>
      <c r="G2020" t="str">
        <f t="shared" si="94"/>
        <v>appl</v>
      </c>
      <c r="H2020" t="str">
        <f t="shared" si="95"/>
        <v>appliances</v>
      </c>
    </row>
    <row r="2021" spans="1:8" x14ac:dyDescent="0.2">
      <c r="A2021">
        <v>9</v>
      </c>
      <c r="B2021" t="s">
        <v>449</v>
      </c>
      <c r="C2021">
        <v>0</v>
      </c>
      <c r="D2021" t="s">
        <v>656</v>
      </c>
      <c r="E2021" t="s">
        <v>592</v>
      </c>
      <c r="F2021" t="str">
        <f t="shared" si="93"/>
        <v>rural</v>
      </c>
      <c r="G2021" t="str">
        <f t="shared" si="94"/>
        <v>appl</v>
      </c>
      <c r="H2021" t="str">
        <f t="shared" si="95"/>
        <v>appliances</v>
      </c>
    </row>
    <row r="2022" spans="1:8" x14ac:dyDescent="0.2">
      <c r="A2022">
        <v>0</v>
      </c>
      <c r="B2022" t="s">
        <v>76</v>
      </c>
      <c r="C2022">
        <v>2062170602942.25</v>
      </c>
      <c r="D2022" t="s">
        <v>657</v>
      </c>
      <c r="E2022" t="s">
        <v>592</v>
      </c>
      <c r="F2022" t="str">
        <f t="shared" si="93"/>
        <v>rural</v>
      </c>
      <c r="G2022" t="str">
        <f t="shared" si="94"/>
        <v>appl</v>
      </c>
      <c r="H2022" t="str">
        <f t="shared" si="95"/>
        <v>appliances</v>
      </c>
    </row>
    <row r="2023" spans="1:8" x14ac:dyDescent="0.2">
      <c r="A2023">
        <v>1</v>
      </c>
      <c r="B2023" t="s">
        <v>77</v>
      </c>
      <c r="C2023">
        <v>0</v>
      </c>
      <c r="D2023" t="s">
        <v>657</v>
      </c>
      <c r="E2023" t="s">
        <v>592</v>
      </c>
      <c r="F2023" t="str">
        <f t="shared" si="93"/>
        <v>rural</v>
      </c>
      <c r="G2023" t="str">
        <f t="shared" si="94"/>
        <v>appl</v>
      </c>
      <c r="H2023" t="str">
        <f t="shared" si="95"/>
        <v>appliances</v>
      </c>
    </row>
    <row r="2024" spans="1:8" x14ac:dyDescent="0.2">
      <c r="A2024">
        <v>2</v>
      </c>
      <c r="B2024" t="s">
        <v>78</v>
      </c>
      <c r="C2024">
        <v>1460969112031.3301</v>
      </c>
      <c r="D2024" t="s">
        <v>657</v>
      </c>
      <c r="E2024" t="s">
        <v>592</v>
      </c>
      <c r="F2024" t="str">
        <f t="shared" si="93"/>
        <v>rural</v>
      </c>
      <c r="G2024" t="str">
        <f t="shared" si="94"/>
        <v>appl</v>
      </c>
      <c r="H2024" t="str">
        <f t="shared" si="95"/>
        <v>appliances</v>
      </c>
    </row>
    <row r="2025" spans="1:8" x14ac:dyDescent="0.2">
      <c r="A2025">
        <v>3</v>
      </c>
      <c r="B2025" t="s">
        <v>79</v>
      </c>
      <c r="C2025">
        <v>648009592.631001</v>
      </c>
      <c r="D2025" t="s">
        <v>657</v>
      </c>
      <c r="E2025" t="s">
        <v>592</v>
      </c>
      <c r="F2025" t="str">
        <f t="shared" si="93"/>
        <v>rural</v>
      </c>
      <c r="G2025" t="str">
        <f t="shared" si="94"/>
        <v>appl</v>
      </c>
      <c r="H2025" t="str">
        <f t="shared" si="95"/>
        <v>appliances</v>
      </c>
    </row>
    <row r="2026" spans="1:8" x14ac:dyDescent="0.2">
      <c r="A2026">
        <v>4</v>
      </c>
      <c r="B2026" t="s">
        <v>81</v>
      </c>
      <c r="C2026">
        <v>0</v>
      </c>
      <c r="D2026" t="s">
        <v>657</v>
      </c>
      <c r="E2026" t="s">
        <v>592</v>
      </c>
      <c r="F2026" t="str">
        <f t="shared" si="93"/>
        <v>rural</v>
      </c>
      <c r="G2026" t="str">
        <f t="shared" si="94"/>
        <v>appl</v>
      </c>
      <c r="H2026" t="str">
        <f t="shared" si="95"/>
        <v>appliances</v>
      </c>
    </row>
    <row r="2027" spans="1:8" x14ac:dyDescent="0.2">
      <c r="A2027">
        <v>5</v>
      </c>
      <c r="B2027" t="s">
        <v>162</v>
      </c>
      <c r="C2027">
        <v>0</v>
      </c>
      <c r="D2027" t="s">
        <v>657</v>
      </c>
      <c r="E2027" t="s">
        <v>592</v>
      </c>
      <c r="F2027" t="str">
        <f t="shared" si="93"/>
        <v>rural</v>
      </c>
      <c r="G2027" t="str">
        <f t="shared" si="94"/>
        <v>appl</v>
      </c>
      <c r="H2027" t="str">
        <f t="shared" si="95"/>
        <v>appliances</v>
      </c>
    </row>
    <row r="2028" spans="1:8" x14ac:dyDescent="0.2">
      <c r="A2028">
        <v>6</v>
      </c>
      <c r="B2028" t="s">
        <v>446</v>
      </c>
      <c r="C2028">
        <v>0</v>
      </c>
      <c r="D2028" t="s">
        <v>657</v>
      </c>
      <c r="E2028" t="s">
        <v>592</v>
      </c>
      <c r="F2028" t="str">
        <f t="shared" si="93"/>
        <v>rural</v>
      </c>
      <c r="G2028" t="str">
        <f t="shared" si="94"/>
        <v>appl</v>
      </c>
      <c r="H2028" t="str">
        <f t="shared" si="95"/>
        <v>appliances</v>
      </c>
    </row>
    <row r="2029" spans="1:8" x14ac:dyDescent="0.2">
      <c r="A2029">
        <v>7</v>
      </c>
      <c r="B2029" t="s">
        <v>447</v>
      </c>
      <c r="C2029">
        <v>0</v>
      </c>
      <c r="D2029" t="s">
        <v>657</v>
      </c>
      <c r="E2029" t="s">
        <v>592</v>
      </c>
      <c r="F2029" t="str">
        <f t="shared" si="93"/>
        <v>rural</v>
      </c>
      <c r="G2029" t="str">
        <f t="shared" si="94"/>
        <v>appl</v>
      </c>
      <c r="H2029" t="str">
        <f t="shared" si="95"/>
        <v>appliances</v>
      </c>
    </row>
    <row r="2030" spans="1:8" x14ac:dyDescent="0.2">
      <c r="A2030">
        <v>8</v>
      </c>
      <c r="B2030" t="s">
        <v>448</v>
      </c>
      <c r="C2030">
        <v>218553343832.92899</v>
      </c>
      <c r="D2030" t="s">
        <v>657</v>
      </c>
      <c r="E2030" t="s">
        <v>592</v>
      </c>
      <c r="F2030" t="str">
        <f t="shared" si="93"/>
        <v>rural</v>
      </c>
      <c r="G2030" t="str">
        <f t="shared" si="94"/>
        <v>appl</v>
      </c>
      <c r="H2030" t="str">
        <f t="shared" si="95"/>
        <v>appliances</v>
      </c>
    </row>
    <row r="2031" spans="1:8" x14ac:dyDescent="0.2">
      <c r="A2031">
        <v>9</v>
      </c>
      <c r="B2031" t="s">
        <v>449</v>
      </c>
      <c r="C2031">
        <v>0</v>
      </c>
      <c r="D2031" t="s">
        <v>657</v>
      </c>
      <c r="E2031" t="s">
        <v>592</v>
      </c>
      <c r="F2031" t="str">
        <f t="shared" si="93"/>
        <v>rural</v>
      </c>
      <c r="G2031" t="str">
        <f t="shared" si="94"/>
        <v>appl</v>
      </c>
      <c r="H2031" t="str">
        <f t="shared" si="95"/>
        <v>appliances</v>
      </c>
    </row>
    <row r="2032" spans="1:8" x14ac:dyDescent="0.2">
      <c r="A2032">
        <v>0</v>
      </c>
      <c r="B2032" t="s">
        <v>76</v>
      </c>
      <c r="C2032">
        <v>10089297498911.199</v>
      </c>
      <c r="D2032" t="s">
        <v>658</v>
      </c>
      <c r="E2032" t="s">
        <v>592</v>
      </c>
      <c r="F2032" t="str">
        <f t="shared" si="93"/>
        <v>rural</v>
      </c>
      <c r="G2032" t="str">
        <f t="shared" si="94"/>
        <v>appl</v>
      </c>
      <c r="H2032" t="str">
        <f t="shared" si="95"/>
        <v>appliances</v>
      </c>
    </row>
    <row r="2033" spans="1:8" x14ac:dyDescent="0.2">
      <c r="A2033">
        <v>1</v>
      </c>
      <c r="B2033" t="s">
        <v>77</v>
      </c>
      <c r="C2033">
        <v>0</v>
      </c>
      <c r="D2033" t="s">
        <v>658</v>
      </c>
      <c r="E2033" t="s">
        <v>592</v>
      </c>
      <c r="F2033" t="str">
        <f t="shared" si="93"/>
        <v>rural</v>
      </c>
      <c r="G2033" t="str">
        <f t="shared" si="94"/>
        <v>appl</v>
      </c>
      <c r="H2033" t="str">
        <f t="shared" si="95"/>
        <v>appliances</v>
      </c>
    </row>
    <row r="2034" spans="1:8" x14ac:dyDescent="0.2">
      <c r="A2034">
        <v>2</v>
      </c>
      <c r="B2034" t="s">
        <v>78</v>
      </c>
      <c r="C2034">
        <v>4191065550818.1201</v>
      </c>
      <c r="D2034" t="s">
        <v>658</v>
      </c>
      <c r="E2034" t="s">
        <v>592</v>
      </c>
      <c r="F2034" t="str">
        <f t="shared" si="93"/>
        <v>rural</v>
      </c>
      <c r="G2034" t="str">
        <f t="shared" si="94"/>
        <v>appl</v>
      </c>
      <c r="H2034" t="str">
        <f t="shared" si="95"/>
        <v>appliances</v>
      </c>
    </row>
    <row r="2035" spans="1:8" x14ac:dyDescent="0.2">
      <c r="A2035">
        <v>3</v>
      </c>
      <c r="B2035" t="s">
        <v>79</v>
      </c>
      <c r="C2035">
        <v>2205287838.2481899</v>
      </c>
      <c r="D2035" t="s">
        <v>658</v>
      </c>
      <c r="E2035" t="s">
        <v>592</v>
      </c>
      <c r="F2035" t="str">
        <f t="shared" si="93"/>
        <v>rural</v>
      </c>
      <c r="G2035" t="str">
        <f t="shared" si="94"/>
        <v>appl</v>
      </c>
      <c r="H2035" t="str">
        <f t="shared" si="95"/>
        <v>appliances</v>
      </c>
    </row>
    <row r="2036" spans="1:8" x14ac:dyDescent="0.2">
      <c r="A2036">
        <v>4</v>
      </c>
      <c r="B2036" t="s">
        <v>81</v>
      </c>
      <c r="C2036">
        <v>0</v>
      </c>
      <c r="D2036" t="s">
        <v>658</v>
      </c>
      <c r="E2036" t="s">
        <v>592</v>
      </c>
      <c r="F2036" t="str">
        <f t="shared" si="93"/>
        <v>rural</v>
      </c>
      <c r="G2036" t="str">
        <f t="shared" si="94"/>
        <v>appl</v>
      </c>
      <c r="H2036" t="str">
        <f t="shared" si="95"/>
        <v>appliances</v>
      </c>
    </row>
    <row r="2037" spans="1:8" x14ac:dyDescent="0.2">
      <c r="A2037">
        <v>5</v>
      </c>
      <c r="B2037" t="s">
        <v>162</v>
      </c>
      <c r="C2037">
        <v>0</v>
      </c>
      <c r="D2037" t="s">
        <v>658</v>
      </c>
      <c r="E2037" t="s">
        <v>592</v>
      </c>
      <c r="F2037" t="str">
        <f t="shared" si="93"/>
        <v>rural</v>
      </c>
      <c r="G2037" t="str">
        <f t="shared" si="94"/>
        <v>appl</v>
      </c>
      <c r="H2037" t="str">
        <f t="shared" si="95"/>
        <v>appliances</v>
      </c>
    </row>
    <row r="2038" spans="1:8" x14ac:dyDescent="0.2">
      <c r="A2038">
        <v>6</v>
      </c>
      <c r="B2038" t="s">
        <v>446</v>
      </c>
      <c r="C2038">
        <v>0</v>
      </c>
      <c r="D2038" t="s">
        <v>658</v>
      </c>
      <c r="E2038" t="s">
        <v>592</v>
      </c>
      <c r="F2038" t="str">
        <f t="shared" si="93"/>
        <v>rural</v>
      </c>
      <c r="G2038" t="str">
        <f t="shared" si="94"/>
        <v>appl</v>
      </c>
      <c r="H2038" t="str">
        <f t="shared" si="95"/>
        <v>appliances</v>
      </c>
    </row>
    <row r="2039" spans="1:8" x14ac:dyDescent="0.2">
      <c r="A2039">
        <v>7</v>
      </c>
      <c r="B2039" t="s">
        <v>447</v>
      </c>
      <c r="C2039">
        <v>0</v>
      </c>
      <c r="D2039" t="s">
        <v>658</v>
      </c>
      <c r="E2039" t="s">
        <v>592</v>
      </c>
      <c r="F2039" t="str">
        <f t="shared" si="93"/>
        <v>rural</v>
      </c>
      <c r="G2039" t="str">
        <f t="shared" si="94"/>
        <v>appl</v>
      </c>
      <c r="H2039" t="str">
        <f t="shared" si="95"/>
        <v>appliances</v>
      </c>
    </row>
    <row r="2040" spans="1:8" x14ac:dyDescent="0.2">
      <c r="A2040">
        <v>8</v>
      </c>
      <c r="B2040" t="s">
        <v>448</v>
      </c>
      <c r="C2040">
        <v>303621260934.26001</v>
      </c>
      <c r="D2040" t="s">
        <v>658</v>
      </c>
      <c r="E2040" t="s">
        <v>592</v>
      </c>
      <c r="F2040" t="str">
        <f t="shared" si="93"/>
        <v>rural</v>
      </c>
      <c r="G2040" t="str">
        <f t="shared" si="94"/>
        <v>appl</v>
      </c>
      <c r="H2040" t="str">
        <f t="shared" si="95"/>
        <v>appliances</v>
      </c>
    </row>
    <row r="2041" spans="1:8" x14ac:dyDescent="0.2">
      <c r="A2041">
        <v>9</v>
      </c>
      <c r="B2041" t="s">
        <v>449</v>
      </c>
      <c r="C2041">
        <v>0</v>
      </c>
      <c r="D2041" t="s">
        <v>658</v>
      </c>
      <c r="E2041" t="s">
        <v>592</v>
      </c>
      <c r="F2041" t="str">
        <f t="shared" si="93"/>
        <v>rural</v>
      </c>
      <c r="G2041" t="str">
        <f t="shared" si="94"/>
        <v>appl</v>
      </c>
      <c r="H2041" t="str">
        <f t="shared" si="95"/>
        <v>appliances</v>
      </c>
    </row>
    <row r="2042" spans="1:8" x14ac:dyDescent="0.2">
      <c r="A2042">
        <v>0</v>
      </c>
      <c r="B2042" t="s">
        <v>76</v>
      </c>
      <c r="C2042">
        <v>1090897013904.21</v>
      </c>
      <c r="D2042" t="s">
        <v>659</v>
      </c>
      <c r="E2042" t="s">
        <v>592</v>
      </c>
      <c r="F2042" t="str">
        <f t="shared" si="93"/>
        <v>rural</v>
      </c>
      <c r="G2042" t="str">
        <f t="shared" si="94"/>
        <v>appl</v>
      </c>
      <c r="H2042" t="str">
        <f t="shared" si="95"/>
        <v>appliances</v>
      </c>
    </row>
    <row r="2043" spans="1:8" x14ac:dyDescent="0.2">
      <c r="A2043">
        <v>1</v>
      </c>
      <c r="B2043" t="s">
        <v>77</v>
      </c>
      <c r="C2043">
        <v>0</v>
      </c>
      <c r="D2043" t="s">
        <v>659</v>
      </c>
      <c r="E2043" t="s">
        <v>592</v>
      </c>
      <c r="F2043" t="str">
        <f t="shared" si="93"/>
        <v>rural</v>
      </c>
      <c r="G2043" t="str">
        <f t="shared" si="94"/>
        <v>appl</v>
      </c>
      <c r="H2043" t="str">
        <f t="shared" si="95"/>
        <v>appliances</v>
      </c>
    </row>
    <row r="2044" spans="1:8" x14ac:dyDescent="0.2">
      <c r="A2044">
        <v>2</v>
      </c>
      <c r="B2044" t="s">
        <v>78</v>
      </c>
      <c r="C2044">
        <v>1994961152668.73</v>
      </c>
      <c r="D2044" t="s">
        <v>659</v>
      </c>
      <c r="E2044" t="s">
        <v>592</v>
      </c>
      <c r="F2044" t="str">
        <f t="shared" si="93"/>
        <v>rural</v>
      </c>
      <c r="G2044" t="str">
        <f t="shared" si="94"/>
        <v>appl</v>
      </c>
      <c r="H2044" t="str">
        <f t="shared" si="95"/>
        <v>appliances</v>
      </c>
    </row>
    <row r="2045" spans="1:8" x14ac:dyDescent="0.2">
      <c r="A2045">
        <v>3</v>
      </c>
      <c r="B2045" t="s">
        <v>79</v>
      </c>
      <c r="C2045">
        <v>131932838.41332801</v>
      </c>
      <c r="D2045" t="s">
        <v>659</v>
      </c>
      <c r="E2045" t="s">
        <v>592</v>
      </c>
      <c r="F2045" t="str">
        <f t="shared" si="93"/>
        <v>rural</v>
      </c>
      <c r="G2045" t="str">
        <f t="shared" si="94"/>
        <v>appl</v>
      </c>
      <c r="H2045" t="str">
        <f t="shared" si="95"/>
        <v>appliances</v>
      </c>
    </row>
    <row r="2046" spans="1:8" x14ac:dyDescent="0.2">
      <c r="A2046">
        <v>4</v>
      </c>
      <c r="B2046" t="s">
        <v>81</v>
      </c>
      <c r="C2046">
        <v>0</v>
      </c>
      <c r="D2046" t="s">
        <v>659</v>
      </c>
      <c r="E2046" t="s">
        <v>592</v>
      </c>
      <c r="F2046" t="str">
        <f t="shared" si="93"/>
        <v>rural</v>
      </c>
      <c r="G2046" t="str">
        <f t="shared" si="94"/>
        <v>appl</v>
      </c>
      <c r="H2046" t="str">
        <f t="shared" si="95"/>
        <v>appliances</v>
      </c>
    </row>
    <row r="2047" spans="1:8" x14ac:dyDescent="0.2">
      <c r="A2047">
        <v>5</v>
      </c>
      <c r="B2047" t="s">
        <v>162</v>
      </c>
      <c r="C2047">
        <v>0</v>
      </c>
      <c r="D2047" t="s">
        <v>659</v>
      </c>
      <c r="E2047" t="s">
        <v>592</v>
      </c>
      <c r="F2047" t="str">
        <f t="shared" si="93"/>
        <v>rural</v>
      </c>
      <c r="G2047" t="str">
        <f t="shared" si="94"/>
        <v>appl</v>
      </c>
      <c r="H2047" t="str">
        <f t="shared" si="95"/>
        <v>appliances</v>
      </c>
    </row>
    <row r="2048" spans="1:8" x14ac:dyDescent="0.2">
      <c r="A2048">
        <v>6</v>
      </c>
      <c r="B2048" t="s">
        <v>446</v>
      </c>
      <c r="C2048">
        <v>0</v>
      </c>
      <c r="D2048" t="s">
        <v>659</v>
      </c>
      <c r="E2048" t="s">
        <v>592</v>
      </c>
      <c r="F2048" t="str">
        <f t="shared" si="93"/>
        <v>rural</v>
      </c>
      <c r="G2048" t="str">
        <f t="shared" si="94"/>
        <v>appl</v>
      </c>
      <c r="H2048" t="str">
        <f t="shared" si="95"/>
        <v>appliances</v>
      </c>
    </row>
    <row r="2049" spans="1:8" x14ac:dyDescent="0.2">
      <c r="A2049">
        <v>7</v>
      </c>
      <c r="B2049" t="s">
        <v>447</v>
      </c>
      <c r="C2049">
        <v>0</v>
      </c>
      <c r="D2049" t="s">
        <v>659</v>
      </c>
      <c r="E2049" t="s">
        <v>592</v>
      </c>
      <c r="F2049" t="str">
        <f t="shared" si="93"/>
        <v>rural</v>
      </c>
      <c r="G2049" t="str">
        <f t="shared" si="94"/>
        <v>appl</v>
      </c>
      <c r="H2049" t="str">
        <f t="shared" si="95"/>
        <v>appliances</v>
      </c>
    </row>
    <row r="2050" spans="1:8" x14ac:dyDescent="0.2">
      <c r="A2050">
        <v>8</v>
      </c>
      <c r="B2050" t="s">
        <v>448</v>
      </c>
      <c r="C2050">
        <v>27108861502.1618</v>
      </c>
      <c r="D2050" t="s">
        <v>659</v>
      </c>
      <c r="E2050" t="s">
        <v>592</v>
      </c>
      <c r="F2050" t="str">
        <f t="shared" si="93"/>
        <v>rural</v>
      </c>
      <c r="G2050" t="str">
        <f t="shared" si="94"/>
        <v>appl</v>
      </c>
      <c r="H2050" t="str">
        <f t="shared" si="95"/>
        <v>appliances</v>
      </c>
    </row>
    <row r="2051" spans="1:8" x14ac:dyDescent="0.2">
      <c r="A2051">
        <v>9</v>
      </c>
      <c r="B2051" t="s">
        <v>449</v>
      </c>
      <c r="C2051">
        <v>0</v>
      </c>
      <c r="D2051" t="s">
        <v>659</v>
      </c>
      <c r="E2051" t="s">
        <v>592</v>
      </c>
      <c r="F2051" t="str">
        <f t="shared" ref="F2051:F2114" si="96">IF(ISNUMBER(SEARCH("urban", E2051)), "urban", IF(ISNUMBER(SEARCH("rural", E2051)), "rural", IF(ISNUMBER(SEARCH("commercial", E2051)), "commercial", "None")))</f>
        <v>rural</v>
      </c>
      <c r="G2051" t="str">
        <f t="shared" ref="G2051:G2114" si="97">RIGHT(E2051, LEN(E2051) - FIND("~", SUBSTITUTE(E2051, "-", "~", LEN(E2051)-LEN(SUBSTITUTE(E2051, "-", "")))))</f>
        <v>appl</v>
      </c>
      <c r="H2051" t="str">
        <f t="shared" ref="H2051:H2114" si="98">IF(G2051="appl","appliances",IF(G2051="cooling","cooling &amp; ventilation",G2051))</f>
        <v>appliances</v>
      </c>
    </row>
    <row r="2052" spans="1:8" x14ac:dyDescent="0.2">
      <c r="A2052">
        <v>0</v>
      </c>
      <c r="B2052" t="s">
        <v>76</v>
      </c>
      <c r="C2052">
        <v>14888061779923.6</v>
      </c>
      <c r="D2052" t="s">
        <v>660</v>
      </c>
      <c r="E2052" t="s">
        <v>592</v>
      </c>
      <c r="F2052" t="str">
        <f t="shared" si="96"/>
        <v>rural</v>
      </c>
      <c r="G2052" t="str">
        <f t="shared" si="97"/>
        <v>appl</v>
      </c>
      <c r="H2052" t="str">
        <f t="shared" si="98"/>
        <v>appliances</v>
      </c>
    </row>
    <row r="2053" spans="1:8" x14ac:dyDescent="0.2">
      <c r="A2053">
        <v>1</v>
      </c>
      <c r="B2053" t="s">
        <v>77</v>
      </c>
      <c r="C2053">
        <v>0</v>
      </c>
      <c r="D2053" t="s">
        <v>660</v>
      </c>
      <c r="E2053" t="s">
        <v>592</v>
      </c>
      <c r="F2053" t="str">
        <f t="shared" si="96"/>
        <v>rural</v>
      </c>
      <c r="G2053" t="str">
        <f t="shared" si="97"/>
        <v>appl</v>
      </c>
      <c r="H2053" t="str">
        <f t="shared" si="98"/>
        <v>appliances</v>
      </c>
    </row>
    <row r="2054" spans="1:8" x14ac:dyDescent="0.2">
      <c r="A2054">
        <v>2</v>
      </c>
      <c r="B2054" t="s">
        <v>78</v>
      </c>
      <c r="C2054">
        <v>12222446110213</v>
      </c>
      <c r="D2054" t="s">
        <v>660</v>
      </c>
      <c r="E2054" t="s">
        <v>592</v>
      </c>
      <c r="F2054" t="str">
        <f t="shared" si="96"/>
        <v>rural</v>
      </c>
      <c r="G2054" t="str">
        <f t="shared" si="97"/>
        <v>appl</v>
      </c>
      <c r="H2054" t="str">
        <f t="shared" si="98"/>
        <v>appliances</v>
      </c>
    </row>
    <row r="2055" spans="1:8" x14ac:dyDescent="0.2">
      <c r="A2055">
        <v>3</v>
      </c>
      <c r="B2055" t="s">
        <v>79</v>
      </c>
      <c r="C2055">
        <v>278928772.71199298</v>
      </c>
      <c r="D2055" t="s">
        <v>660</v>
      </c>
      <c r="E2055" t="s">
        <v>592</v>
      </c>
      <c r="F2055" t="str">
        <f t="shared" si="96"/>
        <v>rural</v>
      </c>
      <c r="G2055" t="str">
        <f t="shared" si="97"/>
        <v>appl</v>
      </c>
      <c r="H2055" t="str">
        <f t="shared" si="98"/>
        <v>appliances</v>
      </c>
    </row>
    <row r="2056" spans="1:8" x14ac:dyDescent="0.2">
      <c r="A2056">
        <v>4</v>
      </c>
      <c r="B2056" t="s">
        <v>81</v>
      </c>
      <c r="C2056">
        <v>0</v>
      </c>
      <c r="D2056" t="s">
        <v>660</v>
      </c>
      <c r="E2056" t="s">
        <v>592</v>
      </c>
      <c r="F2056" t="str">
        <f t="shared" si="96"/>
        <v>rural</v>
      </c>
      <c r="G2056" t="str">
        <f t="shared" si="97"/>
        <v>appl</v>
      </c>
      <c r="H2056" t="str">
        <f t="shared" si="98"/>
        <v>appliances</v>
      </c>
    </row>
    <row r="2057" spans="1:8" x14ac:dyDescent="0.2">
      <c r="A2057">
        <v>5</v>
      </c>
      <c r="B2057" t="s">
        <v>162</v>
      </c>
      <c r="C2057">
        <v>0</v>
      </c>
      <c r="D2057" t="s">
        <v>660</v>
      </c>
      <c r="E2057" t="s">
        <v>592</v>
      </c>
      <c r="F2057" t="str">
        <f t="shared" si="96"/>
        <v>rural</v>
      </c>
      <c r="G2057" t="str">
        <f t="shared" si="97"/>
        <v>appl</v>
      </c>
      <c r="H2057" t="str">
        <f t="shared" si="98"/>
        <v>appliances</v>
      </c>
    </row>
    <row r="2058" spans="1:8" x14ac:dyDescent="0.2">
      <c r="A2058">
        <v>6</v>
      </c>
      <c r="B2058" t="s">
        <v>446</v>
      </c>
      <c r="C2058">
        <v>0</v>
      </c>
      <c r="D2058" t="s">
        <v>660</v>
      </c>
      <c r="E2058" t="s">
        <v>592</v>
      </c>
      <c r="F2058" t="str">
        <f t="shared" si="96"/>
        <v>rural</v>
      </c>
      <c r="G2058" t="str">
        <f t="shared" si="97"/>
        <v>appl</v>
      </c>
      <c r="H2058" t="str">
        <f t="shared" si="98"/>
        <v>appliances</v>
      </c>
    </row>
    <row r="2059" spans="1:8" x14ac:dyDescent="0.2">
      <c r="A2059">
        <v>7</v>
      </c>
      <c r="B2059" t="s">
        <v>447</v>
      </c>
      <c r="C2059">
        <v>0</v>
      </c>
      <c r="D2059" t="s">
        <v>660</v>
      </c>
      <c r="E2059" t="s">
        <v>592</v>
      </c>
      <c r="F2059" t="str">
        <f t="shared" si="96"/>
        <v>rural</v>
      </c>
      <c r="G2059" t="str">
        <f t="shared" si="97"/>
        <v>appl</v>
      </c>
      <c r="H2059" t="str">
        <f t="shared" si="98"/>
        <v>appliances</v>
      </c>
    </row>
    <row r="2060" spans="1:8" x14ac:dyDescent="0.2">
      <c r="A2060">
        <v>8</v>
      </c>
      <c r="B2060" t="s">
        <v>448</v>
      </c>
      <c r="C2060">
        <v>421164503730.03302</v>
      </c>
      <c r="D2060" t="s">
        <v>660</v>
      </c>
      <c r="E2060" t="s">
        <v>592</v>
      </c>
      <c r="F2060" t="str">
        <f t="shared" si="96"/>
        <v>rural</v>
      </c>
      <c r="G2060" t="str">
        <f t="shared" si="97"/>
        <v>appl</v>
      </c>
      <c r="H2060" t="str">
        <f t="shared" si="98"/>
        <v>appliances</v>
      </c>
    </row>
    <row r="2061" spans="1:8" x14ac:dyDescent="0.2">
      <c r="A2061">
        <v>9</v>
      </c>
      <c r="B2061" t="s">
        <v>449</v>
      </c>
      <c r="C2061">
        <v>0</v>
      </c>
      <c r="D2061" t="s">
        <v>660</v>
      </c>
      <c r="E2061" t="s">
        <v>592</v>
      </c>
      <c r="F2061" t="str">
        <f t="shared" si="96"/>
        <v>rural</v>
      </c>
      <c r="G2061" t="str">
        <f t="shared" si="97"/>
        <v>appl</v>
      </c>
      <c r="H2061" t="str">
        <f t="shared" si="98"/>
        <v>appliances</v>
      </c>
    </row>
    <row r="2062" spans="1:8" x14ac:dyDescent="0.2">
      <c r="A2062">
        <v>0</v>
      </c>
      <c r="B2062" t="s">
        <v>76</v>
      </c>
      <c r="C2062">
        <v>8878619857657.5391</v>
      </c>
      <c r="D2062" t="s">
        <v>661</v>
      </c>
      <c r="E2062" t="s">
        <v>592</v>
      </c>
      <c r="F2062" t="str">
        <f t="shared" si="96"/>
        <v>rural</v>
      </c>
      <c r="G2062" t="str">
        <f t="shared" si="97"/>
        <v>appl</v>
      </c>
      <c r="H2062" t="str">
        <f t="shared" si="98"/>
        <v>appliances</v>
      </c>
    </row>
    <row r="2063" spans="1:8" x14ac:dyDescent="0.2">
      <c r="A2063">
        <v>1</v>
      </c>
      <c r="B2063" t="s">
        <v>77</v>
      </c>
      <c r="C2063">
        <v>0</v>
      </c>
      <c r="D2063" t="s">
        <v>661</v>
      </c>
      <c r="E2063" t="s">
        <v>592</v>
      </c>
      <c r="F2063" t="str">
        <f t="shared" si="96"/>
        <v>rural</v>
      </c>
      <c r="G2063" t="str">
        <f t="shared" si="97"/>
        <v>appl</v>
      </c>
      <c r="H2063" t="str">
        <f t="shared" si="98"/>
        <v>appliances</v>
      </c>
    </row>
    <row r="2064" spans="1:8" x14ac:dyDescent="0.2">
      <c r="A2064">
        <v>2</v>
      </c>
      <c r="B2064" t="s">
        <v>78</v>
      </c>
      <c r="C2064">
        <v>4268601089057.2202</v>
      </c>
      <c r="D2064" t="s">
        <v>661</v>
      </c>
      <c r="E2064" t="s">
        <v>592</v>
      </c>
      <c r="F2064" t="str">
        <f t="shared" si="96"/>
        <v>rural</v>
      </c>
      <c r="G2064" t="str">
        <f t="shared" si="97"/>
        <v>appl</v>
      </c>
      <c r="H2064" t="str">
        <f t="shared" si="98"/>
        <v>appliances</v>
      </c>
    </row>
    <row r="2065" spans="1:8" x14ac:dyDescent="0.2">
      <c r="A2065">
        <v>3</v>
      </c>
      <c r="B2065" t="s">
        <v>79</v>
      </c>
      <c r="C2065">
        <v>1731182.6338295799</v>
      </c>
      <c r="D2065" t="s">
        <v>661</v>
      </c>
      <c r="E2065" t="s">
        <v>592</v>
      </c>
      <c r="F2065" t="str">
        <f t="shared" si="96"/>
        <v>rural</v>
      </c>
      <c r="G2065" t="str">
        <f t="shared" si="97"/>
        <v>appl</v>
      </c>
      <c r="H2065" t="str">
        <f t="shared" si="98"/>
        <v>appliances</v>
      </c>
    </row>
    <row r="2066" spans="1:8" x14ac:dyDescent="0.2">
      <c r="A2066">
        <v>4</v>
      </c>
      <c r="B2066" t="s">
        <v>81</v>
      </c>
      <c r="C2066">
        <v>0</v>
      </c>
      <c r="D2066" t="s">
        <v>661</v>
      </c>
      <c r="E2066" t="s">
        <v>592</v>
      </c>
      <c r="F2066" t="str">
        <f t="shared" si="96"/>
        <v>rural</v>
      </c>
      <c r="G2066" t="str">
        <f t="shared" si="97"/>
        <v>appl</v>
      </c>
      <c r="H2066" t="str">
        <f t="shared" si="98"/>
        <v>appliances</v>
      </c>
    </row>
    <row r="2067" spans="1:8" x14ac:dyDescent="0.2">
      <c r="A2067">
        <v>5</v>
      </c>
      <c r="B2067" t="s">
        <v>162</v>
      </c>
      <c r="C2067">
        <v>0</v>
      </c>
      <c r="D2067" t="s">
        <v>661</v>
      </c>
      <c r="E2067" t="s">
        <v>592</v>
      </c>
      <c r="F2067" t="str">
        <f t="shared" si="96"/>
        <v>rural</v>
      </c>
      <c r="G2067" t="str">
        <f t="shared" si="97"/>
        <v>appl</v>
      </c>
      <c r="H2067" t="str">
        <f t="shared" si="98"/>
        <v>appliances</v>
      </c>
    </row>
    <row r="2068" spans="1:8" x14ac:dyDescent="0.2">
      <c r="A2068">
        <v>6</v>
      </c>
      <c r="B2068" t="s">
        <v>446</v>
      </c>
      <c r="C2068">
        <v>0</v>
      </c>
      <c r="D2068" t="s">
        <v>661</v>
      </c>
      <c r="E2068" t="s">
        <v>592</v>
      </c>
      <c r="F2068" t="str">
        <f t="shared" si="96"/>
        <v>rural</v>
      </c>
      <c r="G2068" t="str">
        <f t="shared" si="97"/>
        <v>appl</v>
      </c>
      <c r="H2068" t="str">
        <f t="shared" si="98"/>
        <v>appliances</v>
      </c>
    </row>
    <row r="2069" spans="1:8" x14ac:dyDescent="0.2">
      <c r="A2069">
        <v>7</v>
      </c>
      <c r="B2069" t="s">
        <v>447</v>
      </c>
      <c r="C2069">
        <v>0</v>
      </c>
      <c r="D2069" t="s">
        <v>661</v>
      </c>
      <c r="E2069" t="s">
        <v>592</v>
      </c>
      <c r="F2069" t="str">
        <f t="shared" si="96"/>
        <v>rural</v>
      </c>
      <c r="G2069" t="str">
        <f t="shared" si="97"/>
        <v>appl</v>
      </c>
      <c r="H2069" t="str">
        <f t="shared" si="98"/>
        <v>appliances</v>
      </c>
    </row>
    <row r="2070" spans="1:8" x14ac:dyDescent="0.2">
      <c r="A2070">
        <v>8</v>
      </c>
      <c r="B2070" t="s">
        <v>448</v>
      </c>
      <c r="C2070">
        <v>1033052094079.79</v>
      </c>
      <c r="D2070" t="s">
        <v>661</v>
      </c>
      <c r="E2070" t="s">
        <v>592</v>
      </c>
      <c r="F2070" t="str">
        <f t="shared" si="96"/>
        <v>rural</v>
      </c>
      <c r="G2070" t="str">
        <f t="shared" si="97"/>
        <v>appl</v>
      </c>
      <c r="H2070" t="str">
        <f t="shared" si="98"/>
        <v>appliances</v>
      </c>
    </row>
    <row r="2071" spans="1:8" x14ac:dyDescent="0.2">
      <c r="A2071">
        <v>9</v>
      </c>
      <c r="B2071" t="s">
        <v>449</v>
      </c>
      <c r="C2071">
        <v>0</v>
      </c>
      <c r="D2071" t="s">
        <v>661</v>
      </c>
      <c r="E2071" t="s">
        <v>592</v>
      </c>
      <c r="F2071" t="str">
        <f t="shared" si="96"/>
        <v>rural</v>
      </c>
      <c r="G2071" t="str">
        <f t="shared" si="97"/>
        <v>appl</v>
      </c>
      <c r="H2071" t="str">
        <f t="shared" si="98"/>
        <v>appliances</v>
      </c>
    </row>
    <row r="2072" spans="1:8" x14ac:dyDescent="0.2">
      <c r="A2072">
        <v>0</v>
      </c>
      <c r="B2072" t="s">
        <v>76</v>
      </c>
      <c r="C2072">
        <v>2651312419138.7002</v>
      </c>
      <c r="D2072" t="s">
        <v>662</v>
      </c>
      <c r="E2072" t="s">
        <v>592</v>
      </c>
      <c r="F2072" t="str">
        <f t="shared" si="96"/>
        <v>rural</v>
      </c>
      <c r="G2072" t="str">
        <f t="shared" si="97"/>
        <v>appl</v>
      </c>
      <c r="H2072" t="str">
        <f t="shared" si="98"/>
        <v>appliances</v>
      </c>
    </row>
    <row r="2073" spans="1:8" x14ac:dyDescent="0.2">
      <c r="A2073">
        <v>1</v>
      </c>
      <c r="B2073" t="s">
        <v>77</v>
      </c>
      <c r="C2073">
        <v>0</v>
      </c>
      <c r="D2073" t="s">
        <v>662</v>
      </c>
      <c r="E2073" t="s">
        <v>592</v>
      </c>
      <c r="F2073" t="str">
        <f t="shared" si="96"/>
        <v>rural</v>
      </c>
      <c r="G2073" t="str">
        <f t="shared" si="97"/>
        <v>appl</v>
      </c>
      <c r="H2073" t="str">
        <f t="shared" si="98"/>
        <v>appliances</v>
      </c>
    </row>
    <row r="2074" spans="1:8" x14ac:dyDescent="0.2">
      <c r="A2074">
        <v>2</v>
      </c>
      <c r="B2074" t="s">
        <v>78</v>
      </c>
      <c r="C2074">
        <v>2854436130360.96</v>
      </c>
      <c r="D2074" t="s">
        <v>662</v>
      </c>
      <c r="E2074" t="s">
        <v>592</v>
      </c>
      <c r="F2074" t="str">
        <f t="shared" si="96"/>
        <v>rural</v>
      </c>
      <c r="G2074" t="str">
        <f t="shared" si="97"/>
        <v>appl</v>
      </c>
      <c r="H2074" t="str">
        <f t="shared" si="98"/>
        <v>appliances</v>
      </c>
    </row>
    <row r="2075" spans="1:8" x14ac:dyDescent="0.2">
      <c r="A2075">
        <v>3</v>
      </c>
      <c r="B2075" t="s">
        <v>79</v>
      </c>
      <c r="C2075">
        <v>2181380839.1434202</v>
      </c>
      <c r="D2075" t="s">
        <v>662</v>
      </c>
      <c r="E2075" t="s">
        <v>592</v>
      </c>
      <c r="F2075" t="str">
        <f t="shared" si="96"/>
        <v>rural</v>
      </c>
      <c r="G2075" t="str">
        <f t="shared" si="97"/>
        <v>appl</v>
      </c>
      <c r="H2075" t="str">
        <f t="shared" si="98"/>
        <v>appliances</v>
      </c>
    </row>
    <row r="2076" spans="1:8" x14ac:dyDescent="0.2">
      <c r="A2076">
        <v>4</v>
      </c>
      <c r="B2076" t="s">
        <v>81</v>
      </c>
      <c r="C2076">
        <v>0</v>
      </c>
      <c r="D2076" t="s">
        <v>662</v>
      </c>
      <c r="E2076" t="s">
        <v>592</v>
      </c>
      <c r="F2076" t="str">
        <f t="shared" si="96"/>
        <v>rural</v>
      </c>
      <c r="G2076" t="str">
        <f t="shared" si="97"/>
        <v>appl</v>
      </c>
      <c r="H2076" t="str">
        <f t="shared" si="98"/>
        <v>appliances</v>
      </c>
    </row>
    <row r="2077" spans="1:8" x14ac:dyDescent="0.2">
      <c r="A2077">
        <v>5</v>
      </c>
      <c r="B2077" t="s">
        <v>162</v>
      </c>
      <c r="C2077">
        <v>0</v>
      </c>
      <c r="D2077" t="s">
        <v>662</v>
      </c>
      <c r="E2077" t="s">
        <v>592</v>
      </c>
      <c r="F2077" t="str">
        <f t="shared" si="96"/>
        <v>rural</v>
      </c>
      <c r="G2077" t="str">
        <f t="shared" si="97"/>
        <v>appl</v>
      </c>
      <c r="H2077" t="str">
        <f t="shared" si="98"/>
        <v>appliances</v>
      </c>
    </row>
    <row r="2078" spans="1:8" x14ac:dyDescent="0.2">
      <c r="A2078">
        <v>6</v>
      </c>
      <c r="B2078" t="s">
        <v>446</v>
      </c>
      <c r="C2078">
        <v>0</v>
      </c>
      <c r="D2078" t="s">
        <v>662</v>
      </c>
      <c r="E2078" t="s">
        <v>592</v>
      </c>
      <c r="F2078" t="str">
        <f t="shared" si="96"/>
        <v>rural</v>
      </c>
      <c r="G2078" t="str">
        <f t="shared" si="97"/>
        <v>appl</v>
      </c>
      <c r="H2078" t="str">
        <f t="shared" si="98"/>
        <v>appliances</v>
      </c>
    </row>
    <row r="2079" spans="1:8" x14ac:dyDescent="0.2">
      <c r="A2079">
        <v>7</v>
      </c>
      <c r="B2079" t="s">
        <v>447</v>
      </c>
      <c r="C2079">
        <v>0</v>
      </c>
      <c r="D2079" t="s">
        <v>662</v>
      </c>
      <c r="E2079" t="s">
        <v>592</v>
      </c>
      <c r="F2079" t="str">
        <f t="shared" si="96"/>
        <v>rural</v>
      </c>
      <c r="G2079" t="str">
        <f t="shared" si="97"/>
        <v>appl</v>
      </c>
      <c r="H2079" t="str">
        <f t="shared" si="98"/>
        <v>appliances</v>
      </c>
    </row>
    <row r="2080" spans="1:8" x14ac:dyDescent="0.2">
      <c r="A2080">
        <v>8</v>
      </c>
      <c r="B2080" t="s">
        <v>448</v>
      </c>
      <c r="C2080">
        <v>659083957829.95105</v>
      </c>
      <c r="D2080" t="s">
        <v>662</v>
      </c>
      <c r="E2080" t="s">
        <v>592</v>
      </c>
      <c r="F2080" t="str">
        <f t="shared" si="96"/>
        <v>rural</v>
      </c>
      <c r="G2080" t="str">
        <f t="shared" si="97"/>
        <v>appl</v>
      </c>
      <c r="H2080" t="str">
        <f t="shared" si="98"/>
        <v>appliances</v>
      </c>
    </row>
    <row r="2081" spans="1:8" x14ac:dyDescent="0.2">
      <c r="A2081">
        <v>9</v>
      </c>
      <c r="B2081" t="s">
        <v>449</v>
      </c>
      <c r="C2081">
        <v>0</v>
      </c>
      <c r="D2081" t="s">
        <v>662</v>
      </c>
      <c r="E2081" t="s">
        <v>592</v>
      </c>
      <c r="F2081" t="str">
        <f t="shared" si="96"/>
        <v>rural</v>
      </c>
      <c r="G2081" t="str">
        <f t="shared" si="97"/>
        <v>appl</v>
      </c>
      <c r="H2081" t="str">
        <f t="shared" si="98"/>
        <v>appliances</v>
      </c>
    </row>
    <row r="2082" spans="1:8" x14ac:dyDescent="0.2">
      <c r="A2082">
        <v>0</v>
      </c>
      <c r="B2082" t="s">
        <v>76</v>
      </c>
      <c r="C2082">
        <v>9817773221936.8691</v>
      </c>
      <c r="D2082" t="s">
        <v>663</v>
      </c>
      <c r="E2082" t="s">
        <v>592</v>
      </c>
      <c r="F2082" t="str">
        <f t="shared" si="96"/>
        <v>rural</v>
      </c>
      <c r="G2082" t="str">
        <f t="shared" si="97"/>
        <v>appl</v>
      </c>
      <c r="H2082" t="str">
        <f t="shared" si="98"/>
        <v>appliances</v>
      </c>
    </row>
    <row r="2083" spans="1:8" x14ac:dyDescent="0.2">
      <c r="A2083">
        <v>1</v>
      </c>
      <c r="B2083" t="s">
        <v>77</v>
      </c>
      <c r="C2083">
        <v>0</v>
      </c>
      <c r="D2083" t="s">
        <v>663</v>
      </c>
      <c r="E2083" t="s">
        <v>592</v>
      </c>
      <c r="F2083" t="str">
        <f t="shared" si="96"/>
        <v>rural</v>
      </c>
      <c r="G2083" t="str">
        <f t="shared" si="97"/>
        <v>appl</v>
      </c>
      <c r="H2083" t="str">
        <f t="shared" si="98"/>
        <v>appliances</v>
      </c>
    </row>
    <row r="2084" spans="1:8" x14ac:dyDescent="0.2">
      <c r="A2084">
        <v>2</v>
      </c>
      <c r="B2084" t="s">
        <v>78</v>
      </c>
      <c r="C2084">
        <v>9300579278824.2402</v>
      </c>
      <c r="D2084" t="s">
        <v>663</v>
      </c>
      <c r="E2084" t="s">
        <v>592</v>
      </c>
      <c r="F2084" t="str">
        <f t="shared" si="96"/>
        <v>rural</v>
      </c>
      <c r="G2084" t="str">
        <f t="shared" si="97"/>
        <v>appl</v>
      </c>
      <c r="H2084" t="str">
        <f t="shared" si="98"/>
        <v>appliances</v>
      </c>
    </row>
    <row r="2085" spans="1:8" x14ac:dyDescent="0.2">
      <c r="A2085">
        <v>3</v>
      </c>
      <c r="B2085" t="s">
        <v>79</v>
      </c>
      <c r="C2085">
        <v>197386195.81398401</v>
      </c>
      <c r="D2085" t="s">
        <v>663</v>
      </c>
      <c r="E2085" t="s">
        <v>592</v>
      </c>
      <c r="F2085" t="str">
        <f t="shared" si="96"/>
        <v>rural</v>
      </c>
      <c r="G2085" t="str">
        <f t="shared" si="97"/>
        <v>appl</v>
      </c>
      <c r="H2085" t="str">
        <f t="shared" si="98"/>
        <v>appliances</v>
      </c>
    </row>
    <row r="2086" spans="1:8" x14ac:dyDescent="0.2">
      <c r="A2086">
        <v>4</v>
      </c>
      <c r="B2086" t="s">
        <v>81</v>
      </c>
      <c r="C2086">
        <v>0</v>
      </c>
      <c r="D2086" t="s">
        <v>663</v>
      </c>
      <c r="E2086" t="s">
        <v>592</v>
      </c>
      <c r="F2086" t="str">
        <f t="shared" si="96"/>
        <v>rural</v>
      </c>
      <c r="G2086" t="str">
        <f t="shared" si="97"/>
        <v>appl</v>
      </c>
      <c r="H2086" t="str">
        <f t="shared" si="98"/>
        <v>appliances</v>
      </c>
    </row>
    <row r="2087" spans="1:8" x14ac:dyDescent="0.2">
      <c r="A2087">
        <v>5</v>
      </c>
      <c r="B2087" t="s">
        <v>162</v>
      </c>
      <c r="C2087">
        <v>0</v>
      </c>
      <c r="D2087" t="s">
        <v>663</v>
      </c>
      <c r="E2087" t="s">
        <v>592</v>
      </c>
      <c r="F2087" t="str">
        <f t="shared" si="96"/>
        <v>rural</v>
      </c>
      <c r="G2087" t="str">
        <f t="shared" si="97"/>
        <v>appl</v>
      </c>
      <c r="H2087" t="str">
        <f t="shared" si="98"/>
        <v>appliances</v>
      </c>
    </row>
    <row r="2088" spans="1:8" x14ac:dyDescent="0.2">
      <c r="A2088">
        <v>6</v>
      </c>
      <c r="B2088" t="s">
        <v>446</v>
      </c>
      <c r="C2088">
        <v>0</v>
      </c>
      <c r="D2088" t="s">
        <v>663</v>
      </c>
      <c r="E2088" t="s">
        <v>592</v>
      </c>
      <c r="F2088" t="str">
        <f t="shared" si="96"/>
        <v>rural</v>
      </c>
      <c r="G2088" t="str">
        <f t="shared" si="97"/>
        <v>appl</v>
      </c>
      <c r="H2088" t="str">
        <f t="shared" si="98"/>
        <v>appliances</v>
      </c>
    </row>
    <row r="2089" spans="1:8" x14ac:dyDescent="0.2">
      <c r="A2089">
        <v>7</v>
      </c>
      <c r="B2089" t="s">
        <v>447</v>
      </c>
      <c r="C2089">
        <v>0</v>
      </c>
      <c r="D2089" t="s">
        <v>663</v>
      </c>
      <c r="E2089" t="s">
        <v>592</v>
      </c>
      <c r="F2089" t="str">
        <f t="shared" si="96"/>
        <v>rural</v>
      </c>
      <c r="G2089" t="str">
        <f t="shared" si="97"/>
        <v>appl</v>
      </c>
      <c r="H2089" t="str">
        <f t="shared" si="98"/>
        <v>appliances</v>
      </c>
    </row>
    <row r="2090" spans="1:8" x14ac:dyDescent="0.2">
      <c r="A2090">
        <v>8</v>
      </c>
      <c r="B2090" t="s">
        <v>448</v>
      </c>
      <c r="C2090">
        <v>581583060635.45398</v>
      </c>
      <c r="D2090" t="s">
        <v>663</v>
      </c>
      <c r="E2090" t="s">
        <v>592</v>
      </c>
      <c r="F2090" t="str">
        <f t="shared" si="96"/>
        <v>rural</v>
      </c>
      <c r="G2090" t="str">
        <f t="shared" si="97"/>
        <v>appl</v>
      </c>
      <c r="H2090" t="str">
        <f t="shared" si="98"/>
        <v>appliances</v>
      </c>
    </row>
    <row r="2091" spans="1:8" x14ac:dyDescent="0.2">
      <c r="A2091">
        <v>9</v>
      </c>
      <c r="B2091" t="s">
        <v>449</v>
      </c>
      <c r="C2091">
        <v>0</v>
      </c>
      <c r="D2091" t="s">
        <v>663</v>
      </c>
      <c r="E2091" t="s">
        <v>592</v>
      </c>
      <c r="F2091" t="str">
        <f t="shared" si="96"/>
        <v>rural</v>
      </c>
      <c r="G2091" t="str">
        <f t="shared" si="97"/>
        <v>appl</v>
      </c>
      <c r="H2091" t="str">
        <f t="shared" si="98"/>
        <v>appliances</v>
      </c>
    </row>
    <row r="2092" spans="1:8" x14ac:dyDescent="0.2">
      <c r="A2092">
        <v>0</v>
      </c>
      <c r="B2092" t="s">
        <v>76</v>
      </c>
      <c r="C2092">
        <v>2153469799066.55</v>
      </c>
      <c r="D2092" t="s">
        <v>664</v>
      </c>
      <c r="E2092" t="s">
        <v>592</v>
      </c>
      <c r="F2092" t="str">
        <f t="shared" si="96"/>
        <v>rural</v>
      </c>
      <c r="G2092" t="str">
        <f t="shared" si="97"/>
        <v>appl</v>
      </c>
      <c r="H2092" t="str">
        <f t="shared" si="98"/>
        <v>appliances</v>
      </c>
    </row>
    <row r="2093" spans="1:8" x14ac:dyDescent="0.2">
      <c r="A2093">
        <v>1</v>
      </c>
      <c r="B2093" t="s">
        <v>77</v>
      </c>
      <c r="C2093">
        <v>0</v>
      </c>
      <c r="D2093" t="s">
        <v>664</v>
      </c>
      <c r="E2093" t="s">
        <v>592</v>
      </c>
      <c r="F2093" t="str">
        <f t="shared" si="96"/>
        <v>rural</v>
      </c>
      <c r="G2093" t="str">
        <f t="shared" si="97"/>
        <v>appl</v>
      </c>
      <c r="H2093" t="str">
        <f t="shared" si="98"/>
        <v>appliances</v>
      </c>
    </row>
    <row r="2094" spans="1:8" x14ac:dyDescent="0.2">
      <c r="A2094">
        <v>2</v>
      </c>
      <c r="B2094" t="s">
        <v>78</v>
      </c>
      <c r="C2094">
        <v>3286978717518.5298</v>
      </c>
      <c r="D2094" t="s">
        <v>664</v>
      </c>
      <c r="E2094" t="s">
        <v>592</v>
      </c>
      <c r="F2094" t="str">
        <f t="shared" si="96"/>
        <v>rural</v>
      </c>
      <c r="G2094" t="str">
        <f t="shared" si="97"/>
        <v>appl</v>
      </c>
      <c r="H2094" t="str">
        <f t="shared" si="98"/>
        <v>appliances</v>
      </c>
    </row>
    <row r="2095" spans="1:8" x14ac:dyDescent="0.2">
      <c r="A2095">
        <v>3</v>
      </c>
      <c r="B2095" t="s">
        <v>79</v>
      </c>
      <c r="C2095">
        <v>508342423461.99103</v>
      </c>
      <c r="D2095" t="s">
        <v>664</v>
      </c>
      <c r="E2095" t="s">
        <v>592</v>
      </c>
      <c r="F2095" t="str">
        <f t="shared" si="96"/>
        <v>rural</v>
      </c>
      <c r="G2095" t="str">
        <f t="shared" si="97"/>
        <v>appl</v>
      </c>
      <c r="H2095" t="str">
        <f t="shared" si="98"/>
        <v>appliances</v>
      </c>
    </row>
    <row r="2096" spans="1:8" x14ac:dyDescent="0.2">
      <c r="A2096">
        <v>4</v>
      </c>
      <c r="B2096" t="s">
        <v>81</v>
      </c>
      <c r="C2096">
        <v>0</v>
      </c>
      <c r="D2096" t="s">
        <v>664</v>
      </c>
      <c r="E2096" t="s">
        <v>592</v>
      </c>
      <c r="F2096" t="str">
        <f t="shared" si="96"/>
        <v>rural</v>
      </c>
      <c r="G2096" t="str">
        <f t="shared" si="97"/>
        <v>appl</v>
      </c>
      <c r="H2096" t="str">
        <f t="shared" si="98"/>
        <v>appliances</v>
      </c>
    </row>
    <row r="2097" spans="1:8" x14ac:dyDescent="0.2">
      <c r="A2097">
        <v>5</v>
      </c>
      <c r="B2097" t="s">
        <v>162</v>
      </c>
      <c r="C2097">
        <v>0</v>
      </c>
      <c r="D2097" t="s">
        <v>664</v>
      </c>
      <c r="E2097" t="s">
        <v>592</v>
      </c>
      <c r="F2097" t="str">
        <f t="shared" si="96"/>
        <v>rural</v>
      </c>
      <c r="G2097" t="str">
        <f t="shared" si="97"/>
        <v>appl</v>
      </c>
      <c r="H2097" t="str">
        <f t="shared" si="98"/>
        <v>appliances</v>
      </c>
    </row>
    <row r="2098" spans="1:8" x14ac:dyDescent="0.2">
      <c r="A2098">
        <v>6</v>
      </c>
      <c r="B2098" t="s">
        <v>446</v>
      </c>
      <c r="C2098">
        <v>0</v>
      </c>
      <c r="D2098" t="s">
        <v>664</v>
      </c>
      <c r="E2098" t="s">
        <v>592</v>
      </c>
      <c r="F2098" t="str">
        <f t="shared" si="96"/>
        <v>rural</v>
      </c>
      <c r="G2098" t="str">
        <f t="shared" si="97"/>
        <v>appl</v>
      </c>
      <c r="H2098" t="str">
        <f t="shared" si="98"/>
        <v>appliances</v>
      </c>
    </row>
    <row r="2099" spans="1:8" x14ac:dyDescent="0.2">
      <c r="A2099">
        <v>7</v>
      </c>
      <c r="B2099" t="s">
        <v>447</v>
      </c>
      <c r="C2099">
        <v>0</v>
      </c>
      <c r="D2099" t="s">
        <v>664</v>
      </c>
      <c r="E2099" t="s">
        <v>592</v>
      </c>
      <c r="F2099" t="str">
        <f t="shared" si="96"/>
        <v>rural</v>
      </c>
      <c r="G2099" t="str">
        <f t="shared" si="97"/>
        <v>appl</v>
      </c>
      <c r="H2099" t="str">
        <f t="shared" si="98"/>
        <v>appliances</v>
      </c>
    </row>
    <row r="2100" spans="1:8" x14ac:dyDescent="0.2">
      <c r="A2100">
        <v>8</v>
      </c>
      <c r="B2100" t="s">
        <v>448</v>
      </c>
      <c r="C2100">
        <v>78071321140.687805</v>
      </c>
      <c r="D2100" t="s">
        <v>664</v>
      </c>
      <c r="E2100" t="s">
        <v>592</v>
      </c>
      <c r="F2100" t="str">
        <f t="shared" si="96"/>
        <v>rural</v>
      </c>
      <c r="G2100" t="str">
        <f t="shared" si="97"/>
        <v>appl</v>
      </c>
      <c r="H2100" t="str">
        <f t="shared" si="98"/>
        <v>appliances</v>
      </c>
    </row>
    <row r="2101" spans="1:8" x14ac:dyDescent="0.2">
      <c r="A2101">
        <v>9</v>
      </c>
      <c r="B2101" t="s">
        <v>449</v>
      </c>
      <c r="C2101">
        <v>0</v>
      </c>
      <c r="D2101" t="s">
        <v>664</v>
      </c>
      <c r="E2101" t="s">
        <v>592</v>
      </c>
      <c r="F2101" t="str">
        <f t="shared" si="96"/>
        <v>rural</v>
      </c>
      <c r="G2101" t="str">
        <f t="shared" si="97"/>
        <v>appl</v>
      </c>
      <c r="H2101" t="str">
        <f t="shared" si="98"/>
        <v>appliances</v>
      </c>
    </row>
    <row r="2102" spans="1:8" x14ac:dyDescent="0.2">
      <c r="A2102">
        <v>0</v>
      </c>
      <c r="B2102" t="s">
        <v>76</v>
      </c>
      <c r="C2102">
        <v>687608690381.33997</v>
      </c>
      <c r="D2102" t="s">
        <v>665</v>
      </c>
      <c r="E2102" t="s">
        <v>592</v>
      </c>
      <c r="F2102" t="str">
        <f t="shared" si="96"/>
        <v>rural</v>
      </c>
      <c r="G2102" t="str">
        <f t="shared" si="97"/>
        <v>appl</v>
      </c>
      <c r="H2102" t="str">
        <f t="shared" si="98"/>
        <v>appliances</v>
      </c>
    </row>
    <row r="2103" spans="1:8" x14ac:dyDescent="0.2">
      <c r="A2103">
        <v>1</v>
      </c>
      <c r="B2103" t="s">
        <v>77</v>
      </c>
      <c r="C2103">
        <v>0</v>
      </c>
      <c r="D2103" t="s">
        <v>665</v>
      </c>
      <c r="E2103" t="s">
        <v>592</v>
      </c>
      <c r="F2103" t="str">
        <f t="shared" si="96"/>
        <v>rural</v>
      </c>
      <c r="G2103" t="str">
        <f t="shared" si="97"/>
        <v>appl</v>
      </c>
      <c r="H2103" t="str">
        <f t="shared" si="98"/>
        <v>appliances</v>
      </c>
    </row>
    <row r="2104" spans="1:8" x14ac:dyDescent="0.2">
      <c r="A2104">
        <v>2</v>
      </c>
      <c r="B2104" t="s">
        <v>78</v>
      </c>
      <c r="C2104">
        <v>1746383091596.1799</v>
      </c>
      <c r="D2104" t="s">
        <v>665</v>
      </c>
      <c r="E2104" t="s">
        <v>592</v>
      </c>
      <c r="F2104" t="str">
        <f t="shared" si="96"/>
        <v>rural</v>
      </c>
      <c r="G2104" t="str">
        <f t="shared" si="97"/>
        <v>appl</v>
      </c>
      <c r="H2104" t="str">
        <f t="shared" si="98"/>
        <v>appliances</v>
      </c>
    </row>
    <row r="2105" spans="1:8" x14ac:dyDescent="0.2">
      <c r="A2105">
        <v>3</v>
      </c>
      <c r="B2105" t="s">
        <v>79</v>
      </c>
      <c r="C2105">
        <v>10374578603.4792</v>
      </c>
      <c r="D2105" t="s">
        <v>665</v>
      </c>
      <c r="E2105" t="s">
        <v>592</v>
      </c>
      <c r="F2105" t="str">
        <f t="shared" si="96"/>
        <v>rural</v>
      </c>
      <c r="G2105" t="str">
        <f t="shared" si="97"/>
        <v>appl</v>
      </c>
      <c r="H2105" t="str">
        <f t="shared" si="98"/>
        <v>appliances</v>
      </c>
    </row>
    <row r="2106" spans="1:8" x14ac:dyDescent="0.2">
      <c r="A2106">
        <v>4</v>
      </c>
      <c r="B2106" t="s">
        <v>81</v>
      </c>
      <c r="C2106">
        <v>0</v>
      </c>
      <c r="D2106" t="s">
        <v>665</v>
      </c>
      <c r="E2106" t="s">
        <v>592</v>
      </c>
      <c r="F2106" t="str">
        <f t="shared" si="96"/>
        <v>rural</v>
      </c>
      <c r="G2106" t="str">
        <f t="shared" si="97"/>
        <v>appl</v>
      </c>
      <c r="H2106" t="str">
        <f t="shared" si="98"/>
        <v>appliances</v>
      </c>
    </row>
    <row r="2107" spans="1:8" x14ac:dyDescent="0.2">
      <c r="A2107">
        <v>5</v>
      </c>
      <c r="B2107" t="s">
        <v>162</v>
      </c>
      <c r="C2107">
        <v>0</v>
      </c>
      <c r="D2107" t="s">
        <v>665</v>
      </c>
      <c r="E2107" t="s">
        <v>592</v>
      </c>
      <c r="F2107" t="str">
        <f t="shared" si="96"/>
        <v>rural</v>
      </c>
      <c r="G2107" t="str">
        <f t="shared" si="97"/>
        <v>appl</v>
      </c>
      <c r="H2107" t="str">
        <f t="shared" si="98"/>
        <v>appliances</v>
      </c>
    </row>
    <row r="2108" spans="1:8" x14ac:dyDescent="0.2">
      <c r="A2108">
        <v>6</v>
      </c>
      <c r="B2108" t="s">
        <v>446</v>
      </c>
      <c r="C2108">
        <v>0</v>
      </c>
      <c r="D2108" t="s">
        <v>665</v>
      </c>
      <c r="E2108" t="s">
        <v>592</v>
      </c>
      <c r="F2108" t="str">
        <f t="shared" si="96"/>
        <v>rural</v>
      </c>
      <c r="G2108" t="str">
        <f t="shared" si="97"/>
        <v>appl</v>
      </c>
      <c r="H2108" t="str">
        <f t="shared" si="98"/>
        <v>appliances</v>
      </c>
    </row>
    <row r="2109" spans="1:8" x14ac:dyDescent="0.2">
      <c r="A2109">
        <v>7</v>
      </c>
      <c r="B2109" t="s">
        <v>447</v>
      </c>
      <c r="C2109">
        <v>0</v>
      </c>
      <c r="D2109" t="s">
        <v>665</v>
      </c>
      <c r="E2109" t="s">
        <v>592</v>
      </c>
      <c r="F2109" t="str">
        <f t="shared" si="96"/>
        <v>rural</v>
      </c>
      <c r="G2109" t="str">
        <f t="shared" si="97"/>
        <v>appl</v>
      </c>
      <c r="H2109" t="str">
        <f t="shared" si="98"/>
        <v>appliances</v>
      </c>
    </row>
    <row r="2110" spans="1:8" x14ac:dyDescent="0.2">
      <c r="A2110">
        <v>8</v>
      </c>
      <c r="B2110" t="s">
        <v>448</v>
      </c>
      <c r="C2110">
        <v>18099509776.777901</v>
      </c>
      <c r="D2110" t="s">
        <v>665</v>
      </c>
      <c r="E2110" t="s">
        <v>592</v>
      </c>
      <c r="F2110" t="str">
        <f t="shared" si="96"/>
        <v>rural</v>
      </c>
      <c r="G2110" t="str">
        <f t="shared" si="97"/>
        <v>appl</v>
      </c>
      <c r="H2110" t="str">
        <f t="shared" si="98"/>
        <v>appliances</v>
      </c>
    </row>
    <row r="2111" spans="1:8" x14ac:dyDescent="0.2">
      <c r="A2111">
        <v>9</v>
      </c>
      <c r="B2111" t="s">
        <v>449</v>
      </c>
      <c r="C2111">
        <v>0</v>
      </c>
      <c r="D2111" t="s">
        <v>665</v>
      </c>
      <c r="E2111" t="s">
        <v>592</v>
      </c>
      <c r="F2111" t="str">
        <f t="shared" si="96"/>
        <v>rural</v>
      </c>
      <c r="G2111" t="str">
        <f t="shared" si="97"/>
        <v>appl</v>
      </c>
      <c r="H2111" t="str">
        <f t="shared" si="98"/>
        <v>appliances</v>
      </c>
    </row>
    <row r="2112" spans="1:8" x14ac:dyDescent="0.2">
      <c r="A2112">
        <v>0</v>
      </c>
      <c r="B2112" t="s">
        <v>76</v>
      </c>
      <c r="C2112">
        <v>10111282482430.5</v>
      </c>
      <c r="D2112" t="s">
        <v>666</v>
      </c>
      <c r="E2112" t="s">
        <v>592</v>
      </c>
      <c r="F2112" t="str">
        <f t="shared" si="96"/>
        <v>rural</v>
      </c>
      <c r="G2112" t="str">
        <f t="shared" si="97"/>
        <v>appl</v>
      </c>
      <c r="H2112" t="str">
        <f t="shared" si="98"/>
        <v>appliances</v>
      </c>
    </row>
    <row r="2113" spans="1:8" x14ac:dyDescent="0.2">
      <c r="A2113">
        <v>1</v>
      </c>
      <c r="B2113" t="s">
        <v>77</v>
      </c>
      <c r="C2113">
        <v>0</v>
      </c>
      <c r="D2113" t="s">
        <v>666</v>
      </c>
      <c r="E2113" t="s">
        <v>592</v>
      </c>
      <c r="F2113" t="str">
        <f t="shared" si="96"/>
        <v>rural</v>
      </c>
      <c r="G2113" t="str">
        <f t="shared" si="97"/>
        <v>appl</v>
      </c>
      <c r="H2113" t="str">
        <f t="shared" si="98"/>
        <v>appliances</v>
      </c>
    </row>
    <row r="2114" spans="1:8" x14ac:dyDescent="0.2">
      <c r="A2114">
        <v>2</v>
      </c>
      <c r="B2114" t="s">
        <v>78</v>
      </c>
      <c r="C2114">
        <v>5251399926631.3604</v>
      </c>
      <c r="D2114" t="s">
        <v>666</v>
      </c>
      <c r="E2114" t="s">
        <v>592</v>
      </c>
      <c r="F2114" t="str">
        <f t="shared" si="96"/>
        <v>rural</v>
      </c>
      <c r="G2114" t="str">
        <f t="shared" si="97"/>
        <v>appl</v>
      </c>
      <c r="H2114" t="str">
        <f t="shared" si="98"/>
        <v>appliances</v>
      </c>
    </row>
    <row r="2115" spans="1:8" x14ac:dyDescent="0.2">
      <c r="A2115">
        <v>3</v>
      </c>
      <c r="B2115" t="s">
        <v>79</v>
      </c>
      <c r="C2115">
        <v>487865106.01966602</v>
      </c>
      <c r="D2115" t="s">
        <v>666</v>
      </c>
      <c r="E2115" t="s">
        <v>592</v>
      </c>
      <c r="F2115" t="str">
        <f t="shared" ref="F2115:F2178" si="99">IF(ISNUMBER(SEARCH("urban", E2115)), "urban", IF(ISNUMBER(SEARCH("rural", E2115)), "rural", IF(ISNUMBER(SEARCH("commercial", E2115)), "commercial", "None")))</f>
        <v>rural</v>
      </c>
      <c r="G2115" t="str">
        <f t="shared" ref="G2115:G2178" si="100">RIGHT(E2115, LEN(E2115) - FIND("~", SUBSTITUTE(E2115, "-", "~", LEN(E2115)-LEN(SUBSTITUTE(E2115, "-", "")))))</f>
        <v>appl</v>
      </c>
      <c r="H2115" t="str">
        <f t="shared" ref="H2115:H2178" si="101">IF(G2115="appl","appliances",IF(G2115="cooling","cooling &amp; ventilation",G2115))</f>
        <v>appliances</v>
      </c>
    </row>
    <row r="2116" spans="1:8" x14ac:dyDescent="0.2">
      <c r="A2116">
        <v>4</v>
      </c>
      <c r="B2116" t="s">
        <v>81</v>
      </c>
      <c r="C2116">
        <v>0</v>
      </c>
      <c r="D2116" t="s">
        <v>666</v>
      </c>
      <c r="E2116" t="s">
        <v>592</v>
      </c>
      <c r="F2116" t="str">
        <f t="shared" si="99"/>
        <v>rural</v>
      </c>
      <c r="G2116" t="str">
        <f t="shared" si="100"/>
        <v>appl</v>
      </c>
      <c r="H2116" t="str">
        <f t="shared" si="101"/>
        <v>appliances</v>
      </c>
    </row>
    <row r="2117" spans="1:8" x14ac:dyDescent="0.2">
      <c r="A2117">
        <v>5</v>
      </c>
      <c r="B2117" t="s">
        <v>162</v>
      </c>
      <c r="C2117">
        <v>0</v>
      </c>
      <c r="D2117" t="s">
        <v>666</v>
      </c>
      <c r="E2117" t="s">
        <v>592</v>
      </c>
      <c r="F2117" t="str">
        <f t="shared" si="99"/>
        <v>rural</v>
      </c>
      <c r="G2117" t="str">
        <f t="shared" si="100"/>
        <v>appl</v>
      </c>
      <c r="H2117" t="str">
        <f t="shared" si="101"/>
        <v>appliances</v>
      </c>
    </row>
    <row r="2118" spans="1:8" x14ac:dyDescent="0.2">
      <c r="A2118">
        <v>6</v>
      </c>
      <c r="B2118" t="s">
        <v>446</v>
      </c>
      <c r="C2118">
        <v>0</v>
      </c>
      <c r="D2118" t="s">
        <v>666</v>
      </c>
      <c r="E2118" t="s">
        <v>592</v>
      </c>
      <c r="F2118" t="str">
        <f t="shared" si="99"/>
        <v>rural</v>
      </c>
      <c r="G2118" t="str">
        <f t="shared" si="100"/>
        <v>appl</v>
      </c>
      <c r="H2118" t="str">
        <f t="shared" si="101"/>
        <v>appliances</v>
      </c>
    </row>
    <row r="2119" spans="1:8" x14ac:dyDescent="0.2">
      <c r="A2119">
        <v>7</v>
      </c>
      <c r="B2119" t="s">
        <v>447</v>
      </c>
      <c r="C2119">
        <v>0</v>
      </c>
      <c r="D2119" t="s">
        <v>666</v>
      </c>
      <c r="E2119" t="s">
        <v>592</v>
      </c>
      <c r="F2119" t="str">
        <f t="shared" si="99"/>
        <v>rural</v>
      </c>
      <c r="G2119" t="str">
        <f t="shared" si="100"/>
        <v>appl</v>
      </c>
      <c r="H2119" t="str">
        <f t="shared" si="101"/>
        <v>appliances</v>
      </c>
    </row>
    <row r="2120" spans="1:8" x14ac:dyDescent="0.2">
      <c r="A2120">
        <v>8</v>
      </c>
      <c r="B2120" t="s">
        <v>448</v>
      </c>
      <c r="C2120">
        <v>843074720371.70996</v>
      </c>
      <c r="D2120" t="s">
        <v>666</v>
      </c>
      <c r="E2120" t="s">
        <v>592</v>
      </c>
      <c r="F2120" t="str">
        <f t="shared" si="99"/>
        <v>rural</v>
      </c>
      <c r="G2120" t="str">
        <f t="shared" si="100"/>
        <v>appl</v>
      </c>
      <c r="H2120" t="str">
        <f t="shared" si="101"/>
        <v>appliances</v>
      </c>
    </row>
    <row r="2121" spans="1:8" x14ac:dyDescent="0.2">
      <c r="A2121">
        <v>9</v>
      </c>
      <c r="B2121" t="s">
        <v>449</v>
      </c>
      <c r="C2121">
        <v>0</v>
      </c>
      <c r="D2121" t="s">
        <v>666</v>
      </c>
      <c r="E2121" t="s">
        <v>592</v>
      </c>
      <c r="F2121" t="str">
        <f t="shared" si="99"/>
        <v>rural</v>
      </c>
      <c r="G2121" t="str">
        <f t="shared" si="100"/>
        <v>appl</v>
      </c>
      <c r="H2121" t="str">
        <f t="shared" si="101"/>
        <v>appliances</v>
      </c>
    </row>
    <row r="2122" spans="1:8" x14ac:dyDescent="0.2">
      <c r="A2122">
        <v>0</v>
      </c>
      <c r="B2122" t="s">
        <v>76</v>
      </c>
      <c r="C2122">
        <v>12174658897065</v>
      </c>
      <c r="D2122" t="s">
        <v>667</v>
      </c>
      <c r="E2122" t="s">
        <v>592</v>
      </c>
      <c r="F2122" t="str">
        <f t="shared" si="99"/>
        <v>rural</v>
      </c>
      <c r="G2122" t="str">
        <f t="shared" si="100"/>
        <v>appl</v>
      </c>
      <c r="H2122" t="str">
        <f t="shared" si="101"/>
        <v>appliances</v>
      </c>
    </row>
    <row r="2123" spans="1:8" x14ac:dyDescent="0.2">
      <c r="A2123">
        <v>1</v>
      </c>
      <c r="B2123" t="s">
        <v>77</v>
      </c>
      <c r="C2123">
        <v>0</v>
      </c>
      <c r="D2123" t="s">
        <v>667</v>
      </c>
      <c r="E2123" t="s">
        <v>592</v>
      </c>
      <c r="F2123" t="str">
        <f t="shared" si="99"/>
        <v>rural</v>
      </c>
      <c r="G2123" t="str">
        <f t="shared" si="100"/>
        <v>appl</v>
      </c>
      <c r="H2123" t="str">
        <f t="shared" si="101"/>
        <v>appliances</v>
      </c>
    </row>
    <row r="2124" spans="1:8" x14ac:dyDescent="0.2">
      <c r="A2124">
        <v>2</v>
      </c>
      <c r="B2124" t="s">
        <v>78</v>
      </c>
      <c r="C2124">
        <v>4923432490269.54</v>
      </c>
      <c r="D2124" t="s">
        <v>667</v>
      </c>
      <c r="E2124" t="s">
        <v>592</v>
      </c>
      <c r="F2124" t="str">
        <f t="shared" si="99"/>
        <v>rural</v>
      </c>
      <c r="G2124" t="str">
        <f t="shared" si="100"/>
        <v>appl</v>
      </c>
      <c r="H2124" t="str">
        <f t="shared" si="101"/>
        <v>appliances</v>
      </c>
    </row>
    <row r="2125" spans="1:8" x14ac:dyDescent="0.2">
      <c r="A2125">
        <v>3</v>
      </c>
      <c r="B2125" t="s">
        <v>79</v>
      </c>
      <c r="C2125">
        <v>184645374.390728</v>
      </c>
      <c r="D2125" t="s">
        <v>667</v>
      </c>
      <c r="E2125" t="s">
        <v>592</v>
      </c>
      <c r="F2125" t="str">
        <f t="shared" si="99"/>
        <v>rural</v>
      </c>
      <c r="G2125" t="str">
        <f t="shared" si="100"/>
        <v>appl</v>
      </c>
      <c r="H2125" t="str">
        <f t="shared" si="101"/>
        <v>appliances</v>
      </c>
    </row>
    <row r="2126" spans="1:8" x14ac:dyDescent="0.2">
      <c r="A2126">
        <v>4</v>
      </c>
      <c r="B2126" t="s">
        <v>81</v>
      </c>
      <c r="C2126">
        <v>0</v>
      </c>
      <c r="D2126" t="s">
        <v>667</v>
      </c>
      <c r="E2126" t="s">
        <v>592</v>
      </c>
      <c r="F2126" t="str">
        <f t="shared" si="99"/>
        <v>rural</v>
      </c>
      <c r="G2126" t="str">
        <f t="shared" si="100"/>
        <v>appl</v>
      </c>
      <c r="H2126" t="str">
        <f t="shared" si="101"/>
        <v>appliances</v>
      </c>
    </row>
    <row r="2127" spans="1:8" x14ac:dyDescent="0.2">
      <c r="A2127">
        <v>5</v>
      </c>
      <c r="B2127" t="s">
        <v>162</v>
      </c>
      <c r="C2127">
        <v>0</v>
      </c>
      <c r="D2127" t="s">
        <v>667</v>
      </c>
      <c r="E2127" t="s">
        <v>592</v>
      </c>
      <c r="F2127" t="str">
        <f t="shared" si="99"/>
        <v>rural</v>
      </c>
      <c r="G2127" t="str">
        <f t="shared" si="100"/>
        <v>appl</v>
      </c>
      <c r="H2127" t="str">
        <f t="shared" si="101"/>
        <v>appliances</v>
      </c>
    </row>
    <row r="2128" spans="1:8" x14ac:dyDescent="0.2">
      <c r="A2128">
        <v>6</v>
      </c>
      <c r="B2128" t="s">
        <v>446</v>
      </c>
      <c r="C2128">
        <v>0</v>
      </c>
      <c r="D2128" t="s">
        <v>667</v>
      </c>
      <c r="E2128" t="s">
        <v>592</v>
      </c>
      <c r="F2128" t="str">
        <f t="shared" si="99"/>
        <v>rural</v>
      </c>
      <c r="G2128" t="str">
        <f t="shared" si="100"/>
        <v>appl</v>
      </c>
      <c r="H2128" t="str">
        <f t="shared" si="101"/>
        <v>appliances</v>
      </c>
    </row>
    <row r="2129" spans="1:8" x14ac:dyDescent="0.2">
      <c r="A2129">
        <v>7</v>
      </c>
      <c r="B2129" t="s">
        <v>447</v>
      </c>
      <c r="C2129">
        <v>0</v>
      </c>
      <c r="D2129" t="s">
        <v>667</v>
      </c>
      <c r="E2129" t="s">
        <v>592</v>
      </c>
      <c r="F2129" t="str">
        <f t="shared" si="99"/>
        <v>rural</v>
      </c>
      <c r="G2129" t="str">
        <f t="shared" si="100"/>
        <v>appl</v>
      </c>
      <c r="H2129" t="str">
        <f t="shared" si="101"/>
        <v>appliances</v>
      </c>
    </row>
    <row r="2130" spans="1:8" x14ac:dyDescent="0.2">
      <c r="A2130">
        <v>8</v>
      </c>
      <c r="B2130" t="s">
        <v>448</v>
      </c>
      <c r="C2130">
        <v>674634659143.16296</v>
      </c>
      <c r="D2130" t="s">
        <v>667</v>
      </c>
      <c r="E2130" t="s">
        <v>592</v>
      </c>
      <c r="F2130" t="str">
        <f t="shared" si="99"/>
        <v>rural</v>
      </c>
      <c r="G2130" t="str">
        <f t="shared" si="100"/>
        <v>appl</v>
      </c>
      <c r="H2130" t="str">
        <f t="shared" si="101"/>
        <v>appliances</v>
      </c>
    </row>
    <row r="2131" spans="1:8" x14ac:dyDescent="0.2">
      <c r="A2131">
        <v>9</v>
      </c>
      <c r="B2131" t="s">
        <v>449</v>
      </c>
      <c r="C2131">
        <v>0</v>
      </c>
      <c r="D2131" t="s">
        <v>667</v>
      </c>
      <c r="E2131" t="s">
        <v>592</v>
      </c>
      <c r="F2131" t="str">
        <f t="shared" si="99"/>
        <v>rural</v>
      </c>
      <c r="G2131" t="str">
        <f t="shared" si="100"/>
        <v>appl</v>
      </c>
      <c r="H2131" t="str">
        <f t="shared" si="101"/>
        <v>appliances</v>
      </c>
    </row>
    <row r="2132" spans="1:8" x14ac:dyDescent="0.2">
      <c r="A2132">
        <v>0</v>
      </c>
      <c r="B2132" t="s">
        <v>76</v>
      </c>
      <c r="C2132">
        <v>2349161388102.2798</v>
      </c>
      <c r="D2132" t="s">
        <v>668</v>
      </c>
      <c r="E2132" t="s">
        <v>592</v>
      </c>
      <c r="F2132" t="str">
        <f t="shared" si="99"/>
        <v>rural</v>
      </c>
      <c r="G2132" t="str">
        <f t="shared" si="100"/>
        <v>appl</v>
      </c>
      <c r="H2132" t="str">
        <f t="shared" si="101"/>
        <v>appliances</v>
      </c>
    </row>
    <row r="2133" spans="1:8" x14ac:dyDescent="0.2">
      <c r="A2133">
        <v>1</v>
      </c>
      <c r="B2133" t="s">
        <v>77</v>
      </c>
      <c r="C2133">
        <v>0</v>
      </c>
      <c r="D2133" t="s">
        <v>668</v>
      </c>
      <c r="E2133" t="s">
        <v>592</v>
      </c>
      <c r="F2133" t="str">
        <f t="shared" si="99"/>
        <v>rural</v>
      </c>
      <c r="G2133" t="str">
        <f t="shared" si="100"/>
        <v>appl</v>
      </c>
      <c r="H2133" t="str">
        <f t="shared" si="101"/>
        <v>appliances</v>
      </c>
    </row>
    <row r="2134" spans="1:8" x14ac:dyDescent="0.2">
      <c r="A2134">
        <v>2</v>
      </c>
      <c r="B2134" t="s">
        <v>78</v>
      </c>
      <c r="C2134">
        <v>856485020262.17798</v>
      </c>
      <c r="D2134" t="s">
        <v>668</v>
      </c>
      <c r="E2134" t="s">
        <v>592</v>
      </c>
      <c r="F2134" t="str">
        <f t="shared" si="99"/>
        <v>rural</v>
      </c>
      <c r="G2134" t="str">
        <f t="shared" si="100"/>
        <v>appl</v>
      </c>
      <c r="H2134" t="str">
        <f t="shared" si="101"/>
        <v>appliances</v>
      </c>
    </row>
    <row r="2135" spans="1:8" x14ac:dyDescent="0.2">
      <c r="A2135">
        <v>3</v>
      </c>
      <c r="B2135" t="s">
        <v>79</v>
      </c>
      <c r="C2135">
        <v>571502424638.09399</v>
      </c>
      <c r="D2135" t="s">
        <v>668</v>
      </c>
      <c r="E2135" t="s">
        <v>592</v>
      </c>
      <c r="F2135" t="str">
        <f t="shared" si="99"/>
        <v>rural</v>
      </c>
      <c r="G2135" t="str">
        <f t="shared" si="100"/>
        <v>appl</v>
      </c>
      <c r="H2135" t="str">
        <f t="shared" si="101"/>
        <v>appliances</v>
      </c>
    </row>
    <row r="2136" spans="1:8" x14ac:dyDescent="0.2">
      <c r="A2136">
        <v>4</v>
      </c>
      <c r="B2136" t="s">
        <v>81</v>
      </c>
      <c r="C2136">
        <v>0</v>
      </c>
      <c r="D2136" t="s">
        <v>668</v>
      </c>
      <c r="E2136" t="s">
        <v>592</v>
      </c>
      <c r="F2136" t="str">
        <f t="shared" si="99"/>
        <v>rural</v>
      </c>
      <c r="G2136" t="str">
        <f t="shared" si="100"/>
        <v>appl</v>
      </c>
      <c r="H2136" t="str">
        <f t="shared" si="101"/>
        <v>appliances</v>
      </c>
    </row>
    <row r="2137" spans="1:8" x14ac:dyDescent="0.2">
      <c r="A2137">
        <v>5</v>
      </c>
      <c r="B2137" t="s">
        <v>162</v>
      </c>
      <c r="C2137">
        <v>0</v>
      </c>
      <c r="D2137" t="s">
        <v>668</v>
      </c>
      <c r="E2137" t="s">
        <v>592</v>
      </c>
      <c r="F2137" t="str">
        <f t="shared" si="99"/>
        <v>rural</v>
      </c>
      <c r="G2137" t="str">
        <f t="shared" si="100"/>
        <v>appl</v>
      </c>
      <c r="H2137" t="str">
        <f t="shared" si="101"/>
        <v>appliances</v>
      </c>
    </row>
    <row r="2138" spans="1:8" x14ac:dyDescent="0.2">
      <c r="A2138">
        <v>6</v>
      </c>
      <c r="B2138" t="s">
        <v>446</v>
      </c>
      <c r="C2138">
        <v>0</v>
      </c>
      <c r="D2138" t="s">
        <v>668</v>
      </c>
      <c r="E2138" t="s">
        <v>592</v>
      </c>
      <c r="F2138" t="str">
        <f t="shared" si="99"/>
        <v>rural</v>
      </c>
      <c r="G2138" t="str">
        <f t="shared" si="100"/>
        <v>appl</v>
      </c>
      <c r="H2138" t="str">
        <f t="shared" si="101"/>
        <v>appliances</v>
      </c>
    </row>
    <row r="2139" spans="1:8" x14ac:dyDescent="0.2">
      <c r="A2139">
        <v>7</v>
      </c>
      <c r="B2139" t="s">
        <v>447</v>
      </c>
      <c r="C2139">
        <v>0</v>
      </c>
      <c r="D2139" t="s">
        <v>668</v>
      </c>
      <c r="E2139" t="s">
        <v>592</v>
      </c>
      <c r="F2139" t="str">
        <f t="shared" si="99"/>
        <v>rural</v>
      </c>
      <c r="G2139" t="str">
        <f t="shared" si="100"/>
        <v>appl</v>
      </c>
      <c r="H2139" t="str">
        <f t="shared" si="101"/>
        <v>appliances</v>
      </c>
    </row>
    <row r="2140" spans="1:8" x14ac:dyDescent="0.2">
      <c r="A2140">
        <v>8</v>
      </c>
      <c r="B2140" t="s">
        <v>448</v>
      </c>
      <c r="C2140">
        <v>380549922305.25702</v>
      </c>
      <c r="D2140" t="s">
        <v>668</v>
      </c>
      <c r="E2140" t="s">
        <v>592</v>
      </c>
      <c r="F2140" t="str">
        <f t="shared" si="99"/>
        <v>rural</v>
      </c>
      <c r="G2140" t="str">
        <f t="shared" si="100"/>
        <v>appl</v>
      </c>
      <c r="H2140" t="str">
        <f t="shared" si="101"/>
        <v>appliances</v>
      </c>
    </row>
    <row r="2141" spans="1:8" x14ac:dyDescent="0.2">
      <c r="A2141">
        <v>9</v>
      </c>
      <c r="B2141" t="s">
        <v>449</v>
      </c>
      <c r="C2141">
        <v>0</v>
      </c>
      <c r="D2141" t="s">
        <v>668</v>
      </c>
      <c r="E2141" t="s">
        <v>592</v>
      </c>
      <c r="F2141" t="str">
        <f t="shared" si="99"/>
        <v>rural</v>
      </c>
      <c r="G2141" t="str">
        <f t="shared" si="100"/>
        <v>appl</v>
      </c>
      <c r="H2141" t="str">
        <f t="shared" si="101"/>
        <v>appliances</v>
      </c>
    </row>
    <row r="2142" spans="1:8" x14ac:dyDescent="0.2">
      <c r="A2142">
        <v>0</v>
      </c>
      <c r="B2142" t="s">
        <v>76</v>
      </c>
      <c r="C2142">
        <v>6425173908435.2998</v>
      </c>
      <c r="D2142" t="s">
        <v>669</v>
      </c>
      <c r="E2142" t="s">
        <v>592</v>
      </c>
      <c r="F2142" t="str">
        <f t="shared" si="99"/>
        <v>rural</v>
      </c>
      <c r="G2142" t="str">
        <f t="shared" si="100"/>
        <v>appl</v>
      </c>
      <c r="H2142" t="str">
        <f t="shared" si="101"/>
        <v>appliances</v>
      </c>
    </row>
    <row r="2143" spans="1:8" x14ac:dyDescent="0.2">
      <c r="A2143">
        <v>1</v>
      </c>
      <c r="B2143" t="s">
        <v>77</v>
      </c>
      <c r="C2143">
        <v>0</v>
      </c>
      <c r="D2143" t="s">
        <v>669</v>
      </c>
      <c r="E2143" t="s">
        <v>592</v>
      </c>
      <c r="F2143" t="str">
        <f t="shared" si="99"/>
        <v>rural</v>
      </c>
      <c r="G2143" t="str">
        <f t="shared" si="100"/>
        <v>appl</v>
      </c>
      <c r="H2143" t="str">
        <f t="shared" si="101"/>
        <v>appliances</v>
      </c>
    </row>
    <row r="2144" spans="1:8" x14ac:dyDescent="0.2">
      <c r="A2144">
        <v>2</v>
      </c>
      <c r="B2144" t="s">
        <v>78</v>
      </c>
      <c r="C2144">
        <v>9031626245366.1504</v>
      </c>
      <c r="D2144" t="s">
        <v>669</v>
      </c>
      <c r="E2144" t="s">
        <v>592</v>
      </c>
      <c r="F2144" t="str">
        <f t="shared" si="99"/>
        <v>rural</v>
      </c>
      <c r="G2144" t="str">
        <f t="shared" si="100"/>
        <v>appl</v>
      </c>
      <c r="H2144" t="str">
        <f t="shared" si="101"/>
        <v>appliances</v>
      </c>
    </row>
    <row r="2145" spans="1:8" x14ac:dyDescent="0.2">
      <c r="A2145">
        <v>3</v>
      </c>
      <c r="B2145" t="s">
        <v>79</v>
      </c>
      <c r="C2145">
        <v>3352685146.6146102</v>
      </c>
      <c r="D2145" t="s">
        <v>669</v>
      </c>
      <c r="E2145" t="s">
        <v>592</v>
      </c>
      <c r="F2145" t="str">
        <f t="shared" si="99"/>
        <v>rural</v>
      </c>
      <c r="G2145" t="str">
        <f t="shared" si="100"/>
        <v>appl</v>
      </c>
      <c r="H2145" t="str">
        <f t="shared" si="101"/>
        <v>appliances</v>
      </c>
    </row>
    <row r="2146" spans="1:8" x14ac:dyDescent="0.2">
      <c r="A2146">
        <v>4</v>
      </c>
      <c r="B2146" t="s">
        <v>81</v>
      </c>
      <c r="C2146">
        <v>0</v>
      </c>
      <c r="D2146" t="s">
        <v>669</v>
      </c>
      <c r="E2146" t="s">
        <v>592</v>
      </c>
      <c r="F2146" t="str">
        <f t="shared" si="99"/>
        <v>rural</v>
      </c>
      <c r="G2146" t="str">
        <f t="shared" si="100"/>
        <v>appl</v>
      </c>
      <c r="H2146" t="str">
        <f t="shared" si="101"/>
        <v>appliances</v>
      </c>
    </row>
    <row r="2147" spans="1:8" x14ac:dyDescent="0.2">
      <c r="A2147">
        <v>5</v>
      </c>
      <c r="B2147" t="s">
        <v>162</v>
      </c>
      <c r="C2147">
        <v>0</v>
      </c>
      <c r="D2147" t="s">
        <v>669</v>
      </c>
      <c r="E2147" t="s">
        <v>592</v>
      </c>
      <c r="F2147" t="str">
        <f t="shared" si="99"/>
        <v>rural</v>
      </c>
      <c r="G2147" t="str">
        <f t="shared" si="100"/>
        <v>appl</v>
      </c>
      <c r="H2147" t="str">
        <f t="shared" si="101"/>
        <v>appliances</v>
      </c>
    </row>
    <row r="2148" spans="1:8" x14ac:dyDescent="0.2">
      <c r="A2148">
        <v>6</v>
      </c>
      <c r="B2148" t="s">
        <v>446</v>
      </c>
      <c r="C2148">
        <v>0</v>
      </c>
      <c r="D2148" t="s">
        <v>669</v>
      </c>
      <c r="E2148" t="s">
        <v>592</v>
      </c>
      <c r="F2148" t="str">
        <f t="shared" si="99"/>
        <v>rural</v>
      </c>
      <c r="G2148" t="str">
        <f t="shared" si="100"/>
        <v>appl</v>
      </c>
      <c r="H2148" t="str">
        <f t="shared" si="101"/>
        <v>appliances</v>
      </c>
    </row>
    <row r="2149" spans="1:8" x14ac:dyDescent="0.2">
      <c r="A2149">
        <v>7</v>
      </c>
      <c r="B2149" t="s">
        <v>447</v>
      </c>
      <c r="C2149">
        <v>0</v>
      </c>
      <c r="D2149" t="s">
        <v>669</v>
      </c>
      <c r="E2149" t="s">
        <v>592</v>
      </c>
      <c r="F2149" t="str">
        <f t="shared" si="99"/>
        <v>rural</v>
      </c>
      <c r="G2149" t="str">
        <f t="shared" si="100"/>
        <v>appl</v>
      </c>
      <c r="H2149" t="str">
        <f t="shared" si="101"/>
        <v>appliances</v>
      </c>
    </row>
    <row r="2150" spans="1:8" x14ac:dyDescent="0.2">
      <c r="A2150">
        <v>8</v>
      </c>
      <c r="B2150" t="s">
        <v>448</v>
      </c>
      <c r="C2150">
        <v>809424615019.66296</v>
      </c>
      <c r="D2150" t="s">
        <v>669</v>
      </c>
      <c r="E2150" t="s">
        <v>592</v>
      </c>
      <c r="F2150" t="str">
        <f t="shared" si="99"/>
        <v>rural</v>
      </c>
      <c r="G2150" t="str">
        <f t="shared" si="100"/>
        <v>appl</v>
      </c>
      <c r="H2150" t="str">
        <f t="shared" si="101"/>
        <v>appliances</v>
      </c>
    </row>
    <row r="2151" spans="1:8" x14ac:dyDescent="0.2">
      <c r="A2151">
        <v>9</v>
      </c>
      <c r="B2151" t="s">
        <v>449</v>
      </c>
      <c r="C2151">
        <v>0</v>
      </c>
      <c r="D2151" t="s">
        <v>669</v>
      </c>
      <c r="E2151" t="s">
        <v>592</v>
      </c>
      <c r="F2151" t="str">
        <f t="shared" si="99"/>
        <v>rural</v>
      </c>
      <c r="G2151" t="str">
        <f t="shared" si="100"/>
        <v>appl</v>
      </c>
      <c r="H2151" t="str">
        <f t="shared" si="101"/>
        <v>appliances</v>
      </c>
    </row>
    <row r="2152" spans="1:8" x14ac:dyDescent="0.2">
      <c r="A2152">
        <v>0</v>
      </c>
      <c r="B2152" t="s">
        <v>76</v>
      </c>
      <c r="C2152">
        <v>8999436745397.7793</v>
      </c>
      <c r="D2152" t="s">
        <v>670</v>
      </c>
      <c r="E2152" t="s">
        <v>592</v>
      </c>
      <c r="F2152" t="str">
        <f t="shared" si="99"/>
        <v>rural</v>
      </c>
      <c r="G2152" t="str">
        <f t="shared" si="100"/>
        <v>appl</v>
      </c>
      <c r="H2152" t="str">
        <f t="shared" si="101"/>
        <v>appliances</v>
      </c>
    </row>
    <row r="2153" spans="1:8" x14ac:dyDescent="0.2">
      <c r="A2153">
        <v>1</v>
      </c>
      <c r="B2153" t="s">
        <v>77</v>
      </c>
      <c r="C2153">
        <v>0</v>
      </c>
      <c r="D2153" t="s">
        <v>670</v>
      </c>
      <c r="E2153" t="s">
        <v>592</v>
      </c>
      <c r="F2153" t="str">
        <f t="shared" si="99"/>
        <v>rural</v>
      </c>
      <c r="G2153" t="str">
        <f t="shared" si="100"/>
        <v>appl</v>
      </c>
      <c r="H2153" t="str">
        <f t="shared" si="101"/>
        <v>appliances</v>
      </c>
    </row>
    <row r="2154" spans="1:8" x14ac:dyDescent="0.2">
      <c r="A2154">
        <v>2</v>
      </c>
      <c r="B2154" t="s">
        <v>78</v>
      </c>
      <c r="C2154">
        <v>19806681053539.801</v>
      </c>
      <c r="D2154" t="s">
        <v>670</v>
      </c>
      <c r="E2154" t="s">
        <v>592</v>
      </c>
      <c r="F2154" t="str">
        <f t="shared" si="99"/>
        <v>rural</v>
      </c>
      <c r="G2154" t="str">
        <f t="shared" si="100"/>
        <v>appl</v>
      </c>
      <c r="H2154" t="str">
        <f t="shared" si="101"/>
        <v>appliances</v>
      </c>
    </row>
    <row r="2155" spans="1:8" x14ac:dyDescent="0.2">
      <c r="A2155">
        <v>3</v>
      </c>
      <c r="B2155" t="s">
        <v>79</v>
      </c>
      <c r="C2155">
        <v>816086524.59307003</v>
      </c>
      <c r="D2155" t="s">
        <v>670</v>
      </c>
      <c r="E2155" t="s">
        <v>592</v>
      </c>
      <c r="F2155" t="str">
        <f t="shared" si="99"/>
        <v>rural</v>
      </c>
      <c r="G2155" t="str">
        <f t="shared" si="100"/>
        <v>appl</v>
      </c>
      <c r="H2155" t="str">
        <f t="shared" si="101"/>
        <v>appliances</v>
      </c>
    </row>
    <row r="2156" spans="1:8" x14ac:dyDescent="0.2">
      <c r="A2156">
        <v>4</v>
      </c>
      <c r="B2156" t="s">
        <v>81</v>
      </c>
      <c r="C2156">
        <v>0</v>
      </c>
      <c r="D2156" t="s">
        <v>670</v>
      </c>
      <c r="E2156" t="s">
        <v>592</v>
      </c>
      <c r="F2156" t="str">
        <f t="shared" si="99"/>
        <v>rural</v>
      </c>
      <c r="G2156" t="str">
        <f t="shared" si="100"/>
        <v>appl</v>
      </c>
      <c r="H2156" t="str">
        <f t="shared" si="101"/>
        <v>appliances</v>
      </c>
    </row>
    <row r="2157" spans="1:8" x14ac:dyDescent="0.2">
      <c r="A2157">
        <v>5</v>
      </c>
      <c r="B2157" t="s">
        <v>162</v>
      </c>
      <c r="C2157">
        <v>0</v>
      </c>
      <c r="D2157" t="s">
        <v>670</v>
      </c>
      <c r="E2157" t="s">
        <v>592</v>
      </c>
      <c r="F2157" t="str">
        <f t="shared" si="99"/>
        <v>rural</v>
      </c>
      <c r="G2157" t="str">
        <f t="shared" si="100"/>
        <v>appl</v>
      </c>
      <c r="H2157" t="str">
        <f t="shared" si="101"/>
        <v>appliances</v>
      </c>
    </row>
    <row r="2158" spans="1:8" x14ac:dyDescent="0.2">
      <c r="A2158">
        <v>6</v>
      </c>
      <c r="B2158" t="s">
        <v>446</v>
      </c>
      <c r="C2158">
        <v>0</v>
      </c>
      <c r="D2158" t="s">
        <v>670</v>
      </c>
      <c r="E2158" t="s">
        <v>592</v>
      </c>
      <c r="F2158" t="str">
        <f t="shared" si="99"/>
        <v>rural</v>
      </c>
      <c r="G2158" t="str">
        <f t="shared" si="100"/>
        <v>appl</v>
      </c>
      <c r="H2158" t="str">
        <f t="shared" si="101"/>
        <v>appliances</v>
      </c>
    </row>
    <row r="2159" spans="1:8" x14ac:dyDescent="0.2">
      <c r="A2159">
        <v>7</v>
      </c>
      <c r="B2159" t="s">
        <v>447</v>
      </c>
      <c r="C2159">
        <v>0</v>
      </c>
      <c r="D2159" t="s">
        <v>670</v>
      </c>
      <c r="E2159" t="s">
        <v>592</v>
      </c>
      <c r="F2159" t="str">
        <f t="shared" si="99"/>
        <v>rural</v>
      </c>
      <c r="G2159" t="str">
        <f t="shared" si="100"/>
        <v>appl</v>
      </c>
      <c r="H2159" t="str">
        <f t="shared" si="101"/>
        <v>appliances</v>
      </c>
    </row>
    <row r="2160" spans="1:8" x14ac:dyDescent="0.2">
      <c r="A2160">
        <v>8</v>
      </c>
      <c r="B2160" t="s">
        <v>448</v>
      </c>
      <c r="C2160">
        <v>901889347730.68005</v>
      </c>
      <c r="D2160" t="s">
        <v>670</v>
      </c>
      <c r="E2160" t="s">
        <v>592</v>
      </c>
      <c r="F2160" t="str">
        <f t="shared" si="99"/>
        <v>rural</v>
      </c>
      <c r="G2160" t="str">
        <f t="shared" si="100"/>
        <v>appl</v>
      </c>
      <c r="H2160" t="str">
        <f t="shared" si="101"/>
        <v>appliances</v>
      </c>
    </row>
    <row r="2161" spans="1:8" x14ac:dyDescent="0.2">
      <c r="A2161">
        <v>9</v>
      </c>
      <c r="B2161" t="s">
        <v>449</v>
      </c>
      <c r="C2161">
        <v>0</v>
      </c>
      <c r="D2161" t="s">
        <v>670</v>
      </c>
      <c r="E2161" t="s">
        <v>592</v>
      </c>
      <c r="F2161" t="str">
        <f t="shared" si="99"/>
        <v>rural</v>
      </c>
      <c r="G2161" t="str">
        <f t="shared" si="100"/>
        <v>appl</v>
      </c>
      <c r="H2161" t="str">
        <f t="shared" si="101"/>
        <v>appliances</v>
      </c>
    </row>
    <row r="2162" spans="1:8" x14ac:dyDescent="0.2">
      <c r="A2162">
        <v>0</v>
      </c>
      <c r="B2162" t="s">
        <v>76</v>
      </c>
      <c r="C2162">
        <v>6445131059716.7598</v>
      </c>
      <c r="D2162" t="s">
        <v>671</v>
      </c>
      <c r="E2162" t="s">
        <v>592</v>
      </c>
      <c r="F2162" t="str">
        <f t="shared" si="99"/>
        <v>rural</v>
      </c>
      <c r="G2162" t="str">
        <f t="shared" si="100"/>
        <v>appl</v>
      </c>
      <c r="H2162" t="str">
        <f t="shared" si="101"/>
        <v>appliances</v>
      </c>
    </row>
    <row r="2163" spans="1:8" x14ac:dyDescent="0.2">
      <c r="A2163">
        <v>1</v>
      </c>
      <c r="B2163" t="s">
        <v>77</v>
      </c>
      <c r="C2163">
        <v>0</v>
      </c>
      <c r="D2163" t="s">
        <v>671</v>
      </c>
      <c r="E2163" t="s">
        <v>592</v>
      </c>
      <c r="F2163" t="str">
        <f t="shared" si="99"/>
        <v>rural</v>
      </c>
      <c r="G2163" t="str">
        <f t="shared" si="100"/>
        <v>appl</v>
      </c>
      <c r="H2163" t="str">
        <f t="shared" si="101"/>
        <v>appliances</v>
      </c>
    </row>
    <row r="2164" spans="1:8" x14ac:dyDescent="0.2">
      <c r="A2164">
        <v>2</v>
      </c>
      <c r="B2164" t="s">
        <v>78</v>
      </c>
      <c r="C2164">
        <v>8950617876640.6699</v>
      </c>
      <c r="D2164" t="s">
        <v>671</v>
      </c>
      <c r="E2164" t="s">
        <v>592</v>
      </c>
      <c r="F2164" t="str">
        <f t="shared" si="99"/>
        <v>rural</v>
      </c>
      <c r="G2164" t="str">
        <f t="shared" si="100"/>
        <v>appl</v>
      </c>
      <c r="H2164" t="str">
        <f t="shared" si="101"/>
        <v>appliances</v>
      </c>
    </row>
    <row r="2165" spans="1:8" x14ac:dyDescent="0.2">
      <c r="A2165">
        <v>3</v>
      </c>
      <c r="B2165" t="s">
        <v>79</v>
      </c>
      <c r="C2165">
        <v>360604890.56564301</v>
      </c>
      <c r="D2165" t="s">
        <v>671</v>
      </c>
      <c r="E2165" t="s">
        <v>592</v>
      </c>
      <c r="F2165" t="str">
        <f t="shared" si="99"/>
        <v>rural</v>
      </c>
      <c r="G2165" t="str">
        <f t="shared" si="100"/>
        <v>appl</v>
      </c>
      <c r="H2165" t="str">
        <f t="shared" si="101"/>
        <v>appliances</v>
      </c>
    </row>
    <row r="2166" spans="1:8" x14ac:dyDescent="0.2">
      <c r="A2166">
        <v>4</v>
      </c>
      <c r="B2166" t="s">
        <v>81</v>
      </c>
      <c r="C2166">
        <v>0</v>
      </c>
      <c r="D2166" t="s">
        <v>671</v>
      </c>
      <c r="E2166" t="s">
        <v>592</v>
      </c>
      <c r="F2166" t="str">
        <f t="shared" si="99"/>
        <v>rural</v>
      </c>
      <c r="G2166" t="str">
        <f t="shared" si="100"/>
        <v>appl</v>
      </c>
      <c r="H2166" t="str">
        <f t="shared" si="101"/>
        <v>appliances</v>
      </c>
    </row>
    <row r="2167" spans="1:8" x14ac:dyDescent="0.2">
      <c r="A2167">
        <v>5</v>
      </c>
      <c r="B2167" t="s">
        <v>162</v>
      </c>
      <c r="C2167">
        <v>0</v>
      </c>
      <c r="D2167" t="s">
        <v>671</v>
      </c>
      <c r="E2167" t="s">
        <v>592</v>
      </c>
      <c r="F2167" t="str">
        <f t="shared" si="99"/>
        <v>rural</v>
      </c>
      <c r="G2167" t="str">
        <f t="shared" si="100"/>
        <v>appl</v>
      </c>
      <c r="H2167" t="str">
        <f t="shared" si="101"/>
        <v>appliances</v>
      </c>
    </row>
    <row r="2168" spans="1:8" x14ac:dyDescent="0.2">
      <c r="A2168">
        <v>6</v>
      </c>
      <c r="B2168" t="s">
        <v>446</v>
      </c>
      <c r="C2168">
        <v>0</v>
      </c>
      <c r="D2168" t="s">
        <v>671</v>
      </c>
      <c r="E2168" t="s">
        <v>592</v>
      </c>
      <c r="F2168" t="str">
        <f t="shared" si="99"/>
        <v>rural</v>
      </c>
      <c r="G2168" t="str">
        <f t="shared" si="100"/>
        <v>appl</v>
      </c>
      <c r="H2168" t="str">
        <f t="shared" si="101"/>
        <v>appliances</v>
      </c>
    </row>
    <row r="2169" spans="1:8" x14ac:dyDescent="0.2">
      <c r="A2169">
        <v>7</v>
      </c>
      <c r="B2169" t="s">
        <v>447</v>
      </c>
      <c r="C2169">
        <v>0</v>
      </c>
      <c r="D2169" t="s">
        <v>671</v>
      </c>
      <c r="E2169" t="s">
        <v>592</v>
      </c>
      <c r="F2169" t="str">
        <f t="shared" si="99"/>
        <v>rural</v>
      </c>
      <c r="G2169" t="str">
        <f t="shared" si="100"/>
        <v>appl</v>
      </c>
      <c r="H2169" t="str">
        <f t="shared" si="101"/>
        <v>appliances</v>
      </c>
    </row>
    <row r="2170" spans="1:8" x14ac:dyDescent="0.2">
      <c r="A2170">
        <v>8</v>
      </c>
      <c r="B2170" t="s">
        <v>448</v>
      </c>
      <c r="C2170">
        <v>673738412524.27197</v>
      </c>
      <c r="D2170" t="s">
        <v>671</v>
      </c>
      <c r="E2170" t="s">
        <v>592</v>
      </c>
      <c r="F2170" t="str">
        <f t="shared" si="99"/>
        <v>rural</v>
      </c>
      <c r="G2170" t="str">
        <f t="shared" si="100"/>
        <v>appl</v>
      </c>
      <c r="H2170" t="str">
        <f t="shared" si="101"/>
        <v>appliances</v>
      </c>
    </row>
    <row r="2171" spans="1:8" x14ac:dyDescent="0.2">
      <c r="A2171">
        <v>9</v>
      </c>
      <c r="B2171" t="s">
        <v>449</v>
      </c>
      <c r="C2171">
        <v>0</v>
      </c>
      <c r="D2171" t="s">
        <v>671</v>
      </c>
      <c r="E2171" t="s">
        <v>592</v>
      </c>
      <c r="F2171" t="str">
        <f t="shared" si="99"/>
        <v>rural</v>
      </c>
      <c r="G2171" t="str">
        <f t="shared" si="100"/>
        <v>appl</v>
      </c>
      <c r="H2171" t="str">
        <f t="shared" si="101"/>
        <v>appliances</v>
      </c>
    </row>
    <row r="2172" spans="1:8" x14ac:dyDescent="0.2">
      <c r="A2172">
        <v>0</v>
      </c>
      <c r="B2172" t="s">
        <v>76</v>
      </c>
      <c r="C2172">
        <v>8928691511096.0391</v>
      </c>
      <c r="D2172" t="s">
        <v>672</v>
      </c>
      <c r="E2172" t="s">
        <v>592</v>
      </c>
      <c r="F2172" t="str">
        <f t="shared" si="99"/>
        <v>rural</v>
      </c>
      <c r="G2172" t="str">
        <f t="shared" si="100"/>
        <v>appl</v>
      </c>
      <c r="H2172" t="str">
        <f t="shared" si="101"/>
        <v>appliances</v>
      </c>
    </row>
    <row r="2173" spans="1:8" x14ac:dyDescent="0.2">
      <c r="A2173">
        <v>1</v>
      </c>
      <c r="B2173" t="s">
        <v>77</v>
      </c>
      <c r="C2173">
        <v>0</v>
      </c>
      <c r="D2173" t="s">
        <v>672</v>
      </c>
      <c r="E2173" t="s">
        <v>592</v>
      </c>
      <c r="F2173" t="str">
        <f t="shared" si="99"/>
        <v>rural</v>
      </c>
      <c r="G2173" t="str">
        <f t="shared" si="100"/>
        <v>appl</v>
      </c>
      <c r="H2173" t="str">
        <f t="shared" si="101"/>
        <v>appliances</v>
      </c>
    </row>
    <row r="2174" spans="1:8" x14ac:dyDescent="0.2">
      <c r="A2174">
        <v>2</v>
      </c>
      <c r="B2174" t="s">
        <v>78</v>
      </c>
      <c r="C2174">
        <v>10572580675549.801</v>
      </c>
      <c r="D2174" t="s">
        <v>672</v>
      </c>
      <c r="E2174" t="s">
        <v>592</v>
      </c>
      <c r="F2174" t="str">
        <f t="shared" si="99"/>
        <v>rural</v>
      </c>
      <c r="G2174" t="str">
        <f t="shared" si="100"/>
        <v>appl</v>
      </c>
      <c r="H2174" t="str">
        <f t="shared" si="101"/>
        <v>appliances</v>
      </c>
    </row>
    <row r="2175" spans="1:8" x14ac:dyDescent="0.2">
      <c r="A2175">
        <v>3</v>
      </c>
      <c r="B2175" t="s">
        <v>79</v>
      </c>
      <c r="C2175">
        <v>409988865.00362998</v>
      </c>
      <c r="D2175" t="s">
        <v>672</v>
      </c>
      <c r="E2175" t="s">
        <v>592</v>
      </c>
      <c r="F2175" t="str">
        <f t="shared" si="99"/>
        <v>rural</v>
      </c>
      <c r="G2175" t="str">
        <f t="shared" si="100"/>
        <v>appl</v>
      </c>
      <c r="H2175" t="str">
        <f t="shared" si="101"/>
        <v>appliances</v>
      </c>
    </row>
    <row r="2176" spans="1:8" x14ac:dyDescent="0.2">
      <c r="A2176">
        <v>4</v>
      </c>
      <c r="B2176" t="s">
        <v>81</v>
      </c>
      <c r="C2176">
        <v>0</v>
      </c>
      <c r="D2176" t="s">
        <v>672</v>
      </c>
      <c r="E2176" t="s">
        <v>592</v>
      </c>
      <c r="F2176" t="str">
        <f t="shared" si="99"/>
        <v>rural</v>
      </c>
      <c r="G2176" t="str">
        <f t="shared" si="100"/>
        <v>appl</v>
      </c>
      <c r="H2176" t="str">
        <f t="shared" si="101"/>
        <v>appliances</v>
      </c>
    </row>
    <row r="2177" spans="1:8" x14ac:dyDescent="0.2">
      <c r="A2177">
        <v>5</v>
      </c>
      <c r="B2177" t="s">
        <v>162</v>
      </c>
      <c r="C2177">
        <v>0</v>
      </c>
      <c r="D2177" t="s">
        <v>672</v>
      </c>
      <c r="E2177" t="s">
        <v>592</v>
      </c>
      <c r="F2177" t="str">
        <f t="shared" si="99"/>
        <v>rural</v>
      </c>
      <c r="G2177" t="str">
        <f t="shared" si="100"/>
        <v>appl</v>
      </c>
      <c r="H2177" t="str">
        <f t="shared" si="101"/>
        <v>appliances</v>
      </c>
    </row>
    <row r="2178" spans="1:8" x14ac:dyDescent="0.2">
      <c r="A2178">
        <v>6</v>
      </c>
      <c r="B2178" t="s">
        <v>446</v>
      </c>
      <c r="C2178">
        <v>0</v>
      </c>
      <c r="D2178" t="s">
        <v>672</v>
      </c>
      <c r="E2178" t="s">
        <v>592</v>
      </c>
      <c r="F2178" t="str">
        <f t="shared" si="99"/>
        <v>rural</v>
      </c>
      <c r="G2178" t="str">
        <f t="shared" si="100"/>
        <v>appl</v>
      </c>
      <c r="H2178" t="str">
        <f t="shared" si="101"/>
        <v>appliances</v>
      </c>
    </row>
    <row r="2179" spans="1:8" x14ac:dyDescent="0.2">
      <c r="A2179">
        <v>7</v>
      </c>
      <c r="B2179" t="s">
        <v>447</v>
      </c>
      <c r="C2179">
        <v>0</v>
      </c>
      <c r="D2179" t="s">
        <v>672</v>
      </c>
      <c r="E2179" t="s">
        <v>592</v>
      </c>
      <c r="F2179" t="str">
        <f t="shared" ref="F2179:F2242" si="102">IF(ISNUMBER(SEARCH("urban", E2179)), "urban", IF(ISNUMBER(SEARCH("rural", E2179)), "rural", IF(ISNUMBER(SEARCH("commercial", E2179)), "commercial", "None")))</f>
        <v>rural</v>
      </c>
      <c r="G2179" t="str">
        <f t="shared" ref="G2179:G2242" si="103">RIGHT(E2179, LEN(E2179) - FIND("~", SUBSTITUTE(E2179, "-", "~", LEN(E2179)-LEN(SUBSTITUTE(E2179, "-", "")))))</f>
        <v>appl</v>
      </c>
      <c r="H2179" t="str">
        <f t="shared" ref="H2179:H2242" si="104">IF(G2179="appl","appliances",IF(G2179="cooling","cooling &amp; ventilation",G2179))</f>
        <v>appliances</v>
      </c>
    </row>
    <row r="2180" spans="1:8" x14ac:dyDescent="0.2">
      <c r="A2180">
        <v>8</v>
      </c>
      <c r="B2180" t="s">
        <v>448</v>
      </c>
      <c r="C2180">
        <v>391442565985.68298</v>
      </c>
      <c r="D2180" t="s">
        <v>672</v>
      </c>
      <c r="E2180" t="s">
        <v>592</v>
      </c>
      <c r="F2180" t="str">
        <f t="shared" si="102"/>
        <v>rural</v>
      </c>
      <c r="G2180" t="str">
        <f t="shared" si="103"/>
        <v>appl</v>
      </c>
      <c r="H2180" t="str">
        <f t="shared" si="104"/>
        <v>appliances</v>
      </c>
    </row>
    <row r="2181" spans="1:8" x14ac:dyDescent="0.2">
      <c r="A2181">
        <v>9</v>
      </c>
      <c r="B2181" t="s">
        <v>449</v>
      </c>
      <c r="C2181">
        <v>0</v>
      </c>
      <c r="D2181" t="s">
        <v>672</v>
      </c>
      <c r="E2181" t="s">
        <v>592</v>
      </c>
      <c r="F2181" t="str">
        <f t="shared" si="102"/>
        <v>rural</v>
      </c>
      <c r="G2181" t="str">
        <f t="shared" si="103"/>
        <v>appl</v>
      </c>
      <c r="H2181" t="str">
        <f t="shared" si="104"/>
        <v>appliances</v>
      </c>
    </row>
    <row r="2182" spans="1:8" x14ac:dyDescent="0.2">
      <c r="A2182">
        <v>0</v>
      </c>
      <c r="B2182" t="s">
        <v>76</v>
      </c>
      <c r="C2182">
        <v>3026331309237.23</v>
      </c>
      <c r="D2182" t="s">
        <v>673</v>
      </c>
      <c r="E2182" t="s">
        <v>592</v>
      </c>
      <c r="F2182" t="str">
        <f t="shared" si="102"/>
        <v>rural</v>
      </c>
      <c r="G2182" t="str">
        <f t="shared" si="103"/>
        <v>appl</v>
      </c>
      <c r="H2182" t="str">
        <f t="shared" si="104"/>
        <v>appliances</v>
      </c>
    </row>
    <row r="2183" spans="1:8" x14ac:dyDescent="0.2">
      <c r="A2183">
        <v>1</v>
      </c>
      <c r="B2183" t="s">
        <v>77</v>
      </c>
      <c r="C2183">
        <v>0</v>
      </c>
      <c r="D2183" t="s">
        <v>673</v>
      </c>
      <c r="E2183" t="s">
        <v>592</v>
      </c>
      <c r="F2183" t="str">
        <f t="shared" si="102"/>
        <v>rural</v>
      </c>
      <c r="G2183" t="str">
        <f t="shared" si="103"/>
        <v>appl</v>
      </c>
      <c r="H2183" t="str">
        <f t="shared" si="104"/>
        <v>appliances</v>
      </c>
    </row>
    <row r="2184" spans="1:8" x14ac:dyDescent="0.2">
      <c r="A2184">
        <v>2</v>
      </c>
      <c r="B2184" t="s">
        <v>78</v>
      </c>
      <c r="C2184">
        <v>5594283635556.46</v>
      </c>
      <c r="D2184" t="s">
        <v>673</v>
      </c>
      <c r="E2184" t="s">
        <v>592</v>
      </c>
      <c r="F2184" t="str">
        <f t="shared" si="102"/>
        <v>rural</v>
      </c>
      <c r="G2184" t="str">
        <f t="shared" si="103"/>
        <v>appl</v>
      </c>
      <c r="H2184" t="str">
        <f t="shared" si="104"/>
        <v>appliances</v>
      </c>
    </row>
    <row r="2185" spans="1:8" x14ac:dyDescent="0.2">
      <c r="A2185">
        <v>3</v>
      </c>
      <c r="B2185" t="s">
        <v>79</v>
      </c>
      <c r="C2185">
        <v>202972454.26244</v>
      </c>
      <c r="D2185" t="s">
        <v>673</v>
      </c>
      <c r="E2185" t="s">
        <v>592</v>
      </c>
      <c r="F2185" t="str">
        <f t="shared" si="102"/>
        <v>rural</v>
      </c>
      <c r="G2185" t="str">
        <f t="shared" si="103"/>
        <v>appl</v>
      </c>
      <c r="H2185" t="str">
        <f t="shared" si="104"/>
        <v>appliances</v>
      </c>
    </row>
    <row r="2186" spans="1:8" x14ac:dyDescent="0.2">
      <c r="A2186">
        <v>4</v>
      </c>
      <c r="B2186" t="s">
        <v>81</v>
      </c>
      <c r="C2186">
        <v>0</v>
      </c>
      <c r="D2186" t="s">
        <v>673</v>
      </c>
      <c r="E2186" t="s">
        <v>592</v>
      </c>
      <c r="F2186" t="str">
        <f t="shared" si="102"/>
        <v>rural</v>
      </c>
      <c r="G2186" t="str">
        <f t="shared" si="103"/>
        <v>appl</v>
      </c>
      <c r="H2186" t="str">
        <f t="shared" si="104"/>
        <v>appliances</v>
      </c>
    </row>
    <row r="2187" spans="1:8" x14ac:dyDescent="0.2">
      <c r="A2187">
        <v>5</v>
      </c>
      <c r="B2187" t="s">
        <v>162</v>
      </c>
      <c r="C2187">
        <v>0</v>
      </c>
      <c r="D2187" t="s">
        <v>673</v>
      </c>
      <c r="E2187" t="s">
        <v>592</v>
      </c>
      <c r="F2187" t="str">
        <f t="shared" si="102"/>
        <v>rural</v>
      </c>
      <c r="G2187" t="str">
        <f t="shared" si="103"/>
        <v>appl</v>
      </c>
      <c r="H2187" t="str">
        <f t="shared" si="104"/>
        <v>appliances</v>
      </c>
    </row>
    <row r="2188" spans="1:8" x14ac:dyDescent="0.2">
      <c r="A2188">
        <v>6</v>
      </c>
      <c r="B2188" t="s">
        <v>446</v>
      </c>
      <c r="C2188">
        <v>0</v>
      </c>
      <c r="D2188" t="s">
        <v>673</v>
      </c>
      <c r="E2188" t="s">
        <v>592</v>
      </c>
      <c r="F2188" t="str">
        <f t="shared" si="102"/>
        <v>rural</v>
      </c>
      <c r="G2188" t="str">
        <f t="shared" si="103"/>
        <v>appl</v>
      </c>
      <c r="H2188" t="str">
        <f t="shared" si="104"/>
        <v>appliances</v>
      </c>
    </row>
    <row r="2189" spans="1:8" x14ac:dyDescent="0.2">
      <c r="A2189">
        <v>7</v>
      </c>
      <c r="B2189" t="s">
        <v>447</v>
      </c>
      <c r="C2189">
        <v>0</v>
      </c>
      <c r="D2189" t="s">
        <v>673</v>
      </c>
      <c r="E2189" t="s">
        <v>592</v>
      </c>
      <c r="F2189" t="str">
        <f t="shared" si="102"/>
        <v>rural</v>
      </c>
      <c r="G2189" t="str">
        <f t="shared" si="103"/>
        <v>appl</v>
      </c>
      <c r="H2189" t="str">
        <f t="shared" si="104"/>
        <v>appliances</v>
      </c>
    </row>
    <row r="2190" spans="1:8" x14ac:dyDescent="0.2">
      <c r="A2190">
        <v>8</v>
      </c>
      <c r="B2190" t="s">
        <v>448</v>
      </c>
      <c r="C2190">
        <v>303680064841.22302</v>
      </c>
      <c r="D2190" t="s">
        <v>673</v>
      </c>
      <c r="E2190" t="s">
        <v>592</v>
      </c>
      <c r="F2190" t="str">
        <f t="shared" si="102"/>
        <v>rural</v>
      </c>
      <c r="G2190" t="str">
        <f t="shared" si="103"/>
        <v>appl</v>
      </c>
      <c r="H2190" t="str">
        <f t="shared" si="104"/>
        <v>appliances</v>
      </c>
    </row>
    <row r="2191" spans="1:8" x14ac:dyDescent="0.2">
      <c r="A2191">
        <v>9</v>
      </c>
      <c r="B2191" t="s">
        <v>449</v>
      </c>
      <c r="C2191">
        <v>0</v>
      </c>
      <c r="D2191" t="s">
        <v>673</v>
      </c>
      <c r="E2191" t="s">
        <v>592</v>
      </c>
      <c r="F2191" t="str">
        <f t="shared" si="102"/>
        <v>rural</v>
      </c>
      <c r="G2191" t="str">
        <f t="shared" si="103"/>
        <v>appl</v>
      </c>
      <c r="H2191" t="str">
        <f t="shared" si="104"/>
        <v>appliances</v>
      </c>
    </row>
    <row r="2192" spans="1:8" x14ac:dyDescent="0.2">
      <c r="A2192">
        <v>0</v>
      </c>
      <c r="B2192" t="s">
        <v>76</v>
      </c>
      <c r="C2192">
        <v>6302831312658.9502</v>
      </c>
      <c r="D2192" t="s">
        <v>674</v>
      </c>
      <c r="E2192" t="s">
        <v>592</v>
      </c>
      <c r="F2192" t="str">
        <f t="shared" si="102"/>
        <v>rural</v>
      </c>
      <c r="G2192" t="str">
        <f t="shared" si="103"/>
        <v>appl</v>
      </c>
      <c r="H2192" t="str">
        <f t="shared" si="104"/>
        <v>appliances</v>
      </c>
    </row>
    <row r="2193" spans="1:8" x14ac:dyDescent="0.2">
      <c r="A2193">
        <v>1</v>
      </c>
      <c r="B2193" t="s">
        <v>77</v>
      </c>
      <c r="C2193">
        <v>0</v>
      </c>
      <c r="D2193" t="s">
        <v>674</v>
      </c>
      <c r="E2193" t="s">
        <v>592</v>
      </c>
      <c r="F2193" t="str">
        <f t="shared" si="102"/>
        <v>rural</v>
      </c>
      <c r="G2193" t="str">
        <f t="shared" si="103"/>
        <v>appl</v>
      </c>
      <c r="H2193" t="str">
        <f t="shared" si="104"/>
        <v>appliances</v>
      </c>
    </row>
    <row r="2194" spans="1:8" x14ac:dyDescent="0.2">
      <c r="A2194">
        <v>2</v>
      </c>
      <c r="B2194" t="s">
        <v>78</v>
      </c>
      <c r="C2194">
        <v>14043523875610.9</v>
      </c>
      <c r="D2194" t="s">
        <v>674</v>
      </c>
      <c r="E2194" t="s">
        <v>592</v>
      </c>
      <c r="F2194" t="str">
        <f t="shared" si="102"/>
        <v>rural</v>
      </c>
      <c r="G2194" t="str">
        <f t="shared" si="103"/>
        <v>appl</v>
      </c>
      <c r="H2194" t="str">
        <f t="shared" si="104"/>
        <v>appliances</v>
      </c>
    </row>
    <row r="2195" spans="1:8" x14ac:dyDescent="0.2">
      <c r="A2195">
        <v>3</v>
      </c>
      <c r="B2195" t="s">
        <v>79</v>
      </c>
      <c r="C2195">
        <v>407561484.74275303</v>
      </c>
      <c r="D2195" t="s">
        <v>674</v>
      </c>
      <c r="E2195" t="s">
        <v>592</v>
      </c>
      <c r="F2195" t="str">
        <f t="shared" si="102"/>
        <v>rural</v>
      </c>
      <c r="G2195" t="str">
        <f t="shared" si="103"/>
        <v>appl</v>
      </c>
      <c r="H2195" t="str">
        <f t="shared" si="104"/>
        <v>appliances</v>
      </c>
    </row>
    <row r="2196" spans="1:8" x14ac:dyDescent="0.2">
      <c r="A2196">
        <v>4</v>
      </c>
      <c r="B2196" t="s">
        <v>81</v>
      </c>
      <c r="C2196">
        <v>0</v>
      </c>
      <c r="D2196" t="s">
        <v>674</v>
      </c>
      <c r="E2196" t="s">
        <v>592</v>
      </c>
      <c r="F2196" t="str">
        <f t="shared" si="102"/>
        <v>rural</v>
      </c>
      <c r="G2196" t="str">
        <f t="shared" si="103"/>
        <v>appl</v>
      </c>
      <c r="H2196" t="str">
        <f t="shared" si="104"/>
        <v>appliances</v>
      </c>
    </row>
    <row r="2197" spans="1:8" x14ac:dyDescent="0.2">
      <c r="A2197">
        <v>5</v>
      </c>
      <c r="B2197" t="s">
        <v>162</v>
      </c>
      <c r="C2197">
        <v>0</v>
      </c>
      <c r="D2197" t="s">
        <v>674</v>
      </c>
      <c r="E2197" t="s">
        <v>592</v>
      </c>
      <c r="F2197" t="str">
        <f t="shared" si="102"/>
        <v>rural</v>
      </c>
      <c r="G2197" t="str">
        <f t="shared" si="103"/>
        <v>appl</v>
      </c>
      <c r="H2197" t="str">
        <f t="shared" si="104"/>
        <v>appliances</v>
      </c>
    </row>
    <row r="2198" spans="1:8" x14ac:dyDescent="0.2">
      <c r="A2198">
        <v>6</v>
      </c>
      <c r="B2198" t="s">
        <v>446</v>
      </c>
      <c r="C2198">
        <v>0</v>
      </c>
      <c r="D2198" t="s">
        <v>674</v>
      </c>
      <c r="E2198" t="s">
        <v>592</v>
      </c>
      <c r="F2198" t="str">
        <f t="shared" si="102"/>
        <v>rural</v>
      </c>
      <c r="G2198" t="str">
        <f t="shared" si="103"/>
        <v>appl</v>
      </c>
      <c r="H2198" t="str">
        <f t="shared" si="104"/>
        <v>appliances</v>
      </c>
    </row>
    <row r="2199" spans="1:8" x14ac:dyDescent="0.2">
      <c r="A2199">
        <v>7</v>
      </c>
      <c r="B2199" t="s">
        <v>447</v>
      </c>
      <c r="C2199">
        <v>0</v>
      </c>
      <c r="D2199" t="s">
        <v>674</v>
      </c>
      <c r="E2199" t="s">
        <v>592</v>
      </c>
      <c r="F2199" t="str">
        <f t="shared" si="102"/>
        <v>rural</v>
      </c>
      <c r="G2199" t="str">
        <f t="shared" si="103"/>
        <v>appl</v>
      </c>
      <c r="H2199" t="str">
        <f t="shared" si="104"/>
        <v>appliances</v>
      </c>
    </row>
    <row r="2200" spans="1:8" x14ac:dyDescent="0.2">
      <c r="A2200">
        <v>8</v>
      </c>
      <c r="B2200" t="s">
        <v>448</v>
      </c>
      <c r="C2200">
        <v>432595352709.70203</v>
      </c>
      <c r="D2200" t="s">
        <v>674</v>
      </c>
      <c r="E2200" t="s">
        <v>592</v>
      </c>
      <c r="F2200" t="str">
        <f t="shared" si="102"/>
        <v>rural</v>
      </c>
      <c r="G2200" t="str">
        <f t="shared" si="103"/>
        <v>appl</v>
      </c>
      <c r="H2200" t="str">
        <f t="shared" si="104"/>
        <v>appliances</v>
      </c>
    </row>
    <row r="2201" spans="1:8" x14ac:dyDescent="0.2">
      <c r="A2201">
        <v>9</v>
      </c>
      <c r="B2201" t="s">
        <v>449</v>
      </c>
      <c r="C2201">
        <v>0</v>
      </c>
      <c r="D2201" t="s">
        <v>674</v>
      </c>
      <c r="E2201" t="s">
        <v>592</v>
      </c>
      <c r="F2201" t="str">
        <f t="shared" si="102"/>
        <v>rural</v>
      </c>
      <c r="G2201" t="str">
        <f t="shared" si="103"/>
        <v>appl</v>
      </c>
      <c r="H2201" t="str">
        <f t="shared" si="104"/>
        <v>appliances</v>
      </c>
    </row>
    <row r="2202" spans="1:8" x14ac:dyDescent="0.2">
      <c r="A2202">
        <v>0</v>
      </c>
      <c r="B2202" t="s">
        <v>76</v>
      </c>
      <c r="C2202">
        <v>5148647589202.8799</v>
      </c>
      <c r="D2202" t="s">
        <v>675</v>
      </c>
      <c r="E2202" t="s">
        <v>592</v>
      </c>
      <c r="F2202" t="str">
        <f t="shared" si="102"/>
        <v>rural</v>
      </c>
      <c r="G2202" t="str">
        <f t="shared" si="103"/>
        <v>appl</v>
      </c>
      <c r="H2202" t="str">
        <f t="shared" si="104"/>
        <v>appliances</v>
      </c>
    </row>
    <row r="2203" spans="1:8" x14ac:dyDescent="0.2">
      <c r="A2203">
        <v>1</v>
      </c>
      <c r="B2203" t="s">
        <v>77</v>
      </c>
      <c r="C2203">
        <v>0</v>
      </c>
      <c r="D2203" t="s">
        <v>675</v>
      </c>
      <c r="E2203" t="s">
        <v>592</v>
      </c>
      <c r="F2203" t="str">
        <f t="shared" si="102"/>
        <v>rural</v>
      </c>
      <c r="G2203" t="str">
        <f t="shared" si="103"/>
        <v>appl</v>
      </c>
      <c r="H2203" t="str">
        <f t="shared" si="104"/>
        <v>appliances</v>
      </c>
    </row>
    <row r="2204" spans="1:8" x14ac:dyDescent="0.2">
      <c r="A2204">
        <v>2</v>
      </c>
      <c r="B2204" t="s">
        <v>78</v>
      </c>
      <c r="C2204">
        <v>6741053424957.2197</v>
      </c>
      <c r="D2204" t="s">
        <v>675</v>
      </c>
      <c r="E2204" t="s">
        <v>592</v>
      </c>
      <c r="F2204" t="str">
        <f t="shared" si="102"/>
        <v>rural</v>
      </c>
      <c r="G2204" t="str">
        <f t="shared" si="103"/>
        <v>appl</v>
      </c>
      <c r="H2204" t="str">
        <f t="shared" si="104"/>
        <v>appliances</v>
      </c>
    </row>
    <row r="2205" spans="1:8" x14ac:dyDescent="0.2">
      <c r="A2205">
        <v>3</v>
      </c>
      <c r="B2205" t="s">
        <v>79</v>
      </c>
      <c r="C2205">
        <v>991444369.92332101</v>
      </c>
      <c r="D2205" t="s">
        <v>675</v>
      </c>
      <c r="E2205" t="s">
        <v>592</v>
      </c>
      <c r="F2205" t="str">
        <f t="shared" si="102"/>
        <v>rural</v>
      </c>
      <c r="G2205" t="str">
        <f t="shared" si="103"/>
        <v>appl</v>
      </c>
      <c r="H2205" t="str">
        <f t="shared" si="104"/>
        <v>appliances</v>
      </c>
    </row>
    <row r="2206" spans="1:8" x14ac:dyDescent="0.2">
      <c r="A2206">
        <v>4</v>
      </c>
      <c r="B2206" t="s">
        <v>81</v>
      </c>
      <c r="C2206">
        <v>0</v>
      </c>
      <c r="D2206" t="s">
        <v>675</v>
      </c>
      <c r="E2206" t="s">
        <v>592</v>
      </c>
      <c r="F2206" t="str">
        <f t="shared" si="102"/>
        <v>rural</v>
      </c>
      <c r="G2206" t="str">
        <f t="shared" si="103"/>
        <v>appl</v>
      </c>
      <c r="H2206" t="str">
        <f t="shared" si="104"/>
        <v>appliances</v>
      </c>
    </row>
    <row r="2207" spans="1:8" x14ac:dyDescent="0.2">
      <c r="A2207">
        <v>5</v>
      </c>
      <c r="B2207" t="s">
        <v>162</v>
      </c>
      <c r="C2207">
        <v>0</v>
      </c>
      <c r="D2207" t="s">
        <v>675</v>
      </c>
      <c r="E2207" t="s">
        <v>592</v>
      </c>
      <c r="F2207" t="str">
        <f t="shared" si="102"/>
        <v>rural</v>
      </c>
      <c r="G2207" t="str">
        <f t="shared" si="103"/>
        <v>appl</v>
      </c>
      <c r="H2207" t="str">
        <f t="shared" si="104"/>
        <v>appliances</v>
      </c>
    </row>
    <row r="2208" spans="1:8" x14ac:dyDescent="0.2">
      <c r="A2208">
        <v>6</v>
      </c>
      <c r="B2208" t="s">
        <v>446</v>
      </c>
      <c r="C2208">
        <v>0</v>
      </c>
      <c r="D2208" t="s">
        <v>675</v>
      </c>
      <c r="E2208" t="s">
        <v>592</v>
      </c>
      <c r="F2208" t="str">
        <f t="shared" si="102"/>
        <v>rural</v>
      </c>
      <c r="G2208" t="str">
        <f t="shared" si="103"/>
        <v>appl</v>
      </c>
      <c r="H2208" t="str">
        <f t="shared" si="104"/>
        <v>appliances</v>
      </c>
    </row>
    <row r="2209" spans="1:8" x14ac:dyDescent="0.2">
      <c r="A2209">
        <v>7</v>
      </c>
      <c r="B2209" t="s">
        <v>447</v>
      </c>
      <c r="C2209">
        <v>0</v>
      </c>
      <c r="D2209" t="s">
        <v>675</v>
      </c>
      <c r="E2209" t="s">
        <v>592</v>
      </c>
      <c r="F2209" t="str">
        <f t="shared" si="102"/>
        <v>rural</v>
      </c>
      <c r="G2209" t="str">
        <f t="shared" si="103"/>
        <v>appl</v>
      </c>
      <c r="H2209" t="str">
        <f t="shared" si="104"/>
        <v>appliances</v>
      </c>
    </row>
    <row r="2210" spans="1:8" x14ac:dyDescent="0.2">
      <c r="A2210">
        <v>8</v>
      </c>
      <c r="B2210" t="s">
        <v>448</v>
      </c>
      <c r="C2210">
        <v>993450714498.104</v>
      </c>
      <c r="D2210" t="s">
        <v>675</v>
      </c>
      <c r="E2210" t="s">
        <v>592</v>
      </c>
      <c r="F2210" t="str">
        <f t="shared" si="102"/>
        <v>rural</v>
      </c>
      <c r="G2210" t="str">
        <f t="shared" si="103"/>
        <v>appl</v>
      </c>
      <c r="H2210" t="str">
        <f t="shared" si="104"/>
        <v>appliances</v>
      </c>
    </row>
    <row r="2211" spans="1:8" x14ac:dyDescent="0.2">
      <c r="A2211">
        <v>9</v>
      </c>
      <c r="B2211" t="s">
        <v>449</v>
      </c>
      <c r="C2211">
        <v>0</v>
      </c>
      <c r="D2211" t="s">
        <v>675</v>
      </c>
      <c r="E2211" t="s">
        <v>592</v>
      </c>
      <c r="F2211" t="str">
        <f t="shared" si="102"/>
        <v>rural</v>
      </c>
      <c r="G2211" t="str">
        <f t="shared" si="103"/>
        <v>appl</v>
      </c>
      <c r="H2211" t="str">
        <f t="shared" si="104"/>
        <v>appliances</v>
      </c>
    </row>
    <row r="2212" spans="1:8" x14ac:dyDescent="0.2">
      <c r="A2212">
        <v>0</v>
      </c>
      <c r="B2212" t="s">
        <v>76</v>
      </c>
      <c r="C2212">
        <v>2140386631416.95</v>
      </c>
      <c r="D2212" t="s">
        <v>676</v>
      </c>
      <c r="E2212" t="s">
        <v>592</v>
      </c>
      <c r="F2212" t="str">
        <f t="shared" si="102"/>
        <v>rural</v>
      </c>
      <c r="G2212" t="str">
        <f t="shared" si="103"/>
        <v>appl</v>
      </c>
      <c r="H2212" t="str">
        <f t="shared" si="104"/>
        <v>appliances</v>
      </c>
    </row>
    <row r="2213" spans="1:8" x14ac:dyDescent="0.2">
      <c r="A2213">
        <v>1</v>
      </c>
      <c r="B2213" t="s">
        <v>77</v>
      </c>
      <c r="C2213">
        <v>0</v>
      </c>
      <c r="D2213" t="s">
        <v>676</v>
      </c>
      <c r="E2213" t="s">
        <v>592</v>
      </c>
      <c r="F2213" t="str">
        <f t="shared" si="102"/>
        <v>rural</v>
      </c>
      <c r="G2213" t="str">
        <f t="shared" si="103"/>
        <v>appl</v>
      </c>
      <c r="H2213" t="str">
        <f t="shared" si="104"/>
        <v>appliances</v>
      </c>
    </row>
    <row r="2214" spans="1:8" x14ac:dyDescent="0.2">
      <c r="A2214">
        <v>2</v>
      </c>
      <c r="B2214" t="s">
        <v>78</v>
      </c>
      <c r="C2214">
        <v>2182468306636.3101</v>
      </c>
      <c r="D2214" t="s">
        <v>676</v>
      </c>
      <c r="E2214" t="s">
        <v>592</v>
      </c>
      <c r="F2214" t="str">
        <f t="shared" si="102"/>
        <v>rural</v>
      </c>
      <c r="G2214" t="str">
        <f t="shared" si="103"/>
        <v>appl</v>
      </c>
      <c r="H2214" t="str">
        <f t="shared" si="104"/>
        <v>appliances</v>
      </c>
    </row>
    <row r="2215" spans="1:8" x14ac:dyDescent="0.2">
      <c r="A2215">
        <v>3</v>
      </c>
      <c r="B2215" t="s">
        <v>79</v>
      </c>
      <c r="C2215">
        <v>626281725265.65698</v>
      </c>
      <c r="D2215" t="s">
        <v>676</v>
      </c>
      <c r="E2215" t="s">
        <v>592</v>
      </c>
      <c r="F2215" t="str">
        <f t="shared" si="102"/>
        <v>rural</v>
      </c>
      <c r="G2215" t="str">
        <f t="shared" si="103"/>
        <v>appl</v>
      </c>
      <c r="H2215" t="str">
        <f t="shared" si="104"/>
        <v>appliances</v>
      </c>
    </row>
    <row r="2216" spans="1:8" x14ac:dyDescent="0.2">
      <c r="A2216">
        <v>4</v>
      </c>
      <c r="B2216" t="s">
        <v>81</v>
      </c>
      <c r="C2216">
        <v>0</v>
      </c>
      <c r="D2216" t="s">
        <v>676</v>
      </c>
      <c r="E2216" t="s">
        <v>592</v>
      </c>
      <c r="F2216" t="str">
        <f t="shared" si="102"/>
        <v>rural</v>
      </c>
      <c r="G2216" t="str">
        <f t="shared" si="103"/>
        <v>appl</v>
      </c>
      <c r="H2216" t="str">
        <f t="shared" si="104"/>
        <v>appliances</v>
      </c>
    </row>
    <row r="2217" spans="1:8" x14ac:dyDescent="0.2">
      <c r="A2217">
        <v>5</v>
      </c>
      <c r="B2217" t="s">
        <v>162</v>
      </c>
      <c r="C2217">
        <v>0</v>
      </c>
      <c r="D2217" t="s">
        <v>676</v>
      </c>
      <c r="E2217" t="s">
        <v>592</v>
      </c>
      <c r="F2217" t="str">
        <f t="shared" si="102"/>
        <v>rural</v>
      </c>
      <c r="G2217" t="str">
        <f t="shared" si="103"/>
        <v>appl</v>
      </c>
      <c r="H2217" t="str">
        <f t="shared" si="104"/>
        <v>appliances</v>
      </c>
    </row>
    <row r="2218" spans="1:8" x14ac:dyDescent="0.2">
      <c r="A2218">
        <v>6</v>
      </c>
      <c r="B2218" t="s">
        <v>446</v>
      </c>
      <c r="C2218">
        <v>0</v>
      </c>
      <c r="D2218" t="s">
        <v>676</v>
      </c>
      <c r="E2218" t="s">
        <v>592</v>
      </c>
      <c r="F2218" t="str">
        <f t="shared" si="102"/>
        <v>rural</v>
      </c>
      <c r="G2218" t="str">
        <f t="shared" si="103"/>
        <v>appl</v>
      </c>
      <c r="H2218" t="str">
        <f t="shared" si="104"/>
        <v>appliances</v>
      </c>
    </row>
    <row r="2219" spans="1:8" x14ac:dyDescent="0.2">
      <c r="A2219">
        <v>7</v>
      </c>
      <c r="B2219" t="s">
        <v>447</v>
      </c>
      <c r="C2219">
        <v>0</v>
      </c>
      <c r="D2219" t="s">
        <v>676</v>
      </c>
      <c r="E2219" t="s">
        <v>592</v>
      </c>
      <c r="F2219" t="str">
        <f t="shared" si="102"/>
        <v>rural</v>
      </c>
      <c r="G2219" t="str">
        <f t="shared" si="103"/>
        <v>appl</v>
      </c>
      <c r="H2219" t="str">
        <f t="shared" si="104"/>
        <v>appliances</v>
      </c>
    </row>
    <row r="2220" spans="1:8" x14ac:dyDescent="0.2">
      <c r="A2220">
        <v>8</v>
      </c>
      <c r="B2220" t="s">
        <v>448</v>
      </c>
      <c r="C2220">
        <v>124583485932.89999</v>
      </c>
      <c r="D2220" t="s">
        <v>676</v>
      </c>
      <c r="E2220" t="s">
        <v>592</v>
      </c>
      <c r="F2220" t="str">
        <f t="shared" si="102"/>
        <v>rural</v>
      </c>
      <c r="G2220" t="str">
        <f t="shared" si="103"/>
        <v>appl</v>
      </c>
      <c r="H2220" t="str">
        <f t="shared" si="104"/>
        <v>appliances</v>
      </c>
    </row>
    <row r="2221" spans="1:8" x14ac:dyDescent="0.2">
      <c r="A2221">
        <v>9</v>
      </c>
      <c r="B2221" t="s">
        <v>449</v>
      </c>
      <c r="C2221">
        <v>0</v>
      </c>
      <c r="D2221" t="s">
        <v>676</v>
      </c>
      <c r="E2221" t="s">
        <v>592</v>
      </c>
      <c r="F2221" t="str">
        <f t="shared" si="102"/>
        <v>rural</v>
      </c>
      <c r="G2221" t="str">
        <f t="shared" si="103"/>
        <v>appl</v>
      </c>
      <c r="H2221" t="str">
        <f t="shared" si="104"/>
        <v>appliances</v>
      </c>
    </row>
    <row r="2222" spans="1:8" x14ac:dyDescent="0.2">
      <c r="A2222">
        <v>0</v>
      </c>
      <c r="B2222" t="s">
        <v>76</v>
      </c>
      <c r="C2222">
        <v>10353311538492.9</v>
      </c>
      <c r="D2222" t="s">
        <v>677</v>
      </c>
      <c r="E2222" t="s">
        <v>592</v>
      </c>
      <c r="F2222" t="str">
        <f t="shared" si="102"/>
        <v>rural</v>
      </c>
      <c r="G2222" t="str">
        <f t="shared" si="103"/>
        <v>appl</v>
      </c>
      <c r="H2222" t="str">
        <f t="shared" si="104"/>
        <v>appliances</v>
      </c>
    </row>
    <row r="2223" spans="1:8" x14ac:dyDescent="0.2">
      <c r="A2223">
        <v>1</v>
      </c>
      <c r="B2223" t="s">
        <v>77</v>
      </c>
      <c r="C2223">
        <v>0</v>
      </c>
      <c r="D2223" t="s">
        <v>677</v>
      </c>
      <c r="E2223" t="s">
        <v>592</v>
      </c>
      <c r="F2223" t="str">
        <f t="shared" si="102"/>
        <v>rural</v>
      </c>
      <c r="G2223" t="str">
        <f t="shared" si="103"/>
        <v>appl</v>
      </c>
      <c r="H2223" t="str">
        <f t="shared" si="104"/>
        <v>appliances</v>
      </c>
    </row>
    <row r="2224" spans="1:8" x14ac:dyDescent="0.2">
      <c r="A2224">
        <v>2</v>
      </c>
      <c r="B2224" t="s">
        <v>78</v>
      </c>
      <c r="C2224">
        <v>1112969844151.04</v>
      </c>
      <c r="D2224" t="s">
        <v>677</v>
      </c>
      <c r="E2224" t="s">
        <v>592</v>
      </c>
      <c r="F2224" t="str">
        <f t="shared" si="102"/>
        <v>rural</v>
      </c>
      <c r="G2224" t="str">
        <f t="shared" si="103"/>
        <v>appl</v>
      </c>
      <c r="H2224" t="str">
        <f t="shared" si="104"/>
        <v>appliances</v>
      </c>
    </row>
    <row r="2225" spans="1:8" x14ac:dyDescent="0.2">
      <c r="A2225">
        <v>3</v>
      </c>
      <c r="B2225" t="s">
        <v>79</v>
      </c>
      <c r="C2225">
        <v>378375983.36717701</v>
      </c>
      <c r="D2225" t="s">
        <v>677</v>
      </c>
      <c r="E2225" t="s">
        <v>592</v>
      </c>
      <c r="F2225" t="str">
        <f t="shared" si="102"/>
        <v>rural</v>
      </c>
      <c r="G2225" t="str">
        <f t="shared" si="103"/>
        <v>appl</v>
      </c>
      <c r="H2225" t="str">
        <f t="shared" si="104"/>
        <v>appliances</v>
      </c>
    </row>
    <row r="2226" spans="1:8" x14ac:dyDescent="0.2">
      <c r="A2226">
        <v>4</v>
      </c>
      <c r="B2226" t="s">
        <v>81</v>
      </c>
      <c r="C2226">
        <v>0</v>
      </c>
      <c r="D2226" t="s">
        <v>677</v>
      </c>
      <c r="E2226" t="s">
        <v>592</v>
      </c>
      <c r="F2226" t="str">
        <f t="shared" si="102"/>
        <v>rural</v>
      </c>
      <c r="G2226" t="str">
        <f t="shared" si="103"/>
        <v>appl</v>
      </c>
      <c r="H2226" t="str">
        <f t="shared" si="104"/>
        <v>appliances</v>
      </c>
    </row>
    <row r="2227" spans="1:8" x14ac:dyDescent="0.2">
      <c r="A2227">
        <v>5</v>
      </c>
      <c r="B2227" t="s">
        <v>162</v>
      </c>
      <c r="C2227">
        <v>0</v>
      </c>
      <c r="D2227" t="s">
        <v>677</v>
      </c>
      <c r="E2227" t="s">
        <v>592</v>
      </c>
      <c r="F2227" t="str">
        <f t="shared" si="102"/>
        <v>rural</v>
      </c>
      <c r="G2227" t="str">
        <f t="shared" si="103"/>
        <v>appl</v>
      </c>
      <c r="H2227" t="str">
        <f t="shared" si="104"/>
        <v>appliances</v>
      </c>
    </row>
    <row r="2228" spans="1:8" x14ac:dyDescent="0.2">
      <c r="A2228">
        <v>6</v>
      </c>
      <c r="B2228" t="s">
        <v>446</v>
      </c>
      <c r="C2228">
        <v>0</v>
      </c>
      <c r="D2228" t="s">
        <v>677</v>
      </c>
      <c r="E2228" t="s">
        <v>592</v>
      </c>
      <c r="F2228" t="str">
        <f t="shared" si="102"/>
        <v>rural</v>
      </c>
      <c r="G2228" t="str">
        <f t="shared" si="103"/>
        <v>appl</v>
      </c>
      <c r="H2228" t="str">
        <f t="shared" si="104"/>
        <v>appliances</v>
      </c>
    </row>
    <row r="2229" spans="1:8" x14ac:dyDescent="0.2">
      <c r="A2229">
        <v>7</v>
      </c>
      <c r="B2229" t="s">
        <v>447</v>
      </c>
      <c r="C2229">
        <v>0</v>
      </c>
      <c r="D2229" t="s">
        <v>677</v>
      </c>
      <c r="E2229" t="s">
        <v>592</v>
      </c>
      <c r="F2229" t="str">
        <f t="shared" si="102"/>
        <v>rural</v>
      </c>
      <c r="G2229" t="str">
        <f t="shared" si="103"/>
        <v>appl</v>
      </c>
      <c r="H2229" t="str">
        <f t="shared" si="104"/>
        <v>appliances</v>
      </c>
    </row>
    <row r="2230" spans="1:8" x14ac:dyDescent="0.2">
      <c r="A2230">
        <v>8</v>
      </c>
      <c r="B2230" t="s">
        <v>448</v>
      </c>
      <c r="C2230">
        <v>168235031687.77802</v>
      </c>
      <c r="D2230" t="s">
        <v>677</v>
      </c>
      <c r="E2230" t="s">
        <v>592</v>
      </c>
      <c r="F2230" t="str">
        <f t="shared" si="102"/>
        <v>rural</v>
      </c>
      <c r="G2230" t="str">
        <f t="shared" si="103"/>
        <v>appl</v>
      </c>
      <c r="H2230" t="str">
        <f t="shared" si="104"/>
        <v>appliances</v>
      </c>
    </row>
    <row r="2231" spans="1:8" x14ac:dyDescent="0.2">
      <c r="A2231">
        <v>9</v>
      </c>
      <c r="B2231" t="s">
        <v>449</v>
      </c>
      <c r="C2231">
        <v>0</v>
      </c>
      <c r="D2231" t="s">
        <v>677</v>
      </c>
      <c r="E2231" t="s">
        <v>592</v>
      </c>
      <c r="F2231" t="str">
        <f t="shared" si="102"/>
        <v>rural</v>
      </c>
      <c r="G2231" t="str">
        <f t="shared" si="103"/>
        <v>appl</v>
      </c>
      <c r="H2231" t="str">
        <f t="shared" si="104"/>
        <v>appliances</v>
      </c>
    </row>
    <row r="2232" spans="1:8" x14ac:dyDescent="0.2">
      <c r="A2232">
        <v>0</v>
      </c>
      <c r="B2232" t="s">
        <v>76</v>
      </c>
      <c r="C2232">
        <v>6182670116736.2402</v>
      </c>
      <c r="D2232" t="s">
        <v>678</v>
      </c>
      <c r="E2232" t="s">
        <v>592</v>
      </c>
      <c r="F2232" t="str">
        <f t="shared" si="102"/>
        <v>rural</v>
      </c>
      <c r="G2232" t="str">
        <f t="shared" si="103"/>
        <v>appl</v>
      </c>
      <c r="H2232" t="str">
        <f t="shared" si="104"/>
        <v>appliances</v>
      </c>
    </row>
    <row r="2233" spans="1:8" x14ac:dyDescent="0.2">
      <c r="A2233">
        <v>1</v>
      </c>
      <c r="B2233" t="s">
        <v>77</v>
      </c>
      <c r="C2233">
        <v>0</v>
      </c>
      <c r="D2233" t="s">
        <v>678</v>
      </c>
      <c r="E2233" t="s">
        <v>592</v>
      </c>
      <c r="F2233" t="str">
        <f t="shared" si="102"/>
        <v>rural</v>
      </c>
      <c r="G2233" t="str">
        <f t="shared" si="103"/>
        <v>appl</v>
      </c>
      <c r="H2233" t="str">
        <f t="shared" si="104"/>
        <v>appliances</v>
      </c>
    </row>
    <row r="2234" spans="1:8" x14ac:dyDescent="0.2">
      <c r="A2234">
        <v>2</v>
      </c>
      <c r="B2234" t="s">
        <v>78</v>
      </c>
      <c r="C2234">
        <v>3949952960810.98</v>
      </c>
      <c r="D2234" t="s">
        <v>678</v>
      </c>
      <c r="E2234" t="s">
        <v>592</v>
      </c>
      <c r="F2234" t="str">
        <f t="shared" si="102"/>
        <v>rural</v>
      </c>
      <c r="G2234" t="str">
        <f t="shared" si="103"/>
        <v>appl</v>
      </c>
      <c r="H2234" t="str">
        <f t="shared" si="104"/>
        <v>appliances</v>
      </c>
    </row>
    <row r="2235" spans="1:8" x14ac:dyDescent="0.2">
      <c r="A2235">
        <v>3</v>
      </c>
      <c r="B2235" t="s">
        <v>79</v>
      </c>
      <c r="C2235">
        <v>6659415091.1245003</v>
      </c>
      <c r="D2235" t="s">
        <v>678</v>
      </c>
      <c r="E2235" t="s">
        <v>592</v>
      </c>
      <c r="F2235" t="str">
        <f t="shared" si="102"/>
        <v>rural</v>
      </c>
      <c r="G2235" t="str">
        <f t="shared" si="103"/>
        <v>appl</v>
      </c>
      <c r="H2235" t="str">
        <f t="shared" si="104"/>
        <v>appliances</v>
      </c>
    </row>
    <row r="2236" spans="1:8" x14ac:dyDescent="0.2">
      <c r="A2236">
        <v>4</v>
      </c>
      <c r="B2236" t="s">
        <v>81</v>
      </c>
      <c r="C2236">
        <v>0</v>
      </c>
      <c r="D2236" t="s">
        <v>678</v>
      </c>
      <c r="E2236" t="s">
        <v>592</v>
      </c>
      <c r="F2236" t="str">
        <f t="shared" si="102"/>
        <v>rural</v>
      </c>
      <c r="G2236" t="str">
        <f t="shared" si="103"/>
        <v>appl</v>
      </c>
      <c r="H2236" t="str">
        <f t="shared" si="104"/>
        <v>appliances</v>
      </c>
    </row>
    <row r="2237" spans="1:8" x14ac:dyDescent="0.2">
      <c r="A2237">
        <v>5</v>
      </c>
      <c r="B2237" t="s">
        <v>162</v>
      </c>
      <c r="C2237">
        <v>0</v>
      </c>
      <c r="D2237" t="s">
        <v>678</v>
      </c>
      <c r="E2237" t="s">
        <v>592</v>
      </c>
      <c r="F2237" t="str">
        <f t="shared" si="102"/>
        <v>rural</v>
      </c>
      <c r="G2237" t="str">
        <f t="shared" si="103"/>
        <v>appl</v>
      </c>
      <c r="H2237" t="str">
        <f t="shared" si="104"/>
        <v>appliances</v>
      </c>
    </row>
    <row r="2238" spans="1:8" x14ac:dyDescent="0.2">
      <c r="A2238">
        <v>6</v>
      </c>
      <c r="B2238" t="s">
        <v>446</v>
      </c>
      <c r="C2238">
        <v>0</v>
      </c>
      <c r="D2238" t="s">
        <v>678</v>
      </c>
      <c r="E2238" t="s">
        <v>592</v>
      </c>
      <c r="F2238" t="str">
        <f t="shared" si="102"/>
        <v>rural</v>
      </c>
      <c r="G2238" t="str">
        <f t="shared" si="103"/>
        <v>appl</v>
      </c>
      <c r="H2238" t="str">
        <f t="shared" si="104"/>
        <v>appliances</v>
      </c>
    </row>
    <row r="2239" spans="1:8" x14ac:dyDescent="0.2">
      <c r="A2239">
        <v>7</v>
      </c>
      <c r="B2239" t="s">
        <v>447</v>
      </c>
      <c r="C2239">
        <v>0</v>
      </c>
      <c r="D2239" t="s">
        <v>678</v>
      </c>
      <c r="E2239" t="s">
        <v>592</v>
      </c>
      <c r="F2239" t="str">
        <f t="shared" si="102"/>
        <v>rural</v>
      </c>
      <c r="G2239" t="str">
        <f t="shared" si="103"/>
        <v>appl</v>
      </c>
      <c r="H2239" t="str">
        <f t="shared" si="104"/>
        <v>appliances</v>
      </c>
    </row>
    <row r="2240" spans="1:8" x14ac:dyDescent="0.2">
      <c r="A2240">
        <v>8</v>
      </c>
      <c r="B2240" t="s">
        <v>448</v>
      </c>
      <c r="C2240">
        <v>274771499352.203</v>
      </c>
      <c r="D2240" t="s">
        <v>678</v>
      </c>
      <c r="E2240" t="s">
        <v>592</v>
      </c>
      <c r="F2240" t="str">
        <f t="shared" si="102"/>
        <v>rural</v>
      </c>
      <c r="G2240" t="str">
        <f t="shared" si="103"/>
        <v>appl</v>
      </c>
      <c r="H2240" t="str">
        <f t="shared" si="104"/>
        <v>appliances</v>
      </c>
    </row>
    <row r="2241" spans="1:8" x14ac:dyDescent="0.2">
      <c r="A2241">
        <v>9</v>
      </c>
      <c r="B2241" t="s">
        <v>449</v>
      </c>
      <c r="C2241">
        <v>0</v>
      </c>
      <c r="D2241" t="s">
        <v>678</v>
      </c>
      <c r="E2241" t="s">
        <v>592</v>
      </c>
      <c r="F2241" t="str">
        <f t="shared" si="102"/>
        <v>rural</v>
      </c>
      <c r="G2241" t="str">
        <f t="shared" si="103"/>
        <v>appl</v>
      </c>
      <c r="H2241" t="str">
        <f t="shared" si="104"/>
        <v>appliances</v>
      </c>
    </row>
    <row r="2242" spans="1:8" x14ac:dyDescent="0.2">
      <c r="A2242">
        <v>0</v>
      </c>
      <c r="B2242" t="s">
        <v>76</v>
      </c>
      <c r="C2242">
        <v>325279716404.625</v>
      </c>
      <c r="D2242" t="s">
        <v>679</v>
      </c>
      <c r="E2242" t="s">
        <v>592</v>
      </c>
      <c r="F2242" t="str">
        <f t="shared" si="102"/>
        <v>rural</v>
      </c>
      <c r="G2242" t="str">
        <f t="shared" si="103"/>
        <v>appl</v>
      </c>
      <c r="H2242" t="str">
        <f t="shared" si="104"/>
        <v>appliances</v>
      </c>
    </row>
    <row r="2243" spans="1:8" x14ac:dyDescent="0.2">
      <c r="A2243">
        <v>1</v>
      </c>
      <c r="B2243" t="s">
        <v>77</v>
      </c>
      <c r="C2243">
        <v>0</v>
      </c>
      <c r="D2243" t="s">
        <v>679</v>
      </c>
      <c r="E2243" t="s">
        <v>592</v>
      </c>
      <c r="F2243" t="str">
        <f t="shared" ref="F2243:F2306" si="105">IF(ISNUMBER(SEARCH("urban", E2243)), "urban", IF(ISNUMBER(SEARCH("rural", E2243)), "rural", IF(ISNUMBER(SEARCH("commercial", E2243)), "commercial", "None")))</f>
        <v>rural</v>
      </c>
      <c r="G2243" t="str">
        <f t="shared" ref="G2243:G2306" si="106">RIGHT(E2243, LEN(E2243) - FIND("~", SUBSTITUTE(E2243, "-", "~", LEN(E2243)-LEN(SUBSTITUTE(E2243, "-", "")))))</f>
        <v>appl</v>
      </c>
      <c r="H2243" t="str">
        <f t="shared" ref="H2243:H2306" si="107">IF(G2243="appl","appliances",IF(G2243="cooling","cooling &amp; ventilation",G2243))</f>
        <v>appliances</v>
      </c>
    </row>
    <row r="2244" spans="1:8" x14ac:dyDescent="0.2">
      <c r="A2244">
        <v>2</v>
      </c>
      <c r="B2244" t="s">
        <v>78</v>
      </c>
      <c r="C2244">
        <v>548983123854.90698</v>
      </c>
      <c r="D2244" t="s">
        <v>679</v>
      </c>
      <c r="E2244" t="s">
        <v>592</v>
      </c>
      <c r="F2244" t="str">
        <f t="shared" si="105"/>
        <v>rural</v>
      </c>
      <c r="G2244" t="str">
        <f t="shared" si="106"/>
        <v>appl</v>
      </c>
      <c r="H2244" t="str">
        <f t="shared" si="107"/>
        <v>appliances</v>
      </c>
    </row>
    <row r="2245" spans="1:8" x14ac:dyDescent="0.2">
      <c r="A2245">
        <v>3</v>
      </c>
      <c r="B2245" t="s">
        <v>79</v>
      </c>
      <c r="C2245">
        <v>109076696981.92999</v>
      </c>
      <c r="D2245" t="s">
        <v>679</v>
      </c>
      <c r="E2245" t="s">
        <v>592</v>
      </c>
      <c r="F2245" t="str">
        <f t="shared" si="105"/>
        <v>rural</v>
      </c>
      <c r="G2245" t="str">
        <f t="shared" si="106"/>
        <v>appl</v>
      </c>
      <c r="H2245" t="str">
        <f t="shared" si="107"/>
        <v>appliances</v>
      </c>
    </row>
    <row r="2246" spans="1:8" x14ac:dyDescent="0.2">
      <c r="A2246">
        <v>4</v>
      </c>
      <c r="B2246" t="s">
        <v>81</v>
      </c>
      <c r="C2246">
        <v>0</v>
      </c>
      <c r="D2246" t="s">
        <v>679</v>
      </c>
      <c r="E2246" t="s">
        <v>592</v>
      </c>
      <c r="F2246" t="str">
        <f t="shared" si="105"/>
        <v>rural</v>
      </c>
      <c r="G2246" t="str">
        <f t="shared" si="106"/>
        <v>appl</v>
      </c>
      <c r="H2246" t="str">
        <f t="shared" si="107"/>
        <v>appliances</v>
      </c>
    </row>
    <row r="2247" spans="1:8" x14ac:dyDescent="0.2">
      <c r="A2247">
        <v>5</v>
      </c>
      <c r="B2247" t="s">
        <v>162</v>
      </c>
      <c r="C2247">
        <v>0</v>
      </c>
      <c r="D2247" t="s">
        <v>679</v>
      </c>
      <c r="E2247" t="s">
        <v>592</v>
      </c>
      <c r="F2247" t="str">
        <f t="shared" si="105"/>
        <v>rural</v>
      </c>
      <c r="G2247" t="str">
        <f t="shared" si="106"/>
        <v>appl</v>
      </c>
      <c r="H2247" t="str">
        <f t="shared" si="107"/>
        <v>appliances</v>
      </c>
    </row>
    <row r="2248" spans="1:8" x14ac:dyDescent="0.2">
      <c r="A2248">
        <v>6</v>
      </c>
      <c r="B2248" t="s">
        <v>446</v>
      </c>
      <c r="C2248">
        <v>0</v>
      </c>
      <c r="D2248" t="s">
        <v>679</v>
      </c>
      <c r="E2248" t="s">
        <v>592</v>
      </c>
      <c r="F2248" t="str">
        <f t="shared" si="105"/>
        <v>rural</v>
      </c>
      <c r="G2248" t="str">
        <f t="shared" si="106"/>
        <v>appl</v>
      </c>
      <c r="H2248" t="str">
        <f t="shared" si="107"/>
        <v>appliances</v>
      </c>
    </row>
    <row r="2249" spans="1:8" x14ac:dyDescent="0.2">
      <c r="A2249">
        <v>7</v>
      </c>
      <c r="B2249" t="s">
        <v>447</v>
      </c>
      <c r="C2249">
        <v>0</v>
      </c>
      <c r="D2249" t="s">
        <v>679</v>
      </c>
      <c r="E2249" t="s">
        <v>592</v>
      </c>
      <c r="F2249" t="str">
        <f t="shared" si="105"/>
        <v>rural</v>
      </c>
      <c r="G2249" t="str">
        <f t="shared" si="106"/>
        <v>appl</v>
      </c>
      <c r="H2249" t="str">
        <f t="shared" si="107"/>
        <v>appliances</v>
      </c>
    </row>
    <row r="2250" spans="1:8" x14ac:dyDescent="0.2">
      <c r="A2250">
        <v>8</v>
      </c>
      <c r="B2250" t="s">
        <v>448</v>
      </c>
      <c r="C2250">
        <v>17906604151.533298</v>
      </c>
      <c r="D2250" t="s">
        <v>679</v>
      </c>
      <c r="E2250" t="s">
        <v>592</v>
      </c>
      <c r="F2250" t="str">
        <f t="shared" si="105"/>
        <v>rural</v>
      </c>
      <c r="G2250" t="str">
        <f t="shared" si="106"/>
        <v>appl</v>
      </c>
      <c r="H2250" t="str">
        <f t="shared" si="107"/>
        <v>appliances</v>
      </c>
    </row>
    <row r="2251" spans="1:8" x14ac:dyDescent="0.2">
      <c r="A2251">
        <v>9</v>
      </c>
      <c r="B2251" t="s">
        <v>449</v>
      </c>
      <c r="C2251">
        <v>0</v>
      </c>
      <c r="D2251" t="s">
        <v>679</v>
      </c>
      <c r="E2251" t="s">
        <v>592</v>
      </c>
      <c r="F2251" t="str">
        <f t="shared" si="105"/>
        <v>rural</v>
      </c>
      <c r="G2251" t="str">
        <f t="shared" si="106"/>
        <v>appl</v>
      </c>
      <c r="H2251" t="str">
        <f t="shared" si="107"/>
        <v>appliances</v>
      </c>
    </row>
    <row r="2252" spans="1:8" x14ac:dyDescent="0.2">
      <c r="A2252">
        <v>0</v>
      </c>
      <c r="B2252" t="s">
        <v>76</v>
      </c>
      <c r="C2252">
        <v>1115051740188.3799</v>
      </c>
      <c r="D2252" t="s">
        <v>680</v>
      </c>
      <c r="E2252" t="s">
        <v>592</v>
      </c>
      <c r="F2252" t="str">
        <f t="shared" si="105"/>
        <v>rural</v>
      </c>
      <c r="G2252" t="str">
        <f t="shared" si="106"/>
        <v>appl</v>
      </c>
      <c r="H2252" t="str">
        <f t="shared" si="107"/>
        <v>appliances</v>
      </c>
    </row>
    <row r="2253" spans="1:8" x14ac:dyDescent="0.2">
      <c r="A2253">
        <v>1</v>
      </c>
      <c r="B2253" t="s">
        <v>77</v>
      </c>
      <c r="C2253">
        <v>0</v>
      </c>
      <c r="D2253" t="s">
        <v>680</v>
      </c>
      <c r="E2253" t="s">
        <v>592</v>
      </c>
      <c r="F2253" t="str">
        <f t="shared" si="105"/>
        <v>rural</v>
      </c>
      <c r="G2253" t="str">
        <f t="shared" si="106"/>
        <v>appl</v>
      </c>
      <c r="H2253" t="str">
        <f t="shared" si="107"/>
        <v>appliances</v>
      </c>
    </row>
    <row r="2254" spans="1:8" x14ac:dyDescent="0.2">
      <c r="A2254">
        <v>2</v>
      </c>
      <c r="B2254" t="s">
        <v>78</v>
      </c>
      <c r="C2254">
        <v>1387662335133.0601</v>
      </c>
      <c r="D2254" t="s">
        <v>680</v>
      </c>
      <c r="E2254" t="s">
        <v>592</v>
      </c>
      <c r="F2254" t="str">
        <f t="shared" si="105"/>
        <v>rural</v>
      </c>
      <c r="G2254" t="str">
        <f t="shared" si="106"/>
        <v>appl</v>
      </c>
      <c r="H2254" t="str">
        <f t="shared" si="107"/>
        <v>appliances</v>
      </c>
    </row>
    <row r="2255" spans="1:8" x14ac:dyDescent="0.2">
      <c r="A2255">
        <v>3</v>
      </c>
      <c r="B2255" t="s">
        <v>79</v>
      </c>
      <c r="C2255">
        <v>514247087.16614401</v>
      </c>
      <c r="D2255" t="s">
        <v>680</v>
      </c>
      <c r="E2255" t="s">
        <v>592</v>
      </c>
      <c r="F2255" t="str">
        <f t="shared" si="105"/>
        <v>rural</v>
      </c>
      <c r="G2255" t="str">
        <f t="shared" si="106"/>
        <v>appl</v>
      </c>
      <c r="H2255" t="str">
        <f t="shared" si="107"/>
        <v>appliances</v>
      </c>
    </row>
    <row r="2256" spans="1:8" x14ac:dyDescent="0.2">
      <c r="A2256">
        <v>4</v>
      </c>
      <c r="B2256" t="s">
        <v>81</v>
      </c>
      <c r="C2256">
        <v>0</v>
      </c>
      <c r="D2256" t="s">
        <v>680</v>
      </c>
      <c r="E2256" t="s">
        <v>592</v>
      </c>
      <c r="F2256" t="str">
        <f t="shared" si="105"/>
        <v>rural</v>
      </c>
      <c r="G2256" t="str">
        <f t="shared" si="106"/>
        <v>appl</v>
      </c>
      <c r="H2256" t="str">
        <f t="shared" si="107"/>
        <v>appliances</v>
      </c>
    </row>
    <row r="2257" spans="1:8" x14ac:dyDescent="0.2">
      <c r="A2257">
        <v>5</v>
      </c>
      <c r="B2257" t="s">
        <v>162</v>
      </c>
      <c r="C2257">
        <v>0</v>
      </c>
      <c r="D2257" t="s">
        <v>680</v>
      </c>
      <c r="E2257" t="s">
        <v>592</v>
      </c>
      <c r="F2257" t="str">
        <f t="shared" si="105"/>
        <v>rural</v>
      </c>
      <c r="G2257" t="str">
        <f t="shared" si="106"/>
        <v>appl</v>
      </c>
      <c r="H2257" t="str">
        <f t="shared" si="107"/>
        <v>appliances</v>
      </c>
    </row>
    <row r="2258" spans="1:8" x14ac:dyDescent="0.2">
      <c r="A2258">
        <v>6</v>
      </c>
      <c r="B2258" t="s">
        <v>446</v>
      </c>
      <c r="C2258">
        <v>0</v>
      </c>
      <c r="D2258" t="s">
        <v>680</v>
      </c>
      <c r="E2258" t="s">
        <v>592</v>
      </c>
      <c r="F2258" t="str">
        <f t="shared" si="105"/>
        <v>rural</v>
      </c>
      <c r="G2258" t="str">
        <f t="shared" si="106"/>
        <v>appl</v>
      </c>
      <c r="H2258" t="str">
        <f t="shared" si="107"/>
        <v>appliances</v>
      </c>
    </row>
    <row r="2259" spans="1:8" x14ac:dyDescent="0.2">
      <c r="A2259">
        <v>7</v>
      </c>
      <c r="B2259" t="s">
        <v>447</v>
      </c>
      <c r="C2259">
        <v>0</v>
      </c>
      <c r="D2259" t="s">
        <v>680</v>
      </c>
      <c r="E2259" t="s">
        <v>592</v>
      </c>
      <c r="F2259" t="str">
        <f t="shared" si="105"/>
        <v>rural</v>
      </c>
      <c r="G2259" t="str">
        <f t="shared" si="106"/>
        <v>appl</v>
      </c>
      <c r="H2259" t="str">
        <f t="shared" si="107"/>
        <v>appliances</v>
      </c>
    </row>
    <row r="2260" spans="1:8" x14ac:dyDescent="0.2">
      <c r="A2260">
        <v>8</v>
      </c>
      <c r="B2260" t="s">
        <v>448</v>
      </c>
      <c r="C2260">
        <v>224418888374.85001</v>
      </c>
      <c r="D2260" t="s">
        <v>680</v>
      </c>
      <c r="E2260" t="s">
        <v>592</v>
      </c>
      <c r="F2260" t="str">
        <f t="shared" si="105"/>
        <v>rural</v>
      </c>
      <c r="G2260" t="str">
        <f t="shared" si="106"/>
        <v>appl</v>
      </c>
      <c r="H2260" t="str">
        <f t="shared" si="107"/>
        <v>appliances</v>
      </c>
    </row>
    <row r="2261" spans="1:8" x14ac:dyDescent="0.2">
      <c r="A2261">
        <v>9</v>
      </c>
      <c r="B2261" t="s">
        <v>449</v>
      </c>
      <c r="C2261">
        <v>0</v>
      </c>
      <c r="D2261" t="s">
        <v>680</v>
      </c>
      <c r="E2261" t="s">
        <v>592</v>
      </c>
      <c r="F2261" t="str">
        <f t="shared" si="105"/>
        <v>rural</v>
      </c>
      <c r="G2261" t="str">
        <f t="shared" si="106"/>
        <v>appl</v>
      </c>
      <c r="H2261" t="str">
        <f t="shared" si="107"/>
        <v>appliances</v>
      </c>
    </row>
    <row r="2262" spans="1:8" x14ac:dyDescent="0.2">
      <c r="A2262">
        <v>0</v>
      </c>
      <c r="B2262" t="s">
        <v>76</v>
      </c>
      <c r="C2262">
        <v>18818299830419.602</v>
      </c>
      <c r="D2262" t="s">
        <v>681</v>
      </c>
      <c r="E2262" t="s">
        <v>592</v>
      </c>
      <c r="F2262" t="str">
        <f t="shared" si="105"/>
        <v>rural</v>
      </c>
      <c r="G2262" t="str">
        <f t="shared" si="106"/>
        <v>appl</v>
      </c>
      <c r="H2262" t="str">
        <f t="shared" si="107"/>
        <v>appliances</v>
      </c>
    </row>
    <row r="2263" spans="1:8" x14ac:dyDescent="0.2">
      <c r="A2263">
        <v>1</v>
      </c>
      <c r="B2263" t="s">
        <v>77</v>
      </c>
      <c r="C2263">
        <v>0</v>
      </c>
      <c r="D2263" t="s">
        <v>681</v>
      </c>
      <c r="E2263" t="s">
        <v>592</v>
      </c>
      <c r="F2263" t="str">
        <f t="shared" si="105"/>
        <v>rural</v>
      </c>
      <c r="G2263" t="str">
        <f t="shared" si="106"/>
        <v>appl</v>
      </c>
      <c r="H2263" t="str">
        <f t="shared" si="107"/>
        <v>appliances</v>
      </c>
    </row>
    <row r="2264" spans="1:8" x14ac:dyDescent="0.2">
      <c r="A2264">
        <v>2</v>
      </c>
      <c r="B2264" t="s">
        <v>78</v>
      </c>
      <c r="C2264">
        <v>17526368432505.199</v>
      </c>
      <c r="D2264" t="s">
        <v>681</v>
      </c>
      <c r="E2264" t="s">
        <v>592</v>
      </c>
      <c r="F2264" t="str">
        <f t="shared" si="105"/>
        <v>rural</v>
      </c>
      <c r="G2264" t="str">
        <f t="shared" si="106"/>
        <v>appl</v>
      </c>
      <c r="H2264" t="str">
        <f t="shared" si="107"/>
        <v>appliances</v>
      </c>
    </row>
    <row r="2265" spans="1:8" x14ac:dyDescent="0.2">
      <c r="A2265">
        <v>3</v>
      </c>
      <c r="B2265" t="s">
        <v>79</v>
      </c>
      <c r="C2265">
        <v>76793406.374982104</v>
      </c>
      <c r="D2265" t="s">
        <v>681</v>
      </c>
      <c r="E2265" t="s">
        <v>592</v>
      </c>
      <c r="F2265" t="str">
        <f t="shared" si="105"/>
        <v>rural</v>
      </c>
      <c r="G2265" t="str">
        <f t="shared" si="106"/>
        <v>appl</v>
      </c>
      <c r="H2265" t="str">
        <f t="shared" si="107"/>
        <v>appliances</v>
      </c>
    </row>
    <row r="2266" spans="1:8" x14ac:dyDescent="0.2">
      <c r="A2266">
        <v>4</v>
      </c>
      <c r="B2266" t="s">
        <v>81</v>
      </c>
      <c r="C2266">
        <v>0</v>
      </c>
      <c r="D2266" t="s">
        <v>681</v>
      </c>
      <c r="E2266" t="s">
        <v>592</v>
      </c>
      <c r="F2266" t="str">
        <f t="shared" si="105"/>
        <v>rural</v>
      </c>
      <c r="G2266" t="str">
        <f t="shared" si="106"/>
        <v>appl</v>
      </c>
      <c r="H2266" t="str">
        <f t="shared" si="107"/>
        <v>appliances</v>
      </c>
    </row>
    <row r="2267" spans="1:8" x14ac:dyDescent="0.2">
      <c r="A2267">
        <v>5</v>
      </c>
      <c r="B2267" t="s">
        <v>162</v>
      </c>
      <c r="C2267">
        <v>0</v>
      </c>
      <c r="D2267" t="s">
        <v>681</v>
      </c>
      <c r="E2267" t="s">
        <v>592</v>
      </c>
      <c r="F2267" t="str">
        <f t="shared" si="105"/>
        <v>rural</v>
      </c>
      <c r="G2267" t="str">
        <f t="shared" si="106"/>
        <v>appl</v>
      </c>
      <c r="H2267" t="str">
        <f t="shared" si="107"/>
        <v>appliances</v>
      </c>
    </row>
    <row r="2268" spans="1:8" x14ac:dyDescent="0.2">
      <c r="A2268">
        <v>6</v>
      </c>
      <c r="B2268" t="s">
        <v>446</v>
      </c>
      <c r="C2268">
        <v>0</v>
      </c>
      <c r="D2268" t="s">
        <v>681</v>
      </c>
      <c r="E2268" t="s">
        <v>592</v>
      </c>
      <c r="F2268" t="str">
        <f t="shared" si="105"/>
        <v>rural</v>
      </c>
      <c r="G2268" t="str">
        <f t="shared" si="106"/>
        <v>appl</v>
      </c>
      <c r="H2268" t="str">
        <f t="shared" si="107"/>
        <v>appliances</v>
      </c>
    </row>
    <row r="2269" spans="1:8" x14ac:dyDescent="0.2">
      <c r="A2269">
        <v>7</v>
      </c>
      <c r="B2269" t="s">
        <v>447</v>
      </c>
      <c r="C2269">
        <v>0</v>
      </c>
      <c r="D2269" t="s">
        <v>681</v>
      </c>
      <c r="E2269" t="s">
        <v>592</v>
      </c>
      <c r="F2269" t="str">
        <f t="shared" si="105"/>
        <v>rural</v>
      </c>
      <c r="G2269" t="str">
        <f t="shared" si="106"/>
        <v>appl</v>
      </c>
      <c r="H2269" t="str">
        <f t="shared" si="107"/>
        <v>appliances</v>
      </c>
    </row>
    <row r="2270" spans="1:8" x14ac:dyDescent="0.2">
      <c r="A2270">
        <v>8</v>
      </c>
      <c r="B2270" t="s">
        <v>448</v>
      </c>
      <c r="C2270">
        <v>688253850272.31897</v>
      </c>
      <c r="D2270" t="s">
        <v>681</v>
      </c>
      <c r="E2270" t="s">
        <v>592</v>
      </c>
      <c r="F2270" t="str">
        <f t="shared" si="105"/>
        <v>rural</v>
      </c>
      <c r="G2270" t="str">
        <f t="shared" si="106"/>
        <v>appl</v>
      </c>
      <c r="H2270" t="str">
        <f t="shared" si="107"/>
        <v>appliances</v>
      </c>
    </row>
    <row r="2271" spans="1:8" x14ac:dyDescent="0.2">
      <c r="A2271">
        <v>9</v>
      </c>
      <c r="B2271" t="s">
        <v>449</v>
      </c>
      <c r="C2271">
        <v>0</v>
      </c>
      <c r="D2271" t="s">
        <v>681</v>
      </c>
      <c r="E2271" t="s">
        <v>592</v>
      </c>
      <c r="F2271" t="str">
        <f t="shared" si="105"/>
        <v>rural</v>
      </c>
      <c r="G2271" t="str">
        <f t="shared" si="106"/>
        <v>appl</v>
      </c>
      <c r="H2271" t="str">
        <f t="shared" si="107"/>
        <v>appliances</v>
      </c>
    </row>
    <row r="2272" spans="1:8" x14ac:dyDescent="0.2">
      <c r="A2272">
        <v>0</v>
      </c>
      <c r="B2272" t="s">
        <v>76</v>
      </c>
      <c r="C2272">
        <v>13794388407693.199</v>
      </c>
      <c r="D2272" t="s">
        <v>682</v>
      </c>
      <c r="E2272" t="s">
        <v>592</v>
      </c>
      <c r="F2272" t="str">
        <f t="shared" si="105"/>
        <v>rural</v>
      </c>
      <c r="G2272" t="str">
        <f t="shared" si="106"/>
        <v>appl</v>
      </c>
      <c r="H2272" t="str">
        <f t="shared" si="107"/>
        <v>appliances</v>
      </c>
    </row>
    <row r="2273" spans="1:8" x14ac:dyDescent="0.2">
      <c r="A2273">
        <v>1</v>
      </c>
      <c r="B2273" t="s">
        <v>77</v>
      </c>
      <c r="C2273">
        <v>0</v>
      </c>
      <c r="D2273" t="s">
        <v>682</v>
      </c>
      <c r="E2273" t="s">
        <v>592</v>
      </c>
      <c r="F2273" t="str">
        <f t="shared" si="105"/>
        <v>rural</v>
      </c>
      <c r="G2273" t="str">
        <f t="shared" si="106"/>
        <v>appl</v>
      </c>
      <c r="H2273" t="str">
        <f t="shared" si="107"/>
        <v>appliances</v>
      </c>
    </row>
    <row r="2274" spans="1:8" x14ac:dyDescent="0.2">
      <c r="A2274">
        <v>2</v>
      </c>
      <c r="B2274" t="s">
        <v>78</v>
      </c>
      <c r="C2274">
        <v>15953363485949.4</v>
      </c>
      <c r="D2274" t="s">
        <v>682</v>
      </c>
      <c r="E2274" t="s">
        <v>592</v>
      </c>
      <c r="F2274" t="str">
        <f t="shared" si="105"/>
        <v>rural</v>
      </c>
      <c r="G2274" t="str">
        <f t="shared" si="106"/>
        <v>appl</v>
      </c>
      <c r="H2274" t="str">
        <f t="shared" si="107"/>
        <v>appliances</v>
      </c>
    </row>
    <row r="2275" spans="1:8" x14ac:dyDescent="0.2">
      <c r="A2275">
        <v>3</v>
      </c>
      <c r="B2275" t="s">
        <v>79</v>
      </c>
      <c r="C2275">
        <v>1621675017150.4199</v>
      </c>
      <c r="D2275" t="s">
        <v>682</v>
      </c>
      <c r="E2275" t="s">
        <v>592</v>
      </c>
      <c r="F2275" t="str">
        <f t="shared" si="105"/>
        <v>rural</v>
      </c>
      <c r="G2275" t="str">
        <f t="shared" si="106"/>
        <v>appl</v>
      </c>
      <c r="H2275" t="str">
        <f t="shared" si="107"/>
        <v>appliances</v>
      </c>
    </row>
    <row r="2276" spans="1:8" x14ac:dyDescent="0.2">
      <c r="A2276">
        <v>4</v>
      </c>
      <c r="B2276" t="s">
        <v>81</v>
      </c>
      <c r="C2276">
        <v>0</v>
      </c>
      <c r="D2276" t="s">
        <v>682</v>
      </c>
      <c r="E2276" t="s">
        <v>592</v>
      </c>
      <c r="F2276" t="str">
        <f t="shared" si="105"/>
        <v>rural</v>
      </c>
      <c r="G2276" t="str">
        <f t="shared" si="106"/>
        <v>appl</v>
      </c>
      <c r="H2276" t="str">
        <f t="shared" si="107"/>
        <v>appliances</v>
      </c>
    </row>
    <row r="2277" spans="1:8" x14ac:dyDescent="0.2">
      <c r="A2277">
        <v>5</v>
      </c>
      <c r="B2277" t="s">
        <v>162</v>
      </c>
      <c r="C2277">
        <v>0</v>
      </c>
      <c r="D2277" t="s">
        <v>682</v>
      </c>
      <c r="E2277" t="s">
        <v>592</v>
      </c>
      <c r="F2277" t="str">
        <f t="shared" si="105"/>
        <v>rural</v>
      </c>
      <c r="G2277" t="str">
        <f t="shared" si="106"/>
        <v>appl</v>
      </c>
      <c r="H2277" t="str">
        <f t="shared" si="107"/>
        <v>appliances</v>
      </c>
    </row>
    <row r="2278" spans="1:8" x14ac:dyDescent="0.2">
      <c r="A2278">
        <v>6</v>
      </c>
      <c r="B2278" t="s">
        <v>446</v>
      </c>
      <c r="C2278">
        <v>0</v>
      </c>
      <c r="D2278" t="s">
        <v>682</v>
      </c>
      <c r="E2278" t="s">
        <v>592</v>
      </c>
      <c r="F2278" t="str">
        <f t="shared" si="105"/>
        <v>rural</v>
      </c>
      <c r="G2278" t="str">
        <f t="shared" si="106"/>
        <v>appl</v>
      </c>
      <c r="H2278" t="str">
        <f t="shared" si="107"/>
        <v>appliances</v>
      </c>
    </row>
    <row r="2279" spans="1:8" x14ac:dyDescent="0.2">
      <c r="A2279">
        <v>7</v>
      </c>
      <c r="B2279" t="s">
        <v>447</v>
      </c>
      <c r="C2279">
        <v>0</v>
      </c>
      <c r="D2279" t="s">
        <v>682</v>
      </c>
      <c r="E2279" t="s">
        <v>592</v>
      </c>
      <c r="F2279" t="str">
        <f t="shared" si="105"/>
        <v>rural</v>
      </c>
      <c r="G2279" t="str">
        <f t="shared" si="106"/>
        <v>appl</v>
      </c>
      <c r="H2279" t="str">
        <f t="shared" si="107"/>
        <v>appliances</v>
      </c>
    </row>
    <row r="2280" spans="1:8" x14ac:dyDescent="0.2">
      <c r="A2280">
        <v>8</v>
      </c>
      <c r="B2280" t="s">
        <v>448</v>
      </c>
      <c r="C2280">
        <v>1117789695463.98</v>
      </c>
      <c r="D2280" t="s">
        <v>682</v>
      </c>
      <c r="E2280" t="s">
        <v>592</v>
      </c>
      <c r="F2280" t="str">
        <f t="shared" si="105"/>
        <v>rural</v>
      </c>
      <c r="G2280" t="str">
        <f t="shared" si="106"/>
        <v>appl</v>
      </c>
      <c r="H2280" t="str">
        <f t="shared" si="107"/>
        <v>appliances</v>
      </c>
    </row>
    <row r="2281" spans="1:8" x14ac:dyDescent="0.2">
      <c r="A2281">
        <v>9</v>
      </c>
      <c r="B2281" t="s">
        <v>449</v>
      </c>
      <c r="C2281">
        <v>0</v>
      </c>
      <c r="D2281" t="s">
        <v>682</v>
      </c>
      <c r="E2281" t="s">
        <v>592</v>
      </c>
      <c r="F2281" t="str">
        <f t="shared" si="105"/>
        <v>rural</v>
      </c>
      <c r="G2281" t="str">
        <f t="shared" si="106"/>
        <v>appl</v>
      </c>
      <c r="H2281" t="str">
        <f t="shared" si="107"/>
        <v>appliances</v>
      </c>
    </row>
    <row r="2282" spans="1:8" x14ac:dyDescent="0.2">
      <c r="A2282">
        <v>0</v>
      </c>
      <c r="B2282" t="s">
        <v>76</v>
      </c>
      <c r="C2282">
        <v>20218778490690.301</v>
      </c>
      <c r="D2282" t="s">
        <v>683</v>
      </c>
      <c r="E2282" t="s">
        <v>592</v>
      </c>
      <c r="F2282" t="str">
        <f t="shared" si="105"/>
        <v>rural</v>
      </c>
      <c r="G2282" t="str">
        <f t="shared" si="106"/>
        <v>appl</v>
      </c>
      <c r="H2282" t="str">
        <f t="shared" si="107"/>
        <v>appliances</v>
      </c>
    </row>
    <row r="2283" spans="1:8" x14ac:dyDescent="0.2">
      <c r="A2283">
        <v>1</v>
      </c>
      <c r="B2283" t="s">
        <v>77</v>
      </c>
      <c r="C2283">
        <v>0</v>
      </c>
      <c r="D2283" t="s">
        <v>683</v>
      </c>
      <c r="E2283" t="s">
        <v>592</v>
      </c>
      <c r="F2283" t="str">
        <f t="shared" si="105"/>
        <v>rural</v>
      </c>
      <c r="G2283" t="str">
        <f t="shared" si="106"/>
        <v>appl</v>
      </c>
      <c r="H2283" t="str">
        <f t="shared" si="107"/>
        <v>appliances</v>
      </c>
    </row>
    <row r="2284" spans="1:8" x14ac:dyDescent="0.2">
      <c r="A2284">
        <v>2</v>
      </c>
      <c r="B2284" t="s">
        <v>78</v>
      </c>
      <c r="C2284">
        <v>8366948412545.7695</v>
      </c>
      <c r="D2284" t="s">
        <v>683</v>
      </c>
      <c r="E2284" t="s">
        <v>592</v>
      </c>
      <c r="F2284" t="str">
        <f t="shared" si="105"/>
        <v>rural</v>
      </c>
      <c r="G2284" t="str">
        <f t="shared" si="106"/>
        <v>appl</v>
      </c>
      <c r="H2284" t="str">
        <f t="shared" si="107"/>
        <v>appliances</v>
      </c>
    </row>
    <row r="2285" spans="1:8" x14ac:dyDescent="0.2">
      <c r="A2285">
        <v>3</v>
      </c>
      <c r="B2285" t="s">
        <v>79</v>
      </c>
      <c r="C2285">
        <v>21256551774.750801</v>
      </c>
      <c r="D2285" t="s">
        <v>683</v>
      </c>
      <c r="E2285" t="s">
        <v>592</v>
      </c>
      <c r="F2285" t="str">
        <f t="shared" si="105"/>
        <v>rural</v>
      </c>
      <c r="G2285" t="str">
        <f t="shared" si="106"/>
        <v>appl</v>
      </c>
      <c r="H2285" t="str">
        <f t="shared" si="107"/>
        <v>appliances</v>
      </c>
    </row>
    <row r="2286" spans="1:8" x14ac:dyDescent="0.2">
      <c r="A2286">
        <v>4</v>
      </c>
      <c r="B2286" t="s">
        <v>81</v>
      </c>
      <c r="C2286">
        <v>0</v>
      </c>
      <c r="D2286" t="s">
        <v>683</v>
      </c>
      <c r="E2286" t="s">
        <v>592</v>
      </c>
      <c r="F2286" t="str">
        <f t="shared" si="105"/>
        <v>rural</v>
      </c>
      <c r="G2286" t="str">
        <f t="shared" si="106"/>
        <v>appl</v>
      </c>
      <c r="H2286" t="str">
        <f t="shared" si="107"/>
        <v>appliances</v>
      </c>
    </row>
    <row r="2287" spans="1:8" x14ac:dyDescent="0.2">
      <c r="A2287">
        <v>5</v>
      </c>
      <c r="B2287" t="s">
        <v>162</v>
      </c>
      <c r="C2287">
        <v>0</v>
      </c>
      <c r="D2287" t="s">
        <v>683</v>
      </c>
      <c r="E2287" t="s">
        <v>592</v>
      </c>
      <c r="F2287" t="str">
        <f t="shared" si="105"/>
        <v>rural</v>
      </c>
      <c r="G2287" t="str">
        <f t="shared" si="106"/>
        <v>appl</v>
      </c>
      <c r="H2287" t="str">
        <f t="shared" si="107"/>
        <v>appliances</v>
      </c>
    </row>
    <row r="2288" spans="1:8" x14ac:dyDescent="0.2">
      <c r="A2288">
        <v>6</v>
      </c>
      <c r="B2288" t="s">
        <v>446</v>
      </c>
      <c r="C2288">
        <v>0</v>
      </c>
      <c r="D2288" t="s">
        <v>683</v>
      </c>
      <c r="E2288" t="s">
        <v>592</v>
      </c>
      <c r="F2288" t="str">
        <f t="shared" si="105"/>
        <v>rural</v>
      </c>
      <c r="G2288" t="str">
        <f t="shared" si="106"/>
        <v>appl</v>
      </c>
      <c r="H2288" t="str">
        <f t="shared" si="107"/>
        <v>appliances</v>
      </c>
    </row>
    <row r="2289" spans="1:8" x14ac:dyDescent="0.2">
      <c r="A2289">
        <v>7</v>
      </c>
      <c r="B2289" t="s">
        <v>447</v>
      </c>
      <c r="C2289">
        <v>0</v>
      </c>
      <c r="D2289" t="s">
        <v>683</v>
      </c>
      <c r="E2289" t="s">
        <v>592</v>
      </c>
      <c r="F2289" t="str">
        <f t="shared" si="105"/>
        <v>rural</v>
      </c>
      <c r="G2289" t="str">
        <f t="shared" si="106"/>
        <v>appl</v>
      </c>
      <c r="H2289" t="str">
        <f t="shared" si="107"/>
        <v>appliances</v>
      </c>
    </row>
    <row r="2290" spans="1:8" x14ac:dyDescent="0.2">
      <c r="A2290">
        <v>8</v>
      </c>
      <c r="B2290" t="s">
        <v>448</v>
      </c>
      <c r="C2290">
        <v>1028423480103.75</v>
      </c>
      <c r="D2290" t="s">
        <v>683</v>
      </c>
      <c r="E2290" t="s">
        <v>592</v>
      </c>
      <c r="F2290" t="str">
        <f t="shared" si="105"/>
        <v>rural</v>
      </c>
      <c r="G2290" t="str">
        <f t="shared" si="106"/>
        <v>appl</v>
      </c>
      <c r="H2290" t="str">
        <f t="shared" si="107"/>
        <v>appliances</v>
      </c>
    </row>
    <row r="2291" spans="1:8" x14ac:dyDescent="0.2">
      <c r="A2291">
        <v>9</v>
      </c>
      <c r="B2291" t="s">
        <v>449</v>
      </c>
      <c r="C2291">
        <v>0</v>
      </c>
      <c r="D2291" t="s">
        <v>683</v>
      </c>
      <c r="E2291" t="s">
        <v>592</v>
      </c>
      <c r="F2291" t="str">
        <f t="shared" si="105"/>
        <v>rural</v>
      </c>
      <c r="G2291" t="str">
        <f t="shared" si="106"/>
        <v>appl</v>
      </c>
      <c r="H2291" t="str">
        <f t="shared" si="107"/>
        <v>appliances</v>
      </c>
    </row>
    <row r="2292" spans="1:8" x14ac:dyDescent="0.2">
      <c r="A2292">
        <v>0</v>
      </c>
      <c r="B2292" t="s">
        <v>76</v>
      </c>
      <c r="C2292">
        <v>1833214629236.8501</v>
      </c>
      <c r="D2292" t="s">
        <v>684</v>
      </c>
      <c r="E2292" t="s">
        <v>592</v>
      </c>
      <c r="F2292" t="str">
        <f t="shared" si="105"/>
        <v>rural</v>
      </c>
      <c r="G2292" t="str">
        <f t="shared" si="106"/>
        <v>appl</v>
      </c>
      <c r="H2292" t="str">
        <f t="shared" si="107"/>
        <v>appliances</v>
      </c>
    </row>
    <row r="2293" spans="1:8" x14ac:dyDescent="0.2">
      <c r="A2293">
        <v>1</v>
      </c>
      <c r="B2293" t="s">
        <v>77</v>
      </c>
      <c r="C2293">
        <v>0</v>
      </c>
      <c r="D2293" t="s">
        <v>684</v>
      </c>
      <c r="E2293" t="s">
        <v>592</v>
      </c>
      <c r="F2293" t="str">
        <f t="shared" si="105"/>
        <v>rural</v>
      </c>
      <c r="G2293" t="str">
        <f t="shared" si="106"/>
        <v>appl</v>
      </c>
      <c r="H2293" t="str">
        <f t="shared" si="107"/>
        <v>appliances</v>
      </c>
    </row>
    <row r="2294" spans="1:8" x14ac:dyDescent="0.2">
      <c r="A2294">
        <v>2</v>
      </c>
      <c r="B2294" t="s">
        <v>78</v>
      </c>
      <c r="C2294">
        <v>1016771462525.03</v>
      </c>
      <c r="D2294" t="s">
        <v>684</v>
      </c>
      <c r="E2294" t="s">
        <v>592</v>
      </c>
      <c r="F2294" t="str">
        <f t="shared" si="105"/>
        <v>rural</v>
      </c>
      <c r="G2294" t="str">
        <f t="shared" si="106"/>
        <v>appl</v>
      </c>
      <c r="H2294" t="str">
        <f t="shared" si="107"/>
        <v>appliances</v>
      </c>
    </row>
    <row r="2295" spans="1:8" x14ac:dyDescent="0.2">
      <c r="A2295">
        <v>3</v>
      </c>
      <c r="B2295" t="s">
        <v>79</v>
      </c>
      <c r="C2295">
        <v>832079741.72335899</v>
      </c>
      <c r="D2295" t="s">
        <v>684</v>
      </c>
      <c r="E2295" t="s">
        <v>592</v>
      </c>
      <c r="F2295" t="str">
        <f t="shared" si="105"/>
        <v>rural</v>
      </c>
      <c r="G2295" t="str">
        <f t="shared" si="106"/>
        <v>appl</v>
      </c>
      <c r="H2295" t="str">
        <f t="shared" si="107"/>
        <v>appliances</v>
      </c>
    </row>
    <row r="2296" spans="1:8" x14ac:dyDescent="0.2">
      <c r="A2296">
        <v>4</v>
      </c>
      <c r="B2296" t="s">
        <v>81</v>
      </c>
      <c r="C2296">
        <v>0</v>
      </c>
      <c r="D2296" t="s">
        <v>684</v>
      </c>
      <c r="E2296" t="s">
        <v>592</v>
      </c>
      <c r="F2296" t="str">
        <f t="shared" si="105"/>
        <v>rural</v>
      </c>
      <c r="G2296" t="str">
        <f t="shared" si="106"/>
        <v>appl</v>
      </c>
      <c r="H2296" t="str">
        <f t="shared" si="107"/>
        <v>appliances</v>
      </c>
    </row>
    <row r="2297" spans="1:8" x14ac:dyDescent="0.2">
      <c r="A2297">
        <v>5</v>
      </c>
      <c r="B2297" t="s">
        <v>162</v>
      </c>
      <c r="C2297">
        <v>0</v>
      </c>
      <c r="D2297" t="s">
        <v>684</v>
      </c>
      <c r="E2297" t="s">
        <v>592</v>
      </c>
      <c r="F2297" t="str">
        <f t="shared" si="105"/>
        <v>rural</v>
      </c>
      <c r="G2297" t="str">
        <f t="shared" si="106"/>
        <v>appl</v>
      </c>
      <c r="H2297" t="str">
        <f t="shared" si="107"/>
        <v>appliances</v>
      </c>
    </row>
    <row r="2298" spans="1:8" x14ac:dyDescent="0.2">
      <c r="A2298">
        <v>6</v>
      </c>
      <c r="B2298" t="s">
        <v>446</v>
      </c>
      <c r="C2298">
        <v>0</v>
      </c>
      <c r="D2298" t="s">
        <v>684</v>
      </c>
      <c r="E2298" t="s">
        <v>592</v>
      </c>
      <c r="F2298" t="str">
        <f t="shared" si="105"/>
        <v>rural</v>
      </c>
      <c r="G2298" t="str">
        <f t="shared" si="106"/>
        <v>appl</v>
      </c>
      <c r="H2298" t="str">
        <f t="shared" si="107"/>
        <v>appliances</v>
      </c>
    </row>
    <row r="2299" spans="1:8" x14ac:dyDescent="0.2">
      <c r="A2299">
        <v>7</v>
      </c>
      <c r="B2299" t="s">
        <v>447</v>
      </c>
      <c r="C2299">
        <v>0</v>
      </c>
      <c r="D2299" t="s">
        <v>684</v>
      </c>
      <c r="E2299" t="s">
        <v>592</v>
      </c>
      <c r="F2299" t="str">
        <f t="shared" si="105"/>
        <v>rural</v>
      </c>
      <c r="G2299" t="str">
        <f t="shared" si="106"/>
        <v>appl</v>
      </c>
      <c r="H2299" t="str">
        <f t="shared" si="107"/>
        <v>appliances</v>
      </c>
    </row>
    <row r="2300" spans="1:8" x14ac:dyDescent="0.2">
      <c r="A2300">
        <v>8</v>
      </c>
      <c r="B2300" t="s">
        <v>448</v>
      </c>
      <c r="C2300">
        <v>241442358330.93799</v>
      </c>
      <c r="D2300" t="s">
        <v>684</v>
      </c>
      <c r="E2300" t="s">
        <v>592</v>
      </c>
      <c r="F2300" t="str">
        <f t="shared" si="105"/>
        <v>rural</v>
      </c>
      <c r="G2300" t="str">
        <f t="shared" si="106"/>
        <v>appl</v>
      </c>
      <c r="H2300" t="str">
        <f t="shared" si="107"/>
        <v>appliances</v>
      </c>
    </row>
    <row r="2301" spans="1:8" x14ac:dyDescent="0.2">
      <c r="A2301">
        <v>9</v>
      </c>
      <c r="B2301" t="s">
        <v>449</v>
      </c>
      <c r="C2301">
        <v>0</v>
      </c>
      <c r="D2301" t="s">
        <v>684</v>
      </c>
      <c r="E2301" t="s">
        <v>592</v>
      </c>
      <c r="F2301" t="str">
        <f t="shared" si="105"/>
        <v>rural</v>
      </c>
      <c r="G2301" t="str">
        <f t="shared" si="106"/>
        <v>appl</v>
      </c>
      <c r="H2301" t="str">
        <f t="shared" si="107"/>
        <v>appliances</v>
      </c>
    </row>
    <row r="2302" spans="1:8" x14ac:dyDescent="0.2">
      <c r="A2302">
        <v>0</v>
      </c>
      <c r="B2302" t="s">
        <v>76</v>
      </c>
      <c r="C2302">
        <v>1854591919855.3501</v>
      </c>
      <c r="D2302" t="s">
        <v>685</v>
      </c>
      <c r="E2302" t="s">
        <v>592</v>
      </c>
      <c r="F2302" t="str">
        <f t="shared" si="105"/>
        <v>rural</v>
      </c>
      <c r="G2302" t="str">
        <f t="shared" si="106"/>
        <v>appl</v>
      </c>
      <c r="H2302" t="str">
        <f t="shared" si="107"/>
        <v>appliances</v>
      </c>
    </row>
    <row r="2303" spans="1:8" x14ac:dyDescent="0.2">
      <c r="A2303">
        <v>1</v>
      </c>
      <c r="B2303" t="s">
        <v>77</v>
      </c>
      <c r="C2303">
        <v>0</v>
      </c>
      <c r="D2303" t="s">
        <v>685</v>
      </c>
      <c r="E2303" t="s">
        <v>592</v>
      </c>
      <c r="F2303" t="str">
        <f t="shared" si="105"/>
        <v>rural</v>
      </c>
      <c r="G2303" t="str">
        <f t="shared" si="106"/>
        <v>appl</v>
      </c>
      <c r="H2303" t="str">
        <f t="shared" si="107"/>
        <v>appliances</v>
      </c>
    </row>
    <row r="2304" spans="1:8" x14ac:dyDescent="0.2">
      <c r="A2304">
        <v>2</v>
      </c>
      <c r="B2304" t="s">
        <v>78</v>
      </c>
      <c r="C2304">
        <v>3500118317374.2002</v>
      </c>
      <c r="D2304" t="s">
        <v>685</v>
      </c>
      <c r="E2304" t="s">
        <v>592</v>
      </c>
      <c r="F2304" t="str">
        <f t="shared" si="105"/>
        <v>rural</v>
      </c>
      <c r="G2304" t="str">
        <f t="shared" si="106"/>
        <v>appl</v>
      </c>
      <c r="H2304" t="str">
        <f t="shared" si="107"/>
        <v>appliances</v>
      </c>
    </row>
    <row r="2305" spans="1:8" x14ac:dyDescent="0.2">
      <c r="A2305">
        <v>3</v>
      </c>
      <c r="B2305" t="s">
        <v>79</v>
      </c>
      <c r="C2305">
        <v>28465522.410671201</v>
      </c>
      <c r="D2305" t="s">
        <v>685</v>
      </c>
      <c r="E2305" t="s">
        <v>592</v>
      </c>
      <c r="F2305" t="str">
        <f t="shared" si="105"/>
        <v>rural</v>
      </c>
      <c r="G2305" t="str">
        <f t="shared" si="106"/>
        <v>appl</v>
      </c>
      <c r="H2305" t="str">
        <f t="shared" si="107"/>
        <v>appliances</v>
      </c>
    </row>
    <row r="2306" spans="1:8" x14ac:dyDescent="0.2">
      <c r="A2306">
        <v>4</v>
      </c>
      <c r="B2306" t="s">
        <v>81</v>
      </c>
      <c r="C2306">
        <v>0</v>
      </c>
      <c r="D2306" t="s">
        <v>685</v>
      </c>
      <c r="E2306" t="s">
        <v>592</v>
      </c>
      <c r="F2306" t="str">
        <f t="shared" si="105"/>
        <v>rural</v>
      </c>
      <c r="G2306" t="str">
        <f t="shared" si="106"/>
        <v>appl</v>
      </c>
      <c r="H2306" t="str">
        <f t="shared" si="107"/>
        <v>appliances</v>
      </c>
    </row>
    <row r="2307" spans="1:8" x14ac:dyDescent="0.2">
      <c r="A2307">
        <v>5</v>
      </c>
      <c r="B2307" t="s">
        <v>162</v>
      </c>
      <c r="C2307">
        <v>0</v>
      </c>
      <c r="D2307" t="s">
        <v>685</v>
      </c>
      <c r="E2307" t="s">
        <v>592</v>
      </c>
      <c r="F2307" t="str">
        <f t="shared" ref="F2307:F2370" si="108">IF(ISNUMBER(SEARCH("urban", E2307)), "urban", IF(ISNUMBER(SEARCH("rural", E2307)), "rural", IF(ISNUMBER(SEARCH("commercial", E2307)), "commercial", "None")))</f>
        <v>rural</v>
      </c>
      <c r="G2307" t="str">
        <f t="shared" ref="G2307:G2370" si="109">RIGHT(E2307, LEN(E2307) - FIND("~", SUBSTITUTE(E2307, "-", "~", LEN(E2307)-LEN(SUBSTITUTE(E2307, "-", "")))))</f>
        <v>appl</v>
      </c>
      <c r="H2307" t="str">
        <f t="shared" ref="H2307:H2370" si="110">IF(G2307="appl","appliances",IF(G2307="cooling","cooling &amp; ventilation",G2307))</f>
        <v>appliances</v>
      </c>
    </row>
    <row r="2308" spans="1:8" x14ac:dyDescent="0.2">
      <c r="A2308">
        <v>6</v>
      </c>
      <c r="B2308" t="s">
        <v>446</v>
      </c>
      <c r="C2308">
        <v>0</v>
      </c>
      <c r="D2308" t="s">
        <v>685</v>
      </c>
      <c r="E2308" t="s">
        <v>592</v>
      </c>
      <c r="F2308" t="str">
        <f t="shared" si="108"/>
        <v>rural</v>
      </c>
      <c r="G2308" t="str">
        <f t="shared" si="109"/>
        <v>appl</v>
      </c>
      <c r="H2308" t="str">
        <f t="shared" si="110"/>
        <v>appliances</v>
      </c>
    </row>
    <row r="2309" spans="1:8" x14ac:dyDescent="0.2">
      <c r="A2309">
        <v>7</v>
      </c>
      <c r="B2309" t="s">
        <v>447</v>
      </c>
      <c r="C2309">
        <v>0</v>
      </c>
      <c r="D2309" t="s">
        <v>685</v>
      </c>
      <c r="E2309" t="s">
        <v>592</v>
      </c>
      <c r="F2309" t="str">
        <f t="shared" si="108"/>
        <v>rural</v>
      </c>
      <c r="G2309" t="str">
        <f t="shared" si="109"/>
        <v>appl</v>
      </c>
      <c r="H2309" t="str">
        <f t="shared" si="110"/>
        <v>appliances</v>
      </c>
    </row>
    <row r="2310" spans="1:8" x14ac:dyDescent="0.2">
      <c r="A2310">
        <v>8</v>
      </c>
      <c r="B2310" t="s">
        <v>448</v>
      </c>
      <c r="C2310">
        <v>327940899471.29602</v>
      </c>
      <c r="D2310" t="s">
        <v>685</v>
      </c>
      <c r="E2310" t="s">
        <v>592</v>
      </c>
      <c r="F2310" t="str">
        <f t="shared" si="108"/>
        <v>rural</v>
      </c>
      <c r="G2310" t="str">
        <f t="shared" si="109"/>
        <v>appl</v>
      </c>
      <c r="H2310" t="str">
        <f t="shared" si="110"/>
        <v>appliances</v>
      </c>
    </row>
    <row r="2311" spans="1:8" x14ac:dyDescent="0.2">
      <c r="A2311">
        <v>9</v>
      </c>
      <c r="B2311" t="s">
        <v>449</v>
      </c>
      <c r="C2311">
        <v>0</v>
      </c>
      <c r="D2311" t="s">
        <v>685</v>
      </c>
      <c r="E2311" t="s">
        <v>592</v>
      </c>
      <c r="F2311" t="str">
        <f t="shared" si="108"/>
        <v>rural</v>
      </c>
      <c r="G2311" t="str">
        <f t="shared" si="109"/>
        <v>appl</v>
      </c>
      <c r="H2311" t="str">
        <f t="shared" si="110"/>
        <v>appliances</v>
      </c>
    </row>
    <row r="2312" spans="1:8" x14ac:dyDescent="0.2">
      <c r="A2312">
        <v>0</v>
      </c>
      <c r="B2312" t="s">
        <v>76</v>
      </c>
      <c r="C2312">
        <v>1974537202287.74</v>
      </c>
      <c r="D2312" t="s">
        <v>686</v>
      </c>
      <c r="E2312" t="s">
        <v>592</v>
      </c>
      <c r="F2312" t="str">
        <f t="shared" si="108"/>
        <v>rural</v>
      </c>
      <c r="G2312" t="str">
        <f t="shared" si="109"/>
        <v>appl</v>
      </c>
      <c r="H2312" t="str">
        <f t="shared" si="110"/>
        <v>appliances</v>
      </c>
    </row>
    <row r="2313" spans="1:8" x14ac:dyDescent="0.2">
      <c r="A2313">
        <v>1</v>
      </c>
      <c r="B2313" t="s">
        <v>77</v>
      </c>
      <c r="C2313">
        <v>0</v>
      </c>
      <c r="D2313" t="s">
        <v>686</v>
      </c>
      <c r="E2313" t="s">
        <v>592</v>
      </c>
      <c r="F2313" t="str">
        <f t="shared" si="108"/>
        <v>rural</v>
      </c>
      <c r="G2313" t="str">
        <f t="shared" si="109"/>
        <v>appl</v>
      </c>
      <c r="H2313" t="str">
        <f t="shared" si="110"/>
        <v>appliances</v>
      </c>
    </row>
    <row r="2314" spans="1:8" x14ac:dyDescent="0.2">
      <c r="A2314">
        <v>2</v>
      </c>
      <c r="B2314" t="s">
        <v>78</v>
      </c>
      <c r="C2314">
        <v>4326279000399.4702</v>
      </c>
      <c r="D2314" t="s">
        <v>686</v>
      </c>
      <c r="E2314" t="s">
        <v>592</v>
      </c>
      <c r="F2314" t="str">
        <f t="shared" si="108"/>
        <v>rural</v>
      </c>
      <c r="G2314" t="str">
        <f t="shared" si="109"/>
        <v>appl</v>
      </c>
      <c r="H2314" t="str">
        <f t="shared" si="110"/>
        <v>appliances</v>
      </c>
    </row>
    <row r="2315" spans="1:8" x14ac:dyDescent="0.2">
      <c r="A2315">
        <v>3</v>
      </c>
      <c r="B2315" t="s">
        <v>79</v>
      </c>
      <c r="C2315">
        <v>136927232824.62399</v>
      </c>
      <c r="D2315" t="s">
        <v>686</v>
      </c>
      <c r="E2315" t="s">
        <v>592</v>
      </c>
      <c r="F2315" t="str">
        <f t="shared" si="108"/>
        <v>rural</v>
      </c>
      <c r="G2315" t="str">
        <f t="shared" si="109"/>
        <v>appl</v>
      </c>
      <c r="H2315" t="str">
        <f t="shared" si="110"/>
        <v>appliances</v>
      </c>
    </row>
    <row r="2316" spans="1:8" x14ac:dyDescent="0.2">
      <c r="A2316">
        <v>4</v>
      </c>
      <c r="B2316" t="s">
        <v>81</v>
      </c>
      <c r="C2316">
        <v>0</v>
      </c>
      <c r="D2316" t="s">
        <v>686</v>
      </c>
      <c r="E2316" t="s">
        <v>592</v>
      </c>
      <c r="F2316" t="str">
        <f t="shared" si="108"/>
        <v>rural</v>
      </c>
      <c r="G2316" t="str">
        <f t="shared" si="109"/>
        <v>appl</v>
      </c>
      <c r="H2316" t="str">
        <f t="shared" si="110"/>
        <v>appliances</v>
      </c>
    </row>
    <row r="2317" spans="1:8" x14ac:dyDescent="0.2">
      <c r="A2317">
        <v>5</v>
      </c>
      <c r="B2317" t="s">
        <v>162</v>
      </c>
      <c r="C2317">
        <v>0</v>
      </c>
      <c r="D2317" t="s">
        <v>686</v>
      </c>
      <c r="E2317" t="s">
        <v>592</v>
      </c>
      <c r="F2317" t="str">
        <f t="shared" si="108"/>
        <v>rural</v>
      </c>
      <c r="G2317" t="str">
        <f t="shared" si="109"/>
        <v>appl</v>
      </c>
      <c r="H2317" t="str">
        <f t="shared" si="110"/>
        <v>appliances</v>
      </c>
    </row>
    <row r="2318" spans="1:8" x14ac:dyDescent="0.2">
      <c r="A2318">
        <v>6</v>
      </c>
      <c r="B2318" t="s">
        <v>446</v>
      </c>
      <c r="C2318">
        <v>0</v>
      </c>
      <c r="D2318" t="s">
        <v>686</v>
      </c>
      <c r="E2318" t="s">
        <v>592</v>
      </c>
      <c r="F2318" t="str">
        <f t="shared" si="108"/>
        <v>rural</v>
      </c>
      <c r="G2318" t="str">
        <f t="shared" si="109"/>
        <v>appl</v>
      </c>
      <c r="H2318" t="str">
        <f t="shared" si="110"/>
        <v>appliances</v>
      </c>
    </row>
    <row r="2319" spans="1:8" x14ac:dyDescent="0.2">
      <c r="A2319">
        <v>7</v>
      </c>
      <c r="B2319" t="s">
        <v>447</v>
      </c>
      <c r="C2319">
        <v>0</v>
      </c>
      <c r="D2319" t="s">
        <v>686</v>
      </c>
      <c r="E2319" t="s">
        <v>592</v>
      </c>
      <c r="F2319" t="str">
        <f t="shared" si="108"/>
        <v>rural</v>
      </c>
      <c r="G2319" t="str">
        <f t="shared" si="109"/>
        <v>appl</v>
      </c>
      <c r="H2319" t="str">
        <f t="shared" si="110"/>
        <v>appliances</v>
      </c>
    </row>
    <row r="2320" spans="1:8" x14ac:dyDescent="0.2">
      <c r="A2320">
        <v>8</v>
      </c>
      <c r="B2320" t="s">
        <v>448</v>
      </c>
      <c r="C2320">
        <v>64311497234.709801</v>
      </c>
      <c r="D2320" t="s">
        <v>686</v>
      </c>
      <c r="E2320" t="s">
        <v>592</v>
      </c>
      <c r="F2320" t="str">
        <f t="shared" si="108"/>
        <v>rural</v>
      </c>
      <c r="G2320" t="str">
        <f t="shared" si="109"/>
        <v>appl</v>
      </c>
      <c r="H2320" t="str">
        <f t="shared" si="110"/>
        <v>appliances</v>
      </c>
    </row>
    <row r="2321" spans="1:8" x14ac:dyDescent="0.2">
      <c r="A2321">
        <v>9</v>
      </c>
      <c r="B2321" t="s">
        <v>449</v>
      </c>
      <c r="C2321">
        <v>0</v>
      </c>
      <c r="D2321" t="s">
        <v>686</v>
      </c>
      <c r="E2321" t="s">
        <v>592</v>
      </c>
      <c r="F2321" t="str">
        <f t="shared" si="108"/>
        <v>rural</v>
      </c>
      <c r="G2321" t="str">
        <f t="shared" si="109"/>
        <v>appl</v>
      </c>
      <c r="H2321" t="str">
        <f t="shared" si="110"/>
        <v>appliances</v>
      </c>
    </row>
    <row r="2322" spans="1:8" x14ac:dyDescent="0.2">
      <c r="A2322">
        <v>0</v>
      </c>
      <c r="B2322" t="s">
        <v>76</v>
      </c>
      <c r="C2322">
        <v>3548995639269.77</v>
      </c>
      <c r="D2322" t="s">
        <v>687</v>
      </c>
      <c r="E2322" t="s">
        <v>592</v>
      </c>
      <c r="F2322" t="str">
        <f t="shared" si="108"/>
        <v>rural</v>
      </c>
      <c r="G2322" t="str">
        <f t="shared" si="109"/>
        <v>appl</v>
      </c>
      <c r="H2322" t="str">
        <f t="shared" si="110"/>
        <v>appliances</v>
      </c>
    </row>
    <row r="2323" spans="1:8" x14ac:dyDescent="0.2">
      <c r="A2323">
        <v>1</v>
      </c>
      <c r="B2323" t="s">
        <v>77</v>
      </c>
      <c r="C2323">
        <v>0</v>
      </c>
      <c r="D2323" t="s">
        <v>687</v>
      </c>
      <c r="E2323" t="s">
        <v>592</v>
      </c>
      <c r="F2323" t="str">
        <f t="shared" si="108"/>
        <v>rural</v>
      </c>
      <c r="G2323" t="str">
        <f t="shared" si="109"/>
        <v>appl</v>
      </c>
      <c r="H2323" t="str">
        <f t="shared" si="110"/>
        <v>appliances</v>
      </c>
    </row>
    <row r="2324" spans="1:8" x14ac:dyDescent="0.2">
      <c r="A2324">
        <v>2</v>
      </c>
      <c r="B2324" t="s">
        <v>78</v>
      </c>
      <c r="C2324">
        <v>504456366321.06201</v>
      </c>
      <c r="D2324" t="s">
        <v>687</v>
      </c>
      <c r="E2324" t="s">
        <v>592</v>
      </c>
      <c r="F2324" t="str">
        <f t="shared" si="108"/>
        <v>rural</v>
      </c>
      <c r="G2324" t="str">
        <f t="shared" si="109"/>
        <v>appl</v>
      </c>
      <c r="H2324" t="str">
        <f t="shared" si="110"/>
        <v>appliances</v>
      </c>
    </row>
    <row r="2325" spans="1:8" x14ac:dyDescent="0.2">
      <c r="A2325">
        <v>3</v>
      </c>
      <c r="B2325" t="s">
        <v>79</v>
      </c>
      <c r="C2325">
        <v>1179945215178.04</v>
      </c>
      <c r="D2325" t="s">
        <v>687</v>
      </c>
      <c r="E2325" t="s">
        <v>592</v>
      </c>
      <c r="F2325" t="str">
        <f t="shared" si="108"/>
        <v>rural</v>
      </c>
      <c r="G2325" t="str">
        <f t="shared" si="109"/>
        <v>appl</v>
      </c>
      <c r="H2325" t="str">
        <f t="shared" si="110"/>
        <v>appliances</v>
      </c>
    </row>
    <row r="2326" spans="1:8" x14ac:dyDescent="0.2">
      <c r="A2326">
        <v>4</v>
      </c>
      <c r="B2326" t="s">
        <v>81</v>
      </c>
      <c r="C2326">
        <v>0</v>
      </c>
      <c r="D2326" t="s">
        <v>687</v>
      </c>
      <c r="E2326" t="s">
        <v>592</v>
      </c>
      <c r="F2326" t="str">
        <f t="shared" si="108"/>
        <v>rural</v>
      </c>
      <c r="G2326" t="str">
        <f t="shared" si="109"/>
        <v>appl</v>
      </c>
      <c r="H2326" t="str">
        <f t="shared" si="110"/>
        <v>appliances</v>
      </c>
    </row>
    <row r="2327" spans="1:8" x14ac:dyDescent="0.2">
      <c r="A2327">
        <v>5</v>
      </c>
      <c r="B2327" t="s">
        <v>162</v>
      </c>
      <c r="C2327">
        <v>0</v>
      </c>
      <c r="D2327" t="s">
        <v>687</v>
      </c>
      <c r="E2327" t="s">
        <v>592</v>
      </c>
      <c r="F2327" t="str">
        <f t="shared" si="108"/>
        <v>rural</v>
      </c>
      <c r="G2327" t="str">
        <f t="shared" si="109"/>
        <v>appl</v>
      </c>
      <c r="H2327" t="str">
        <f t="shared" si="110"/>
        <v>appliances</v>
      </c>
    </row>
    <row r="2328" spans="1:8" x14ac:dyDescent="0.2">
      <c r="A2328">
        <v>6</v>
      </c>
      <c r="B2328" t="s">
        <v>446</v>
      </c>
      <c r="C2328">
        <v>0</v>
      </c>
      <c r="D2328" t="s">
        <v>687</v>
      </c>
      <c r="E2328" t="s">
        <v>592</v>
      </c>
      <c r="F2328" t="str">
        <f t="shared" si="108"/>
        <v>rural</v>
      </c>
      <c r="G2328" t="str">
        <f t="shared" si="109"/>
        <v>appl</v>
      </c>
      <c r="H2328" t="str">
        <f t="shared" si="110"/>
        <v>appliances</v>
      </c>
    </row>
    <row r="2329" spans="1:8" x14ac:dyDescent="0.2">
      <c r="A2329">
        <v>7</v>
      </c>
      <c r="B2329" t="s">
        <v>447</v>
      </c>
      <c r="C2329">
        <v>0</v>
      </c>
      <c r="D2329" t="s">
        <v>687</v>
      </c>
      <c r="E2329" t="s">
        <v>592</v>
      </c>
      <c r="F2329" t="str">
        <f t="shared" si="108"/>
        <v>rural</v>
      </c>
      <c r="G2329" t="str">
        <f t="shared" si="109"/>
        <v>appl</v>
      </c>
      <c r="H2329" t="str">
        <f t="shared" si="110"/>
        <v>appliances</v>
      </c>
    </row>
    <row r="2330" spans="1:8" x14ac:dyDescent="0.2">
      <c r="A2330">
        <v>8</v>
      </c>
      <c r="B2330" t="s">
        <v>448</v>
      </c>
      <c r="C2330">
        <v>404194236754.00299</v>
      </c>
      <c r="D2330" t="s">
        <v>687</v>
      </c>
      <c r="E2330" t="s">
        <v>592</v>
      </c>
      <c r="F2330" t="str">
        <f t="shared" si="108"/>
        <v>rural</v>
      </c>
      <c r="G2330" t="str">
        <f t="shared" si="109"/>
        <v>appl</v>
      </c>
      <c r="H2330" t="str">
        <f t="shared" si="110"/>
        <v>appliances</v>
      </c>
    </row>
    <row r="2331" spans="1:8" x14ac:dyDescent="0.2">
      <c r="A2331">
        <v>9</v>
      </c>
      <c r="B2331" t="s">
        <v>449</v>
      </c>
      <c r="C2331">
        <v>0</v>
      </c>
      <c r="D2331" t="s">
        <v>687</v>
      </c>
      <c r="E2331" t="s">
        <v>592</v>
      </c>
      <c r="F2331" t="str">
        <f t="shared" si="108"/>
        <v>rural</v>
      </c>
      <c r="G2331" t="str">
        <f t="shared" si="109"/>
        <v>appl</v>
      </c>
      <c r="H2331" t="str">
        <f t="shared" si="110"/>
        <v>appliances</v>
      </c>
    </row>
    <row r="2332" spans="1:8" x14ac:dyDescent="0.2">
      <c r="A2332">
        <v>0</v>
      </c>
      <c r="B2332" t="s">
        <v>76</v>
      </c>
      <c r="C2332">
        <v>6592839920884.6904</v>
      </c>
      <c r="D2332" t="s">
        <v>688</v>
      </c>
      <c r="E2332" t="s">
        <v>592</v>
      </c>
      <c r="F2332" t="str">
        <f t="shared" si="108"/>
        <v>rural</v>
      </c>
      <c r="G2332" t="str">
        <f t="shared" si="109"/>
        <v>appl</v>
      </c>
      <c r="H2332" t="str">
        <f t="shared" si="110"/>
        <v>appliances</v>
      </c>
    </row>
    <row r="2333" spans="1:8" x14ac:dyDescent="0.2">
      <c r="A2333">
        <v>1</v>
      </c>
      <c r="B2333" t="s">
        <v>77</v>
      </c>
      <c r="C2333">
        <v>0</v>
      </c>
      <c r="D2333" t="s">
        <v>688</v>
      </c>
      <c r="E2333" t="s">
        <v>592</v>
      </c>
      <c r="F2333" t="str">
        <f t="shared" si="108"/>
        <v>rural</v>
      </c>
      <c r="G2333" t="str">
        <f t="shared" si="109"/>
        <v>appl</v>
      </c>
      <c r="H2333" t="str">
        <f t="shared" si="110"/>
        <v>appliances</v>
      </c>
    </row>
    <row r="2334" spans="1:8" x14ac:dyDescent="0.2">
      <c r="A2334">
        <v>2</v>
      </c>
      <c r="B2334" t="s">
        <v>78</v>
      </c>
      <c r="C2334">
        <v>6216942356523.46</v>
      </c>
      <c r="D2334" t="s">
        <v>688</v>
      </c>
      <c r="E2334" t="s">
        <v>592</v>
      </c>
      <c r="F2334" t="str">
        <f t="shared" si="108"/>
        <v>rural</v>
      </c>
      <c r="G2334" t="str">
        <f t="shared" si="109"/>
        <v>appl</v>
      </c>
      <c r="H2334" t="str">
        <f t="shared" si="110"/>
        <v>appliances</v>
      </c>
    </row>
    <row r="2335" spans="1:8" x14ac:dyDescent="0.2">
      <c r="A2335">
        <v>3</v>
      </c>
      <c r="B2335" t="s">
        <v>79</v>
      </c>
      <c r="C2335">
        <v>805673242.05194604</v>
      </c>
      <c r="D2335" t="s">
        <v>688</v>
      </c>
      <c r="E2335" t="s">
        <v>592</v>
      </c>
      <c r="F2335" t="str">
        <f t="shared" si="108"/>
        <v>rural</v>
      </c>
      <c r="G2335" t="str">
        <f t="shared" si="109"/>
        <v>appl</v>
      </c>
      <c r="H2335" t="str">
        <f t="shared" si="110"/>
        <v>appliances</v>
      </c>
    </row>
    <row r="2336" spans="1:8" x14ac:dyDescent="0.2">
      <c r="A2336">
        <v>4</v>
      </c>
      <c r="B2336" t="s">
        <v>81</v>
      </c>
      <c r="C2336">
        <v>0</v>
      </c>
      <c r="D2336" t="s">
        <v>688</v>
      </c>
      <c r="E2336" t="s">
        <v>592</v>
      </c>
      <c r="F2336" t="str">
        <f t="shared" si="108"/>
        <v>rural</v>
      </c>
      <c r="G2336" t="str">
        <f t="shared" si="109"/>
        <v>appl</v>
      </c>
      <c r="H2336" t="str">
        <f t="shared" si="110"/>
        <v>appliances</v>
      </c>
    </row>
    <row r="2337" spans="1:8" x14ac:dyDescent="0.2">
      <c r="A2337">
        <v>5</v>
      </c>
      <c r="B2337" t="s">
        <v>162</v>
      </c>
      <c r="C2337">
        <v>0</v>
      </c>
      <c r="D2337" t="s">
        <v>688</v>
      </c>
      <c r="E2337" t="s">
        <v>592</v>
      </c>
      <c r="F2337" t="str">
        <f t="shared" si="108"/>
        <v>rural</v>
      </c>
      <c r="G2337" t="str">
        <f t="shared" si="109"/>
        <v>appl</v>
      </c>
      <c r="H2337" t="str">
        <f t="shared" si="110"/>
        <v>appliances</v>
      </c>
    </row>
    <row r="2338" spans="1:8" x14ac:dyDescent="0.2">
      <c r="A2338">
        <v>6</v>
      </c>
      <c r="B2338" t="s">
        <v>446</v>
      </c>
      <c r="C2338">
        <v>0</v>
      </c>
      <c r="D2338" t="s">
        <v>688</v>
      </c>
      <c r="E2338" t="s">
        <v>592</v>
      </c>
      <c r="F2338" t="str">
        <f t="shared" si="108"/>
        <v>rural</v>
      </c>
      <c r="G2338" t="str">
        <f t="shared" si="109"/>
        <v>appl</v>
      </c>
      <c r="H2338" t="str">
        <f t="shared" si="110"/>
        <v>appliances</v>
      </c>
    </row>
    <row r="2339" spans="1:8" x14ac:dyDescent="0.2">
      <c r="A2339">
        <v>7</v>
      </c>
      <c r="B2339" t="s">
        <v>447</v>
      </c>
      <c r="C2339">
        <v>0</v>
      </c>
      <c r="D2339" t="s">
        <v>688</v>
      </c>
      <c r="E2339" t="s">
        <v>592</v>
      </c>
      <c r="F2339" t="str">
        <f t="shared" si="108"/>
        <v>rural</v>
      </c>
      <c r="G2339" t="str">
        <f t="shared" si="109"/>
        <v>appl</v>
      </c>
      <c r="H2339" t="str">
        <f t="shared" si="110"/>
        <v>appliances</v>
      </c>
    </row>
    <row r="2340" spans="1:8" x14ac:dyDescent="0.2">
      <c r="A2340">
        <v>8</v>
      </c>
      <c r="B2340" t="s">
        <v>448</v>
      </c>
      <c r="C2340">
        <v>448432871136.39301</v>
      </c>
      <c r="D2340" t="s">
        <v>688</v>
      </c>
      <c r="E2340" t="s">
        <v>592</v>
      </c>
      <c r="F2340" t="str">
        <f t="shared" si="108"/>
        <v>rural</v>
      </c>
      <c r="G2340" t="str">
        <f t="shared" si="109"/>
        <v>appl</v>
      </c>
      <c r="H2340" t="str">
        <f t="shared" si="110"/>
        <v>appliances</v>
      </c>
    </row>
    <row r="2341" spans="1:8" x14ac:dyDescent="0.2">
      <c r="A2341">
        <v>9</v>
      </c>
      <c r="B2341" t="s">
        <v>449</v>
      </c>
      <c r="C2341">
        <v>0</v>
      </c>
      <c r="D2341" t="s">
        <v>688</v>
      </c>
      <c r="E2341" t="s">
        <v>592</v>
      </c>
      <c r="F2341" t="str">
        <f t="shared" si="108"/>
        <v>rural</v>
      </c>
      <c r="G2341" t="str">
        <f t="shared" si="109"/>
        <v>appl</v>
      </c>
      <c r="H2341" t="str">
        <f t="shared" si="110"/>
        <v>appliances</v>
      </c>
    </row>
    <row r="2342" spans="1:8" x14ac:dyDescent="0.2">
      <c r="A2342">
        <v>0</v>
      </c>
      <c r="B2342" t="s">
        <v>76</v>
      </c>
      <c r="C2342">
        <v>786866039557.73596</v>
      </c>
      <c r="D2342" t="s">
        <v>689</v>
      </c>
      <c r="E2342" t="s">
        <v>592</v>
      </c>
      <c r="F2342" t="str">
        <f t="shared" si="108"/>
        <v>rural</v>
      </c>
      <c r="G2342" t="str">
        <f t="shared" si="109"/>
        <v>appl</v>
      </c>
      <c r="H2342" t="str">
        <f t="shared" si="110"/>
        <v>appliances</v>
      </c>
    </row>
    <row r="2343" spans="1:8" x14ac:dyDescent="0.2">
      <c r="A2343">
        <v>1</v>
      </c>
      <c r="B2343" t="s">
        <v>77</v>
      </c>
      <c r="C2343">
        <v>0</v>
      </c>
      <c r="D2343" t="s">
        <v>689</v>
      </c>
      <c r="E2343" t="s">
        <v>592</v>
      </c>
      <c r="F2343" t="str">
        <f t="shared" si="108"/>
        <v>rural</v>
      </c>
      <c r="G2343" t="str">
        <f t="shared" si="109"/>
        <v>appl</v>
      </c>
      <c r="H2343" t="str">
        <f t="shared" si="110"/>
        <v>appliances</v>
      </c>
    </row>
    <row r="2344" spans="1:8" x14ac:dyDescent="0.2">
      <c r="A2344">
        <v>2</v>
      </c>
      <c r="B2344" t="s">
        <v>78</v>
      </c>
      <c r="C2344">
        <v>1103169955021.1699</v>
      </c>
      <c r="D2344" t="s">
        <v>689</v>
      </c>
      <c r="E2344" t="s">
        <v>592</v>
      </c>
      <c r="F2344" t="str">
        <f t="shared" si="108"/>
        <v>rural</v>
      </c>
      <c r="G2344" t="str">
        <f t="shared" si="109"/>
        <v>appl</v>
      </c>
      <c r="H2344" t="str">
        <f t="shared" si="110"/>
        <v>appliances</v>
      </c>
    </row>
    <row r="2345" spans="1:8" x14ac:dyDescent="0.2">
      <c r="A2345">
        <v>3</v>
      </c>
      <c r="B2345" t="s">
        <v>79</v>
      </c>
      <c r="C2345">
        <v>284104990.985138</v>
      </c>
      <c r="D2345" t="s">
        <v>689</v>
      </c>
      <c r="E2345" t="s">
        <v>592</v>
      </c>
      <c r="F2345" t="str">
        <f t="shared" si="108"/>
        <v>rural</v>
      </c>
      <c r="G2345" t="str">
        <f t="shared" si="109"/>
        <v>appl</v>
      </c>
      <c r="H2345" t="str">
        <f t="shared" si="110"/>
        <v>appliances</v>
      </c>
    </row>
    <row r="2346" spans="1:8" x14ac:dyDescent="0.2">
      <c r="A2346">
        <v>4</v>
      </c>
      <c r="B2346" t="s">
        <v>81</v>
      </c>
      <c r="C2346">
        <v>0</v>
      </c>
      <c r="D2346" t="s">
        <v>689</v>
      </c>
      <c r="E2346" t="s">
        <v>592</v>
      </c>
      <c r="F2346" t="str">
        <f t="shared" si="108"/>
        <v>rural</v>
      </c>
      <c r="G2346" t="str">
        <f t="shared" si="109"/>
        <v>appl</v>
      </c>
      <c r="H2346" t="str">
        <f t="shared" si="110"/>
        <v>appliances</v>
      </c>
    </row>
    <row r="2347" spans="1:8" x14ac:dyDescent="0.2">
      <c r="A2347">
        <v>5</v>
      </c>
      <c r="B2347" t="s">
        <v>162</v>
      </c>
      <c r="C2347">
        <v>0</v>
      </c>
      <c r="D2347" t="s">
        <v>689</v>
      </c>
      <c r="E2347" t="s">
        <v>592</v>
      </c>
      <c r="F2347" t="str">
        <f t="shared" si="108"/>
        <v>rural</v>
      </c>
      <c r="G2347" t="str">
        <f t="shared" si="109"/>
        <v>appl</v>
      </c>
      <c r="H2347" t="str">
        <f t="shared" si="110"/>
        <v>appliances</v>
      </c>
    </row>
    <row r="2348" spans="1:8" x14ac:dyDescent="0.2">
      <c r="A2348">
        <v>6</v>
      </c>
      <c r="B2348" t="s">
        <v>446</v>
      </c>
      <c r="C2348">
        <v>0</v>
      </c>
      <c r="D2348" t="s">
        <v>689</v>
      </c>
      <c r="E2348" t="s">
        <v>592</v>
      </c>
      <c r="F2348" t="str">
        <f t="shared" si="108"/>
        <v>rural</v>
      </c>
      <c r="G2348" t="str">
        <f t="shared" si="109"/>
        <v>appl</v>
      </c>
      <c r="H2348" t="str">
        <f t="shared" si="110"/>
        <v>appliances</v>
      </c>
    </row>
    <row r="2349" spans="1:8" x14ac:dyDescent="0.2">
      <c r="A2349">
        <v>7</v>
      </c>
      <c r="B2349" t="s">
        <v>447</v>
      </c>
      <c r="C2349">
        <v>0</v>
      </c>
      <c r="D2349" t="s">
        <v>689</v>
      </c>
      <c r="E2349" t="s">
        <v>592</v>
      </c>
      <c r="F2349" t="str">
        <f t="shared" si="108"/>
        <v>rural</v>
      </c>
      <c r="G2349" t="str">
        <f t="shared" si="109"/>
        <v>appl</v>
      </c>
      <c r="H2349" t="str">
        <f t="shared" si="110"/>
        <v>appliances</v>
      </c>
    </row>
    <row r="2350" spans="1:8" x14ac:dyDescent="0.2">
      <c r="A2350">
        <v>8</v>
      </c>
      <c r="B2350" t="s">
        <v>448</v>
      </c>
      <c r="C2350">
        <v>37103800764.938599</v>
      </c>
      <c r="D2350" t="s">
        <v>689</v>
      </c>
      <c r="E2350" t="s">
        <v>592</v>
      </c>
      <c r="F2350" t="str">
        <f t="shared" si="108"/>
        <v>rural</v>
      </c>
      <c r="G2350" t="str">
        <f t="shared" si="109"/>
        <v>appl</v>
      </c>
      <c r="H2350" t="str">
        <f t="shared" si="110"/>
        <v>appliances</v>
      </c>
    </row>
    <row r="2351" spans="1:8" x14ac:dyDescent="0.2">
      <c r="A2351">
        <v>9</v>
      </c>
      <c r="B2351" t="s">
        <v>449</v>
      </c>
      <c r="C2351">
        <v>0</v>
      </c>
      <c r="D2351" t="s">
        <v>689</v>
      </c>
      <c r="E2351" t="s">
        <v>592</v>
      </c>
      <c r="F2351" t="str">
        <f t="shared" si="108"/>
        <v>rural</v>
      </c>
      <c r="G2351" t="str">
        <f t="shared" si="109"/>
        <v>appl</v>
      </c>
      <c r="H2351" t="str">
        <f t="shared" si="110"/>
        <v>appliances</v>
      </c>
    </row>
    <row r="2352" spans="1:8" x14ac:dyDescent="0.2">
      <c r="A2352">
        <v>0</v>
      </c>
      <c r="B2352" t="s">
        <v>76</v>
      </c>
      <c r="C2352">
        <v>3777963047072.8999</v>
      </c>
      <c r="D2352" t="s">
        <v>690</v>
      </c>
      <c r="E2352" t="s">
        <v>592</v>
      </c>
      <c r="F2352" t="str">
        <f t="shared" si="108"/>
        <v>rural</v>
      </c>
      <c r="G2352" t="str">
        <f t="shared" si="109"/>
        <v>appl</v>
      </c>
      <c r="H2352" t="str">
        <f t="shared" si="110"/>
        <v>appliances</v>
      </c>
    </row>
    <row r="2353" spans="1:8" x14ac:dyDescent="0.2">
      <c r="A2353">
        <v>1</v>
      </c>
      <c r="B2353" t="s">
        <v>77</v>
      </c>
      <c r="C2353">
        <v>0</v>
      </c>
      <c r="D2353" t="s">
        <v>690</v>
      </c>
      <c r="E2353" t="s">
        <v>592</v>
      </c>
      <c r="F2353" t="str">
        <f t="shared" si="108"/>
        <v>rural</v>
      </c>
      <c r="G2353" t="str">
        <f t="shared" si="109"/>
        <v>appl</v>
      </c>
      <c r="H2353" t="str">
        <f t="shared" si="110"/>
        <v>appliances</v>
      </c>
    </row>
    <row r="2354" spans="1:8" x14ac:dyDescent="0.2">
      <c r="A2354">
        <v>2</v>
      </c>
      <c r="B2354" t="s">
        <v>78</v>
      </c>
      <c r="C2354">
        <v>2670682787486.3599</v>
      </c>
      <c r="D2354" t="s">
        <v>690</v>
      </c>
      <c r="E2354" t="s">
        <v>592</v>
      </c>
      <c r="F2354" t="str">
        <f t="shared" si="108"/>
        <v>rural</v>
      </c>
      <c r="G2354" t="str">
        <f t="shared" si="109"/>
        <v>appl</v>
      </c>
      <c r="H2354" t="str">
        <f t="shared" si="110"/>
        <v>appliances</v>
      </c>
    </row>
    <row r="2355" spans="1:8" x14ac:dyDescent="0.2">
      <c r="A2355">
        <v>3</v>
      </c>
      <c r="B2355" t="s">
        <v>79</v>
      </c>
      <c r="C2355">
        <v>13781980443.979799</v>
      </c>
      <c r="D2355" t="s">
        <v>690</v>
      </c>
      <c r="E2355" t="s">
        <v>592</v>
      </c>
      <c r="F2355" t="str">
        <f t="shared" si="108"/>
        <v>rural</v>
      </c>
      <c r="G2355" t="str">
        <f t="shared" si="109"/>
        <v>appl</v>
      </c>
      <c r="H2355" t="str">
        <f t="shared" si="110"/>
        <v>appliances</v>
      </c>
    </row>
    <row r="2356" spans="1:8" x14ac:dyDescent="0.2">
      <c r="A2356">
        <v>4</v>
      </c>
      <c r="B2356" t="s">
        <v>81</v>
      </c>
      <c r="C2356">
        <v>0</v>
      </c>
      <c r="D2356" t="s">
        <v>690</v>
      </c>
      <c r="E2356" t="s">
        <v>592</v>
      </c>
      <c r="F2356" t="str">
        <f t="shared" si="108"/>
        <v>rural</v>
      </c>
      <c r="G2356" t="str">
        <f t="shared" si="109"/>
        <v>appl</v>
      </c>
      <c r="H2356" t="str">
        <f t="shared" si="110"/>
        <v>appliances</v>
      </c>
    </row>
    <row r="2357" spans="1:8" x14ac:dyDescent="0.2">
      <c r="A2357">
        <v>5</v>
      </c>
      <c r="B2357" t="s">
        <v>162</v>
      </c>
      <c r="C2357">
        <v>0</v>
      </c>
      <c r="D2357" t="s">
        <v>690</v>
      </c>
      <c r="E2357" t="s">
        <v>592</v>
      </c>
      <c r="F2357" t="str">
        <f t="shared" si="108"/>
        <v>rural</v>
      </c>
      <c r="G2357" t="str">
        <f t="shared" si="109"/>
        <v>appl</v>
      </c>
      <c r="H2357" t="str">
        <f t="shared" si="110"/>
        <v>appliances</v>
      </c>
    </row>
    <row r="2358" spans="1:8" x14ac:dyDescent="0.2">
      <c r="A2358">
        <v>6</v>
      </c>
      <c r="B2358" t="s">
        <v>446</v>
      </c>
      <c r="C2358">
        <v>0</v>
      </c>
      <c r="D2358" t="s">
        <v>690</v>
      </c>
      <c r="E2358" t="s">
        <v>592</v>
      </c>
      <c r="F2358" t="str">
        <f t="shared" si="108"/>
        <v>rural</v>
      </c>
      <c r="G2358" t="str">
        <f t="shared" si="109"/>
        <v>appl</v>
      </c>
      <c r="H2358" t="str">
        <f t="shared" si="110"/>
        <v>appliances</v>
      </c>
    </row>
    <row r="2359" spans="1:8" x14ac:dyDescent="0.2">
      <c r="A2359">
        <v>7</v>
      </c>
      <c r="B2359" t="s">
        <v>447</v>
      </c>
      <c r="C2359">
        <v>0</v>
      </c>
      <c r="D2359" t="s">
        <v>690</v>
      </c>
      <c r="E2359" t="s">
        <v>592</v>
      </c>
      <c r="F2359" t="str">
        <f t="shared" si="108"/>
        <v>rural</v>
      </c>
      <c r="G2359" t="str">
        <f t="shared" si="109"/>
        <v>appl</v>
      </c>
      <c r="H2359" t="str">
        <f t="shared" si="110"/>
        <v>appliances</v>
      </c>
    </row>
    <row r="2360" spans="1:8" x14ac:dyDescent="0.2">
      <c r="A2360">
        <v>8</v>
      </c>
      <c r="B2360" t="s">
        <v>448</v>
      </c>
      <c r="C2360">
        <v>145658843475.23801</v>
      </c>
      <c r="D2360" t="s">
        <v>690</v>
      </c>
      <c r="E2360" t="s">
        <v>592</v>
      </c>
      <c r="F2360" t="str">
        <f t="shared" si="108"/>
        <v>rural</v>
      </c>
      <c r="G2360" t="str">
        <f t="shared" si="109"/>
        <v>appl</v>
      </c>
      <c r="H2360" t="str">
        <f t="shared" si="110"/>
        <v>appliances</v>
      </c>
    </row>
    <row r="2361" spans="1:8" x14ac:dyDescent="0.2">
      <c r="A2361">
        <v>9</v>
      </c>
      <c r="B2361" t="s">
        <v>449</v>
      </c>
      <c r="C2361">
        <v>0</v>
      </c>
      <c r="D2361" t="s">
        <v>690</v>
      </c>
      <c r="E2361" t="s">
        <v>592</v>
      </c>
      <c r="F2361" t="str">
        <f t="shared" si="108"/>
        <v>rural</v>
      </c>
      <c r="G2361" t="str">
        <f t="shared" si="109"/>
        <v>appl</v>
      </c>
      <c r="H2361" t="str">
        <f t="shared" si="110"/>
        <v>appliances</v>
      </c>
    </row>
    <row r="2362" spans="1:8" x14ac:dyDescent="0.2">
      <c r="A2362">
        <v>0</v>
      </c>
      <c r="B2362" t="s">
        <v>76</v>
      </c>
      <c r="C2362">
        <v>3489788162434.0898</v>
      </c>
      <c r="D2362" t="s">
        <v>691</v>
      </c>
      <c r="E2362" t="s">
        <v>592</v>
      </c>
      <c r="F2362" t="str">
        <f t="shared" si="108"/>
        <v>rural</v>
      </c>
      <c r="G2362" t="str">
        <f t="shared" si="109"/>
        <v>appl</v>
      </c>
      <c r="H2362" t="str">
        <f t="shared" si="110"/>
        <v>appliances</v>
      </c>
    </row>
    <row r="2363" spans="1:8" x14ac:dyDescent="0.2">
      <c r="A2363">
        <v>1</v>
      </c>
      <c r="B2363" t="s">
        <v>77</v>
      </c>
      <c r="C2363">
        <v>0</v>
      </c>
      <c r="D2363" t="s">
        <v>691</v>
      </c>
      <c r="E2363" t="s">
        <v>592</v>
      </c>
      <c r="F2363" t="str">
        <f t="shared" si="108"/>
        <v>rural</v>
      </c>
      <c r="G2363" t="str">
        <f t="shared" si="109"/>
        <v>appl</v>
      </c>
      <c r="H2363" t="str">
        <f t="shared" si="110"/>
        <v>appliances</v>
      </c>
    </row>
    <row r="2364" spans="1:8" x14ac:dyDescent="0.2">
      <c r="A2364">
        <v>2</v>
      </c>
      <c r="B2364" t="s">
        <v>78</v>
      </c>
      <c r="C2364">
        <v>5825248367243.79</v>
      </c>
      <c r="D2364" t="s">
        <v>691</v>
      </c>
      <c r="E2364" t="s">
        <v>592</v>
      </c>
      <c r="F2364" t="str">
        <f t="shared" si="108"/>
        <v>rural</v>
      </c>
      <c r="G2364" t="str">
        <f t="shared" si="109"/>
        <v>appl</v>
      </c>
      <c r="H2364" t="str">
        <f t="shared" si="110"/>
        <v>appliances</v>
      </c>
    </row>
    <row r="2365" spans="1:8" x14ac:dyDescent="0.2">
      <c r="A2365">
        <v>3</v>
      </c>
      <c r="B2365" t="s">
        <v>79</v>
      </c>
      <c r="C2365">
        <v>19408805.9681626</v>
      </c>
      <c r="D2365" t="s">
        <v>691</v>
      </c>
      <c r="E2365" t="s">
        <v>592</v>
      </c>
      <c r="F2365" t="str">
        <f t="shared" si="108"/>
        <v>rural</v>
      </c>
      <c r="G2365" t="str">
        <f t="shared" si="109"/>
        <v>appl</v>
      </c>
      <c r="H2365" t="str">
        <f t="shared" si="110"/>
        <v>appliances</v>
      </c>
    </row>
    <row r="2366" spans="1:8" x14ac:dyDescent="0.2">
      <c r="A2366">
        <v>4</v>
      </c>
      <c r="B2366" t="s">
        <v>81</v>
      </c>
      <c r="C2366">
        <v>0</v>
      </c>
      <c r="D2366" t="s">
        <v>691</v>
      </c>
      <c r="E2366" t="s">
        <v>592</v>
      </c>
      <c r="F2366" t="str">
        <f t="shared" si="108"/>
        <v>rural</v>
      </c>
      <c r="G2366" t="str">
        <f t="shared" si="109"/>
        <v>appl</v>
      </c>
      <c r="H2366" t="str">
        <f t="shared" si="110"/>
        <v>appliances</v>
      </c>
    </row>
    <row r="2367" spans="1:8" x14ac:dyDescent="0.2">
      <c r="A2367">
        <v>5</v>
      </c>
      <c r="B2367" t="s">
        <v>162</v>
      </c>
      <c r="C2367">
        <v>0</v>
      </c>
      <c r="D2367" t="s">
        <v>691</v>
      </c>
      <c r="E2367" t="s">
        <v>592</v>
      </c>
      <c r="F2367" t="str">
        <f t="shared" si="108"/>
        <v>rural</v>
      </c>
      <c r="G2367" t="str">
        <f t="shared" si="109"/>
        <v>appl</v>
      </c>
      <c r="H2367" t="str">
        <f t="shared" si="110"/>
        <v>appliances</v>
      </c>
    </row>
    <row r="2368" spans="1:8" x14ac:dyDescent="0.2">
      <c r="A2368">
        <v>6</v>
      </c>
      <c r="B2368" t="s">
        <v>446</v>
      </c>
      <c r="C2368">
        <v>0</v>
      </c>
      <c r="D2368" t="s">
        <v>691</v>
      </c>
      <c r="E2368" t="s">
        <v>592</v>
      </c>
      <c r="F2368" t="str">
        <f t="shared" si="108"/>
        <v>rural</v>
      </c>
      <c r="G2368" t="str">
        <f t="shared" si="109"/>
        <v>appl</v>
      </c>
      <c r="H2368" t="str">
        <f t="shared" si="110"/>
        <v>appliances</v>
      </c>
    </row>
    <row r="2369" spans="1:8" x14ac:dyDescent="0.2">
      <c r="A2369">
        <v>7</v>
      </c>
      <c r="B2369" t="s">
        <v>447</v>
      </c>
      <c r="C2369">
        <v>0</v>
      </c>
      <c r="D2369" t="s">
        <v>691</v>
      </c>
      <c r="E2369" t="s">
        <v>592</v>
      </c>
      <c r="F2369" t="str">
        <f t="shared" si="108"/>
        <v>rural</v>
      </c>
      <c r="G2369" t="str">
        <f t="shared" si="109"/>
        <v>appl</v>
      </c>
      <c r="H2369" t="str">
        <f t="shared" si="110"/>
        <v>appliances</v>
      </c>
    </row>
    <row r="2370" spans="1:8" x14ac:dyDescent="0.2">
      <c r="A2370">
        <v>8</v>
      </c>
      <c r="B2370" t="s">
        <v>448</v>
      </c>
      <c r="C2370">
        <v>356403705526.72601</v>
      </c>
      <c r="D2370" t="s">
        <v>691</v>
      </c>
      <c r="E2370" t="s">
        <v>592</v>
      </c>
      <c r="F2370" t="str">
        <f t="shared" si="108"/>
        <v>rural</v>
      </c>
      <c r="G2370" t="str">
        <f t="shared" si="109"/>
        <v>appl</v>
      </c>
      <c r="H2370" t="str">
        <f t="shared" si="110"/>
        <v>appliances</v>
      </c>
    </row>
    <row r="2371" spans="1:8" x14ac:dyDescent="0.2">
      <c r="A2371">
        <v>9</v>
      </c>
      <c r="B2371" t="s">
        <v>449</v>
      </c>
      <c r="C2371">
        <v>0</v>
      </c>
      <c r="D2371" t="s">
        <v>691</v>
      </c>
      <c r="E2371" t="s">
        <v>592</v>
      </c>
      <c r="F2371" t="str">
        <f t="shared" ref="F2371:F2434" si="111">IF(ISNUMBER(SEARCH("urban", E2371)), "urban", IF(ISNUMBER(SEARCH("rural", E2371)), "rural", IF(ISNUMBER(SEARCH("commercial", E2371)), "commercial", "None")))</f>
        <v>rural</v>
      </c>
      <c r="G2371" t="str">
        <f t="shared" ref="G2371:G2434" si="112">RIGHT(E2371, LEN(E2371) - FIND("~", SUBSTITUTE(E2371, "-", "~", LEN(E2371)-LEN(SUBSTITUTE(E2371, "-", "")))))</f>
        <v>appl</v>
      </c>
      <c r="H2371" t="str">
        <f t="shared" ref="H2371:H2434" si="113">IF(G2371="appl","appliances",IF(G2371="cooling","cooling &amp; ventilation",G2371))</f>
        <v>appliances</v>
      </c>
    </row>
    <row r="2372" spans="1:8" x14ac:dyDescent="0.2">
      <c r="A2372">
        <v>0</v>
      </c>
      <c r="B2372" t="s">
        <v>76</v>
      </c>
      <c r="C2372">
        <v>2668308685430.1099</v>
      </c>
      <c r="D2372" t="s">
        <v>692</v>
      </c>
      <c r="E2372" t="s">
        <v>592</v>
      </c>
      <c r="F2372" t="str">
        <f t="shared" si="111"/>
        <v>rural</v>
      </c>
      <c r="G2372" t="str">
        <f t="shared" si="112"/>
        <v>appl</v>
      </c>
      <c r="H2372" t="str">
        <f t="shared" si="113"/>
        <v>appliances</v>
      </c>
    </row>
    <row r="2373" spans="1:8" x14ac:dyDescent="0.2">
      <c r="A2373">
        <v>1</v>
      </c>
      <c r="B2373" t="s">
        <v>77</v>
      </c>
      <c r="C2373">
        <v>0</v>
      </c>
      <c r="D2373" t="s">
        <v>692</v>
      </c>
      <c r="E2373" t="s">
        <v>592</v>
      </c>
      <c r="F2373" t="str">
        <f t="shared" si="111"/>
        <v>rural</v>
      </c>
      <c r="G2373" t="str">
        <f t="shared" si="112"/>
        <v>appl</v>
      </c>
      <c r="H2373" t="str">
        <f t="shared" si="113"/>
        <v>appliances</v>
      </c>
    </row>
    <row r="2374" spans="1:8" x14ac:dyDescent="0.2">
      <c r="A2374">
        <v>2</v>
      </c>
      <c r="B2374" t="s">
        <v>78</v>
      </c>
      <c r="C2374">
        <v>2988581635607.7798</v>
      </c>
      <c r="D2374" t="s">
        <v>692</v>
      </c>
      <c r="E2374" t="s">
        <v>592</v>
      </c>
      <c r="F2374" t="str">
        <f t="shared" si="111"/>
        <v>rural</v>
      </c>
      <c r="G2374" t="str">
        <f t="shared" si="112"/>
        <v>appl</v>
      </c>
      <c r="H2374" t="str">
        <f t="shared" si="113"/>
        <v>appliances</v>
      </c>
    </row>
    <row r="2375" spans="1:8" x14ac:dyDescent="0.2">
      <c r="A2375">
        <v>3</v>
      </c>
      <c r="B2375" t="s">
        <v>79</v>
      </c>
      <c r="C2375">
        <v>84056266.908438101</v>
      </c>
      <c r="D2375" t="s">
        <v>692</v>
      </c>
      <c r="E2375" t="s">
        <v>592</v>
      </c>
      <c r="F2375" t="str">
        <f t="shared" si="111"/>
        <v>rural</v>
      </c>
      <c r="G2375" t="str">
        <f t="shared" si="112"/>
        <v>appl</v>
      </c>
      <c r="H2375" t="str">
        <f t="shared" si="113"/>
        <v>appliances</v>
      </c>
    </row>
    <row r="2376" spans="1:8" x14ac:dyDescent="0.2">
      <c r="A2376">
        <v>4</v>
      </c>
      <c r="B2376" t="s">
        <v>81</v>
      </c>
      <c r="C2376">
        <v>0</v>
      </c>
      <c r="D2376" t="s">
        <v>692</v>
      </c>
      <c r="E2376" t="s">
        <v>592</v>
      </c>
      <c r="F2376" t="str">
        <f t="shared" si="111"/>
        <v>rural</v>
      </c>
      <c r="G2376" t="str">
        <f t="shared" si="112"/>
        <v>appl</v>
      </c>
      <c r="H2376" t="str">
        <f t="shared" si="113"/>
        <v>appliances</v>
      </c>
    </row>
    <row r="2377" spans="1:8" x14ac:dyDescent="0.2">
      <c r="A2377">
        <v>5</v>
      </c>
      <c r="B2377" t="s">
        <v>162</v>
      </c>
      <c r="C2377">
        <v>0</v>
      </c>
      <c r="D2377" t="s">
        <v>692</v>
      </c>
      <c r="E2377" t="s">
        <v>592</v>
      </c>
      <c r="F2377" t="str">
        <f t="shared" si="111"/>
        <v>rural</v>
      </c>
      <c r="G2377" t="str">
        <f t="shared" si="112"/>
        <v>appl</v>
      </c>
      <c r="H2377" t="str">
        <f t="shared" si="113"/>
        <v>appliances</v>
      </c>
    </row>
    <row r="2378" spans="1:8" x14ac:dyDescent="0.2">
      <c r="A2378">
        <v>6</v>
      </c>
      <c r="B2378" t="s">
        <v>446</v>
      </c>
      <c r="C2378">
        <v>0</v>
      </c>
      <c r="D2378" t="s">
        <v>692</v>
      </c>
      <c r="E2378" t="s">
        <v>592</v>
      </c>
      <c r="F2378" t="str">
        <f t="shared" si="111"/>
        <v>rural</v>
      </c>
      <c r="G2378" t="str">
        <f t="shared" si="112"/>
        <v>appl</v>
      </c>
      <c r="H2378" t="str">
        <f t="shared" si="113"/>
        <v>appliances</v>
      </c>
    </row>
    <row r="2379" spans="1:8" x14ac:dyDescent="0.2">
      <c r="A2379">
        <v>7</v>
      </c>
      <c r="B2379" t="s">
        <v>447</v>
      </c>
      <c r="C2379">
        <v>0</v>
      </c>
      <c r="D2379" t="s">
        <v>692</v>
      </c>
      <c r="E2379" t="s">
        <v>592</v>
      </c>
      <c r="F2379" t="str">
        <f t="shared" si="111"/>
        <v>rural</v>
      </c>
      <c r="G2379" t="str">
        <f t="shared" si="112"/>
        <v>appl</v>
      </c>
      <c r="H2379" t="str">
        <f t="shared" si="113"/>
        <v>appliances</v>
      </c>
    </row>
    <row r="2380" spans="1:8" x14ac:dyDescent="0.2">
      <c r="A2380">
        <v>8</v>
      </c>
      <c r="B2380" t="s">
        <v>448</v>
      </c>
      <c r="C2380">
        <v>228219039306.67499</v>
      </c>
      <c r="D2380" t="s">
        <v>692</v>
      </c>
      <c r="E2380" t="s">
        <v>592</v>
      </c>
      <c r="F2380" t="str">
        <f t="shared" si="111"/>
        <v>rural</v>
      </c>
      <c r="G2380" t="str">
        <f t="shared" si="112"/>
        <v>appl</v>
      </c>
      <c r="H2380" t="str">
        <f t="shared" si="113"/>
        <v>appliances</v>
      </c>
    </row>
    <row r="2381" spans="1:8" x14ac:dyDescent="0.2">
      <c r="A2381">
        <v>9</v>
      </c>
      <c r="B2381" t="s">
        <v>449</v>
      </c>
      <c r="C2381">
        <v>0</v>
      </c>
      <c r="D2381" t="s">
        <v>692</v>
      </c>
      <c r="E2381" t="s">
        <v>592</v>
      </c>
      <c r="F2381" t="str">
        <f t="shared" si="111"/>
        <v>rural</v>
      </c>
      <c r="G2381" t="str">
        <f t="shared" si="112"/>
        <v>appl</v>
      </c>
      <c r="H2381" t="str">
        <f t="shared" si="113"/>
        <v>appliances</v>
      </c>
    </row>
    <row r="2382" spans="1:8" x14ac:dyDescent="0.2">
      <c r="A2382">
        <v>0</v>
      </c>
      <c r="B2382" t="s">
        <v>76</v>
      </c>
      <c r="C2382">
        <v>347011912187.56097</v>
      </c>
      <c r="D2382" t="s">
        <v>693</v>
      </c>
      <c r="E2382" t="s">
        <v>592</v>
      </c>
      <c r="F2382" t="str">
        <f t="shared" si="111"/>
        <v>rural</v>
      </c>
      <c r="G2382" t="str">
        <f t="shared" si="112"/>
        <v>appl</v>
      </c>
      <c r="H2382" t="str">
        <f t="shared" si="113"/>
        <v>appliances</v>
      </c>
    </row>
    <row r="2383" spans="1:8" x14ac:dyDescent="0.2">
      <c r="A2383">
        <v>1</v>
      </c>
      <c r="B2383" t="s">
        <v>77</v>
      </c>
      <c r="C2383">
        <v>0</v>
      </c>
      <c r="D2383" t="s">
        <v>693</v>
      </c>
      <c r="E2383" t="s">
        <v>592</v>
      </c>
      <c r="F2383" t="str">
        <f t="shared" si="111"/>
        <v>rural</v>
      </c>
      <c r="G2383" t="str">
        <f t="shared" si="112"/>
        <v>appl</v>
      </c>
      <c r="H2383" t="str">
        <f t="shared" si="113"/>
        <v>appliances</v>
      </c>
    </row>
    <row r="2384" spans="1:8" x14ac:dyDescent="0.2">
      <c r="A2384">
        <v>2</v>
      </c>
      <c r="B2384" t="s">
        <v>78</v>
      </c>
      <c r="C2384">
        <v>73629352085.902206</v>
      </c>
      <c r="D2384" t="s">
        <v>693</v>
      </c>
      <c r="E2384" t="s">
        <v>592</v>
      </c>
      <c r="F2384" t="str">
        <f t="shared" si="111"/>
        <v>rural</v>
      </c>
      <c r="G2384" t="str">
        <f t="shared" si="112"/>
        <v>appl</v>
      </c>
      <c r="H2384" t="str">
        <f t="shared" si="113"/>
        <v>appliances</v>
      </c>
    </row>
    <row r="2385" spans="1:8" x14ac:dyDescent="0.2">
      <c r="A2385">
        <v>3</v>
      </c>
      <c r="B2385" t="s">
        <v>79</v>
      </c>
      <c r="C2385">
        <v>20456419.3274335</v>
      </c>
      <c r="D2385" t="s">
        <v>693</v>
      </c>
      <c r="E2385" t="s">
        <v>592</v>
      </c>
      <c r="F2385" t="str">
        <f t="shared" si="111"/>
        <v>rural</v>
      </c>
      <c r="G2385" t="str">
        <f t="shared" si="112"/>
        <v>appl</v>
      </c>
      <c r="H2385" t="str">
        <f t="shared" si="113"/>
        <v>appliances</v>
      </c>
    </row>
    <row r="2386" spans="1:8" x14ac:dyDescent="0.2">
      <c r="A2386">
        <v>4</v>
      </c>
      <c r="B2386" t="s">
        <v>81</v>
      </c>
      <c r="C2386">
        <v>0</v>
      </c>
      <c r="D2386" t="s">
        <v>693</v>
      </c>
      <c r="E2386" t="s">
        <v>592</v>
      </c>
      <c r="F2386" t="str">
        <f t="shared" si="111"/>
        <v>rural</v>
      </c>
      <c r="G2386" t="str">
        <f t="shared" si="112"/>
        <v>appl</v>
      </c>
      <c r="H2386" t="str">
        <f t="shared" si="113"/>
        <v>appliances</v>
      </c>
    </row>
    <row r="2387" spans="1:8" x14ac:dyDescent="0.2">
      <c r="A2387">
        <v>5</v>
      </c>
      <c r="B2387" t="s">
        <v>162</v>
      </c>
      <c r="C2387">
        <v>0</v>
      </c>
      <c r="D2387" t="s">
        <v>693</v>
      </c>
      <c r="E2387" t="s">
        <v>592</v>
      </c>
      <c r="F2387" t="str">
        <f t="shared" si="111"/>
        <v>rural</v>
      </c>
      <c r="G2387" t="str">
        <f t="shared" si="112"/>
        <v>appl</v>
      </c>
      <c r="H2387" t="str">
        <f t="shared" si="113"/>
        <v>appliances</v>
      </c>
    </row>
    <row r="2388" spans="1:8" x14ac:dyDescent="0.2">
      <c r="A2388">
        <v>6</v>
      </c>
      <c r="B2388" t="s">
        <v>446</v>
      </c>
      <c r="C2388">
        <v>0</v>
      </c>
      <c r="D2388" t="s">
        <v>693</v>
      </c>
      <c r="E2388" t="s">
        <v>592</v>
      </c>
      <c r="F2388" t="str">
        <f t="shared" si="111"/>
        <v>rural</v>
      </c>
      <c r="G2388" t="str">
        <f t="shared" si="112"/>
        <v>appl</v>
      </c>
      <c r="H2388" t="str">
        <f t="shared" si="113"/>
        <v>appliances</v>
      </c>
    </row>
    <row r="2389" spans="1:8" x14ac:dyDescent="0.2">
      <c r="A2389">
        <v>7</v>
      </c>
      <c r="B2389" t="s">
        <v>447</v>
      </c>
      <c r="C2389">
        <v>0</v>
      </c>
      <c r="D2389" t="s">
        <v>693</v>
      </c>
      <c r="E2389" t="s">
        <v>592</v>
      </c>
      <c r="F2389" t="str">
        <f t="shared" si="111"/>
        <v>rural</v>
      </c>
      <c r="G2389" t="str">
        <f t="shared" si="112"/>
        <v>appl</v>
      </c>
      <c r="H2389" t="str">
        <f t="shared" si="113"/>
        <v>appliances</v>
      </c>
    </row>
    <row r="2390" spans="1:8" x14ac:dyDescent="0.2">
      <c r="A2390">
        <v>8</v>
      </c>
      <c r="B2390" t="s">
        <v>448</v>
      </c>
      <c r="C2390">
        <v>56076636988.664299</v>
      </c>
      <c r="D2390" t="s">
        <v>693</v>
      </c>
      <c r="E2390" t="s">
        <v>592</v>
      </c>
      <c r="F2390" t="str">
        <f t="shared" si="111"/>
        <v>rural</v>
      </c>
      <c r="G2390" t="str">
        <f t="shared" si="112"/>
        <v>appl</v>
      </c>
      <c r="H2390" t="str">
        <f t="shared" si="113"/>
        <v>appliances</v>
      </c>
    </row>
    <row r="2391" spans="1:8" x14ac:dyDescent="0.2">
      <c r="A2391">
        <v>9</v>
      </c>
      <c r="B2391" t="s">
        <v>449</v>
      </c>
      <c r="C2391">
        <v>0</v>
      </c>
      <c r="D2391" t="s">
        <v>693</v>
      </c>
      <c r="E2391" t="s">
        <v>592</v>
      </c>
      <c r="F2391" t="str">
        <f t="shared" si="111"/>
        <v>rural</v>
      </c>
      <c r="G2391" t="str">
        <f t="shared" si="112"/>
        <v>appl</v>
      </c>
      <c r="H2391" t="str">
        <f t="shared" si="113"/>
        <v>appliances</v>
      </c>
    </row>
    <row r="2392" spans="1:8" x14ac:dyDescent="0.2">
      <c r="A2392">
        <v>0</v>
      </c>
      <c r="B2392" t="s">
        <v>76</v>
      </c>
      <c r="C2392">
        <v>892059226055.96802</v>
      </c>
      <c r="D2392" t="s">
        <v>694</v>
      </c>
      <c r="E2392" t="s">
        <v>592</v>
      </c>
      <c r="F2392" t="str">
        <f t="shared" si="111"/>
        <v>rural</v>
      </c>
      <c r="G2392" t="str">
        <f t="shared" si="112"/>
        <v>appl</v>
      </c>
      <c r="H2392" t="str">
        <f t="shared" si="113"/>
        <v>appliances</v>
      </c>
    </row>
    <row r="2393" spans="1:8" x14ac:dyDescent="0.2">
      <c r="A2393">
        <v>1</v>
      </c>
      <c r="B2393" t="s">
        <v>77</v>
      </c>
      <c r="C2393">
        <v>0</v>
      </c>
      <c r="D2393" t="s">
        <v>694</v>
      </c>
      <c r="E2393" t="s">
        <v>592</v>
      </c>
      <c r="F2393" t="str">
        <f t="shared" si="111"/>
        <v>rural</v>
      </c>
      <c r="G2393" t="str">
        <f t="shared" si="112"/>
        <v>appl</v>
      </c>
      <c r="H2393" t="str">
        <f t="shared" si="113"/>
        <v>appliances</v>
      </c>
    </row>
    <row r="2394" spans="1:8" x14ac:dyDescent="0.2">
      <c r="A2394">
        <v>2</v>
      </c>
      <c r="B2394" t="s">
        <v>78</v>
      </c>
      <c r="C2394">
        <v>577614291755.76099</v>
      </c>
      <c r="D2394" t="s">
        <v>694</v>
      </c>
      <c r="E2394" t="s">
        <v>592</v>
      </c>
      <c r="F2394" t="str">
        <f t="shared" si="111"/>
        <v>rural</v>
      </c>
      <c r="G2394" t="str">
        <f t="shared" si="112"/>
        <v>appl</v>
      </c>
      <c r="H2394" t="str">
        <f t="shared" si="113"/>
        <v>appliances</v>
      </c>
    </row>
    <row r="2395" spans="1:8" x14ac:dyDescent="0.2">
      <c r="A2395">
        <v>3</v>
      </c>
      <c r="B2395" t="s">
        <v>79</v>
      </c>
      <c r="C2395">
        <v>3611425743.49542</v>
      </c>
      <c r="D2395" t="s">
        <v>694</v>
      </c>
      <c r="E2395" t="s">
        <v>592</v>
      </c>
      <c r="F2395" t="str">
        <f t="shared" si="111"/>
        <v>rural</v>
      </c>
      <c r="G2395" t="str">
        <f t="shared" si="112"/>
        <v>appl</v>
      </c>
      <c r="H2395" t="str">
        <f t="shared" si="113"/>
        <v>appliances</v>
      </c>
    </row>
    <row r="2396" spans="1:8" x14ac:dyDescent="0.2">
      <c r="A2396">
        <v>4</v>
      </c>
      <c r="B2396" t="s">
        <v>81</v>
      </c>
      <c r="C2396">
        <v>0</v>
      </c>
      <c r="D2396" t="s">
        <v>694</v>
      </c>
      <c r="E2396" t="s">
        <v>592</v>
      </c>
      <c r="F2396" t="str">
        <f t="shared" si="111"/>
        <v>rural</v>
      </c>
      <c r="G2396" t="str">
        <f t="shared" si="112"/>
        <v>appl</v>
      </c>
      <c r="H2396" t="str">
        <f t="shared" si="113"/>
        <v>appliances</v>
      </c>
    </row>
    <row r="2397" spans="1:8" x14ac:dyDescent="0.2">
      <c r="A2397">
        <v>5</v>
      </c>
      <c r="B2397" t="s">
        <v>162</v>
      </c>
      <c r="C2397">
        <v>0</v>
      </c>
      <c r="D2397" t="s">
        <v>694</v>
      </c>
      <c r="E2397" t="s">
        <v>592</v>
      </c>
      <c r="F2397" t="str">
        <f t="shared" si="111"/>
        <v>rural</v>
      </c>
      <c r="G2397" t="str">
        <f t="shared" si="112"/>
        <v>appl</v>
      </c>
      <c r="H2397" t="str">
        <f t="shared" si="113"/>
        <v>appliances</v>
      </c>
    </row>
    <row r="2398" spans="1:8" x14ac:dyDescent="0.2">
      <c r="A2398">
        <v>6</v>
      </c>
      <c r="B2398" t="s">
        <v>446</v>
      </c>
      <c r="C2398">
        <v>0</v>
      </c>
      <c r="D2398" t="s">
        <v>694</v>
      </c>
      <c r="E2398" t="s">
        <v>592</v>
      </c>
      <c r="F2398" t="str">
        <f t="shared" si="111"/>
        <v>rural</v>
      </c>
      <c r="G2398" t="str">
        <f t="shared" si="112"/>
        <v>appl</v>
      </c>
      <c r="H2398" t="str">
        <f t="shared" si="113"/>
        <v>appliances</v>
      </c>
    </row>
    <row r="2399" spans="1:8" x14ac:dyDescent="0.2">
      <c r="A2399">
        <v>7</v>
      </c>
      <c r="B2399" t="s">
        <v>447</v>
      </c>
      <c r="C2399">
        <v>0</v>
      </c>
      <c r="D2399" t="s">
        <v>694</v>
      </c>
      <c r="E2399" t="s">
        <v>592</v>
      </c>
      <c r="F2399" t="str">
        <f t="shared" si="111"/>
        <v>rural</v>
      </c>
      <c r="G2399" t="str">
        <f t="shared" si="112"/>
        <v>appl</v>
      </c>
      <c r="H2399" t="str">
        <f t="shared" si="113"/>
        <v>appliances</v>
      </c>
    </row>
    <row r="2400" spans="1:8" x14ac:dyDescent="0.2">
      <c r="A2400">
        <v>8</v>
      </c>
      <c r="B2400" t="s">
        <v>448</v>
      </c>
      <c r="C2400">
        <v>71426883689.727402</v>
      </c>
      <c r="D2400" t="s">
        <v>694</v>
      </c>
      <c r="E2400" t="s">
        <v>592</v>
      </c>
      <c r="F2400" t="str">
        <f t="shared" si="111"/>
        <v>rural</v>
      </c>
      <c r="G2400" t="str">
        <f t="shared" si="112"/>
        <v>appl</v>
      </c>
      <c r="H2400" t="str">
        <f t="shared" si="113"/>
        <v>appliances</v>
      </c>
    </row>
    <row r="2401" spans="1:8" x14ac:dyDescent="0.2">
      <c r="A2401">
        <v>9</v>
      </c>
      <c r="B2401" t="s">
        <v>449</v>
      </c>
      <c r="C2401">
        <v>0</v>
      </c>
      <c r="D2401" t="s">
        <v>694</v>
      </c>
      <c r="E2401" t="s">
        <v>592</v>
      </c>
      <c r="F2401" t="str">
        <f t="shared" si="111"/>
        <v>rural</v>
      </c>
      <c r="G2401" t="str">
        <f t="shared" si="112"/>
        <v>appl</v>
      </c>
      <c r="H2401" t="str">
        <f t="shared" si="113"/>
        <v>appliances</v>
      </c>
    </row>
    <row r="2402" spans="1:8" x14ac:dyDescent="0.2">
      <c r="A2402">
        <v>0</v>
      </c>
      <c r="B2402" t="s">
        <v>76</v>
      </c>
      <c r="C2402">
        <v>3388847082877.23</v>
      </c>
      <c r="D2402" t="s">
        <v>695</v>
      </c>
      <c r="E2402" t="s">
        <v>592</v>
      </c>
      <c r="F2402" t="str">
        <f t="shared" si="111"/>
        <v>rural</v>
      </c>
      <c r="G2402" t="str">
        <f t="shared" si="112"/>
        <v>appl</v>
      </c>
      <c r="H2402" t="str">
        <f t="shared" si="113"/>
        <v>appliances</v>
      </c>
    </row>
    <row r="2403" spans="1:8" x14ac:dyDescent="0.2">
      <c r="A2403">
        <v>1</v>
      </c>
      <c r="B2403" t="s">
        <v>77</v>
      </c>
      <c r="C2403">
        <v>0</v>
      </c>
      <c r="D2403" t="s">
        <v>695</v>
      </c>
      <c r="E2403" t="s">
        <v>592</v>
      </c>
      <c r="F2403" t="str">
        <f t="shared" si="111"/>
        <v>rural</v>
      </c>
      <c r="G2403" t="str">
        <f t="shared" si="112"/>
        <v>appl</v>
      </c>
      <c r="H2403" t="str">
        <f t="shared" si="113"/>
        <v>appliances</v>
      </c>
    </row>
    <row r="2404" spans="1:8" x14ac:dyDescent="0.2">
      <c r="A2404">
        <v>2</v>
      </c>
      <c r="B2404" t="s">
        <v>78</v>
      </c>
      <c r="C2404">
        <v>2392250429943.6001</v>
      </c>
      <c r="D2404" t="s">
        <v>695</v>
      </c>
      <c r="E2404" t="s">
        <v>592</v>
      </c>
      <c r="F2404" t="str">
        <f t="shared" si="111"/>
        <v>rural</v>
      </c>
      <c r="G2404" t="str">
        <f t="shared" si="112"/>
        <v>appl</v>
      </c>
      <c r="H2404" t="str">
        <f t="shared" si="113"/>
        <v>appliances</v>
      </c>
    </row>
    <row r="2405" spans="1:8" x14ac:dyDescent="0.2">
      <c r="A2405">
        <v>3</v>
      </c>
      <c r="B2405" t="s">
        <v>79</v>
      </c>
      <c r="C2405">
        <v>28769607.937621798</v>
      </c>
      <c r="D2405" t="s">
        <v>695</v>
      </c>
      <c r="E2405" t="s">
        <v>592</v>
      </c>
      <c r="F2405" t="str">
        <f t="shared" si="111"/>
        <v>rural</v>
      </c>
      <c r="G2405" t="str">
        <f t="shared" si="112"/>
        <v>appl</v>
      </c>
      <c r="H2405" t="str">
        <f t="shared" si="113"/>
        <v>appliances</v>
      </c>
    </row>
    <row r="2406" spans="1:8" x14ac:dyDescent="0.2">
      <c r="A2406">
        <v>4</v>
      </c>
      <c r="B2406" t="s">
        <v>81</v>
      </c>
      <c r="C2406">
        <v>0</v>
      </c>
      <c r="D2406" t="s">
        <v>695</v>
      </c>
      <c r="E2406" t="s">
        <v>592</v>
      </c>
      <c r="F2406" t="str">
        <f t="shared" si="111"/>
        <v>rural</v>
      </c>
      <c r="G2406" t="str">
        <f t="shared" si="112"/>
        <v>appl</v>
      </c>
      <c r="H2406" t="str">
        <f t="shared" si="113"/>
        <v>appliances</v>
      </c>
    </row>
    <row r="2407" spans="1:8" x14ac:dyDescent="0.2">
      <c r="A2407">
        <v>5</v>
      </c>
      <c r="B2407" t="s">
        <v>162</v>
      </c>
      <c r="C2407">
        <v>0</v>
      </c>
      <c r="D2407" t="s">
        <v>695</v>
      </c>
      <c r="E2407" t="s">
        <v>592</v>
      </c>
      <c r="F2407" t="str">
        <f t="shared" si="111"/>
        <v>rural</v>
      </c>
      <c r="G2407" t="str">
        <f t="shared" si="112"/>
        <v>appl</v>
      </c>
      <c r="H2407" t="str">
        <f t="shared" si="113"/>
        <v>appliances</v>
      </c>
    </row>
    <row r="2408" spans="1:8" x14ac:dyDescent="0.2">
      <c r="A2408">
        <v>6</v>
      </c>
      <c r="B2408" t="s">
        <v>446</v>
      </c>
      <c r="C2408">
        <v>0</v>
      </c>
      <c r="D2408" t="s">
        <v>695</v>
      </c>
      <c r="E2408" t="s">
        <v>592</v>
      </c>
      <c r="F2408" t="str">
        <f t="shared" si="111"/>
        <v>rural</v>
      </c>
      <c r="G2408" t="str">
        <f t="shared" si="112"/>
        <v>appl</v>
      </c>
      <c r="H2408" t="str">
        <f t="shared" si="113"/>
        <v>appliances</v>
      </c>
    </row>
    <row r="2409" spans="1:8" x14ac:dyDescent="0.2">
      <c r="A2409">
        <v>7</v>
      </c>
      <c r="B2409" t="s">
        <v>447</v>
      </c>
      <c r="C2409">
        <v>0</v>
      </c>
      <c r="D2409" t="s">
        <v>695</v>
      </c>
      <c r="E2409" t="s">
        <v>592</v>
      </c>
      <c r="F2409" t="str">
        <f t="shared" si="111"/>
        <v>rural</v>
      </c>
      <c r="G2409" t="str">
        <f t="shared" si="112"/>
        <v>appl</v>
      </c>
      <c r="H2409" t="str">
        <f t="shared" si="113"/>
        <v>appliances</v>
      </c>
    </row>
    <row r="2410" spans="1:8" x14ac:dyDescent="0.2">
      <c r="A2410">
        <v>8</v>
      </c>
      <c r="B2410" t="s">
        <v>448</v>
      </c>
      <c r="C2410">
        <v>218139629227.63</v>
      </c>
      <c r="D2410" t="s">
        <v>695</v>
      </c>
      <c r="E2410" t="s">
        <v>592</v>
      </c>
      <c r="F2410" t="str">
        <f t="shared" si="111"/>
        <v>rural</v>
      </c>
      <c r="G2410" t="str">
        <f t="shared" si="112"/>
        <v>appl</v>
      </c>
      <c r="H2410" t="str">
        <f t="shared" si="113"/>
        <v>appliances</v>
      </c>
    </row>
    <row r="2411" spans="1:8" x14ac:dyDescent="0.2">
      <c r="A2411">
        <v>9</v>
      </c>
      <c r="B2411" t="s">
        <v>449</v>
      </c>
      <c r="C2411">
        <v>0</v>
      </c>
      <c r="D2411" t="s">
        <v>695</v>
      </c>
      <c r="E2411" t="s">
        <v>592</v>
      </c>
      <c r="F2411" t="str">
        <f t="shared" si="111"/>
        <v>rural</v>
      </c>
      <c r="G2411" t="str">
        <f t="shared" si="112"/>
        <v>appl</v>
      </c>
      <c r="H2411" t="str">
        <f t="shared" si="113"/>
        <v>appliances</v>
      </c>
    </row>
    <row r="2412" spans="1:8" x14ac:dyDescent="0.2">
      <c r="A2412">
        <v>0</v>
      </c>
      <c r="B2412" t="s">
        <v>76</v>
      </c>
      <c r="C2412">
        <v>6907692199398.5596</v>
      </c>
      <c r="D2412" t="s">
        <v>696</v>
      </c>
      <c r="E2412" t="s">
        <v>592</v>
      </c>
      <c r="F2412" t="str">
        <f t="shared" si="111"/>
        <v>rural</v>
      </c>
      <c r="G2412" t="str">
        <f t="shared" si="112"/>
        <v>appl</v>
      </c>
      <c r="H2412" t="str">
        <f t="shared" si="113"/>
        <v>appliances</v>
      </c>
    </row>
    <row r="2413" spans="1:8" x14ac:dyDescent="0.2">
      <c r="A2413">
        <v>1</v>
      </c>
      <c r="B2413" t="s">
        <v>77</v>
      </c>
      <c r="C2413">
        <v>0</v>
      </c>
      <c r="D2413" t="s">
        <v>696</v>
      </c>
      <c r="E2413" t="s">
        <v>592</v>
      </c>
      <c r="F2413" t="str">
        <f t="shared" si="111"/>
        <v>rural</v>
      </c>
      <c r="G2413" t="str">
        <f t="shared" si="112"/>
        <v>appl</v>
      </c>
      <c r="H2413" t="str">
        <f t="shared" si="113"/>
        <v>appliances</v>
      </c>
    </row>
    <row r="2414" spans="1:8" x14ac:dyDescent="0.2">
      <c r="A2414">
        <v>2</v>
      </c>
      <c r="B2414" t="s">
        <v>78</v>
      </c>
      <c r="C2414">
        <v>15227090218326.301</v>
      </c>
      <c r="D2414" t="s">
        <v>696</v>
      </c>
      <c r="E2414" t="s">
        <v>592</v>
      </c>
      <c r="F2414" t="str">
        <f t="shared" si="111"/>
        <v>rural</v>
      </c>
      <c r="G2414" t="str">
        <f t="shared" si="112"/>
        <v>appl</v>
      </c>
      <c r="H2414" t="str">
        <f t="shared" si="113"/>
        <v>appliances</v>
      </c>
    </row>
    <row r="2415" spans="1:8" x14ac:dyDescent="0.2">
      <c r="A2415">
        <v>3</v>
      </c>
      <c r="B2415" t="s">
        <v>79</v>
      </c>
      <c r="C2415">
        <v>1053990113971.27</v>
      </c>
      <c r="D2415" t="s">
        <v>696</v>
      </c>
      <c r="E2415" t="s">
        <v>592</v>
      </c>
      <c r="F2415" t="str">
        <f t="shared" si="111"/>
        <v>rural</v>
      </c>
      <c r="G2415" t="str">
        <f t="shared" si="112"/>
        <v>appl</v>
      </c>
      <c r="H2415" t="str">
        <f t="shared" si="113"/>
        <v>appliances</v>
      </c>
    </row>
    <row r="2416" spans="1:8" x14ac:dyDescent="0.2">
      <c r="A2416">
        <v>4</v>
      </c>
      <c r="B2416" t="s">
        <v>81</v>
      </c>
      <c r="C2416">
        <v>0</v>
      </c>
      <c r="D2416" t="s">
        <v>696</v>
      </c>
      <c r="E2416" t="s">
        <v>592</v>
      </c>
      <c r="F2416" t="str">
        <f t="shared" si="111"/>
        <v>rural</v>
      </c>
      <c r="G2416" t="str">
        <f t="shared" si="112"/>
        <v>appl</v>
      </c>
      <c r="H2416" t="str">
        <f t="shared" si="113"/>
        <v>appliances</v>
      </c>
    </row>
    <row r="2417" spans="1:8" x14ac:dyDescent="0.2">
      <c r="A2417">
        <v>5</v>
      </c>
      <c r="B2417" t="s">
        <v>162</v>
      </c>
      <c r="C2417">
        <v>0</v>
      </c>
      <c r="D2417" t="s">
        <v>696</v>
      </c>
      <c r="E2417" t="s">
        <v>592</v>
      </c>
      <c r="F2417" t="str">
        <f t="shared" si="111"/>
        <v>rural</v>
      </c>
      <c r="G2417" t="str">
        <f t="shared" si="112"/>
        <v>appl</v>
      </c>
      <c r="H2417" t="str">
        <f t="shared" si="113"/>
        <v>appliances</v>
      </c>
    </row>
    <row r="2418" spans="1:8" x14ac:dyDescent="0.2">
      <c r="A2418">
        <v>6</v>
      </c>
      <c r="B2418" t="s">
        <v>446</v>
      </c>
      <c r="C2418">
        <v>0</v>
      </c>
      <c r="D2418" t="s">
        <v>696</v>
      </c>
      <c r="E2418" t="s">
        <v>592</v>
      </c>
      <c r="F2418" t="str">
        <f t="shared" si="111"/>
        <v>rural</v>
      </c>
      <c r="G2418" t="str">
        <f t="shared" si="112"/>
        <v>appl</v>
      </c>
      <c r="H2418" t="str">
        <f t="shared" si="113"/>
        <v>appliances</v>
      </c>
    </row>
    <row r="2419" spans="1:8" x14ac:dyDescent="0.2">
      <c r="A2419">
        <v>7</v>
      </c>
      <c r="B2419" t="s">
        <v>447</v>
      </c>
      <c r="C2419">
        <v>0</v>
      </c>
      <c r="D2419" t="s">
        <v>696</v>
      </c>
      <c r="E2419" t="s">
        <v>592</v>
      </c>
      <c r="F2419" t="str">
        <f t="shared" si="111"/>
        <v>rural</v>
      </c>
      <c r="G2419" t="str">
        <f t="shared" si="112"/>
        <v>appl</v>
      </c>
      <c r="H2419" t="str">
        <f t="shared" si="113"/>
        <v>appliances</v>
      </c>
    </row>
    <row r="2420" spans="1:8" x14ac:dyDescent="0.2">
      <c r="A2420">
        <v>8</v>
      </c>
      <c r="B2420" t="s">
        <v>448</v>
      </c>
      <c r="C2420">
        <v>752151366059.09595</v>
      </c>
      <c r="D2420" t="s">
        <v>696</v>
      </c>
      <c r="E2420" t="s">
        <v>592</v>
      </c>
      <c r="F2420" t="str">
        <f t="shared" si="111"/>
        <v>rural</v>
      </c>
      <c r="G2420" t="str">
        <f t="shared" si="112"/>
        <v>appl</v>
      </c>
      <c r="H2420" t="str">
        <f t="shared" si="113"/>
        <v>appliances</v>
      </c>
    </row>
    <row r="2421" spans="1:8" x14ac:dyDescent="0.2">
      <c r="A2421">
        <v>9</v>
      </c>
      <c r="B2421" t="s">
        <v>449</v>
      </c>
      <c r="C2421">
        <v>0</v>
      </c>
      <c r="D2421" t="s">
        <v>696</v>
      </c>
      <c r="E2421" t="s">
        <v>592</v>
      </c>
      <c r="F2421" t="str">
        <f t="shared" si="111"/>
        <v>rural</v>
      </c>
      <c r="G2421" t="str">
        <f t="shared" si="112"/>
        <v>appl</v>
      </c>
      <c r="H2421" t="str">
        <f t="shared" si="113"/>
        <v>appliances</v>
      </c>
    </row>
    <row r="2422" spans="1:8" x14ac:dyDescent="0.2">
      <c r="A2422">
        <v>0</v>
      </c>
      <c r="B2422" t="s">
        <v>76</v>
      </c>
      <c r="C2422">
        <v>2888532489111.25</v>
      </c>
      <c r="D2422" t="s">
        <v>697</v>
      </c>
      <c r="E2422" t="s">
        <v>592</v>
      </c>
      <c r="F2422" t="str">
        <f t="shared" si="111"/>
        <v>rural</v>
      </c>
      <c r="G2422" t="str">
        <f t="shared" si="112"/>
        <v>appl</v>
      </c>
      <c r="H2422" t="str">
        <f t="shared" si="113"/>
        <v>appliances</v>
      </c>
    </row>
    <row r="2423" spans="1:8" x14ac:dyDescent="0.2">
      <c r="A2423">
        <v>1</v>
      </c>
      <c r="B2423" t="s">
        <v>77</v>
      </c>
      <c r="C2423">
        <v>0</v>
      </c>
      <c r="D2423" t="s">
        <v>697</v>
      </c>
      <c r="E2423" t="s">
        <v>592</v>
      </c>
      <c r="F2423" t="str">
        <f t="shared" si="111"/>
        <v>rural</v>
      </c>
      <c r="G2423" t="str">
        <f t="shared" si="112"/>
        <v>appl</v>
      </c>
      <c r="H2423" t="str">
        <f t="shared" si="113"/>
        <v>appliances</v>
      </c>
    </row>
    <row r="2424" spans="1:8" x14ac:dyDescent="0.2">
      <c r="A2424">
        <v>2</v>
      </c>
      <c r="B2424" t="s">
        <v>78</v>
      </c>
      <c r="C2424">
        <v>2677570256711.9199</v>
      </c>
      <c r="D2424" t="s">
        <v>697</v>
      </c>
      <c r="E2424" t="s">
        <v>592</v>
      </c>
      <c r="F2424" t="str">
        <f t="shared" si="111"/>
        <v>rural</v>
      </c>
      <c r="G2424" t="str">
        <f t="shared" si="112"/>
        <v>appl</v>
      </c>
      <c r="H2424" t="str">
        <f t="shared" si="113"/>
        <v>appliances</v>
      </c>
    </row>
    <row r="2425" spans="1:8" x14ac:dyDescent="0.2">
      <c r="A2425">
        <v>3</v>
      </c>
      <c r="B2425" t="s">
        <v>79</v>
      </c>
      <c r="C2425">
        <v>2359056714.5462999</v>
      </c>
      <c r="D2425" t="s">
        <v>697</v>
      </c>
      <c r="E2425" t="s">
        <v>592</v>
      </c>
      <c r="F2425" t="str">
        <f t="shared" si="111"/>
        <v>rural</v>
      </c>
      <c r="G2425" t="str">
        <f t="shared" si="112"/>
        <v>appl</v>
      </c>
      <c r="H2425" t="str">
        <f t="shared" si="113"/>
        <v>appliances</v>
      </c>
    </row>
    <row r="2426" spans="1:8" x14ac:dyDescent="0.2">
      <c r="A2426">
        <v>4</v>
      </c>
      <c r="B2426" t="s">
        <v>81</v>
      </c>
      <c r="C2426">
        <v>0</v>
      </c>
      <c r="D2426" t="s">
        <v>697</v>
      </c>
      <c r="E2426" t="s">
        <v>592</v>
      </c>
      <c r="F2426" t="str">
        <f t="shared" si="111"/>
        <v>rural</v>
      </c>
      <c r="G2426" t="str">
        <f t="shared" si="112"/>
        <v>appl</v>
      </c>
      <c r="H2426" t="str">
        <f t="shared" si="113"/>
        <v>appliances</v>
      </c>
    </row>
    <row r="2427" spans="1:8" x14ac:dyDescent="0.2">
      <c r="A2427">
        <v>5</v>
      </c>
      <c r="B2427" t="s">
        <v>162</v>
      </c>
      <c r="C2427">
        <v>0</v>
      </c>
      <c r="D2427" t="s">
        <v>697</v>
      </c>
      <c r="E2427" t="s">
        <v>592</v>
      </c>
      <c r="F2427" t="str">
        <f t="shared" si="111"/>
        <v>rural</v>
      </c>
      <c r="G2427" t="str">
        <f t="shared" si="112"/>
        <v>appl</v>
      </c>
      <c r="H2427" t="str">
        <f t="shared" si="113"/>
        <v>appliances</v>
      </c>
    </row>
    <row r="2428" spans="1:8" x14ac:dyDescent="0.2">
      <c r="A2428">
        <v>6</v>
      </c>
      <c r="B2428" t="s">
        <v>446</v>
      </c>
      <c r="C2428">
        <v>0</v>
      </c>
      <c r="D2428" t="s">
        <v>697</v>
      </c>
      <c r="E2428" t="s">
        <v>592</v>
      </c>
      <c r="F2428" t="str">
        <f t="shared" si="111"/>
        <v>rural</v>
      </c>
      <c r="G2428" t="str">
        <f t="shared" si="112"/>
        <v>appl</v>
      </c>
      <c r="H2428" t="str">
        <f t="shared" si="113"/>
        <v>appliances</v>
      </c>
    </row>
    <row r="2429" spans="1:8" x14ac:dyDescent="0.2">
      <c r="A2429">
        <v>7</v>
      </c>
      <c r="B2429" t="s">
        <v>447</v>
      </c>
      <c r="C2429">
        <v>0</v>
      </c>
      <c r="D2429" t="s">
        <v>697</v>
      </c>
      <c r="E2429" t="s">
        <v>592</v>
      </c>
      <c r="F2429" t="str">
        <f t="shared" si="111"/>
        <v>rural</v>
      </c>
      <c r="G2429" t="str">
        <f t="shared" si="112"/>
        <v>appl</v>
      </c>
      <c r="H2429" t="str">
        <f t="shared" si="113"/>
        <v>appliances</v>
      </c>
    </row>
    <row r="2430" spans="1:8" x14ac:dyDescent="0.2">
      <c r="A2430">
        <v>8</v>
      </c>
      <c r="B2430" t="s">
        <v>448</v>
      </c>
      <c r="C2430">
        <v>276163141507.96002</v>
      </c>
      <c r="D2430" t="s">
        <v>697</v>
      </c>
      <c r="E2430" t="s">
        <v>592</v>
      </c>
      <c r="F2430" t="str">
        <f t="shared" si="111"/>
        <v>rural</v>
      </c>
      <c r="G2430" t="str">
        <f t="shared" si="112"/>
        <v>appl</v>
      </c>
      <c r="H2430" t="str">
        <f t="shared" si="113"/>
        <v>appliances</v>
      </c>
    </row>
    <row r="2431" spans="1:8" x14ac:dyDescent="0.2">
      <c r="A2431">
        <v>9</v>
      </c>
      <c r="B2431" t="s">
        <v>449</v>
      </c>
      <c r="C2431">
        <v>0</v>
      </c>
      <c r="D2431" t="s">
        <v>697</v>
      </c>
      <c r="E2431" t="s">
        <v>592</v>
      </c>
      <c r="F2431" t="str">
        <f t="shared" si="111"/>
        <v>rural</v>
      </c>
      <c r="G2431" t="str">
        <f t="shared" si="112"/>
        <v>appl</v>
      </c>
      <c r="H2431" t="str">
        <f t="shared" si="113"/>
        <v>appliances</v>
      </c>
    </row>
    <row r="2432" spans="1:8" x14ac:dyDescent="0.2">
      <c r="A2432">
        <v>0</v>
      </c>
      <c r="B2432" t="s">
        <v>76</v>
      </c>
      <c r="C2432">
        <v>11906281693347.801</v>
      </c>
      <c r="D2432" t="s">
        <v>698</v>
      </c>
      <c r="E2432" t="s">
        <v>592</v>
      </c>
      <c r="F2432" t="str">
        <f t="shared" si="111"/>
        <v>rural</v>
      </c>
      <c r="G2432" t="str">
        <f t="shared" si="112"/>
        <v>appl</v>
      </c>
      <c r="H2432" t="str">
        <f t="shared" si="113"/>
        <v>appliances</v>
      </c>
    </row>
    <row r="2433" spans="1:8" x14ac:dyDescent="0.2">
      <c r="A2433">
        <v>1</v>
      </c>
      <c r="B2433" t="s">
        <v>77</v>
      </c>
      <c r="C2433">
        <v>0</v>
      </c>
      <c r="D2433" t="s">
        <v>698</v>
      </c>
      <c r="E2433" t="s">
        <v>592</v>
      </c>
      <c r="F2433" t="str">
        <f t="shared" si="111"/>
        <v>rural</v>
      </c>
      <c r="G2433" t="str">
        <f t="shared" si="112"/>
        <v>appl</v>
      </c>
      <c r="H2433" t="str">
        <f t="shared" si="113"/>
        <v>appliances</v>
      </c>
    </row>
    <row r="2434" spans="1:8" x14ac:dyDescent="0.2">
      <c r="A2434">
        <v>2</v>
      </c>
      <c r="B2434" t="s">
        <v>78</v>
      </c>
      <c r="C2434">
        <v>18621849559882.102</v>
      </c>
      <c r="D2434" t="s">
        <v>698</v>
      </c>
      <c r="E2434" t="s">
        <v>592</v>
      </c>
      <c r="F2434" t="str">
        <f t="shared" si="111"/>
        <v>rural</v>
      </c>
      <c r="G2434" t="str">
        <f t="shared" si="112"/>
        <v>appl</v>
      </c>
      <c r="H2434" t="str">
        <f t="shared" si="113"/>
        <v>appliances</v>
      </c>
    </row>
    <row r="2435" spans="1:8" x14ac:dyDescent="0.2">
      <c r="A2435">
        <v>3</v>
      </c>
      <c r="B2435" t="s">
        <v>79</v>
      </c>
      <c r="C2435">
        <v>2230289003.50772</v>
      </c>
      <c r="D2435" t="s">
        <v>698</v>
      </c>
      <c r="E2435" t="s">
        <v>592</v>
      </c>
      <c r="F2435" t="str">
        <f t="shared" ref="F2435:F2498" si="114">IF(ISNUMBER(SEARCH("urban", E2435)), "urban", IF(ISNUMBER(SEARCH("rural", E2435)), "rural", IF(ISNUMBER(SEARCH("commercial", E2435)), "commercial", "None")))</f>
        <v>rural</v>
      </c>
      <c r="G2435" t="str">
        <f t="shared" ref="G2435:G2498" si="115">RIGHT(E2435, LEN(E2435) - FIND("~", SUBSTITUTE(E2435, "-", "~", LEN(E2435)-LEN(SUBSTITUTE(E2435, "-", "")))))</f>
        <v>appl</v>
      </c>
      <c r="H2435" t="str">
        <f t="shared" ref="H2435:H2498" si="116">IF(G2435="appl","appliances",IF(G2435="cooling","cooling &amp; ventilation",G2435))</f>
        <v>appliances</v>
      </c>
    </row>
    <row r="2436" spans="1:8" x14ac:dyDescent="0.2">
      <c r="A2436">
        <v>4</v>
      </c>
      <c r="B2436" t="s">
        <v>81</v>
      </c>
      <c r="C2436">
        <v>0</v>
      </c>
      <c r="D2436" t="s">
        <v>698</v>
      </c>
      <c r="E2436" t="s">
        <v>592</v>
      </c>
      <c r="F2436" t="str">
        <f t="shared" si="114"/>
        <v>rural</v>
      </c>
      <c r="G2436" t="str">
        <f t="shared" si="115"/>
        <v>appl</v>
      </c>
      <c r="H2436" t="str">
        <f t="shared" si="116"/>
        <v>appliances</v>
      </c>
    </row>
    <row r="2437" spans="1:8" x14ac:dyDescent="0.2">
      <c r="A2437">
        <v>5</v>
      </c>
      <c r="B2437" t="s">
        <v>162</v>
      </c>
      <c r="C2437">
        <v>0</v>
      </c>
      <c r="D2437" t="s">
        <v>698</v>
      </c>
      <c r="E2437" t="s">
        <v>592</v>
      </c>
      <c r="F2437" t="str">
        <f t="shared" si="114"/>
        <v>rural</v>
      </c>
      <c r="G2437" t="str">
        <f t="shared" si="115"/>
        <v>appl</v>
      </c>
      <c r="H2437" t="str">
        <f t="shared" si="116"/>
        <v>appliances</v>
      </c>
    </row>
    <row r="2438" spans="1:8" x14ac:dyDescent="0.2">
      <c r="A2438">
        <v>6</v>
      </c>
      <c r="B2438" t="s">
        <v>446</v>
      </c>
      <c r="C2438">
        <v>0</v>
      </c>
      <c r="D2438" t="s">
        <v>698</v>
      </c>
      <c r="E2438" t="s">
        <v>592</v>
      </c>
      <c r="F2438" t="str">
        <f t="shared" si="114"/>
        <v>rural</v>
      </c>
      <c r="G2438" t="str">
        <f t="shared" si="115"/>
        <v>appl</v>
      </c>
      <c r="H2438" t="str">
        <f t="shared" si="116"/>
        <v>appliances</v>
      </c>
    </row>
    <row r="2439" spans="1:8" x14ac:dyDescent="0.2">
      <c r="A2439">
        <v>7</v>
      </c>
      <c r="B2439" t="s">
        <v>447</v>
      </c>
      <c r="C2439">
        <v>0</v>
      </c>
      <c r="D2439" t="s">
        <v>698</v>
      </c>
      <c r="E2439" t="s">
        <v>592</v>
      </c>
      <c r="F2439" t="str">
        <f t="shared" si="114"/>
        <v>rural</v>
      </c>
      <c r="G2439" t="str">
        <f t="shared" si="115"/>
        <v>appl</v>
      </c>
      <c r="H2439" t="str">
        <f t="shared" si="116"/>
        <v>appliances</v>
      </c>
    </row>
    <row r="2440" spans="1:8" x14ac:dyDescent="0.2">
      <c r="A2440">
        <v>8</v>
      </c>
      <c r="B2440" t="s">
        <v>448</v>
      </c>
      <c r="C2440">
        <v>510127395206.12201</v>
      </c>
      <c r="D2440" t="s">
        <v>698</v>
      </c>
      <c r="E2440" t="s">
        <v>592</v>
      </c>
      <c r="F2440" t="str">
        <f t="shared" si="114"/>
        <v>rural</v>
      </c>
      <c r="G2440" t="str">
        <f t="shared" si="115"/>
        <v>appl</v>
      </c>
      <c r="H2440" t="str">
        <f t="shared" si="116"/>
        <v>appliances</v>
      </c>
    </row>
    <row r="2441" spans="1:8" x14ac:dyDescent="0.2">
      <c r="A2441">
        <v>9</v>
      </c>
      <c r="B2441" t="s">
        <v>449</v>
      </c>
      <c r="C2441">
        <v>0</v>
      </c>
      <c r="D2441" t="s">
        <v>698</v>
      </c>
      <c r="E2441" t="s">
        <v>592</v>
      </c>
      <c r="F2441" t="str">
        <f t="shared" si="114"/>
        <v>rural</v>
      </c>
      <c r="G2441" t="str">
        <f t="shared" si="115"/>
        <v>appl</v>
      </c>
      <c r="H2441" t="str">
        <f t="shared" si="116"/>
        <v>appliances</v>
      </c>
    </row>
    <row r="2442" spans="1:8" x14ac:dyDescent="0.2">
      <c r="A2442">
        <v>0</v>
      </c>
      <c r="B2442" t="s">
        <v>76</v>
      </c>
      <c r="C2442">
        <v>4300861194903.8501</v>
      </c>
      <c r="D2442" t="s">
        <v>699</v>
      </c>
      <c r="E2442" t="s">
        <v>592</v>
      </c>
      <c r="F2442" t="str">
        <f t="shared" si="114"/>
        <v>rural</v>
      </c>
      <c r="G2442" t="str">
        <f t="shared" si="115"/>
        <v>appl</v>
      </c>
      <c r="H2442" t="str">
        <f t="shared" si="116"/>
        <v>appliances</v>
      </c>
    </row>
    <row r="2443" spans="1:8" x14ac:dyDescent="0.2">
      <c r="A2443">
        <v>1</v>
      </c>
      <c r="B2443" t="s">
        <v>77</v>
      </c>
      <c r="C2443">
        <v>0</v>
      </c>
      <c r="D2443" t="s">
        <v>699</v>
      </c>
      <c r="E2443" t="s">
        <v>592</v>
      </c>
      <c r="F2443" t="str">
        <f t="shared" si="114"/>
        <v>rural</v>
      </c>
      <c r="G2443" t="str">
        <f t="shared" si="115"/>
        <v>appl</v>
      </c>
      <c r="H2443" t="str">
        <f t="shared" si="116"/>
        <v>appliances</v>
      </c>
    </row>
    <row r="2444" spans="1:8" x14ac:dyDescent="0.2">
      <c r="A2444">
        <v>2</v>
      </c>
      <c r="B2444" t="s">
        <v>78</v>
      </c>
      <c r="C2444">
        <v>3847685888435.1802</v>
      </c>
      <c r="D2444" t="s">
        <v>699</v>
      </c>
      <c r="E2444" t="s">
        <v>592</v>
      </c>
      <c r="F2444" t="str">
        <f t="shared" si="114"/>
        <v>rural</v>
      </c>
      <c r="G2444" t="str">
        <f t="shared" si="115"/>
        <v>appl</v>
      </c>
      <c r="H2444" t="str">
        <f t="shared" si="116"/>
        <v>appliances</v>
      </c>
    </row>
    <row r="2445" spans="1:8" x14ac:dyDescent="0.2">
      <c r="A2445">
        <v>3</v>
      </c>
      <c r="B2445" t="s">
        <v>79</v>
      </c>
      <c r="C2445">
        <v>2942331926.90276</v>
      </c>
      <c r="D2445" t="s">
        <v>699</v>
      </c>
      <c r="E2445" t="s">
        <v>592</v>
      </c>
      <c r="F2445" t="str">
        <f t="shared" si="114"/>
        <v>rural</v>
      </c>
      <c r="G2445" t="str">
        <f t="shared" si="115"/>
        <v>appl</v>
      </c>
      <c r="H2445" t="str">
        <f t="shared" si="116"/>
        <v>appliances</v>
      </c>
    </row>
    <row r="2446" spans="1:8" x14ac:dyDescent="0.2">
      <c r="A2446">
        <v>4</v>
      </c>
      <c r="B2446" t="s">
        <v>81</v>
      </c>
      <c r="C2446">
        <v>0</v>
      </c>
      <c r="D2446" t="s">
        <v>699</v>
      </c>
      <c r="E2446" t="s">
        <v>592</v>
      </c>
      <c r="F2446" t="str">
        <f t="shared" si="114"/>
        <v>rural</v>
      </c>
      <c r="G2446" t="str">
        <f t="shared" si="115"/>
        <v>appl</v>
      </c>
      <c r="H2446" t="str">
        <f t="shared" si="116"/>
        <v>appliances</v>
      </c>
    </row>
    <row r="2447" spans="1:8" x14ac:dyDescent="0.2">
      <c r="A2447">
        <v>5</v>
      </c>
      <c r="B2447" t="s">
        <v>162</v>
      </c>
      <c r="C2447">
        <v>0</v>
      </c>
      <c r="D2447" t="s">
        <v>699</v>
      </c>
      <c r="E2447" t="s">
        <v>592</v>
      </c>
      <c r="F2447" t="str">
        <f t="shared" si="114"/>
        <v>rural</v>
      </c>
      <c r="G2447" t="str">
        <f t="shared" si="115"/>
        <v>appl</v>
      </c>
      <c r="H2447" t="str">
        <f t="shared" si="116"/>
        <v>appliances</v>
      </c>
    </row>
    <row r="2448" spans="1:8" x14ac:dyDescent="0.2">
      <c r="A2448">
        <v>6</v>
      </c>
      <c r="B2448" t="s">
        <v>446</v>
      </c>
      <c r="C2448">
        <v>0</v>
      </c>
      <c r="D2448" t="s">
        <v>699</v>
      </c>
      <c r="E2448" t="s">
        <v>592</v>
      </c>
      <c r="F2448" t="str">
        <f t="shared" si="114"/>
        <v>rural</v>
      </c>
      <c r="G2448" t="str">
        <f t="shared" si="115"/>
        <v>appl</v>
      </c>
      <c r="H2448" t="str">
        <f t="shared" si="116"/>
        <v>appliances</v>
      </c>
    </row>
    <row r="2449" spans="1:8" x14ac:dyDescent="0.2">
      <c r="A2449">
        <v>7</v>
      </c>
      <c r="B2449" t="s">
        <v>447</v>
      </c>
      <c r="C2449">
        <v>0</v>
      </c>
      <c r="D2449" t="s">
        <v>699</v>
      </c>
      <c r="E2449" t="s">
        <v>592</v>
      </c>
      <c r="F2449" t="str">
        <f t="shared" si="114"/>
        <v>rural</v>
      </c>
      <c r="G2449" t="str">
        <f t="shared" si="115"/>
        <v>appl</v>
      </c>
      <c r="H2449" t="str">
        <f t="shared" si="116"/>
        <v>appliances</v>
      </c>
    </row>
    <row r="2450" spans="1:8" x14ac:dyDescent="0.2">
      <c r="A2450">
        <v>8</v>
      </c>
      <c r="B2450" t="s">
        <v>448</v>
      </c>
      <c r="C2450">
        <v>148636016625.099</v>
      </c>
      <c r="D2450" t="s">
        <v>699</v>
      </c>
      <c r="E2450" t="s">
        <v>592</v>
      </c>
      <c r="F2450" t="str">
        <f t="shared" si="114"/>
        <v>rural</v>
      </c>
      <c r="G2450" t="str">
        <f t="shared" si="115"/>
        <v>appl</v>
      </c>
      <c r="H2450" t="str">
        <f t="shared" si="116"/>
        <v>appliances</v>
      </c>
    </row>
    <row r="2451" spans="1:8" x14ac:dyDescent="0.2">
      <c r="A2451">
        <v>9</v>
      </c>
      <c r="B2451" t="s">
        <v>449</v>
      </c>
      <c r="C2451">
        <v>0</v>
      </c>
      <c r="D2451" t="s">
        <v>699</v>
      </c>
      <c r="E2451" t="s">
        <v>592</v>
      </c>
      <c r="F2451" t="str">
        <f t="shared" si="114"/>
        <v>rural</v>
      </c>
      <c r="G2451" t="str">
        <f t="shared" si="115"/>
        <v>appl</v>
      </c>
      <c r="H2451" t="str">
        <f t="shared" si="116"/>
        <v>appliances</v>
      </c>
    </row>
    <row r="2452" spans="1:8" x14ac:dyDescent="0.2">
      <c r="A2452">
        <v>0</v>
      </c>
      <c r="B2452" t="s">
        <v>76</v>
      </c>
      <c r="C2452">
        <v>5649069075815.7002</v>
      </c>
      <c r="D2452" t="s">
        <v>700</v>
      </c>
      <c r="E2452" t="s">
        <v>592</v>
      </c>
      <c r="F2452" t="str">
        <f t="shared" si="114"/>
        <v>rural</v>
      </c>
      <c r="G2452" t="str">
        <f t="shared" si="115"/>
        <v>appl</v>
      </c>
      <c r="H2452" t="str">
        <f t="shared" si="116"/>
        <v>appliances</v>
      </c>
    </row>
    <row r="2453" spans="1:8" x14ac:dyDescent="0.2">
      <c r="A2453">
        <v>1</v>
      </c>
      <c r="B2453" t="s">
        <v>77</v>
      </c>
      <c r="C2453">
        <v>0</v>
      </c>
      <c r="D2453" t="s">
        <v>700</v>
      </c>
      <c r="E2453" t="s">
        <v>592</v>
      </c>
      <c r="F2453" t="str">
        <f t="shared" si="114"/>
        <v>rural</v>
      </c>
      <c r="G2453" t="str">
        <f t="shared" si="115"/>
        <v>appl</v>
      </c>
      <c r="H2453" t="str">
        <f t="shared" si="116"/>
        <v>appliances</v>
      </c>
    </row>
    <row r="2454" spans="1:8" x14ac:dyDescent="0.2">
      <c r="A2454">
        <v>2</v>
      </c>
      <c r="B2454" t="s">
        <v>78</v>
      </c>
      <c r="C2454">
        <v>13072344358332.699</v>
      </c>
      <c r="D2454" t="s">
        <v>700</v>
      </c>
      <c r="E2454" t="s">
        <v>592</v>
      </c>
      <c r="F2454" t="str">
        <f t="shared" si="114"/>
        <v>rural</v>
      </c>
      <c r="G2454" t="str">
        <f t="shared" si="115"/>
        <v>appl</v>
      </c>
      <c r="H2454" t="str">
        <f t="shared" si="116"/>
        <v>appliances</v>
      </c>
    </row>
    <row r="2455" spans="1:8" x14ac:dyDescent="0.2">
      <c r="A2455">
        <v>3</v>
      </c>
      <c r="B2455" t="s">
        <v>79</v>
      </c>
      <c r="C2455">
        <v>64894805.203920402</v>
      </c>
      <c r="D2455" t="s">
        <v>700</v>
      </c>
      <c r="E2455" t="s">
        <v>592</v>
      </c>
      <c r="F2455" t="str">
        <f t="shared" si="114"/>
        <v>rural</v>
      </c>
      <c r="G2455" t="str">
        <f t="shared" si="115"/>
        <v>appl</v>
      </c>
      <c r="H2455" t="str">
        <f t="shared" si="116"/>
        <v>appliances</v>
      </c>
    </row>
    <row r="2456" spans="1:8" x14ac:dyDescent="0.2">
      <c r="A2456">
        <v>4</v>
      </c>
      <c r="B2456" t="s">
        <v>81</v>
      </c>
      <c r="C2456">
        <v>0</v>
      </c>
      <c r="D2456" t="s">
        <v>700</v>
      </c>
      <c r="E2456" t="s">
        <v>592</v>
      </c>
      <c r="F2456" t="str">
        <f t="shared" si="114"/>
        <v>rural</v>
      </c>
      <c r="G2456" t="str">
        <f t="shared" si="115"/>
        <v>appl</v>
      </c>
      <c r="H2456" t="str">
        <f t="shared" si="116"/>
        <v>appliances</v>
      </c>
    </row>
    <row r="2457" spans="1:8" x14ac:dyDescent="0.2">
      <c r="A2457">
        <v>5</v>
      </c>
      <c r="B2457" t="s">
        <v>162</v>
      </c>
      <c r="C2457">
        <v>0</v>
      </c>
      <c r="D2457" t="s">
        <v>700</v>
      </c>
      <c r="E2457" t="s">
        <v>592</v>
      </c>
      <c r="F2457" t="str">
        <f t="shared" si="114"/>
        <v>rural</v>
      </c>
      <c r="G2457" t="str">
        <f t="shared" si="115"/>
        <v>appl</v>
      </c>
      <c r="H2457" t="str">
        <f t="shared" si="116"/>
        <v>appliances</v>
      </c>
    </row>
    <row r="2458" spans="1:8" x14ac:dyDescent="0.2">
      <c r="A2458">
        <v>6</v>
      </c>
      <c r="B2458" t="s">
        <v>446</v>
      </c>
      <c r="C2458">
        <v>0</v>
      </c>
      <c r="D2458" t="s">
        <v>700</v>
      </c>
      <c r="E2458" t="s">
        <v>592</v>
      </c>
      <c r="F2458" t="str">
        <f t="shared" si="114"/>
        <v>rural</v>
      </c>
      <c r="G2458" t="str">
        <f t="shared" si="115"/>
        <v>appl</v>
      </c>
      <c r="H2458" t="str">
        <f t="shared" si="116"/>
        <v>appliances</v>
      </c>
    </row>
    <row r="2459" spans="1:8" x14ac:dyDescent="0.2">
      <c r="A2459">
        <v>7</v>
      </c>
      <c r="B2459" t="s">
        <v>447</v>
      </c>
      <c r="C2459">
        <v>0</v>
      </c>
      <c r="D2459" t="s">
        <v>700</v>
      </c>
      <c r="E2459" t="s">
        <v>592</v>
      </c>
      <c r="F2459" t="str">
        <f t="shared" si="114"/>
        <v>rural</v>
      </c>
      <c r="G2459" t="str">
        <f t="shared" si="115"/>
        <v>appl</v>
      </c>
      <c r="H2459" t="str">
        <f t="shared" si="116"/>
        <v>appliances</v>
      </c>
    </row>
    <row r="2460" spans="1:8" x14ac:dyDescent="0.2">
      <c r="A2460">
        <v>8</v>
      </c>
      <c r="B2460" t="s">
        <v>448</v>
      </c>
      <c r="C2460">
        <v>373589986568.78003</v>
      </c>
      <c r="D2460" t="s">
        <v>700</v>
      </c>
      <c r="E2460" t="s">
        <v>592</v>
      </c>
      <c r="F2460" t="str">
        <f t="shared" si="114"/>
        <v>rural</v>
      </c>
      <c r="G2460" t="str">
        <f t="shared" si="115"/>
        <v>appl</v>
      </c>
      <c r="H2460" t="str">
        <f t="shared" si="116"/>
        <v>appliances</v>
      </c>
    </row>
    <row r="2461" spans="1:8" x14ac:dyDescent="0.2">
      <c r="A2461">
        <v>9</v>
      </c>
      <c r="B2461" t="s">
        <v>449</v>
      </c>
      <c r="C2461">
        <v>0</v>
      </c>
      <c r="D2461" t="s">
        <v>700</v>
      </c>
      <c r="E2461" t="s">
        <v>592</v>
      </c>
      <c r="F2461" t="str">
        <f t="shared" si="114"/>
        <v>rural</v>
      </c>
      <c r="G2461" t="str">
        <f t="shared" si="115"/>
        <v>appl</v>
      </c>
      <c r="H2461" t="str">
        <f t="shared" si="116"/>
        <v>appliances</v>
      </c>
    </row>
    <row r="2462" spans="1:8" x14ac:dyDescent="0.2">
      <c r="A2462">
        <v>0</v>
      </c>
      <c r="B2462" t="s">
        <v>76</v>
      </c>
      <c r="C2462">
        <v>6752257529240.4004</v>
      </c>
      <c r="D2462" t="s">
        <v>701</v>
      </c>
      <c r="E2462" t="s">
        <v>592</v>
      </c>
      <c r="F2462" t="str">
        <f t="shared" si="114"/>
        <v>rural</v>
      </c>
      <c r="G2462" t="str">
        <f t="shared" si="115"/>
        <v>appl</v>
      </c>
      <c r="H2462" t="str">
        <f t="shared" si="116"/>
        <v>appliances</v>
      </c>
    </row>
    <row r="2463" spans="1:8" x14ac:dyDescent="0.2">
      <c r="A2463">
        <v>1</v>
      </c>
      <c r="B2463" t="s">
        <v>77</v>
      </c>
      <c r="C2463">
        <v>0</v>
      </c>
      <c r="D2463" t="s">
        <v>701</v>
      </c>
      <c r="E2463" t="s">
        <v>592</v>
      </c>
      <c r="F2463" t="str">
        <f t="shared" si="114"/>
        <v>rural</v>
      </c>
      <c r="G2463" t="str">
        <f t="shared" si="115"/>
        <v>appl</v>
      </c>
      <c r="H2463" t="str">
        <f t="shared" si="116"/>
        <v>appliances</v>
      </c>
    </row>
    <row r="2464" spans="1:8" x14ac:dyDescent="0.2">
      <c r="A2464">
        <v>2</v>
      </c>
      <c r="B2464" t="s">
        <v>78</v>
      </c>
      <c r="C2464">
        <v>5756735528012.5303</v>
      </c>
      <c r="D2464" t="s">
        <v>701</v>
      </c>
      <c r="E2464" t="s">
        <v>592</v>
      </c>
      <c r="F2464" t="str">
        <f t="shared" si="114"/>
        <v>rural</v>
      </c>
      <c r="G2464" t="str">
        <f t="shared" si="115"/>
        <v>appl</v>
      </c>
      <c r="H2464" t="str">
        <f t="shared" si="116"/>
        <v>appliances</v>
      </c>
    </row>
    <row r="2465" spans="1:8" x14ac:dyDescent="0.2">
      <c r="A2465">
        <v>3</v>
      </c>
      <c r="B2465" t="s">
        <v>79</v>
      </c>
      <c r="C2465">
        <v>419413881.75317299</v>
      </c>
      <c r="D2465" t="s">
        <v>701</v>
      </c>
      <c r="E2465" t="s">
        <v>592</v>
      </c>
      <c r="F2465" t="str">
        <f t="shared" si="114"/>
        <v>rural</v>
      </c>
      <c r="G2465" t="str">
        <f t="shared" si="115"/>
        <v>appl</v>
      </c>
      <c r="H2465" t="str">
        <f t="shared" si="116"/>
        <v>appliances</v>
      </c>
    </row>
    <row r="2466" spans="1:8" x14ac:dyDescent="0.2">
      <c r="A2466">
        <v>4</v>
      </c>
      <c r="B2466" t="s">
        <v>81</v>
      </c>
      <c r="C2466">
        <v>0</v>
      </c>
      <c r="D2466" t="s">
        <v>701</v>
      </c>
      <c r="E2466" t="s">
        <v>592</v>
      </c>
      <c r="F2466" t="str">
        <f t="shared" si="114"/>
        <v>rural</v>
      </c>
      <c r="G2466" t="str">
        <f t="shared" si="115"/>
        <v>appl</v>
      </c>
      <c r="H2466" t="str">
        <f t="shared" si="116"/>
        <v>appliances</v>
      </c>
    </row>
    <row r="2467" spans="1:8" x14ac:dyDescent="0.2">
      <c r="A2467">
        <v>5</v>
      </c>
      <c r="B2467" t="s">
        <v>162</v>
      </c>
      <c r="C2467">
        <v>0</v>
      </c>
      <c r="D2467" t="s">
        <v>701</v>
      </c>
      <c r="E2467" t="s">
        <v>592</v>
      </c>
      <c r="F2467" t="str">
        <f t="shared" si="114"/>
        <v>rural</v>
      </c>
      <c r="G2467" t="str">
        <f t="shared" si="115"/>
        <v>appl</v>
      </c>
      <c r="H2467" t="str">
        <f t="shared" si="116"/>
        <v>appliances</v>
      </c>
    </row>
    <row r="2468" spans="1:8" x14ac:dyDescent="0.2">
      <c r="A2468">
        <v>6</v>
      </c>
      <c r="B2468" t="s">
        <v>446</v>
      </c>
      <c r="C2468">
        <v>0</v>
      </c>
      <c r="D2468" t="s">
        <v>701</v>
      </c>
      <c r="E2468" t="s">
        <v>592</v>
      </c>
      <c r="F2468" t="str">
        <f t="shared" si="114"/>
        <v>rural</v>
      </c>
      <c r="G2468" t="str">
        <f t="shared" si="115"/>
        <v>appl</v>
      </c>
      <c r="H2468" t="str">
        <f t="shared" si="116"/>
        <v>appliances</v>
      </c>
    </row>
    <row r="2469" spans="1:8" x14ac:dyDescent="0.2">
      <c r="A2469">
        <v>7</v>
      </c>
      <c r="B2469" t="s">
        <v>447</v>
      </c>
      <c r="C2469">
        <v>0</v>
      </c>
      <c r="D2469" t="s">
        <v>701</v>
      </c>
      <c r="E2469" t="s">
        <v>592</v>
      </c>
      <c r="F2469" t="str">
        <f t="shared" si="114"/>
        <v>rural</v>
      </c>
      <c r="G2469" t="str">
        <f t="shared" si="115"/>
        <v>appl</v>
      </c>
      <c r="H2469" t="str">
        <f t="shared" si="116"/>
        <v>appliances</v>
      </c>
    </row>
    <row r="2470" spans="1:8" x14ac:dyDescent="0.2">
      <c r="A2470">
        <v>8</v>
      </c>
      <c r="B2470" t="s">
        <v>448</v>
      </c>
      <c r="C2470">
        <v>223266868152.00299</v>
      </c>
      <c r="D2470" t="s">
        <v>701</v>
      </c>
      <c r="E2470" t="s">
        <v>592</v>
      </c>
      <c r="F2470" t="str">
        <f t="shared" si="114"/>
        <v>rural</v>
      </c>
      <c r="G2470" t="str">
        <f t="shared" si="115"/>
        <v>appl</v>
      </c>
      <c r="H2470" t="str">
        <f t="shared" si="116"/>
        <v>appliances</v>
      </c>
    </row>
    <row r="2471" spans="1:8" x14ac:dyDescent="0.2">
      <c r="A2471">
        <v>9</v>
      </c>
      <c r="B2471" t="s">
        <v>449</v>
      </c>
      <c r="C2471">
        <v>0</v>
      </c>
      <c r="D2471" t="s">
        <v>701</v>
      </c>
      <c r="E2471" t="s">
        <v>592</v>
      </c>
      <c r="F2471" t="str">
        <f t="shared" si="114"/>
        <v>rural</v>
      </c>
      <c r="G2471" t="str">
        <f t="shared" si="115"/>
        <v>appl</v>
      </c>
      <c r="H2471" t="str">
        <f t="shared" si="116"/>
        <v>appliances</v>
      </c>
    </row>
    <row r="2472" spans="1:8" x14ac:dyDescent="0.2">
      <c r="A2472">
        <v>0</v>
      </c>
      <c r="B2472" t="s">
        <v>76</v>
      </c>
      <c r="C2472">
        <v>7112117220303.3096</v>
      </c>
      <c r="D2472" t="s">
        <v>702</v>
      </c>
      <c r="E2472" t="s">
        <v>592</v>
      </c>
      <c r="F2472" t="str">
        <f t="shared" si="114"/>
        <v>rural</v>
      </c>
      <c r="G2472" t="str">
        <f t="shared" si="115"/>
        <v>appl</v>
      </c>
      <c r="H2472" t="str">
        <f t="shared" si="116"/>
        <v>appliances</v>
      </c>
    </row>
    <row r="2473" spans="1:8" x14ac:dyDescent="0.2">
      <c r="A2473">
        <v>1</v>
      </c>
      <c r="B2473" t="s">
        <v>77</v>
      </c>
      <c r="C2473">
        <v>0</v>
      </c>
      <c r="D2473" t="s">
        <v>702</v>
      </c>
      <c r="E2473" t="s">
        <v>592</v>
      </c>
      <c r="F2473" t="str">
        <f t="shared" si="114"/>
        <v>rural</v>
      </c>
      <c r="G2473" t="str">
        <f t="shared" si="115"/>
        <v>appl</v>
      </c>
      <c r="H2473" t="str">
        <f t="shared" si="116"/>
        <v>appliances</v>
      </c>
    </row>
    <row r="2474" spans="1:8" x14ac:dyDescent="0.2">
      <c r="A2474">
        <v>2</v>
      </c>
      <c r="B2474" t="s">
        <v>78</v>
      </c>
      <c r="C2474">
        <v>10222466940318.301</v>
      </c>
      <c r="D2474" t="s">
        <v>702</v>
      </c>
      <c r="E2474" t="s">
        <v>592</v>
      </c>
      <c r="F2474" t="str">
        <f t="shared" si="114"/>
        <v>rural</v>
      </c>
      <c r="G2474" t="str">
        <f t="shared" si="115"/>
        <v>appl</v>
      </c>
      <c r="H2474" t="str">
        <f t="shared" si="116"/>
        <v>appliances</v>
      </c>
    </row>
    <row r="2475" spans="1:8" x14ac:dyDescent="0.2">
      <c r="A2475">
        <v>3</v>
      </c>
      <c r="B2475" t="s">
        <v>79</v>
      </c>
      <c r="C2475">
        <v>1444221050.85023</v>
      </c>
      <c r="D2475" t="s">
        <v>702</v>
      </c>
      <c r="E2475" t="s">
        <v>592</v>
      </c>
      <c r="F2475" t="str">
        <f t="shared" si="114"/>
        <v>rural</v>
      </c>
      <c r="G2475" t="str">
        <f t="shared" si="115"/>
        <v>appl</v>
      </c>
      <c r="H2475" t="str">
        <f t="shared" si="116"/>
        <v>appliances</v>
      </c>
    </row>
    <row r="2476" spans="1:8" x14ac:dyDescent="0.2">
      <c r="A2476">
        <v>4</v>
      </c>
      <c r="B2476" t="s">
        <v>81</v>
      </c>
      <c r="C2476">
        <v>0</v>
      </c>
      <c r="D2476" t="s">
        <v>702</v>
      </c>
      <c r="E2476" t="s">
        <v>592</v>
      </c>
      <c r="F2476" t="str">
        <f t="shared" si="114"/>
        <v>rural</v>
      </c>
      <c r="G2476" t="str">
        <f t="shared" si="115"/>
        <v>appl</v>
      </c>
      <c r="H2476" t="str">
        <f t="shared" si="116"/>
        <v>appliances</v>
      </c>
    </row>
    <row r="2477" spans="1:8" x14ac:dyDescent="0.2">
      <c r="A2477">
        <v>5</v>
      </c>
      <c r="B2477" t="s">
        <v>162</v>
      </c>
      <c r="C2477">
        <v>0</v>
      </c>
      <c r="D2477" t="s">
        <v>702</v>
      </c>
      <c r="E2477" t="s">
        <v>592</v>
      </c>
      <c r="F2477" t="str">
        <f t="shared" si="114"/>
        <v>rural</v>
      </c>
      <c r="G2477" t="str">
        <f t="shared" si="115"/>
        <v>appl</v>
      </c>
      <c r="H2477" t="str">
        <f t="shared" si="116"/>
        <v>appliances</v>
      </c>
    </row>
    <row r="2478" spans="1:8" x14ac:dyDescent="0.2">
      <c r="A2478">
        <v>6</v>
      </c>
      <c r="B2478" t="s">
        <v>446</v>
      </c>
      <c r="C2478">
        <v>0</v>
      </c>
      <c r="D2478" t="s">
        <v>702</v>
      </c>
      <c r="E2478" t="s">
        <v>592</v>
      </c>
      <c r="F2478" t="str">
        <f t="shared" si="114"/>
        <v>rural</v>
      </c>
      <c r="G2478" t="str">
        <f t="shared" si="115"/>
        <v>appl</v>
      </c>
      <c r="H2478" t="str">
        <f t="shared" si="116"/>
        <v>appliances</v>
      </c>
    </row>
    <row r="2479" spans="1:8" x14ac:dyDescent="0.2">
      <c r="A2479">
        <v>7</v>
      </c>
      <c r="B2479" t="s">
        <v>447</v>
      </c>
      <c r="C2479">
        <v>0</v>
      </c>
      <c r="D2479" t="s">
        <v>702</v>
      </c>
      <c r="E2479" t="s">
        <v>592</v>
      </c>
      <c r="F2479" t="str">
        <f t="shared" si="114"/>
        <v>rural</v>
      </c>
      <c r="G2479" t="str">
        <f t="shared" si="115"/>
        <v>appl</v>
      </c>
      <c r="H2479" t="str">
        <f t="shared" si="116"/>
        <v>appliances</v>
      </c>
    </row>
    <row r="2480" spans="1:8" x14ac:dyDescent="0.2">
      <c r="A2480">
        <v>8</v>
      </c>
      <c r="B2480" t="s">
        <v>448</v>
      </c>
      <c r="C2480">
        <v>900459989344.26001</v>
      </c>
      <c r="D2480" t="s">
        <v>702</v>
      </c>
      <c r="E2480" t="s">
        <v>592</v>
      </c>
      <c r="F2480" t="str">
        <f t="shared" si="114"/>
        <v>rural</v>
      </c>
      <c r="G2480" t="str">
        <f t="shared" si="115"/>
        <v>appl</v>
      </c>
      <c r="H2480" t="str">
        <f t="shared" si="116"/>
        <v>appliances</v>
      </c>
    </row>
    <row r="2481" spans="1:8" x14ac:dyDescent="0.2">
      <c r="A2481">
        <v>9</v>
      </c>
      <c r="B2481" t="s">
        <v>449</v>
      </c>
      <c r="C2481">
        <v>0</v>
      </c>
      <c r="D2481" t="s">
        <v>702</v>
      </c>
      <c r="E2481" t="s">
        <v>592</v>
      </c>
      <c r="F2481" t="str">
        <f t="shared" si="114"/>
        <v>rural</v>
      </c>
      <c r="G2481" t="str">
        <f t="shared" si="115"/>
        <v>appl</v>
      </c>
      <c r="H2481" t="str">
        <f t="shared" si="116"/>
        <v>appliances</v>
      </c>
    </row>
    <row r="2482" spans="1:8" x14ac:dyDescent="0.2">
      <c r="A2482">
        <v>0</v>
      </c>
      <c r="B2482" t="s">
        <v>76</v>
      </c>
      <c r="C2482">
        <v>6727587558661.8398</v>
      </c>
      <c r="D2482" t="s">
        <v>703</v>
      </c>
      <c r="E2482" t="s">
        <v>592</v>
      </c>
      <c r="F2482" t="str">
        <f t="shared" si="114"/>
        <v>rural</v>
      </c>
      <c r="G2482" t="str">
        <f t="shared" si="115"/>
        <v>appl</v>
      </c>
      <c r="H2482" t="str">
        <f t="shared" si="116"/>
        <v>appliances</v>
      </c>
    </row>
    <row r="2483" spans="1:8" x14ac:dyDescent="0.2">
      <c r="A2483">
        <v>1</v>
      </c>
      <c r="B2483" t="s">
        <v>77</v>
      </c>
      <c r="C2483">
        <v>0</v>
      </c>
      <c r="D2483" t="s">
        <v>703</v>
      </c>
      <c r="E2483" t="s">
        <v>592</v>
      </c>
      <c r="F2483" t="str">
        <f t="shared" si="114"/>
        <v>rural</v>
      </c>
      <c r="G2483" t="str">
        <f t="shared" si="115"/>
        <v>appl</v>
      </c>
      <c r="H2483" t="str">
        <f t="shared" si="116"/>
        <v>appliances</v>
      </c>
    </row>
    <row r="2484" spans="1:8" x14ac:dyDescent="0.2">
      <c r="A2484">
        <v>2</v>
      </c>
      <c r="B2484" t="s">
        <v>78</v>
      </c>
      <c r="C2484">
        <v>5896505441288.54</v>
      </c>
      <c r="D2484" t="s">
        <v>703</v>
      </c>
      <c r="E2484" t="s">
        <v>592</v>
      </c>
      <c r="F2484" t="str">
        <f t="shared" si="114"/>
        <v>rural</v>
      </c>
      <c r="G2484" t="str">
        <f t="shared" si="115"/>
        <v>appl</v>
      </c>
      <c r="H2484" t="str">
        <f t="shared" si="116"/>
        <v>appliances</v>
      </c>
    </row>
    <row r="2485" spans="1:8" x14ac:dyDescent="0.2">
      <c r="A2485">
        <v>3</v>
      </c>
      <c r="B2485" t="s">
        <v>79</v>
      </c>
      <c r="C2485">
        <v>4681297091.9089098</v>
      </c>
      <c r="D2485" t="s">
        <v>703</v>
      </c>
      <c r="E2485" t="s">
        <v>592</v>
      </c>
      <c r="F2485" t="str">
        <f t="shared" si="114"/>
        <v>rural</v>
      </c>
      <c r="G2485" t="str">
        <f t="shared" si="115"/>
        <v>appl</v>
      </c>
      <c r="H2485" t="str">
        <f t="shared" si="116"/>
        <v>appliances</v>
      </c>
    </row>
    <row r="2486" spans="1:8" x14ac:dyDescent="0.2">
      <c r="A2486">
        <v>4</v>
      </c>
      <c r="B2486" t="s">
        <v>81</v>
      </c>
      <c r="C2486">
        <v>0</v>
      </c>
      <c r="D2486" t="s">
        <v>703</v>
      </c>
      <c r="E2486" t="s">
        <v>592</v>
      </c>
      <c r="F2486" t="str">
        <f t="shared" si="114"/>
        <v>rural</v>
      </c>
      <c r="G2486" t="str">
        <f t="shared" si="115"/>
        <v>appl</v>
      </c>
      <c r="H2486" t="str">
        <f t="shared" si="116"/>
        <v>appliances</v>
      </c>
    </row>
    <row r="2487" spans="1:8" x14ac:dyDescent="0.2">
      <c r="A2487">
        <v>5</v>
      </c>
      <c r="B2487" t="s">
        <v>162</v>
      </c>
      <c r="C2487">
        <v>0</v>
      </c>
      <c r="D2487" t="s">
        <v>703</v>
      </c>
      <c r="E2487" t="s">
        <v>592</v>
      </c>
      <c r="F2487" t="str">
        <f t="shared" si="114"/>
        <v>rural</v>
      </c>
      <c r="G2487" t="str">
        <f t="shared" si="115"/>
        <v>appl</v>
      </c>
      <c r="H2487" t="str">
        <f t="shared" si="116"/>
        <v>appliances</v>
      </c>
    </row>
    <row r="2488" spans="1:8" x14ac:dyDescent="0.2">
      <c r="A2488">
        <v>6</v>
      </c>
      <c r="B2488" t="s">
        <v>446</v>
      </c>
      <c r="C2488">
        <v>0</v>
      </c>
      <c r="D2488" t="s">
        <v>703</v>
      </c>
      <c r="E2488" t="s">
        <v>592</v>
      </c>
      <c r="F2488" t="str">
        <f t="shared" si="114"/>
        <v>rural</v>
      </c>
      <c r="G2488" t="str">
        <f t="shared" si="115"/>
        <v>appl</v>
      </c>
      <c r="H2488" t="str">
        <f t="shared" si="116"/>
        <v>appliances</v>
      </c>
    </row>
    <row r="2489" spans="1:8" x14ac:dyDescent="0.2">
      <c r="A2489">
        <v>7</v>
      </c>
      <c r="B2489" t="s">
        <v>447</v>
      </c>
      <c r="C2489">
        <v>0</v>
      </c>
      <c r="D2489" t="s">
        <v>703</v>
      </c>
      <c r="E2489" t="s">
        <v>592</v>
      </c>
      <c r="F2489" t="str">
        <f t="shared" si="114"/>
        <v>rural</v>
      </c>
      <c r="G2489" t="str">
        <f t="shared" si="115"/>
        <v>appl</v>
      </c>
      <c r="H2489" t="str">
        <f t="shared" si="116"/>
        <v>appliances</v>
      </c>
    </row>
    <row r="2490" spans="1:8" x14ac:dyDescent="0.2">
      <c r="A2490">
        <v>8</v>
      </c>
      <c r="B2490" t="s">
        <v>448</v>
      </c>
      <c r="C2490">
        <v>311824332444.34698</v>
      </c>
      <c r="D2490" t="s">
        <v>703</v>
      </c>
      <c r="E2490" t="s">
        <v>592</v>
      </c>
      <c r="F2490" t="str">
        <f t="shared" si="114"/>
        <v>rural</v>
      </c>
      <c r="G2490" t="str">
        <f t="shared" si="115"/>
        <v>appl</v>
      </c>
      <c r="H2490" t="str">
        <f t="shared" si="116"/>
        <v>appliances</v>
      </c>
    </row>
    <row r="2491" spans="1:8" x14ac:dyDescent="0.2">
      <c r="A2491">
        <v>9</v>
      </c>
      <c r="B2491" t="s">
        <v>449</v>
      </c>
      <c r="C2491">
        <v>0</v>
      </c>
      <c r="D2491" t="s">
        <v>703</v>
      </c>
      <c r="E2491" t="s">
        <v>592</v>
      </c>
      <c r="F2491" t="str">
        <f t="shared" si="114"/>
        <v>rural</v>
      </c>
      <c r="G2491" t="str">
        <f t="shared" si="115"/>
        <v>appl</v>
      </c>
      <c r="H2491" t="str">
        <f t="shared" si="116"/>
        <v>appliances</v>
      </c>
    </row>
    <row r="2492" spans="1:8" x14ac:dyDescent="0.2">
      <c r="A2492">
        <v>0</v>
      </c>
      <c r="B2492" t="s">
        <v>76</v>
      </c>
      <c r="C2492">
        <v>13355999709644.301</v>
      </c>
      <c r="D2492" t="s">
        <v>704</v>
      </c>
      <c r="E2492" t="s">
        <v>592</v>
      </c>
      <c r="F2492" t="str">
        <f t="shared" si="114"/>
        <v>rural</v>
      </c>
      <c r="G2492" t="str">
        <f t="shared" si="115"/>
        <v>appl</v>
      </c>
      <c r="H2492" t="str">
        <f t="shared" si="116"/>
        <v>appliances</v>
      </c>
    </row>
    <row r="2493" spans="1:8" x14ac:dyDescent="0.2">
      <c r="A2493">
        <v>1</v>
      </c>
      <c r="B2493" t="s">
        <v>77</v>
      </c>
      <c r="C2493">
        <v>0</v>
      </c>
      <c r="D2493" t="s">
        <v>704</v>
      </c>
      <c r="E2493" t="s">
        <v>592</v>
      </c>
      <c r="F2493" t="str">
        <f t="shared" si="114"/>
        <v>rural</v>
      </c>
      <c r="G2493" t="str">
        <f t="shared" si="115"/>
        <v>appl</v>
      </c>
      <c r="H2493" t="str">
        <f t="shared" si="116"/>
        <v>appliances</v>
      </c>
    </row>
    <row r="2494" spans="1:8" x14ac:dyDescent="0.2">
      <c r="A2494">
        <v>2</v>
      </c>
      <c r="B2494" t="s">
        <v>78</v>
      </c>
      <c r="C2494">
        <v>7024057447747.04</v>
      </c>
      <c r="D2494" t="s">
        <v>704</v>
      </c>
      <c r="E2494" t="s">
        <v>592</v>
      </c>
      <c r="F2494" t="str">
        <f t="shared" si="114"/>
        <v>rural</v>
      </c>
      <c r="G2494" t="str">
        <f t="shared" si="115"/>
        <v>appl</v>
      </c>
      <c r="H2494" t="str">
        <f t="shared" si="116"/>
        <v>appliances</v>
      </c>
    </row>
    <row r="2495" spans="1:8" x14ac:dyDescent="0.2">
      <c r="A2495">
        <v>3</v>
      </c>
      <c r="B2495" t="s">
        <v>79</v>
      </c>
      <c r="C2495">
        <v>202517063.419411</v>
      </c>
      <c r="D2495" t="s">
        <v>704</v>
      </c>
      <c r="E2495" t="s">
        <v>592</v>
      </c>
      <c r="F2495" t="str">
        <f t="shared" si="114"/>
        <v>rural</v>
      </c>
      <c r="G2495" t="str">
        <f t="shared" si="115"/>
        <v>appl</v>
      </c>
      <c r="H2495" t="str">
        <f t="shared" si="116"/>
        <v>appliances</v>
      </c>
    </row>
    <row r="2496" spans="1:8" x14ac:dyDescent="0.2">
      <c r="A2496">
        <v>4</v>
      </c>
      <c r="B2496" t="s">
        <v>81</v>
      </c>
      <c r="C2496">
        <v>0</v>
      </c>
      <c r="D2496" t="s">
        <v>704</v>
      </c>
      <c r="E2496" t="s">
        <v>592</v>
      </c>
      <c r="F2496" t="str">
        <f t="shared" si="114"/>
        <v>rural</v>
      </c>
      <c r="G2496" t="str">
        <f t="shared" si="115"/>
        <v>appl</v>
      </c>
      <c r="H2496" t="str">
        <f t="shared" si="116"/>
        <v>appliances</v>
      </c>
    </row>
    <row r="2497" spans="1:8" x14ac:dyDescent="0.2">
      <c r="A2497">
        <v>5</v>
      </c>
      <c r="B2497" t="s">
        <v>162</v>
      </c>
      <c r="C2497">
        <v>0</v>
      </c>
      <c r="D2497" t="s">
        <v>704</v>
      </c>
      <c r="E2497" t="s">
        <v>592</v>
      </c>
      <c r="F2497" t="str">
        <f t="shared" si="114"/>
        <v>rural</v>
      </c>
      <c r="G2497" t="str">
        <f t="shared" si="115"/>
        <v>appl</v>
      </c>
      <c r="H2497" t="str">
        <f t="shared" si="116"/>
        <v>appliances</v>
      </c>
    </row>
    <row r="2498" spans="1:8" x14ac:dyDescent="0.2">
      <c r="A2498">
        <v>6</v>
      </c>
      <c r="B2498" t="s">
        <v>446</v>
      </c>
      <c r="C2498">
        <v>0</v>
      </c>
      <c r="D2498" t="s">
        <v>704</v>
      </c>
      <c r="E2498" t="s">
        <v>592</v>
      </c>
      <c r="F2498" t="str">
        <f t="shared" si="114"/>
        <v>rural</v>
      </c>
      <c r="G2498" t="str">
        <f t="shared" si="115"/>
        <v>appl</v>
      </c>
      <c r="H2498" t="str">
        <f t="shared" si="116"/>
        <v>appliances</v>
      </c>
    </row>
    <row r="2499" spans="1:8" x14ac:dyDescent="0.2">
      <c r="A2499">
        <v>7</v>
      </c>
      <c r="B2499" t="s">
        <v>447</v>
      </c>
      <c r="C2499">
        <v>0</v>
      </c>
      <c r="D2499" t="s">
        <v>704</v>
      </c>
      <c r="E2499" t="s">
        <v>592</v>
      </c>
      <c r="F2499" t="str">
        <f t="shared" ref="F2499:F2562" si="117">IF(ISNUMBER(SEARCH("urban", E2499)), "urban", IF(ISNUMBER(SEARCH("rural", E2499)), "rural", IF(ISNUMBER(SEARCH("commercial", E2499)), "commercial", "None")))</f>
        <v>rural</v>
      </c>
      <c r="G2499" t="str">
        <f t="shared" ref="G2499:G2562" si="118">RIGHT(E2499, LEN(E2499) - FIND("~", SUBSTITUTE(E2499, "-", "~", LEN(E2499)-LEN(SUBSTITUTE(E2499, "-", "")))))</f>
        <v>appl</v>
      </c>
      <c r="H2499" t="str">
        <f t="shared" ref="H2499:H2562" si="119">IF(G2499="appl","appliances",IF(G2499="cooling","cooling &amp; ventilation",G2499))</f>
        <v>appliances</v>
      </c>
    </row>
    <row r="2500" spans="1:8" x14ac:dyDescent="0.2">
      <c r="A2500">
        <v>8</v>
      </c>
      <c r="B2500" t="s">
        <v>448</v>
      </c>
      <c r="C2500">
        <v>641581534495.06995</v>
      </c>
      <c r="D2500" t="s">
        <v>704</v>
      </c>
      <c r="E2500" t="s">
        <v>592</v>
      </c>
      <c r="F2500" t="str">
        <f t="shared" si="117"/>
        <v>rural</v>
      </c>
      <c r="G2500" t="str">
        <f t="shared" si="118"/>
        <v>appl</v>
      </c>
      <c r="H2500" t="str">
        <f t="shared" si="119"/>
        <v>appliances</v>
      </c>
    </row>
    <row r="2501" spans="1:8" x14ac:dyDescent="0.2">
      <c r="A2501">
        <v>9</v>
      </c>
      <c r="B2501" t="s">
        <v>449</v>
      </c>
      <c r="C2501">
        <v>0</v>
      </c>
      <c r="D2501" t="s">
        <v>704</v>
      </c>
      <c r="E2501" t="s">
        <v>592</v>
      </c>
      <c r="F2501" t="str">
        <f t="shared" si="117"/>
        <v>rural</v>
      </c>
      <c r="G2501" t="str">
        <f t="shared" si="118"/>
        <v>appl</v>
      </c>
      <c r="H2501" t="str">
        <f t="shared" si="119"/>
        <v>appliances</v>
      </c>
    </row>
    <row r="2502" spans="1:8" x14ac:dyDescent="0.2">
      <c r="A2502">
        <v>0</v>
      </c>
      <c r="B2502" t="s">
        <v>76</v>
      </c>
      <c r="C2502">
        <v>1250265562000.24</v>
      </c>
      <c r="D2502" t="s">
        <v>654</v>
      </c>
      <c r="E2502" t="s">
        <v>597</v>
      </c>
      <c r="F2502" t="str">
        <f t="shared" si="117"/>
        <v>commercial</v>
      </c>
      <c r="G2502" t="str">
        <f t="shared" si="118"/>
        <v>appl</v>
      </c>
      <c r="H2502" t="str">
        <f t="shared" si="119"/>
        <v>appliances</v>
      </c>
    </row>
    <row r="2503" spans="1:8" x14ac:dyDescent="0.2">
      <c r="A2503">
        <v>1</v>
      </c>
      <c r="B2503" t="s">
        <v>77</v>
      </c>
      <c r="C2503">
        <v>0</v>
      </c>
      <c r="D2503" t="s">
        <v>654</v>
      </c>
      <c r="E2503" t="s">
        <v>597</v>
      </c>
      <c r="F2503" t="str">
        <f t="shared" si="117"/>
        <v>commercial</v>
      </c>
      <c r="G2503" t="str">
        <f t="shared" si="118"/>
        <v>appl</v>
      </c>
      <c r="H2503" t="str">
        <f t="shared" si="119"/>
        <v>appliances</v>
      </c>
    </row>
    <row r="2504" spans="1:8" x14ac:dyDescent="0.2">
      <c r="A2504">
        <v>2</v>
      </c>
      <c r="B2504" t="s">
        <v>78</v>
      </c>
      <c r="C2504">
        <v>1167344146392.03</v>
      </c>
      <c r="D2504" t="s">
        <v>654</v>
      </c>
      <c r="E2504" t="s">
        <v>597</v>
      </c>
      <c r="F2504" t="str">
        <f t="shared" si="117"/>
        <v>commercial</v>
      </c>
      <c r="G2504" t="str">
        <f t="shared" si="118"/>
        <v>appl</v>
      </c>
      <c r="H2504" t="str">
        <f t="shared" si="119"/>
        <v>appliances</v>
      </c>
    </row>
    <row r="2505" spans="1:8" x14ac:dyDescent="0.2">
      <c r="A2505">
        <v>3</v>
      </c>
      <c r="B2505" t="s">
        <v>79</v>
      </c>
      <c r="C2505">
        <v>11313352809.586</v>
      </c>
      <c r="D2505" t="s">
        <v>654</v>
      </c>
      <c r="E2505" t="s">
        <v>597</v>
      </c>
      <c r="F2505" t="str">
        <f t="shared" si="117"/>
        <v>commercial</v>
      </c>
      <c r="G2505" t="str">
        <f t="shared" si="118"/>
        <v>appl</v>
      </c>
      <c r="H2505" t="str">
        <f t="shared" si="119"/>
        <v>appliances</v>
      </c>
    </row>
    <row r="2506" spans="1:8" x14ac:dyDescent="0.2">
      <c r="A2506">
        <v>4</v>
      </c>
      <c r="B2506" t="s">
        <v>81</v>
      </c>
      <c r="C2506">
        <v>0</v>
      </c>
      <c r="D2506" t="s">
        <v>654</v>
      </c>
      <c r="E2506" t="s">
        <v>597</v>
      </c>
      <c r="F2506" t="str">
        <f t="shared" si="117"/>
        <v>commercial</v>
      </c>
      <c r="G2506" t="str">
        <f t="shared" si="118"/>
        <v>appl</v>
      </c>
      <c r="H2506" t="str">
        <f t="shared" si="119"/>
        <v>appliances</v>
      </c>
    </row>
    <row r="2507" spans="1:8" x14ac:dyDescent="0.2">
      <c r="A2507">
        <v>5</v>
      </c>
      <c r="B2507" t="s">
        <v>162</v>
      </c>
      <c r="C2507">
        <v>0</v>
      </c>
      <c r="D2507" t="s">
        <v>654</v>
      </c>
      <c r="E2507" t="s">
        <v>597</v>
      </c>
      <c r="F2507" t="str">
        <f t="shared" si="117"/>
        <v>commercial</v>
      </c>
      <c r="G2507" t="str">
        <f t="shared" si="118"/>
        <v>appl</v>
      </c>
      <c r="H2507" t="str">
        <f t="shared" si="119"/>
        <v>appliances</v>
      </c>
    </row>
    <row r="2508" spans="1:8" x14ac:dyDescent="0.2">
      <c r="A2508">
        <v>6</v>
      </c>
      <c r="B2508" t="s">
        <v>446</v>
      </c>
      <c r="C2508">
        <v>0</v>
      </c>
      <c r="D2508" t="s">
        <v>654</v>
      </c>
      <c r="E2508" t="s">
        <v>597</v>
      </c>
      <c r="F2508" t="str">
        <f t="shared" si="117"/>
        <v>commercial</v>
      </c>
      <c r="G2508" t="str">
        <f t="shared" si="118"/>
        <v>appl</v>
      </c>
      <c r="H2508" t="str">
        <f t="shared" si="119"/>
        <v>appliances</v>
      </c>
    </row>
    <row r="2509" spans="1:8" x14ac:dyDescent="0.2">
      <c r="A2509">
        <v>7</v>
      </c>
      <c r="B2509" t="s">
        <v>447</v>
      </c>
      <c r="C2509">
        <v>0</v>
      </c>
      <c r="D2509" t="s">
        <v>654</v>
      </c>
      <c r="E2509" t="s">
        <v>597</v>
      </c>
      <c r="F2509" t="str">
        <f t="shared" si="117"/>
        <v>commercial</v>
      </c>
      <c r="G2509" t="str">
        <f t="shared" si="118"/>
        <v>appl</v>
      </c>
      <c r="H2509" t="str">
        <f t="shared" si="119"/>
        <v>appliances</v>
      </c>
    </row>
    <row r="2510" spans="1:8" x14ac:dyDescent="0.2">
      <c r="A2510">
        <v>8</v>
      </c>
      <c r="B2510" t="s">
        <v>448</v>
      </c>
      <c r="C2510">
        <v>0</v>
      </c>
      <c r="D2510" t="s">
        <v>654</v>
      </c>
      <c r="E2510" t="s">
        <v>597</v>
      </c>
      <c r="F2510" t="str">
        <f t="shared" si="117"/>
        <v>commercial</v>
      </c>
      <c r="G2510" t="str">
        <f t="shared" si="118"/>
        <v>appl</v>
      </c>
      <c r="H2510" t="str">
        <f t="shared" si="119"/>
        <v>appliances</v>
      </c>
    </row>
    <row r="2511" spans="1:8" x14ac:dyDescent="0.2">
      <c r="A2511">
        <v>9</v>
      </c>
      <c r="B2511" t="s">
        <v>449</v>
      </c>
      <c r="C2511">
        <v>0</v>
      </c>
      <c r="D2511" t="s">
        <v>654</v>
      </c>
      <c r="E2511" t="s">
        <v>597</v>
      </c>
      <c r="F2511" t="str">
        <f t="shared" si="117"/>
        <v>commercial</v>
      </c>
      <c r="G2511" t="str">
        <f t="shared" si="118"/>
        <v>appl</v>
      </c>
      <c r="H2511" t="str">
        <f t="shared" si="119"/>
        <v>appliances</v>
      </c>
    </row>
    <row r="2512" spans="1:8" x14ac:dyDescent="0.2">
      <c r="A2512">
        <v>0</v>
      </c>
      <c r="B2512" t="s">
        <v>76</v>
      </c>
      <c r="C2512">
        <v>39845012523414.297</v>
      </c>
      <c r="D2512" t="s">
        <v>656</v>
      </c>
      <c r="E2512" t="s">
        <v>597</v>
      </c>
      <c r="F2512" t="str">
        <f t="shared" si="117"/>
        <v>commercial</v>
      </c>
      <c r="G2512" t="str">
        <f t="shared" si="118"/>
        <v>appl</v>
      </c>
      <c r="H2512" t="str">
        <f t="shared" si="119"/>
        <v>appliances</v>
      </c>
    </row>
    <row r="2513" spans="1:8" x14ac:dyDescent="0.2">
      <c r="A2513">
        <v>1</v>
      </c>
      <c r="B2513" t="s">
        <v>77</v>
      </c>
      <c r="C2513">
        <v>0</v>
      </c>
      <c r="D2513" t="s">
        <v>656</v>
      </c>
      <c r="E2513" t="s">
        <v>597</v>
      </c>
      <c r="F2513" t="str">
        <f t="shared" si="117"/>
        <v>commercial</v>
      </c>
      <c r="G2513" t="str">
        <f t="shared" si="118"/>
        <v>appl</v>
      </c>
      <c r="H2513" t="str">
        <f t="shared" si="119"/>
        <v>appliances</v>
      </c>
    </row>
    <row r="2514" spans="1:8" x14ac:dyDescent="0.2">
      <c r="A2514">
        <v>2</v>
      </c>
      <c r="B2514" t="s">
        <v>78</v>
      </c>
      <c r="C2514">
        <v>23565346756787.102</v>
      </c>
      <c r="D2514" t="s">
        <v>656</v>
      </c>
      <c r="E2514" t="s">
        <v>597</v>
      </c>
      <c r="F2514" t="str">
        <f t="shared" si="117"/>
        <v>commercial</v>
      </c>
      <c r="G2514" t="str">
        <f t="shared" si="118"/>
        <v>appl</v>
      </c>
      <c r="H2514" t="str">
        <f t="shared" si="119"/>
        <v>appliances</v>
      </c>
    </row>
    <row r="2515" spans="1:8" x14ac:dyDescent="0.2">
      <c r="A2515">
        <v>3</v>
      </c>
      <c r="B2515" t="s">
        <v>79</v>
      </c>
      <c r="C2515">
        <v>584029885743.71204</v>
      </c>
      <c r="D2515" t="s">
        <v>656</v>
      </c>
      <c r="E2515" t="s">
        <v>597</v>
      </c>
      <c r="F2515" t="str">
        <f t="shared" si="117"/>
        <v>commercial</v>
      </c>
      <c r="G2515" t="str">
        <f t="shared" si="118"/>
        <v>appl</v>
      </c>
      <c r="H2515" t="str">
        <f t="shared" si="119"/>
        <v>appliances</v>
      </c>
    </row>
    <row r="2516" spans="1:8" x14ac:dyDescent="0.2">
      <c r="A2516">
        <v>4</v>
      </c>
      <c r="B2516" t="s">
        <v>81</v>
      </c>
      <c r="C2516">
        <v>0</v>
      </c>
      <c r="D2516" t="s">
        <v>656</v>
      </c>
      <c r="E2516" t="s">
        <v>597</v>
      </c>
      <c r="F2516" t="str">
        <f t="shared" si="117"/>
        <v>commercial</v>
      </c>
      <c r="G2516" t="str">
        <f t="shared" si="118"/>
        <v>appl</v>
      </c>
      <c r="H2516" t="str">
        <f t="shared" si="119"/>
        <v>appliances</v>
      </c>
    </row>
    <row r="2517" spans="1:8" x14ac:dyDescent="0.2">
      <c r="A2517">
        <v>5</v>
      </c>
      <c r="B2517" t="s">
        <v>162</v>
      </c>
      <c r="C2517">
        <v>0</v>
      </c>
      <c r="D2517" t="s">
        <v>656</v>
      </c>
      <c r="E2517" t="s">
        <v>597</v>
      </c>
      <c r="F2517" t="str">
        <f t="shared" si="117"/>
        <v>commercial</v>
      </c>
      <c r="G2517" t="str">
        <f t="shared" si="118"/>
        <v>appl</v>
      </c>
      <c r="H2517" t="str">
        <f t="shared" si="119"/>
        <v>appliances</v>
      </c>
    </row>
    <row r="2518" spans="1:8" x14ac:dyDescent="0.2">
      <c r="A2518">
        <v>6</v>
      </c>
      <c r="B2518" t="s">
        <v>446</v>
      </c>
      <c r="C2518">
        <v>0</v>
      </c>
      <c r="D2518" t="s">
        <v>656</v>
      </c>
      <c r="E2518" t="s">
        <v>597</v>
      </c>
      <c r="F2518" t="str">
        <f t="shared" si="117"/>
        <v>commercial</v>
      </c>
      <c r="G2518" t="str">
        <f t="shared" si="118"/>
        <v>appl</v>
      </c>
      <c r="H2518" t="str">
        <f t="shared" si="119"/>
        <v>appliances</v>
      </c>
    </row>
    <row r="2519" spans="1:8" x14ac:dyDescent="0.2">
      <c r="A2519">
        <v>7</v>
      </c>
      <c r="B2519" t="s">
        <v>447</v>
      </c>
      <c r="C2519">
        <v>0</v>
      </c>
      <c r="D2519" t="s">
        <v>656</v>
      </c>
      <c r="E2519" t="s">
        <v>597</v>
      </c>
      <c r="F2519" t="str">
        <f t="shared" si="117"/>
        <v>commercial</v>
      </c>
      <c r="G2519" t="str">
        <f t="shared" si="118"/>
        <v>appl</v>
      </c>
      <c r="H2519" t="str">
        <f t="shared" si="119"/>
        <v>appliances</v>
      </c>
    </row>
    <row r="2520" spans="1:8" x14ac:dyDescent="0.2">
      <c r="A2520">
        <v>8</v>
      </c>
      <c r="B2520" t="s">
        <v>448</v>
      </c>
      <c r="C2520">
        <v>0</v>
      </c>
      <c r="D2520" t="s">
        <v>656</v>
      </c>
      <c r="E2520" t="s">
        <v>597</v>
      </c>
      <c r="F2520" t="str">
        <f t="shared" si="117"/>
        <v>commercial</v>
      </c>
      <c r="G2520" t="str">
        <f t="shared" si="118"/>
        <v>appl</v>
      </c>
      <c r="H2520" t="str">
        <f t="shared" si="119"/>
        <v>appliances</v>
      </c>
    </row>
    <row r="2521" spans="1:8" x14ac:dyDescent="0.2">
      <c r="A2521">
        <v>9</v>
      </c>
      <c r="B2521" t="s">
        <v>449</v>
      </c>
      <c r="C2521">
        <v>0</v>
      </c>
      <c r="D2521" t="s">
        <v>656</v>
      </c>
      <c r="E2521" t="s">
        <v>597</v>
      </c>
      <c r="F2521" t="str">
        <f t="shared" si="117"/>
        <v>commercial</v>
      </c>
      <c r="G2521" t="str">
        <f t="shared" si="118"/>
        <v>appl</v>
      </c>
      <c r="H2521" t="str">
        <f t="shared" si="119"/>
        <v>appliances</v>
      </c>
    </row>
    <row r="2522" spans="1:8" x14ac:dyDescent="0.2">
      <c r="A2522">
        <v>0</v>
      </c>
      <c r="B2522" t="s">
        <v>76</v>
      </c>
      <c r="C2522">
        <v>2278210403719.4902</v>
      </c>
      <c r="D2522" t="s">
        <v>657</v>
      </c>
      <c r="E2522" t="s">
        <v>597</v>
      </c>
      <c r="F2522" t="str">
        <f t="shared" si="117"/>
        <v>commercial</v>
      </c>
      <c r="G2522" t="str">
        <f t="shared" si="118"/>
        <v>appl</v>
      </c>
      <c r="H2522" t="str">
        <f t="shared" si="119"/>
        <v>appliances</v>
      </c>
    </row>
    <row r="2523" spans="1:8" x14ac:dyDescent="0.2">
      <c r="A2523">
        <v>1</v>
      </c>
      <c r="B2523" t="s">
        <v>77</v>
      </c>
      <c r="C2523">
        <v>0</v>
      </c>
      <c r="D2523" t="s">
        <v>657</v>
      </c>
      <c r="E2523" t="s">
        <v>597</v>
      </c>
      <c r="F2523" t="str">
        <f t="shared" si="117"/>
        <v>commercial</v>
      </c>
      <c r="G2523" t="str">
        <f t="shared" si="118"/>
        <v>appl</v>
      </c>
      <c r="H2523" t="str">
        <f t="shared" si="119"/>
        <v>appliances</v>
      </c>
    </row>
    <row r="2524" spans="1:8" x14ac:dyDescent="0.2">
      <c r="A2524">
        <v>2</v>
      </c>
      <c r="B2524" t="s">
        <v>78</v>
      </c>
      <c r="C2524">
        <v>1889191519286.3799</v>
      </c>
      <c r="D2524" t="s">
        <v>657</v>
      </c>
      <c r="E2524" t="s">
        <v>597</v>
      </c>
      <c r="F2524" t="str">
        <f t="shared" si="117"/>
        <v>commercial</v>
      </c>
      <c r="G2524" t="str">
        <f t="shared" si="118"/>
        <v>appl</v>
      </c>
      <c r="H2524" t="str">
        <f t="shared" si="119"/>
        <v>appliances</v>
      </c>
    </row>
    <row r="2525" spans="1:8" x14ac:dyDescent="0.2">
      <c r="A2525">
        <v>3</v>
      </c>
      <c r="B2525" t="s">
        <v>79</v>
      </c>
      <c r="C2525">
        <v>3953509090.65593</v>
      </c>
      <c r="D2525" t="s">
        <v>657</v>
      </c>
      <c r="E2525" t="s">
        <v>597</v>
      </c>
      <c r="F2525" t="str">
        <f t="shared" si="117"/>
        <v>commercial</v>
      </c>
      <c r="G2525" t="str">
        <f t="shared" si="118"/>
        <v>appl</v>
      </c>
      <c r="H2525" t="str">
        <f t="shared" si="119"/>
        <v>appliances</v>
      </c>
    </row>
    <row r="2526" spans="1:8" x14ac:dyDescent="0.2">
      <c r="A2526">
        <v>4</v>
      </c>
      <c r="B2526" t="s">
        <v>81</v>
      </c>
      <c r="C2526">
        <v>0</v>
      </c>
      <c r="D2526" t="s">
        <v>657</v>
      </c>
      <c r="E2526" t="s">
        <v>597</v>
      </c>
      <c r="F2526" t="str">
        <f t="shared" si="117"/>
        <v>commercial</v>
      </c>
      <c r="G2526" t="str">
        <f t="shared" si="118"/>
        <v>appl</v>
      </c>
      <c r="H2526" t="str">
        <f t="shared" si="119"/>
        <v>appliances</v>
      </c>
    </row>
    <row r="2527" spans="1:8" x14ac:dyDescent="0.2">
      <c r="A2527">
        <v>5</v>
      </c>
      <c r="B2527" t="s">
        <v>162</v>
      </c>
      <c r="C2527">
        <v>0</v>
      </c>
      <c r="D2527" t="s">
        <v>657</v>
      </c>
      <c r="E2527" t="s">
        <v>597</v>
      </c>
      <c r="F2527" t="str">
        <f t="shared" si="117"/>
        <v>commercial</v>
      </c>
      <c r="G2527" t="str">
        <f t="shared" si="118"/>
        <v>appl</v>
      </c>
      <c r="H2527" t="str">
        <f t="shared" si="119"/>
        <v>appliances</v>
      </c>
    </row>
    <row r="2528" spans="1:8" x14ac:dyDescent="0.2">
      <c r="A2528">
        <v>6</v>
      </c>
      <c r="B2528" t="s">
        <v>446</v>
      </c>
      <c r="C2528">
        <v>0</v>
      </c>
      <c r="D2528" t="s">
        <v>657</v>
      </c>
      <c r="E2528" t="s">
        <v>597</v>
      </c>
      <c r="F2528" t="str">
        <f t="shared" si="117"/>
        <v>commercial</v>
      </c>
      <c r="G2528" t="str">
        <f t="shared" si="118"/>
        <v>appl</v>
      </c>
      <c r="H2528" t="str">
        <f t="shared" si="119"/>
        <v>appliances</v>
      </c>
    </row>
    <row r="2529" spans="1:8" x14ac:dyDescent="0.2">
      <c r="A2529">
        <v>7</v>
      </c>
      <c r="B2529" t="s">
        <v>447</v>
      </c>
      <c r="C2529">
        <v>0</v>
      </c>
      <c r="D2529" t="s">
        <v>657</v>
      </c>
      <c r="E2529" t="s">
        <v>597</v>
      </c>
      <c r="F2529" t="str">
        <f t="shared" si="117"/>
        <v>commercial</v>
      </c>
      <c r="G2529" t="str">
        <f t="shared" si="118"/>
        <v>appl</v>
      </c>
      <c r="H2529" t="str">
        <f t="shared" si="119"/>
        <v>appliances</v>
      </c>
    </row>
    <row r="2530" spans="1:8" x14ac:dyDescent="0.2">
      <c r="A2530">
        <v>8</v>
      </c>
      <c r="B2530" t="s">
        <v>448</v>
      </c>
      <c r="C2530">
        <v>0</v>
      </c>
      <c r="D2530" t="s">
        <v>657</v>
      </c>
      <c r="E2530" t="s">
        <v>597</v>
      </c>
      <c r="F2530" t="str">
        <f t="shared" si="117"/>
        <v>commercial</v>
      </c>
      <c r="G2530" t="str">
        <f t="shared" si="118"/>
        <v>appl</v>
      </c>
      <c r="H2530" t="str">
        <f t="shared" si="119"/>
        <v>appliances</v>
      </c>
    </row>
    <row r="2531" spans="1:8" x14ac:dyDescent="0.2">
      <c r="A2531">
        <v>9</v>
      </c>
      <c r="B2531" t="s">
        <v>449</v>
      </c>
      <c r="C2531">
        <v>0</v>
      </c>
      <c r="D2531" t="s">
        <v>657</v>
      </c>
      <c r="E2531" t="s">
        <v>597</v>
      </c>
      <c r="F2531" t="str">
        <f t="shared" si="117"/>
        <v>commercial</v>
      </c>
      <c r="G2531" t="str">
        <f t="shared" si="118"/>
        <v>appl</v>
      </c>
      <c r="H2531" t="str">
        <f t="shared" si="119"/>
        <v>appliances</v>
      </c>
    </row>
    <row r="2532" spans="1:8" x14ac:dyDescent="0.2">
      <c r="A2532">
        <v>0</v>
      </c>
      <c r="B2532" t="s">
        <v>76</v>
      </c>
      <c r="C2532">
        <v>14056375172913.199</v>
      </c>
      <c r="D2532" t="s">
        <v>658</v>
      </c>
      <c r="E2532" t="s">
        <v>597</v>
      </c>
      <c r="F2532" t="str">
        <f t="shared" si="117"/>
        <v>commercial</v>
      </c>
      <c r="G2532" t="str">
        <f t="shared" si="118"/>
        <v>appl</v>
      </c>
      <c r="H2532" t="str">
        <f t="shared" si="119"/>
        <v>appliances</v>
      </c>
    </row>
    <row r="2533" spans="1:8" x14ac:dyDescent="0.2">
      <c r="A2533">
        <v>1</v>
      </c>
      <c r="B2533" t="s">
        <v>77</v>
      </c>
      <c r="C2533">
        <v>0</v>
      </c>
      <c r="D2533" t="s">
        <v>658</v>
      </c>
      <c r="E2533" t="s">
        <v>597</v>
      </c>
      <c r="F2533" t="str">
        <f t="shared" si="117"/>
        <v>commercial</v>
      </c>
      <c r="G2533" t="str">
        <f t="shared" si="118"/>
        <v>appl</v>
      </c>
      <c r="H2533" t="str">
        <f t="shared" si="119"/>
        <v>appliances</v>
      </c>
    </row>
    <row r="2534" spans="1:8" x14ac:dyDescent="0.2">
      <c r="A2534">
        <v>2</v>
      </c>
      <c r="B2534" t="s">
        <v>78</v>
      </c>
      <c r="C2534">
        <v>10613693542800.9</v>
      </c>
      <c r="D2534" t="s">
        <v>658</v>
      </c>
      <c r="E2534" t="s">
        <v>597</v>
      </c>
      <c r="F2534" t="str">
        <f t="shared" si="117"/>
        <v>commercial</v>
      </c>
      <c r="G2534" t="str">
        <f t="shared" si="118"/>
        <v>appl</v>
      </c>
      <c r="H2534" t="str">
        <f t="shared" si="119"/>
        <v>appliances</v>
      </c>
    </row>
    <row r="2535" spans="1:8" x14ac:dyDescent="0.2">
      <c r="A2535">
        <v>3</v>
      </c>
      <c r="B2535" t="s">
        <v>79</v>
      </c>
      <c r="C2535">
        <v>361950300393.84998</v>
      </c>
      <c r="D2535" t="s">
        <v>658</v>
      </c>
      <c r="E2535" t="s">
        <v>597</v>
      </c>
      <c r="F2535" t="str">
        <f t="shared" si="117"/>
        <v>commercial</v>
      </c>
      <c r="G2535" t="str">
        <f t="shared" si="118"/>
        <v>appl</v>
      </c>
      <c r="H2535" t="str">
        <f t="shared" si="119"/>
        <v>appliances</v>
      </c>
    </row>
    <row r="2536" spans="1:8" x14ac:dyDescent="0.2">
      <c r="A2536">
        <v>4</v>
      </c>
      <c r="B2536" t="s">
        <v>81</v>
      </c>
      <c r="C2536">
        <v>0</v>
      </c>
      <c r="D2536" t="s">
        <v>658</v>
      </c>
      <c r="E2536" t="s">
        <v>597</v>
      </c>
      <c r="F2536" t="str">
        <f t="shared" si="117"/>
        <v>commercial</v>
      </c>
      <c r="G2536" t="str">
        <f t="shared" si="118"/>
        <v>appl</v>
      </c>
      <c r="H2536" t="str">
        <f t="shared" si="119"/>
        <v>appliances</v>
      </c>
    </row>
    <row r="2537" spans="1:8" x14ac:dyDescent="0.2">
      <c r="A2537">
        <v>5</v>
      </c>
      <c r="B2537" t="s">
        <v>162</v>
      </c>
      <c r="C2537">
        <v>0</v>
      </c>
      <c r="D2537" t="s">
        <v>658</v>
      </c>
      <c r="E2537" t="s">
        <v>597</v>
      </c>
      <c r="F2537" t="str">
        <f t="shared" si="117"/>
        <v>commercial</v>
      </c>
      <c r="G2537" t="str">
        <f t="shared" si="118"/>
        <v>appl</v>
      </c>
      <c r="H2537" t="str">
        <f t="shared" si="119"/>
        <v>appliances</v>
      </c>
    </row>
    <row r="2538" spans="1:8" x14ac:dyDescent="0.2">
      <c r="A2538">
        <v>6</v>
      </c>
      <c r="B2538" t="s">
        <v>446</v>
      </c>
      <c r="C2538">
        <v>0</v>
      </c>
      <c r="D2538" t="s">
        <v>658</v>
      </c>
      <c r="E2538" t="s">
        <v>597</v>
      </c>
      <c r="F2538" t="str">
        <f t="shared" si="117"/>
        <v>commercial</v>
      </c>
      <c r="G2538" t="str">
        <f t="shared" si="118"/>
        <v>appl</v>
      </c>
      <c r="H2538" t="str">
        <f t="shared" si="119"/>
        <v>appliances</v>
      </c>
    </row>
    <row r="2539" spans="1:8" x14ac:dyDescent="0.2">
      <c r="A2539">
        <v>7</v>
      </c>
      <c r="B2539" t="s">
        <v>447</v>
      </c>
      <c r="C2539">
        <v>0</v>
      </c>
      <c r="D2539" t="s">
        <v>658</v>
      </c>
      <c r="E2539" t="s">
        <v>597</v>
      </c>
      <c r="F2539" t="str">
        <f t="shared" si="117"/>
        <v>commercial</v>
      </c>
      <c r="G2539" t="str">
        <f t="shared" si="118"/>
        <v>appl</v>
      </c>
      <c r="H2539" t="str">
        <f t="shared" si="119"/>
        <v>appliances</v>
      </c>
    </row>
    <row r="2540" spans="1:8" x14ac:dyDescent="0.2">
      <c r="A2540">
        <v>8</v>
      </c>
      <c r="B2540" t="s">
        <v>448</v>
      </c>
      <c r="C2540">
        <v>0</v>
      </c>
      <c r="D2540" t="s">
        <v>658</v>
      </c>
      <c r="E2540" t="s">
        <v>597</v>
      </c>
      <c r="F2540" t="str">
        <f t="shared" si="117"/>
        <v>commercial</v>
      </c>
      <c r="G2540" t="str">
        <f t="shared" si="118"/>
        <v>appl</v>
      </c>
      <c r="H2540" t="str">
        <f t="shared" si="119"/>
        <v>appliances</v>
      </c>
    </row>
    <row r="2541" spans="1:8" x14ac:dyDescent="0.2">
      <c r="A2541">
        <v>9</v>
      </c>
      <c r="B2541" t="s">
        <v>449</v>
      </c>
      <c r="C2541">
        <v>0</v>
      </c>
      <c r="D2541" t="s">
        <v>658</v>
      </c>
      <c r="E2541" t="s">
        <v>597</v>
      </c>
      <c r="F2541" t="str">
        <f t="shared" si="117"/>
        <v>commercial</v>
      </c>
      <c r="G2541" t="str">
        <f t="shared" si="118"/>
        <v>appl</v>
      </c>
      <c r="H2541" t="str">
        <f t="shared" si="119"/>
        <v>appliances</v>
      </c>
    </row>
    <row r="2542" spans="1:8" x14ac:dyDescent="0.2">
      <c r="A2542">
        <v>0</v>
      </c>
      <c r="B2542" t="s">
        <v>76</v>
      </c>
      <c r="C2542">
        <v>6110047975399.3604</v>
      </c>
      <c r="D2542" t="s">
        <v>659</v>
      </c>
      <c r="E2542" t="s">
        <v>597</v>
      </c>
      <c r="F2542" t="str">
        <f t="shared" si="117"/>
        <v>commercial</v>
      </c>
      <c r="G2542" t="str">
        <f t="shared" si="118"/>
        <v>appl</v>
      </c>
      <c r="H2542" t="str">
        <f t="shared" si="119"/>
        <v>appliances</v>
      </c>
    </row>
    <row r="2543" spans="1:8" x14ac:dyDescent="0.2">
      <c r="A2543">
        <v>1</v>
      </c>
      <c r="B2543" t="s">
        <v>77</v>
      </c>
      <c r="C2543">
        <v>0</v>
      </c>
      <c r="D2543" t="s">
        <v>659</v>
      </c>
      <c r="E2543" t="s">
        <v>597</v>
      </c>
      <c r="F2543" t="str">
        <f t="shared" si="117"/>
        <v>commercial</v>
      </c>
      <c r="G2543" t="str">
        <f t="shared" si="118"/>
        <v>appl</v>
      </c>
      <c r="H2543" t="str">
        <f t="shared" si="119"/>
        <v>appliances</v>
      </c>
    </row>
    <row r="2544" spans="1:8" x14ac:dyDescent="0.2">
      <c r="A2544">
        <v>2</v>
      </c>
      <c r="B2544" t="s">
        <v>78</v>
      </c>
      <c r="C2544">
        <v>11049021155923.4</v>
      </c>
      <c r="D2544" t="s">
        <v>659</v>
      </c>
      <c r="E2544" t="s">
        <v>597</v>
      </c>
      <c r="F2544" t="str">
        <f t="shared" si="117"/>
        <v>commercial</v>
      </c>
      <c r="G2544" t="str">
        <f t="shared" si="118"/>
        <v>appl</v>
      </c>
      <c r="H2544" t="str">
        <f t="shared" si="119"/>
        <v>appliances</v>
      </c>
    </row>
    <row r="2545" spans="1:8" x14ac:dyDescent="0.2">
      <c r="A2545">
        <v>3</v>
      </c>
      <c r="B2545" t="s">
        <v>79</v>
      </c>
      <c r="C2545">
        <v>0</v>
      </c>
      <c r="D2545" t="s">
        <v>659</v>
      </c>
      <c r="E2545" t="s">
        <v>597</v>
      </c>
      <c r="F2545" t="str">
        <f t="shared" si="117"/>
        <v>commercial</v>
      </c>
      <c r="G2545" t="str">
        <f t="shared" si="118"/>
        <v>appl</v>
      </c>
      <c r="H2545" t="str">
        <f t="shared" si="119"/>
        <v>appliances</v>
      </c>
    </row>
    <row r="2546" spans="1:8" x14ac:dyDescent="0.2">
      <c r="A2546">
        <v>4</v>
      </c>
      <c r="B2546" t="s">
        <v>81</v>
      </c>
      <c r="C2546">
        <v>0</v>
      </c>
      <c r="D2546" t="s">
        <v>659</v>
      </c>
      <c r="E2546" t="s">
        <v>597</v>
      </c>
      <c r="F2546" t="str">
        <f t="shared" si="117"/>
        <v>commercial</v>
      </c>
      <c r="G2546" t="str">
        <f t="shared" si="118"/>
        <v>appl</v>
      </c>
      <c r="H2546" t="str">
        <f t="shared" si="119"/>
        <v>appliances</v>
      </c>
    </row>
    <row r="2547" spans="1:8" x14ac:dyDescent="0.2">
      <c r="A2547">
        <v>5</v>
      </c>
      <c r="B2547" t="s">
        <v>162</v>
      </c>
      <c r="C2547">
        <v>0</v>
      </c>
      <c r="D2547" t="s">
        <v>659</v>
      </c>
      <c r="E2547" t="s">
        <v>597</v>
      </c>
      <c r="F2547" t="str">
        <f t="shared" si="117"/>
        <v>commercial</v>
      </c>
      <c r="G2547" t="str">
        <f t="shared" si="118"/>
        <v>appl</v>
      </c>
      <c r="H2547" t="str">
        <f t="shared" si="119"/>
        <v>appliances</v>
      </c>
    </row>
    <row r="2548" spans="1:8" x14ac:dyDescent="0.2">
      <c r="A2548">
        <v>6</v>
      </c>
      <c r="B2548" t="s">
        <v>446</v>
      </c>
      <c r="C2548">
        <v>0</v>
      </c>
      <c r="D2548" t="s">
        <v>659</v>
      </c>
      <c r="E2548" t="s">
        <v>597</v>
      </c>
      <c r="F2548" t="str">
        <f t="shared" si="117"/>
        <v>commercial</v>
      </c>
      <c r="G2548" t="str">
        <f t="shared" si="118"/>
        <v>appl</v>
      </c>
      <c r="H2548" t="str">
        <f t="shared" si="119"/>
        <v>appliances</v>
      </c>
    </row>
    <row r="2549" spans="1:8" x14ac:dyDescent="0.2">
      <c r="A2549">
        <v>7</v>
      </c>
      <c r="B2549" t="s">
        <v>447</v>
      </c>
      <c r="C2549">
        <v>0</v>
      </c>
      <c r="D2549" t="s">
        <v>659</v>
      </c>
      <c r="E2549" t="s">
        <v>597</v>
      </c>
      <c r="F2549" t="str">
        <f t="shared" si="117"/>
        <v>commercial</v>
      </c>
      <c r="G2549" t="str">
        <f t="shared" si="118"/>
        <v>appl</v>
      </c>
      <c r="H2549" t="str">
        <f t="shared" si="119"/>
        <v>appliances</v>
      </c>
    </row>
    <row r="2550" spans="1:8" x14ac:dyDescent="0.2">
      <c r="A2550">
        <v>8</v>
      </c>
      <c r="B2550" t="s">
        <v>448</v>
      </c>
      <c r="C2550">
        <v>0</v>
      </c>
      <c r="D2550" t="s">
        <v>659</v>
      </c>
      <c r="E2550" t="s">
        <v>597</v>
      </c>
      <c r="F2550" t="str">
        <f t="shared" si="117"/>
        <v>commercial</v>
      </c>
      <c r="G2550" t="str">
        <f t="shared" si="118"/>
        <v>appl</v>
      </c>
      <c r="H2550" t="str">
        <f t="shared" si="119"/>
        <v>appliances</v>
      </c>
    </row>
    <row r="2551" spans="1:8" x14ac:dyDescent="0.2">
      <c r="A2551">
        <v>9</v>
      </c>
      <c r="B2551" t="s">
        <v>449</v>
      </c>
      <c r="C2551">
        <v>0</v>
      </c>
      <c r="D2551" t="s">
        <v>659</v>
      </c>
      <c r="E2551" t="s">
        <v>597</v>
      </c>
      <c r="F2551" t="str">
        <f t="shared" si="117"/>
        <v>commercial</v>
      </c>
      <c r="G2551" t="str">
        <f t="shared" si="118"/>
        <v>appl</v>
      </c>
      <c r="H2551" t="str">
        <f t="shared" si="119"/>
        <v>appliances</v>
      </c>
    </row>
    <row r="2552" spans="1:8" x14ac:dyDescent="0.2">
      <c r="A2552">
        <v>0</v>
      </c>
      <c r="B2552" t="s">
        <v>76</v>
      </c>
      <c r="C2552">
        <v>30736362121218.301</v>
      </c>
      <c r="D2552" t="s">
        <v>660</v>
      </c>
      <c r="E2552" t="s">
        <v>597</v>
      </c>
      <c r="F2552" t="str">
        <f t="shared" si="117"/>
        <v>commercial</v>
      </c>
      <c r="G2552" t="str">
        <f t="shared" si="118"/>
        <v>appl</v>
      </c>
      <c r="H2552" t="str">
        <f t="shared" si="119"/>
        <v>appliances</v>
      </c>
    </row>
    <row r="2553" spans="1:8" x14ac:dyDescent="0.2">
      <c r="A2553">
        <v>1</v>
      </c>
      <c r="B2553" t="s">
        <v>77</v>
      </c>
      <c r="C2553">
        <v>0</v>
      </c>
      <c r="D2553" t="s">
        <v>660</v>
      </c>
      <c r="E2553" t="s">
        <v>597</v>
      </c>
      <c r="F2553" t="str">
        <f t="shared" si="117"/>
        <v>commercial</v>
      </c>
      <c r="G2553" t="str">
        <f t="shared" si="118"/>
        <v>appl</v>
      </c>
      <c r="H2553" t="str">
        <f t="shared" si="119"/>
        <v>appliances</v>
      </c>
    </row>
    <row r="2554" spans="1:8" x14ac:dyDescent="0.2">
      <c r="A2554">
        <v>2</v>
      </c>
      <c r="B2554" t="s">
        <v>78</v>
      </c>
      <c r="C2554">
        <v>21338947997429.898</v>
      </c>
      <c r="D2554" t="s">
        <v>660</v>
      </c>
      <c r="E2554" t="s">
        <v>597</v>
      </c>
      <c r="F2554" t="str">
        <f t="shared" si="117"/>
        <v>commercial</v>
      </c>
      <c r="G2554" t="str">
        <f t="shared" si="118"/>
        <v>appl</v>
      </c>
      <c r="H2554" t="str">
        <f t="shared" si="119"/>
        <v>appliances</v>
      </c>
    </row>
    <row r="2555" spans="1:8" x14ac:dyDescent="0.2">
      <c r="A2555">
        <v>3</v>
      </c>
      <c r="B2555" t="s">
        <v>79</v>
      </c>
      <c r="C2555">
        <v>734664718425.75696</v>
      </c>
      <c r="D2555" t="s">
        <v>660</v>
      </c>
      <c r="E2555" t="s">
        <v>597</v>
      </c>
      <c r="F2555" t="str">
        <f t="shared" si="117"/>
        <v>commercial</v>
      </c>
      <c r="G2555" t="str">
        <f t="shared" si="118"/>
        <v>appl</v>
      </c>
      <c r="H2555" t="str">
        <f t="shared" si="119"/>
        <v>appliances</v>
      </c>
    </row>
    <row r="2556" spans="1:8" x14ac:dyDescent="0.2">
      <c r="A2556">
        <v>4</v>
      </c>
      <c r="B2556" t="s">
        <v>81</v>
      </c>
      <c r="C2556">
        <v>0</v>
      </c>
      <c r="D2556" t="s">
        <v>660</v>
      </c>
      <c r="E2556" t="s">
        <v>597</v>
      </c>
      <c r="F2556" t="str">
        <f t="shared" si="117"/>
        <v>commercial</v>
      </c>
      <c r="G2556" t="str">
        <f t="shared" si="118"/>
        <v>appl</v>
      </c>
      <c r="H2556" t="str">
        <f t="shared" si="119"/>
        <v>appliances</v>
      </c>
    </row>
    <row r="2557" spans="1:8" x14ac:dyDescent="0.2">
      <c r="A2557">
        <v>5</v>
      </c>
      <c r="B2557" t="s">
        <v>162</v>
      </c>
      <c r="C2557">
        <v>0</v>
      </c>
      <c r="D2557" t="s">
        <v>660</v>
      </c>
      <c r="E2557" t="s">
        <v>597</v>
      </c>
      <c r="F2557" t="str">
        <f t="shared" si="117"/>
        <v>commercial</v>
      </c>
      <c r="G2557" t="str">
        <f t="shared" si="118"/>
        <v>appl</v>
      </c>
      <c r="H2557" t="str">
        <f t="shared" si="119"/>
        <v>appliances</v>
      </c>
    </row>
    <row r="2558" spans="1:8" x14ac:dyDescent="0.2">
      <c r="A2558">
        <v>6</v>
      </c>
      <c r="B2558" t="s">
        <v>446</v>
      </c>
      <c r="C2558">
        <v>0</v>
      </c>
      <c r="D2558" t="s">
        <v>660</v>
      </c>
      <c r="E2558" t="s">
        <v>597</v>
      </c>
      <c r="F2558" t="str">
        <f t="shared" si="117"/>
        <v>commercial</v>
      </c>
      <c r="G2558" t="str">
        <f t="shared" si="118"/>
        <v>appl</v>
      </c>
      <c r="H2558" t="str">
        <f t="shared" si="119"/>
        <v>appliances</v>
      </c>
    </row>
    <row r="2559" spans="1:8" x14ac:dyDescent="0.2">
      <c r="A2559">
        <v>7</v>
      </c>
      <c r="B2559" t="s">
        <v>447</v>
      </c>
      <c r="C2559">
        <v>0</v>
      </c>
      <c r="D2559" t="s">
        <v>660</v>
      </c>
      <c r="E2559" t="s">
        <v>597</v>
      </c>
      <c r="F2559" t="str">
        <f t="shared" si="117"/>
        <v>commercial</v>
      </c>
      <c r="G2559" t="str">
        <f t="shared" si="118"/>
        <v>appl</v>
      </c>
      <c r="H2559" t="str">
        <f t="shared" si="119"/>
        <v>appliances</v>
      </c>
    </row>
    <row r="2560" spans="1:8" x14ac:dyDescent="0.2">
      <c r="A2560">
        <v>8</v>
      </c>
      <c r="B2560" t="s">
        <v>448</v>
      </c>
      <c r="C2560">
        <v>0</v>
      </c>
      <c r="D2560" t="s">
        <v>660</v>
      </c>
      <c r="E2560" t="s">
        <v>597</v>
      </c>
      <c r="F2560" t="str">
        <f t="shared" si="117"/>
        <v>commercial</v>
      </c>
      <c r="G2560" t="str">
        <f t="shared" si="118"/>
        <v>appl</v>
      </c>
      <c r="H2560" t="str">
        <f t="shared" si="119"/>
        <v>appliances</v>
      </c>
    </row>
    <row r="2561" spans="1:8" x14ac:dyDescent="0.2">
      <c r="A2561">
        <v>9</v>
      </c>
      <c r="B2561" t="s">
        <v>449</v>
      </c>
      <c r="C2561">
        <v>0</v>
      </c>
      <c r="D2561" t="s">
        <v>660</v>
      </c>
      <c r="E2561" t="s">
        <v>597</v>
      </c>
      <c r="F2561" t="str">
        <f t="shared" si="117"/>
        <v>commercial</v>
      </c>
      <c r="G2561" t="str">
        <f t="shared" si="118"/>
        <v>appl</v>
      </c>
      <c r="H2561" t="str">
        <f t="shared" si="119"/>
        <v>appliances</v>
      </c>
    </row>
    <row r="2562" spans="1:8" x14ac:dyDescent="0.2">
      <c r="A2562">
        <v>0</v>
      </c>
      <c r="B2562" t="s">
        <v>76</v>
      </c>
      <c r="C2562">
        <v>8011713425146.8203</v>
      </c>
      <c r="D2562" t="s">
        <v>661</v>
      </c>
      <c r="E2562" t="s">
        <v>597</v>
      </c>
      <c r="F2562" t="str">
        <f t="shared" si="117"/>
        <v>commercial</v>
      </c>
      <c r="G2562" t="str">
        <f t="shared" si="118"/>
        <v>appl</v>
      </c>
      <c r="H2562" t="str">
        <f t="shared" si="119"/>
        <v>appliances</v>
      </c>
    </row>
    <row r="2563" spans="1:8" x14ac:dyDescent="0.2">
      <c r="A2563">
        <v>1</v>
      </c>
      <c r="B2563" t="s">
        <v>77</v>
      </c>
      <c r="C2563">
        <v>0</v>
      </c>
      <c r="D2563" t="s">
        <v>661</v>
      </c>
      <c r="E2563" t="s">
        <v>597</v>
      </c>
      <c r="F2563" t="str">
        <f t="shared" ref="F2563:F2626" si="120">IF(ISNUMBER(SEARCH("urban", E2563)), "urban", IF(ISNUMBER(SEARCH("rural", E2563)), "rural", IF(ISNUMBER(SEARCH("commercial", E2563)), "commercial", "None")))</f>
        <v>commercial</v>
      </c>
      <c r="G2563" t="str">
        <f t="shared" ref="G2563:G2626" si="121">RIGHT(E2563, LEN(E2563) - FIND("~", SUBSTITUTE(E2563, "-", "~", LEN(E2563)-LEN(SUBSTITUTE(E2563, "-", "")))))</f>
        <v>appl</v>
      </c>
      <c r="H2563" t="str">
        <f t="shared" ref="H2563:H2626" si="122">IF(G2563="appl","appliances",IF(G2563="cooling","cooling &amp; ventilation",G2563))</f>
        <v>appliances</v>
      </c>
    </row>
    <row r="2564" spans="1:8" x14ac:dyDescent="0.2">
      <c r="A2564">
        <v>2</v>
      </c>
      <c r="B2564" t="s">
        <v>78</v>
      </c>
      <c r="C2564">
        <v>6818631250018.3799</v>
      </c>
      <c r="D2564" t="s">
        <v>661</v>
      </c>
      <c r="E2564" t="s">
        <v>597</v>
      </c>
      <c r="F2564" t="str">
        <f t="shared" si="120"/>
        <v>commercial</v>
      </c>
      <c r="G2564" t="str">
        <f t="shared" si="121"/>
        <v>appl</v>
      </c>
      <c r="H2564" t="str">
        <f t="shared" si="122"/>
        <v>appliances</v>
      </c>
    </row>
    <row r="2565" spans="1:8" x14ac:dyDescent="0.2">
      <c r="A2565">
        <v>3</v>
      </c>
      <c r="B2565" t="s">
        <v>79</v>
      </c>
      <c r="C2565">
        <v>0</v>
      </c>
      <c r="D2565" t="s">
        <v>661</v>
      </c>
      <c r="E2565" t="s">
        <v>597</v>
      </c>
      <c r="F2565" t="str">
        <f t="shared" si="120"/>
        <v>commercial</v>
      </c>
      <c r="G2565" t="str">
        <f t="shared" si="121"/>
        <v>appl</v>
      </c>
      <c r="H2565" t="str">
        <f t="shared" si="122"/>
        <v>appliances</v>
      </c>
    </row>
    <row r="2566" spans="1:8" x14ac:dyDescent="0.2">
      <c r="A2566">
        <v>4</v>
      </c>
      <c r="B2566" t="s">
        <v>81</v>
      </c>
      <c r="C2566">
        <v>0</v>
      </c>
      <c r="D2566" t="s">
        <v>661</v>
      </c>
      <c r="E2566" t="s">
        <v>597</v>
      </c>
      <c r="F2566" t="str">
        <f t="shared" si="120"/>
        <v>commercial</v>
      </c>
      <c r="G2566" t="str">
        <f t="shared" si="121"/>
        <v>appl</v>
      </c>
      <c r="H2566" t="str">
        <f t="shared" si="122"/>
        <v>appliances</v>
      </c>
    </row>
    <row r="2567" spans="1:8" x14ac:dyDescent="0.2">
      <c r="A2567">
        <v>5</v>
      </c>
      <c r="B2567" t="s">
        <v>162</v>
      </c>
      <c r="C2567">
        <v>0</v>
      </c>
      <c r="D2567" t="s">
        <v>661</v>
      </c>
      <c r="E2567" t="s">
        <v>597</v>
      </c>
      <c r="F2567" t="str">
        <f t="shared" si="120"/>
        <v>commercial</v>
      </c>
      <c r="G2567" t="str">
        <f t="shared" si="121"/>
        <v>appl</v>
      </c>
      <c r="H2567" t="str">
        <f t="shared" si="122"/>
        <v>appliances</v>
      </c>
    </row>
    <row r="2568" spans="1:8" x14ac:dyDescent="0.2">
      <c r="A2568">
        <v>6</v>
      </c>
      <c r="B2568" t="s">
        <v>446</v>
      </c>
      <c r="C2568">
        <v>0</v>
      </c>
      <c r="D2568" t="s">
        <v>661</v>
      </c>
      <c r="E2568" t="s">
        <v>597</v>
      </c>
      <c r="F2568" t="str">
        <f t="shared" si="120"/>
        <v>commercial</v>
      </c>
      <c r="G2568" t="str">
        <f t="shared" si="121"/>
        <v>appl</v>
      </c>
      <c r="H2568" t="str">
        <f t="shared" si="122"/>
        <v>appliances</v>
      </c>
    </row>
    <row r="2569" spans="1:8" x14ac:dyDescent="0.2">
      <c r="A2569">
        <v>7</v>
      </c>
      <c r="B2569" t="s">
        <v>447</v>
      </c>
      <c r="C2569">
        <v>0</v>
      </c>
      <c r="D2569" t="s">
        <v>661</v>
      </c>
      <c r="E2569" t="s">
        <v>597</v>
      </c>
      <c r="F2569" t="str">
        <f t="shared" si="120"/>
        <v>commercial</v>
      </c>
      <c r="G2569" t="str">
        <f t="shared" si="121"/>
        <v>appl</v>
      </c>
      <c r="H2569" t="str">
        <f t="shared" si="122"/>
        <v>appliances</v>
      </c>
    </row>
    <row r="2570" spans="1:8" x14ac:dyDescent="0.2">
      <c r="A2570">
        <v>8</v>
      </c>
      <c r="B2570" t="s">
        <v>448</v>
      </c>
      <c r="C2570">
        <v>0</v>
      </c>
      <c r="D2570" t="s">
        <v>661</v>
      </c>
      <c r="E2570" t="s">
        <v>597</v>
      </c>
      <c r="F2570" t="str">
        <f t="shared" si="120"/>
        <v>commercial</v>
      </c>
      <c r="G2570" t="str">
        <f t="shared" si="121"/>
        <v>appl</v>
      </c>
      <c r="H2570" t="str">
        <f t="shared" si="122"/>
        <v>appliances</v>
      </c>
    </row>
    <row r="2571" spans="1:8" x14ac:dyDescent="0.2">
      <c r="A2571">
        <v>9</v>
      </c>
      <c r="B2571" t="s">
        <v>449</v>
      </c>
      <c r="C2571">
        <v>0</v>
      </c>
      <c r="D2571" t="s">
        <v>661</v>
      </c>
      <c r="E2571" t="s">
        <v>597</v>
      </c>
      <c r="F2571" t="str">
        <f t="shared" si="120"/>
        <v>commercial</v>
      </c>
      <c r="G2571" t="str">
        <f t="shared" si="121"/>
        <v>appl</v>
      </c>
      <c r="H2571" t="str">
        <f t="shared" si="122"/>
        <v>appliances</v>
      </c>
    </row>
    <row r="2572" spans="1:8" x14ac:dyDescent="0.2">
      <c r="A2572">
        <v>0</v>
      </c>
      <c r="B2572" t="s">
        <v>76</v>
      </c>
      <c r="C2572">
        <v>2499927187942.4302</v>
      </c>
      <c r="D2572" t="s">
        <v>662</v>
      </c>
      <c r="E2572" t="s">
        <v>597</v>
      </c>
      <c r="F2572" t="str">
        <f t="shared" si="120"/>
        <v>commercial</v>
      </c>
      <c r="G2572" t="str">
        <f t="shared" si="121"/>
        <v>appl</v>
      </c>
      <c r="H2572" t="str">
        <f t="shared" si="122"/>
        <v>appliances</v>
      </c>
    </row>
    <row r="2573" spans="1:8" x14ac:dyDescent="0.2">
      <c r="A2573">
        <v>1</v>
      </c>
      <c r="B2573" t="s">
        <v>77</v>
      </c>
      <c r="C2573">
        <v>0</v>
      </c>
      <c r="D2573" t="s">
        <v>662</v>
      </c>
      <c r="E2573" t="s">
        <v>597</v>
      </c>
      <c r="F2573" t="str">
        <f t="shared" si="120"/>
        <v>commercial</v>
      </c>
      <c r="G2573" t="str">
        <f t="shared" si="121"/>
        <v>appl</v>
      </c>
      <c r="H2573" t="str">
        <f t="shared" si="122"/>
        <v>appliances</v>
      </c>
    </row>
    <row r="2574" spans="1:8" x14ac:dyDescent="0.2">
      <c r="A2574">
        <v>2</v>
      </c>
      <c r="B2574" t="s">
        <v>78</v>
      </c>
      <c r="C2574">
        <v>5495509420553.7695</v>
      </c>
      <c r="D2574" t="s">
        <v>662</v>
      </c>
      <c r="E2574" t="s">
        <v>597</v>
      </c>
      <c r="F2574" t="str">
        <f t="shared" si="120"/>
        <v>commercial</v>
      </c>
      <c r="G2574" t="str">
        <f t="shared" si="121"/>
        <v>appl</v>
      </c>
      <c r="H2574" t="str">
        <f t="shared" si="122"/>
        <v>appliances</v>
      </c>
    </row>
    <row r="2575" spans="1:8" x14ac:dyDescent="0.2">
      <c r="A2575">
        <v>3</v>
      </c>
      <c r="B2575" t="s">
        <v>79</v>
      </c>
      <c r="C2575">
        <v>0</v>
      </c>
      <c r="D2575" t="s">
        <v>662</v>
      </c>
      <c r="E2575" t="s">
        <v>597</v>
      </c>
      <c r="F2575" t="str">
        <f t="shared" si="120"/>
        <v>commercial</v>
      </c>
      <c r="G2575" t="str">
        <f t="shared" si="121"/>
        <v>appl</v>
      </c>
      <c r="H2575" t="str">
        <f t="shared" si="122"/>
        <v>appliances</v>
      </c>
    </row>
    <row r="2576" spans="1:8" x14ac:dyDescent="0.2">
      <c r="A2576">
        <v>4</v>
      </c>
      <c r="B2576" t="s">
        <v>81</v>
      </c>
      <c r="C2576">
        <v>0</v>
      </c>
      <c r="D2576" t="s">
        <v>662</v>
      </c>
      <c r="E2576" t="s">
        <v>597</v>
      </c>
      <c r="F2576" t="str">
        <f t="shared" si="120"/>
        <v>commercial</v>
      </c>
      <c r="G2576" t="str">
        <f t="shared" si="121"/>
        <v>appl</v>
      </c>
      <c r="H2576" t="str">
        <f t="shared" si="122"/>
        <v>appliances</v>
      </c>
    </row>
    <row r="2577" spans="1:8" x14ac:dyDescent="0.2">
      <c r="A2577">
        <v>5</v>
      </c>
      <c r="B2577" t="s">
        <v>162</v>
      </c>
      <c r="C2577">
        <v>0</v>
      </c>
      <c r="D2577" t="s">
        <v>662</v>
      </c>
      <c r="E2577" t="s">
        <v>597</v>
      </c>
      <c r="F2577" t="str">
        <f t="shared" si="120"/>
        <v>commercial</v>
      </c>
      <c r="G2577" t="str">
        <f t="shared" si="121"/>
        <v>appl</v>
      </c>
      <c r="H2577" t="str">
        <f t="shared" si="122"/>
        <v>appliances</v>
      </c>
    </row>
    <row r="2578" spans="1:8" x14ac:dyDescent="0.2">
      <c r="A2578">
        <v>6</v>
      </c>
      <c r="B2578" t="s">
        <v>446</v>
      </c>
      <c r="C2578">
        <v>0</v>
      </c>
      <c r="D2578" t="s">
        <v>662</v>
      </c>
      <c r="E2578" t="s">
        <v>597</v>
      </c>
      <c r="F2578" t="str">
        <f t="shared" si="120"/>
        <v>commercial</v>
      </c>
      <c r="G2578" t="str">
        <f t="shared" si="121"/>
        <v>appl</v>
      </c>
      <c r="H2578" t="str">
        <f t="shared" si="122"/>
        <v>appliances</v>
      </c>
    </row>
    <row r="2579" spans="1:8" x14ac:dyDescent="0.2">
      <c r="A2579">
        <v>7</v>
      </c>
      <c r="B2579" t="s">
        <v>447</v>
      </c>
      <c r="C2579">
        <v>0</v>
      </c>
      <c r="D2579" t="s">
        <v>662</v>
      </c>
      <c r="E2579" t="s">
        <v>597</v>
      </c>
      <c r="F2579" t="str">
        <f t="shared" si="120"/>
        <v>commercial</v>
      </c>
      <c r="G2579" t="str">
        <f t="shared" si="121"/>
        <v>appl</v>
      </c>
      <c r="H2579" t="str">
        <f t="shared" si="122"/>
        <v>appliances</v>
      </c>
    </row>
    <row r="2580" spans="1:8" x14ac:dyDescent="0.2">
      <c r="A2580">
        <v>8</v>
      </c>
      <c r="B2580" t="s">
        <v>448</v>
      </c>
      <c r="C2580">
        <v>0</v>
      </c>
      <c r="D2580" t="s">
        <v>662</v>
      </c>
      <c r="E2580" t="s">
        <v>597</v>
      </c>
      <c r="F2580" t="str">
        <f t="shared" si="120"/>
        <v>commercial</v>
      </c>
      <c r="G2580" t="str">
        <f t="shared" si="121"/>
        <v>appl</v>
      </c>
      <c r="H2580" t="str">
        <f t="shared" si="122"/>
        <v>appliances</v>
      </c>
    </row>
    <row r="2581" spans="1:8" x14ac:dyDescent="0.2">
      <c r="A2581">
        <v>9</v>
      </c>
      <c r="B2581" t="s">
        <v>449</v>
      </c>
      <c r="C2581">
        <v>0</v>
      </c>
      <c r="D2581" t="s">
        <v>662</v>
      </c>
      <c r="E2581" t="s">
        <v>597</v>
      </c>
      <c r="F2581" t="str">
        <f t="shared" si="120"/>
        <v>commercial</v>
      </c>
      <c r="G2581" t="str">
        <f t="shared" si="121"/>
        <v>appl</v>
      </c>
      <c r="H2581" t="str">
        <f t="shared" si="122"/>
        <v>appliances</v>
      </c>
    </row>
    <row r="2582" spans="1:8" x14ac:dyDescent="0.2">
      <c r="A2582">
        <v>0</v>
      </c>
      <c r="B2582" t="s">
        <v>76</v>
      </c>
      <c r="C2582">
        <v>12979437277692.199</v>
      </c>
      <c r="D2582" t="s">
        <v>663</v>
      </c>
      <c r="E2582" t="s">
        <v>597</v>
      </c>
      <c r="F2582" t="str">
        <f t="shared" si="120"/>
        <v>commercial</v>
      </c>
      <c r="G2582" t="str">
        <f t="shared" si="121"/>
        <v>appl</v>
      </c>
      <c r="H2582" t="str">
        <f t="shared" si="122"/>
        <v>appliances</v>
      </c>
    </row>
    <row r="2583" spans="1:8" x14ac:dyDescent="0.2">
      <c r="A2583">
        <v>1</v>
      </c>
      <c r="B2583" t="s">
        <v>77</v>
      </c>
      <c r="C2583">
        <v>0</v>
      </c>
      <c r="D2583" t="s">
        <v>663</v>
      </c>
      <c r="E2583" t="s">
        <v>597</v>
      </c>
      <c r="F2583" t="str">
        <f t="shared" si="120"/>
        <v>commercial</v>
      </c>
      <c r="G2583" t="str">
        <f t="shared" si="121"/>
        <v>appl</v>
      </c>
      <c r="H2583" t="str">
        <f t="shared" si="122"/>
        <v>appliances</v>
      </c>
    </row>
    <row r="2584" spans="1:8" x14ac:dyDescent="0.2">
      <c r="A2584">
        <v>2</v>
      </c>
      <c r="B2584" t="s">
        <v>78</v>
      </c>
      <c r="C2584">
        <v>10565402886358.1</v>
      </c>
      <c r="D2584" t="s">
        <v>663</v>
      </c>
      <c r="E2584" t="s">
        <v>597</v>
      </c>
      <c r="F2584" t="str">
        <f t="shared" si="120"/>
        <v>commercial</v>
      </c>
      <c r="G2584" t="str">
        <f t="shared" si="121"/>
        <v>appl</v>
      </c>
      <c r="H2584" t="str">
        <f t="shared" si="122"/>
        <v>appliances</v>
      </c>
    </row>
    <row r="2585" spans="1:8" x14ac:dyDescent="0.2">
      <c r="A2585">
        <v>3</v>
      </c>
      <c r="B2585" t="s">
        <v>79</v>
      </c>
      <c r="C2585">
        <v>29315653187.301701</v>
      </c>
      <c r="D2585" t="s">
        <v>663</v>
      </c>
      <c r="E2585" t="s">
        <v>597</v>
      </c>
      <c r="F2585" t="str">
        <f t="shared" si="120"/>
        <v>commercial</v>
      </c>
      <c r="G2585" t="str">
        <f t="shared" si="121"/>
        <v>appl</v>
      </c>
      <c r="H2585" t="str">
        <f t="shared" si="122"/>
        <v>appliances</v>
      </c>
    </row>
    <row r="2586" spans="1:8" x14ac:dyDescent="0.2">
      <c r="A2586">
        <v>4</v>
      </c>
      <c r="B2586" t="s">
        <v>81</v>
      </c>
      <c r="C2586">
        <v>0</v>
      </c>
      <c r="D2586" t="s">
        <v>663</v>
      </c>
      <c r="E2586" t="s">
        <v>597</v>
      </c>
      <c r="F2586" t="str">
        <f t="shared" si="120"/>
        <v>commercial</v>
      </c>
      <c r="G2586" t="str">
        <f t="shared" si="121"/>
        <v>appl</v>
      </c>
      <c r="H2586" t="str">
        <f t="shared" si="122"/>
        <v>appliances</v>
      </c>
    </row>
    <row r="2587" spans="1:8" x14ac:dyDescent="0.2">
      <c r="A2587">
        <v>5</v>
      </c>
      <c r="B2587" t="s">
        <v>162</v>
      </c>
      <c r="C2587">
        <v>0</v>
      </c>
      <c r="D2587" t="s">
        <v>663</v>
      </c>
      <c r="E2587" t="s">
        <v>597</v>
      </c>
      <c r="F2587" t="str">
        <f t="shared" si="120"/>
        <v>commercial</v>
      </c>
      <c r="G2587" t="str">
        <f t="shared" si="121"/>
        <v>appl</v>
      </c>
      <c r="H2587" t="str">
        <f t="shared" si="122"/>
        <v>appliances</v>
      </c>
    </row>
    <row r="2588" spans="1:8" x14ac:dyDescent="0.2">
      <c r="A2588">
        <v>6</v>
      </c>
      <c r="B2588" t="s">
        <v>446</v>
      </c>
      <c r="C2588">
        <v>0</v>
      </c>
      <c r="D2588" t="s">
        <v>663</v>
      </c>
      <c r="E2588" t="s">
        <v>597</v>
      </c>
      <c r="F2588" t="str">
        <f t="shared" si="120"/>
        <v>commercial</v>
      </c>
      <c r="G2588" t="str">
        <f t="shared" si="121"/>
        <v>appl</v>
      </c>
      <c r="H2588" t="str">
        <f t="shared" si="122"/>
        <v>appliances</v>
      </c>
    </row>
    <row r="2589" spans="1:8" x14ac:dyDescent="0.2">
      <c r="A2589">
        <v>7</v>
      </c>
      <c r="B2589" t="s">
        <v>447</v>
      </c>
      <c r="C2589">
        <v>0</v>
      </c>
      <c r="D2589" t="s">
        <v>663</v>
      </c>
      <c r="E2589" t="s">
        <v>597</v>
      </c>
      <c r="F2589" t="str">
        <f t="shared" si="120"/>
        <v>commercial</v>
      </c>
      <c r="G2589" t="str">
        <f t="shared" si="121"/>
        <v>appl</v>
      </c>
      <c r="H2589" t="str">
        <f t="shared" si="122"/>
        <v>appliances</v>
      </c>
    </row>
    <row r="2590" spans="1:8" x14ac:dyDescent="0.2">
      <c r="A2590">
        <v>8</v>
      </c>
      <c r="B2590" t="s">
        <v>448</v>
      </c>
      <c r="C2590">
        <v>0</v>
      </c>
      <c r="D2590" t="s">
        <v>663</v>
      </c>
      <c r="E2590" t="s">
        <v>597</v>
      </c>
      <c r="F2590" t="str">
        <f t="shared" si="120"/>
        <v>commercial</v>
      </c>
      <c r="G2590" t="str">
        <f t="shared" si="121"/>
        <v>appl</v>
      </c>
      <c r="H2590" t="str">
        <f t="shared" si="122"/>
        <v>appliances</v>
      </c>
    </row>
    <row r="2591" spans="1:8" x14ac:dyDescent="0.2">
      <c r="A2591">
        <v>9</v>
      </c>
      <c r="B2591" t="s">
        <v>449</v>
      </c>
      <c r="C2591">
        <v>0</v>
      </c>
      <c r="D2591" t="s">
        <v>663</v>
      </c>
      <c r="E2591" t="s">
        <v>597</v>
      </c>
      <c r="F2591" t="str">
        <f t="shared" si="120"/>
        <v>commercial</v>
      </c>
      <c r="G2591" t="str">
        <f t="shared" si="121"/>
        <v>appl</v>
      </c>
      <c r="H2591" t="str">
        <f t="shared" si="122"/>
        <v>appliances</v>
      </c>
    </row>
    <row r="2592" spans="1:8" x14ac:dyDescent="0.2">
      <c r="A2592">
        <v>0</v>
      </c>
      <c r="B2592" t="s">
        <v>76</v>
      </c>
      <c r="C2592">
        <v>16375383204388.199</v>
      </c>
      <c r="D2592" t="s">
        <v>664</v>
      </c>
      <c r="E2592" t="s">
        <v>597</v>
      </c>
      <c r="F2592" t="str">
        <f t="shared" si="120"/>
        <v>commercial</v>
      </c>
      <c r="G2592" t="str">
        <f t="shared" si="121"/>
        <v>appl</v>
      </c>
      <c r="H2592" t="str">
        <f t="shared" si="122"/>
        <v>appliances</v>
      </c>
    </row>
    <row r="2593" spans="1:8" x14ac:dyDescent="0.2">
      <c r="A2593">
        <v>1</v>
      </c>
      <c r="B2593" t="s">
        <v>77</v>
      </c>
      <c r="C2593">
        <v>0</v>
      </c>
      <c r="D2593" t="s">
        <v>664</v>
      </c>
      <c r="E2593" t="s">
        <v>597</v>
      </c>
      <c r="F2593" t="str">
        <f t="shared" si="120"/>
        <v>commercial</v>
      </c>
      <c r="G2593" t="str">
        <f t="shared" si="121"/>
        <v>appl</v>
      </c>
      <c r="H2593" t="str">
        <f t="shared" si="122"/>
        <v>appliances</v>
      </c>
    </row>
    <row r="2594" spans="1:8" x14ac:dyDescent="0.2">
      <c r="A2594">
        <v>2</v>
      </c>
      <c r="B2594" t="s">
        <v>78</v>
      </c>
      <c r="C2594">
        <v>17272569567017</v>
      </c>
      <c r="D2594" t="s">
        <v>664</v>
      </c>
      <c r="E2594" t="s">
        <v>597</v>
      </c>
      <c r="F2594" t="str">
        <f t="shared" si="120"/>
        <v>commercial</v>
      </c>
      <c r="G2594" t="str">
        <f t="shared" si="121"/>
        <v>appl</v>
      </c>
      <c r="H2594" t="str">
        <f t="shared" si="122"/>
        <v>appliances</v>
      </c>
    </row>
    <row r="2595" spans="1:8" x14ac:dyDescent="0.2">
      <c r="A2595">
        <v>3</v>
      </c>
      <c r="B2595" t="s">
        <v>79</v>
      </c>
      <c r="C2595">
        <v>66886893423.105202</v>
      </c>
      <c r="D2595" t="s">
        <v>664</v>
      </c>
      <c r="E2595" t="s">
        <v>597</v>
      </c>
      <c r="F2595" t="str">
        <f t="shared" si="120"/>
        <v>commercial</v>
      </c>
      <c r="G2595" t="str">
        <f t="shared" si="121"/>
        <v>appl</v>
      </c>
      <c r="H2595" t="str">
        <f t="shared" si="122"/>
        <v>appliances</v>
      </c>
    </row>
    <row r="2596" spans="1:8" x14ac:dyDescent="0.2">
      <c r="A2596">
        <v>4</v>
      </c>
      <c r="B2596" t="s">
        <v>81</v>
      </c>
      <c r="C2596">
        <v>0</v>
      </c>
      <c r="D2596" t="s">
        <v>664</v>
      </c>
      <c r="E2596" t="s">
        <v>597</v>
      </c>
      <c r="F2596" t="str">
        <f t="shared" si="120"/>
        <v>commercial</v>
      </c>
      <c r="G2596" t="str">
        <f t="shared" si="121"/>
        <v>appl</v>
      </c>
      <c r="H2596" t="str">
        <f t="shared" si="122"/>
        <v>appliances</v>
      </c>
    </row>
    <row r="2597" spans="1:8" x14ac:dyDescent="0.2">
      <c r="A2597">
        <v>5</v>
      </c>
      <c r="B2597" t="s">
        <v>162</v>
      </c>
      <c r="C2597">
        <v>0</v>
      </c>
      <c r="D2597" t="s">
        <v>664</v>
      </c>
      <c r="E2597" t="s">
        <v>597</v>
      </c>
      <c r="F2597" t="str">
        <f t="shared" si="120"/>
        <v>commercial</v>
      </c>
      <c r="G2597" t="str">
        <f t="shared" si="121"/>
        <v>appl</v>
      </c>
      <c r="H2597" t="str">
        <f t="shared" si="122"/>
        <v>appliances</v>
      </c>
    </row>
    <row r="2598" spans="1:8" x14ac:dyDescent="0.2">
      <c r="A2598">
        <v>6</v>
      </c>
      <c r="B2598" t="s">
        <v>446</v>
      </c>
      <c r="C2598">
        <v>0</v>
      </c>
      <c r="D2598" t="s">
        <v>664</v>
      </c>
      <c r="E2598" t="s">
        <v>597</v>
      </c>
      <c r="F2598" t="str">
        <f t="shared" si="120"/>
        <v>commercial</v>
      </c>
      <c r="G2598" t="str">
        <f t="shared" si="121"/>
        <v>appl</v>
      </c>
      <c r="H2598" t="str">
        <f t="shared" si="122"/>
        <v>appliances</v>
      </c>
    </row>
    <row r="2599" spans="1:8" x14ac:dyDescent="0.2">
      <c r="A2599">
        <v>7</v>
      </c>
      <c r="B2599" t="s">
        <v>447</v>
      </c>
      <c r="C2599">
        <v>0</v>
      </c>
      <c r="D2599" t="s">
        <v>664</v>
      </c>
      <c r="E2599" t="s">
        <v>597</v>
      </c>
      <c r="F2599" t="str">
        <f t="shared" si="120"/>
        <v>commercial</v>
      </c>
      <c r="G2599" t="str">
        <f t="shared" si="121"/>
        <v>appl</v>
      </c>
      <c r="H2599" t="str">
        <f t="shared" si="122"/>
        <v>appliances</v>
      </c>
    </row>
    <row r="2600" spans="1:8" x14ac:dyDescent="0.2">
      <c r="A2600">
        <v>8</v>
      </c>
      <c r="B2600" t="s">
        <v>448</v>
      </c>
      <c r="C2600">
        <v>0</v>
      </c>
      <c r="D2600" t="s">
        <v>664</v>
      </c>
      <c r="E2600" t="s">
        <v>597</v>
      </c>
      <c r="F2600" t="str">
        <f t="shared" si="120"/>
        <v>commercial</v>
      </c>
      <c r="G2600" t="str">
        <f t="shared" si="121"/>
        <v>appl</v>
      </c>
      <c r="H2600" t="str">
        <f t="shared" si="122"/>
        <v>appliances</v>
      </c>
    </row>
    <row r="2601" spans="1:8" x14ac:dyDescent="0.2">
      <c r="A2601">
        <v>9</v>
      </c>
      <c r="B2601" t="s">
        <v>449</v>
      </c>
      <c r="C2601">
        <v>0</v>
      </c>
      <c r="D2601" t="s">
        <v>664</v>
      </c>
      <c r="E2601" t="s">
        <v>597</v>
      </c>
      <c r="F2601" t="str">
        <f t="shared" si="120"/>
        <v>commercial</v>
      </c>
      <c r="G2601" t="str">
        <f t="shared" si="121"/>
        <v>appl</v>
      </c>
      <c r="H2601" t="str">
        <f t="shared" si="122"/>
        <v>appliances</v>
      </c>
    </row>
    <row r="2602" spans="1:8" x14ac:dyDescent="0.2">
      <c r="A2602">
        <v>0</v>
      </c>
      <c r="B2602" t="s">
        <v>76</v>
      </c>
      <c r="C2602">
        <v>1638934546544.6399</v>
      </c>
      <c r="D2602" t="s">
        <v>665</v>
      </c>
      <c r="E2602" t="s">
        <v>597</v>
      </c>
      <c r="F2602" t="str">
        <f t="shared" si="120"/>
        <v>commercial</v>
      </c>
      <c r="G2602" t="str">
        <f t="shared" si="121"/>
        <v>appl</v>
      </c>
      <c r="H2602" t="str">
        <f t="shared" si="122"/>
        <v>appliances</v>
      </c>
    </row>
    <row r="2603" spans="1:8" x14ac:dyDescent="0.2">
      <c r="A2603">
        <v>1</v>
      </c>
      <c r="B2603" t="s">
        <v>77</v>
      </c>
      <c r="C2603">
        <v>0</v>
      </c>
      <c r="D2603" t="s">
        <v>665</v>
      </c>
      <c r="E2603" t="s">
        <v>597</v>
      </c>
      <c r="F2603" t="str">
        <f t="shared" si="120"/>
        <v>commercial</v>
      </c>
      <c r="G2603" t="str">
        <f t="shared" si="121"/>
        <v>appl</v>
      </c>
      <c r="H2603" t="str">
        <f t="shared" si="122"/>
        <v>appliances</v>
      </c>
    </row>
    <row r="2604" spans="1:8" x14ac:dyDescent="0.2">
      <c r="A2604">
        <v>2</v>
      </c>
      <c r="B2604" t="s">
        <v>78</v>
      </c>
      <c r="C2604">
        <v>4117269321045.52</v>
      </c>
      <c r="D2604" t="s">
        <v>665</v>
      </c>
      <c r="E2604" t="s">
        <v>597</v>
      </c>
      <c r="F2604" t="str">
        <f t="shared" si="120"/>
        <v>commercial</v>
      </c>
      <c r="G2604" t="str">
        <f t="shared" si="121"/>
        <v>appl</v>
      </c>
      <c r="H2604" t="str">
        <f t="shared" si="122"/>
        <v>appliances</v>
      </c>
    </row>
    <row r="2605" spans="1:8" x14ac:dyDescent="0.2">
      <c r="A2605">
        <v>3</v>
      </c>
      <c r="B2605" t="s">
        <v>79</v>
      </c>
      <c r="C2605">
        <v>970780567.38997197</v>
      </c>
      <c r="D2605" t="s">
        <v>665</v>
      </c>
      <c r="E2605" t="s">
        <v>597</v>
      </c>
      <c r="F2605" t="str">
        <f t="shared" si="120"/>
        <v>commercial</v>
      </c>
      <c r="G2605" t="str">
        <f t="shared" si="121"/>
        <v>appl</v>
      </c>
      <c r="H2605" t="str">
        <f t="shared" si="122"/>
        <v>appliances</v>
      </c>
    </row>
    <row r="2606" spans="1:8" x14ac:dyDescent="0.2">
      <c r="A2606">
        <v>4</v>
      </c>
      <c r="B2606" t="s">
        <v>81</v>
      </c>
      <c r="C2606">
        <v>0</v>
      </c>
      <c r="D2606" t="s">
        <v>665</v>
      </c>
      <c r="E2606" t="s">
        <v>597</v>
      </c>
      <c r="F2606" t="str">
        <f t="shared" si="120"/>
        <v>commercial</v>
      </c>
      <c r="G2606" t="str">
        <f t="shared" si="121"/>
        <v>appl</v>
      </c>
      <c r="H2606" t="str">
        <f t="shared" si="122"/>
        <v>appliances</v>
      </c>
    </row>
    <row r="2607" spans="1:8" x14ac:dyDescent="0.2">
      <c r="A2607">
        <v>5</v>
      </c>
      <c r="B2607" t="s">
        <v>162</v>
      </c>
      <c r="C2607">
        <v>0</v>
      </c>
      <c r="D2607" t="s">
        <v>665</v>
      </c>
      <c r="E2607" t="s">
        <v>597</v>
      </c>
      <c r="F2607" t="str">
        <f t="shared" si="120"/>
        <v>commercial</v>
      </c>
      <c r="G2607" t="str">
        <f t="shared" si="121"/>
        <v>appl</v>
      </c>
      <c r="H2607" t="str">
        <f t="shared" si="122"/>
        <v>appliances</v>
      </c>
    </row>
    <row r="2608" spans="1:8" x14ac:dyDescent="0.2">
      <c r="A2608">
        <v>6</v>
      </c>
      <c r="B2608" t="s">
        <v>446</v>
      </c>
      <c r="C2608">
        <v>0</v>
      </c>
      <c r="D2608" t="s">
        <v>665</v>
      </c>
      <c r="E2608" t="s">
        <v>597</v>
      </c>
      <c r="F2608" t="str">
        <f t="shared" si="120"/>
        <v>commercial</v>
      </c>
      <c r="G2608" t="str">
        <f t="shared" si="121"/>
        <v>appl</v>
      </c>
      <c r="H2608" t="str">
        <f t="shared" si="122"/>
        <v>appliances</v>
      </c>
    </row>
    <row r="2609" spans="1:8" x14ac:dyDescent="0.2">
      <c r="A2609">
        <v>7</v>
      </c>
      <c r="B2609" t="s">
        <v>447</v>
      </c>
      <c r="C2609">
        <v>0</v>
      </c>
      <c r="D2609" t="s">
        <v>665</v>
      </c>
      <c r="E2609" t="s">
        <v>597</v>
      </c>
      <c r="F2609" t="str">
        <f t="shared" si="120"/>
        <v>commercial</v>
      </c>
      <c r="G2609" t="str">
        <f t="shared" si="121"/>
        <v>appl</v>
      </c>
      <c r="H2609" t="str">
        <f t="shared" si="122"/>
        <v>appliances</v>
      </c>
    </row>
    <row r="2610" spans="1:8" x14ac:dyDescent="0.2">
      <c r="A2610">
        <v>8</v>
      </c>
      <c r="B2610" t="s">
        <v>448</v>
      </c>
      <c r="C2610">
        <v>0</v>
      </c>
      <c r="D2610" t="s">
        <v>665</v>
      </c>
      <c r="E2610" t="s">
        <v>597</v>
      </c>
      <c r="F2610" t="str">
        <f t="shared" si="120"/>
        <v>commercial</v>
      </c>
      <c r="G2610" t="str">
        <f t="shared" si="121"/>
        <v>appl</v>
      </c>
      <c r="H2610" t="str">
        <f t="shared" si="122"/>
        <v>appliances</v>
      </c>
    </row>
    <row r="2611" spans="1:8" x14ac:dyDescent="0.2">
      <c r="A2611">
        <v>9</v>
      </c>
      <c r="B2611" t="s">
        <v>449</v>
      </c>
      <c r="C2611">
        <v>0</v>
      </c>
      <c r="D2611" t="s">
        <v>665</v>
      </c>
      <c r="E2611" t="s">
        <v>597</v>
      </c>
      <c r="F2611" t="str">
        <f t="shared" si="120"/>
        <v>commercial</v>
      </c>
      <c r="G2611" t="str">
        <f t="shared" si="121"/>
        <v>appl</v>
      </c>
      <c r="H2611" t="str">
        <f t="shared" si="122"/>
        <v>appliances</v>
      </c>
    </row>
    <row r="2612" spans="1:8" x14ac:dyDescent="0.2">
      <c r="A2612">
        <v>0</v>
      </c>
      <c r="B2612" t="s">
        <v>76</v>
      </c>
      <c r="C2612">
        <v>11514576915961.6</v>
      </c>
      <c r="D2612" t="s">
        <v>666</v>
      </c>
      <c r="E2612" t="s">
        <v>597</v>
      </c>
      <c r="F2612" t="str">
        <f t="shared" si="120"/>
        <v>commercial</v>
      </c>
      <c r="G2612" t="str">
        <f t="shared" si="121"/>
        <v>appl</v>
      </c>
      <c r="H2612" t="str">
        <f t="shared" si="122"/>
        <v>appliances</v>
      </c>
    </row>
    <row r="2613" spans="1:8" x14ac:dyDescent="0.2">
      <c r="A2613">
        <v>1</v>
      </c>
      <c r="B2613" t="s">
        <v>77</v>
      </c>
      <c r="C2613">
        <v>0</v>
      </c>
      <c r="D2613" t="s">
        <v>666</v>
      </c>
      <c r="E2613" t="s">
        <v>597</v>
      </c>
      <c r="F2613" t="str">
        <f t="shared" si="120"/>
        <v>commercial</v>
      </c>
      <c r="G2613" t="str">
        <f t="shared" si="121"/>
        <v>appl</v>
      </c>
      <c r="H2613" t="str">
        <f t="shared" si="122"/>
        <v>appliances</v>
      </c>
    </row>
    <row r="2614" spans="1:8" x14ac:dyDescent="0.2">
      <c r="A2614">
        <v>2</v>
      </c>
      <c r="B2614" t="s">
        <v>78</v>
      </c>
      <c r="C2614">
        <v>10565090873332.801</v>
      </c>
      <c r="D2614" t="s">
        <v>666</v>
      </c>
      <c r="E2614" t="s">
        <v>597</v>
      </c>
      <c r="F2614" t="str">
        <f t="shared" si="120"/>
        <v>commercial</v>
      </c>
      <c r="G2614" t="str">
        <f t="shared" si="121"/>
        <v>appl</v>
      </c>
      <c r="H2614" t="str">
        <f t="shared" si="122"/>
        <v>appliances</v>
      </c>
    </row>
    <row r="2615" spans="1:8" x14ac:dyDescent="0.2">
      <c r="A2615">
        <v>3</v>
      </c>
      <c r="B2615" t="s">
        <v>79</v>
      </c>
      <c r="C2615">
        <v>0</v>
      </c>
      <c r="D2615" t="s">
        <v>666</v>
      </c>
      <c r="E2615" t="s">
        <v>597</v>
      </c>
      <c r="F2615" t="str">
        <f t="shared" si="120"/>
        <v>commercial</v>
      </c>
      <c r="G2615" t="str">
        <f t="shared" si="121"/>
        <v>appl</v>
      </c>
      <c r="H2615" t="str">
        <f t="shared" si="122"/>
        <v>appliances</v>
      </c>
    </row>
    <row r="2616" spans="1:8" x14ac:dyDescent="0.2">
      <c r="A2616">
        <v>4</v>
      </c>
      <c r="B2616" t="s">
        <v>81</v>
      </c>
      <c r="C2616">
        <v>0</v>
      </c>
      <c r="D2616" t="s">
        <v>666</v>
      </c>
      <c r="E2616" t="s">
        <v>597</v>
      </c>
      <c r="F2616" t="str">
        <f t="shared" si="120"/>
        <v>commercial</v>
      </c>
      <c r="G2616" t="str">
        <f t="shared" si="121"/>
        <v>appl</v>
      </c>
      <c r="H2616" t="str">
        <f t="shared" si="122"/>
        <v>appliances</v>
      </c>
    </row>
    <row r="2617" spans="1:8" x14ac:dyDescent="0.2">
      <c r="A2617">
        <v>5</v>
      </c>
      <c r="B2617" t="s">
        <v>162</v>
      </c>
      <c r="C2617">
        <v>0</v>
      </c>
      <c r="D2617" t="s">
        <v>666</v>
      </c>
      <c r="E2617" t="s">
        <v>597</v>
      </c>
      <c r="F2617" t="str">
        <f t="shared" si="120"/>
        <v>commercial</v>
      </c>
      <c r="G2617" t="str">
        <f t="shared" si="121"/>
        <v>appl</v>
      </c>
      <c r="H2617" t="str">
        <f t="shared" si="122"/>
        <v>appliances</v>
      </c>
    </row>
    <row r="2618" spans="1:8" x14ac:dyDescent="0.2">
      <c r="A2618">
        <v>6</v>
      </c>
      <c r="B2618" t="s">
        <v>446</v>
      </c>
      <c r="C2618">
        <v>0</v>
      </c>
      <c r="D2618" t="s">
        <v>666</v>
      </c>
      <c r="E2618" t="s">
        <v>597</v>
      </c>
      <c r="F2618" t="str">
        <f t="shared" si="120"/>
        <v>commercial</v>
      </c>
      <c r="G2618" t="str">
        <f t="shared" si="121"/>
        <v>appl</v>
      </c>
      <c r="H2618" t="str">
        <f t="shared" si="122"/>
        <v>appliances</v>
      </c>
    </row>
    <row r="2619" spans="1:8" x14ac:dyDescent="0.2">
      <c r="A2619">
        <v>7</v>
      </c>
      <c r="B2619" t="s">
        <v>447</v>
      </c>
      <c r="C2619">
        <v>0</v>
      </c>
      <c r="D2619" t="s">
        <v>666</v>
      </c>
      <c r="E2619" t="s">
        <v>597</v>
      </c>
      <c r="F2619" t="str">
        <f t="shared" si="120"/>
        <v>commercial</v>
      </c>
      <c r="G2619" t="str">
        <f t="shared" si="121"/>
        <v>appl</v>
      </c>
      <c r="H2619" t="str">
        <f t="shared" si="122"/>
        <v>appliances</v>
      </c>
    </row>
    <row r="2620" spans="1:8" x14ac:dyDescent="0.2">
      <c r="A2620">
        <v>8</v>
      </c>
      <c r="B2620" t="s">
        <v>448</v>
      </c>
      <c r="C2620">
        <v>0</v>
      </c>
      <c r="D2620" t="s">
        <v>666</v>
      </c>
      <c r="E2620" t="s">
        <v>597</v>
      </c>
      <c r="F2620" t="str">
        <f t="shared" si="120"/>
        <v>commercial</v>
      </c>
      <c r="G2620" t="str">
        <f t="shared" si="121"/>
        <v>appl</v>
      </c>
      <c r="H2620" t="str">
        <f t="shared" si="122"/>
        <v>appliances</v>
      </c>
    </row>
    <row r="2621" spans="1:8" x14ac:dyDescent="0.2">
      <c r="A2621">
        <v>9</v>
      </c>
      <c r="B2621" t="s">
        <v>449</v>
      </c>
      <c r="C2621">
        <v>0</v>
      </c>
      <c r="D2621" t="s">
        <v>666</v>
      </c>
      <c r="E2621" t="s">
        <v>597</v>
      </c>
      <c r="F2621" t="str">
        <f t="shared" si="120"/>
        <v>commercial</v>
      </c>
      <c r="G2621" t="str">
        <f t="shared" si="121"/>
        <v>appl</v>
      </c>
      <c r="H2621" t="str">
        <f t="shared" si="122"/>
        <v>appliances</v>
      </c>
    </row>
    <row r="2622" spans="1:8" x14ac:dyDescent="0.2">
      <c r="A2622">
        <v>0</v>
      </c>
      <c r="B2622" t="s">
        <v>76</v>
      </c>
      <c r="C2622">
        <v>12997060403795.6</v>
      </c>
      <c r="D2622" t="s">
        <v>667</v>
      </c>
      <c r="E2622" t="s">
        <v>597</v>
      </c>
      <c r="F2622" t="str">
        <f t="shared" si="120"/>
        <v>commercial</v>
      </c>
      <c r="G2622" t="str">
        <f t="shared" si="121"/>
        <v>appl</v>
      </c>
      <c r="H2622" t="str">
        <f t="shared" si="122"/>
        <v>appliances</v>
      </c>
    </row>
    <row r="2623" spans="1:8" x14ac:dyDescent="0.2">
      <c r="A2623">
        <v>1</v>
      </c>
      <c r="B2623" t="s">
        <v>77</v>
      </c>
      <c r="C2623">
        <v>0</v>
      </c>
      <c r="D2623" t="s">
        <v>667</v>
      </c>
      <c r="E2623" t="s">
        <v>597</v>
      </c>
      <c r="F2623" t="str">
        <f t="shared" si="120"/>
        <v>commercial</v>
      </c>
      <c r="G2623" t="str">
        <f t="shared" si="121"/>
        <v>appl</v>
      </c>
      <c r="H2623" t="str">
        <f t="shared" si="122"/>
        <v>appliances</v>
      </c>
    </row>
    <row r="2624" spans="1:8" x14ac:dyDescent="0.2">
      <c r="A2624">
        <v>2</v>
      </c>
      <c r="B2624" t="s">
        <v>78</v>
      </c>
      <c r="C2624">
        <v>8811815967868.9902</v>
      </c>
      <c r="D2624" t="s">
        <v>667</v>
      </c>
      <c r="E2624" t="s">
        <v>597</v>
      </c>
      <c r="F2624" t="str">
        <f t="shared" si="120"/>
        <v>commercial</v>
      </c>
      <c r="G2624" t="str">
        <f t="shared" si="121"/>
        <v>appl</v>
      </c>
      <c r="H2624" t="str">
        <f t="shared" si="122"/>
        <v>appliances</v>
      </c>
    </row>
    <row r="2625" spans="1:8" x14ac:dyDescent="0.2">
      <c r="A2625">
        <v>3</v>
      </c>
      <c r="B2625" t="s">
        <v>79</v>
      </c>
      <c r="C2625">
        <v>0</v>
      </c>
      <c r="D2625" t="s">
        <v>667</v>
      </c>
      <c r="E2625" t="s">
        <v>597</v>
      </c>
      <c r="F2625" t="str">
        <f t="shared" si="120"/>
        <v>commercial</v>
      </c>
      <c r="G2625" t="str">
        <f t="shared" si="121"/>
        <v>appl</v>
      </c>
      <c r="H2625" t="str">
        <f t="shared" si="122"/>
        <v>appliances</v>
      </c>
    </row>
    <row r="2626" spans="1:8" x14ac:dyDescent="0.2">
      <c r="A2626">
        <v>4</v>
      </c>
      <c r="B2626" t="s">
        <v>81</v>
      </c>
      <c r="C2626">
        <v>0</v>
      </c>
      <c r="D2626" t="s">
        <v>667</v>
      </c>
      <c r="E2626" t="s">
        <v>597</v>
      </c>
      <c r="F2626" t="str">
        <f t="shared" si="120"/>
        <v>commercial</v>
      </c>
      <c r="G2626" t="str">
        <f t="shared" si="121"/>
        <v>appl</v>
      </c>
      <c r="H2626" t="str">
        <f t="shared" si="122"/>
        <v>appliances</v>
      </c>
    </row>
    <row r="2627" spans="1:8" x14ac:dyDescent="0.2">
      <c r="A2627">
        <v>5</v>
      </c>
      <c r="B2627" t="s">
        <v>162</v>
      </c>
      <c r="C2627">
        <v>0</v>
      </c>
      <c r="D2627" t="s">
        <v>667</v>
      </c>
      <c r="E2627" t="s">
        <v>597</v>
      </c>
      <c r="F2627" t="str">
        <f t="shared" ref="F2627:F2690" si="123">IF(ISNUMBER(SEARCH("urban", E2627)), "urban", IF(ISNUMBER(SEARCH("rural", E2627)), "rural", IF(ISNUMBER(SEARCH("commercial", E2627)), "commercial", "None")))</f>
        <v>commercial</v>
      </c>
      <c r="G2627" t="str">
        <f t="shared" ref="G2627:G2690" si="124">RIGHT(E2627, LEN(E2627) - FIND("~", SUBSTITUTE(E2627, "-", "~", LEN(E2627)-LEN(SUBSTITUTE(E2627, "-", "")))))</f>
        <v>appl</v>
      </c>
      <c r="H2627" t="str">
        <f t="shared" ref="H2627:H2690" si="125">IF(G2627="appl","appliances",IF(G2627="cooling","cooling &amp; ventilation",G2627))</f>
        <v>appliances</v>
      </c>
    </row>
    <row r="2628" spans="1:8" x14ac:dyDescent="0.2">
      <c r="A2628">
        <v>6</v>
      </c>
      <c r="B2628" t="s">
        <v>446</v>
      </c>
      <c r="C2628">
        <v>0</v>
      </c>
      <c r="D2628" t="s">
        <v>667</v>
      </c>
      <c r="E2628" t="s">
        <v>597</v>
      </c>
      <c r="F2628" t="str">
        <f t="shared" si="123"/>
        <v>commercial</v>
      </c>
      <c r="G2628" t="str">
        <f t="shared" si="124"/>
        <v>appl</v>
      </c>
      <c r="H2628" t="str">
        <f t="shared" si="125"/>
        <v>appliances</v>
      </c>
    </row>
    <row r="2629" spans="1:8" x14ac:dyDescent="0.2">
      <c r="A2629">
        <v>7</v>
      </c>
      <c r="B2629" t="s">
        <v>447</v>
      </c>
      <c r="C2629">
        <v>0</v>
      </c>
      <c r="D2629" t="s">
        <v>667</v>
      </c>
      <c r="E2629" t="s">
        <v>597</v>
      </c>
      <c r="F2629" t="str">
        <f t="shared" si="123"/>
        <v>commercial</v>
      </c>
      <c r="G2629" t="str">
        <f t="shared" si="124"/>
        <v>appl</v>
      </c>
      <c r="H2629" t="str">
        <f t="shared" si="125"/>
        <v>appliances</v>
      </c>
    </row>
    <row r="2630" spans="1:8" x14ac:dyDescent="0.2">
      <c r="A2630">
        <v>8</v>
      </c>
      <c r="B2630" t="s">
        <v>448</v>
      </c>
      <c r="C2630">
        <v>0</v>
      </c>
      <c r="D2630" t="s">
        <v>667</v>
      </c>
      <c r="E2630" t="s">
        <v>597</v>
      </c>
      <c r="F2630" t="str">
        <f t="shared" si="123"/>
        <v>commercial</v>
      </c>
      <c r="G2630" t="str">
        <f t="shared" si="124"/>
        <v>appl</v>
      </c>
      <c r="H2630" t="str">
        <f t="shared" si="125"/>
        <v>appliances</v>
      </c>
    </row>
    <row r="2631" spans="1:8" x14ac:dyDescent="0.2">
      <c r="A2631">
        <v>9</v>
      </c>
      <c r="B2631" t="s">
        <v>449</v>
      </c>
      <c r="C2631">
        <v>0</v>
      </c>
      <c r="D2631" t="s">
        <v>667</v>
      </c>
      <c r="E2631" t="s">
        <v>597</v>
      </c>
      <c r="F2631" t="str">
        <f t="shared" si="123"/>
        <v>commercial</v>
      </c>
      <c r="G2631" t="str">
        <f t="shared" si="124"/>
        <v>appl</v>
      </c>
      <c r="H2631" t="str">
        <f t="shared" si="125"/>
        <v>appliances</v>
      </c>
    </row>
    <row r="2632" spans="1:8" x14ac:dyDescent="0.2">
      <c r="A2632">
        <v>0</v>
      </c>
      <c r="B2632" t="s">
        <v>76</v>
      </c>
      <c r="C2632">
        <v>2700812812918.04</v>
      </c>
      <c r="D2632" t="s">
        <v>668</v>
      </c>
      <c r="E2632" t="s">
        <v>597</v>
      </c>
      <c r="F2632" t="str">
        <f t="shared" si="123"/>
        <v>commercial</v>
      </c>
      <c r="G2632" t="str">
        <f t="shared" si="124"/>
        <v>appl</v>
      </c>
      <c r="H2632" t="str">
        <f t="shared" si="125"/>
        <v>appliances</v>
      </c>
    </row>
    <row r="2633" spans="1:8" x14ac:dyDescent="0.2">
      <c r="A2633">
        <v>1</v>
      </c>
      <c r="B2633" t="s">
        <v>77</v>
      </c>
      <c r="C2633">
        <v>0</v>
      </c>
      <c r="D2633" t="s">
        <v>668</v>
      </c>
      <c r="E2633" t="s">
        <v>597</v>
      </c>
      <c r="F2633" t="str">
        <f t="shared" si="123"/>
        <v>commercial</v>
      </c>
      <c r="G2633" t="str">
        <f t="shared" si="124"/>
        <v>appl</v>
      </c>
      <c r="H2633" t="str">
        <f t="shared" si="125"/>
        <v>appliances</v>
      </c>
    </row>
    <row r="2634" spans="1:8" x14ac:dyDescent="0.2">
      <c r="A2634">
        <v>2</v>
      </c>
      <c r="B2634" t="s">
        <v>78</v>
      </c>
      <c r="C2634">
        <v>1447114586255.8999</v>
      </c>
      <c r="D2634" t="s">
        <v>668</v>
      </c>
      <c r="E2634" t="s">
        <v>597</v>
      </c>
      <c r="F2634" t="str">
        <f t="shared" si="123"/>
        <v>commercial</v>
      </c>
      <c r="G2634" t="str">
        <f t="shared" si="124"/>
        <v>appl</v>
      </c>
      <c r="H2634" t="str">
        <f t="shared" si="125"/>
        <v>appliances</v>
      </c>
    </row>
    <row r="2635" spans="1:8" x14ac:dyDescent="0.2">
      <c r="A2635">
        <v>3</v>
      </c>
      <c r="B2635" t="s">
        <v>79</v>
      </c>
      <c r="C2635">
        <v>20489288849.232201</v>
      </c>
      <c r="D2635" t="s">
        <v>668</v>
      </c>
      <c r="E2635" t="s">
        <v>597</v>
      </c>
      <c r="F2635" t="str">
        <f t="shared" si="123"/>
        <v>commercial</v>
      </c>
      <c r="G2635" t="str">
        <f t="shared" si="124"/>
        <v>appl</v>
      </c>
      <c r="H2635" t="str">
        <f t="shared" si="125"/>
        <v>appliances</v>
      </c>
    </row>
    <row r="2636" spans="1:8" x14ac:dyDescent="0.2">
      <c r="A2636">
        <v>4</v>
      </c>
      <c r="B2636" t="s">
        <v>81</v>
      </c>
      <c r="C2636">
        <v>0</v>
      </c>
      <c r="D2636" t="s">
        <v>668</v>
      </c>
      <c r="E2636" t="s">
        <v>597</v>
      </c>
      <c r="F2636" t="str">
        <f t="shared" si="123"/>
        <v>commercial</v>
      </c>
      <c r="G2636" t="str">
        <f t="shared" si="124"/>
        <v>appl</v>
      </c>
      <c r="H2636" t="str">
        <f t="shared" si="125"/>
        <v>appliances</v>
      </c>
    </row>
    <row r="2637" spans="1:8" x14ac:dyDescent="0.2">
      <c r="A2637">
        <v>5</v>
      </c>
      <c r="B2637" t="s">
        <v>162</v>
      </c>
      <c r="C2637">
        <v>0</v>
      </c>
      <c r="D2637" t="s">
        <v>668</v>
      </c>
      <c r="E2637" t="s">
        <v>597</v>
      </c>
      <c r="F2637" t="str">
        <f t="shared" si="123"/>
        <v>commercial</v>
      </c>
      <c r="G2637" t="str">
        <f t="shared" si="124"/>
        <v>appl</v>
      </c>
      <c r="H2637" t="str">
        <f t="shared" si="125"/>
        <v>appliances</v>
      </c>
    </row>
    <row r="2638" spans="1:8" x14ac:dyDescent="0.2">
      <c r="A2638">
        <v>6</v>
      </c>
      <c r="B2638" t="s">
        <v>446</v>
      </c>
      <c r="C2638">
        <v>0</v>
      </c>
      <c r="D2638" t="s">
        <v>668</v>
      </c>
      <c r="E2638" t="s">
        <v>597</v>
      </c>
      <c r="F2638" t="str">
        <f t="shared" si="123"/>
        <v>commercial</v>
      </c>
      <c r="G2638" t="str">
        <f t="shared" si="124"/>
        <v>appl</v>
      </c>
      <c r="H2638" t="str">
        <f t="shared" si="125"/>
        <v>appliances</v>
      </c>
    </row>
    <row r="2639" spans="1:8" x14ac:dyDescent="0.2">
      <c r="A2639">
        <v>7</v>
      </c>
      <c r="B2639" t="s">
        <v>447</v>
      </c>
      <c r="C2639">
        <v>0</v>
      </c>
      <c r="D2639" t="s">
        <v>668</v>
      </c>
      <c r="E2639" t="s">
        <v>597</v>
      </c>
      <c r="F2639" t="str">
        <f t="shared" si="123"/>
        <v>commercial</v>
      </c>
      <c r="G2639" t="str">
        <f t="shared" si="124"/>
        <v>appl</v>
      </c>
      <c r="H2639" t="str">
        <f t="shared" si="125"/>
        <v>appliances</v>
      </c>
    </row>
    <row r="2640" spans="1:8" x14ac:dyDescent="0.2">
      <c r="A2640">
        <v>8</v>
      </c>
      <c r="B2640" t="s">
        <v>448</v>
      </c>
      <c r="C2640">
        <v>0</v>
      </c>
      <c r="D2640" t="s">
        <v>668</v>
      </c>
      <c r="E2640" t="s">
        <v>597</v>
      </c>
      <c r="F2640" t="str">
        <f t="shared" si="123"/>
        <v>commercial</v>
      </c>
      <c r="G2640" t="str">
        <f t="shared" si="124"/>
        <v>appl</v>
      </c>
      <c r="H2640" t="str">
        <f t="shared" si="125"/>
        <v>appliances</v>
      </c>
    </row>
    <row r="2641" spans="1:8" x14ac:dyDescent="0.2">
      <c r="A2641">
        <v>9</v>
      </c>
      <c r="B2641" t="s">
        <v>449</v>
      </c>
      <c r="C2641">
        <v>0</v>
      </c>
      <c r="D2641" t="s">
        <v>668</v>
      </c>
      <c r="E2641" t="s">
        <v>597</v>
      </c>
      <c r="F2641" t="str">
        <f t="shared" si="123"/>
        <v>commercial</v>
      </c>
      <c r="G2641" t="str">
        <f t="shared" si="124"/>
        <v>appl</v>
      </c>
      <c r="H2641" t="str">
        <f t="shared" si="125"/>
        <v>appliances</v>
      </c>
    </row>
    <row r="2642" spans="1:8" x14ac:dyDescent="0.2">
      <c r="A2642">
        <v>0</v>
      </c>
      <c r="B2642" t="s">
        <v>76</v>
      </c>
      <c r="C2642">
        <v>10782547873864.9</v>
      </c>
      <c r="D2642" t="s">
        <v>669</v>
      </c>
      <c r="E2642" t="s">
        <v>597</v>
      </c>
      <c r="F2642" t="str">
        <f t="shared" si="123"/>
        <v>commercial</v>
      </c>
      <c r="G2642" t="str">
        <f t="shared" si="124"/>
        <v>appl</v>
      </c>
      <c r="H2642" t="str">
        <f t="shared" si="125"/>
        <v>appliances</v>
      </c>
    </row>
    <row r="2643" spans="1:8" x14ac:dyDescent="0.2">
      <c r="A2643">
        <v>1</v>
      </c>
      <c r="B2643" t="s">
        <v>77</v>
      </c>
      <c r="C2643">
        <v>0</v>
      </c>
      <c r="D2643" t="s">
        <v>669</v>
      </c>
      <c r="E2643" t="s">
        <v>597</v>
      </c>
      <c r="F2643" t="str">
        <f t="shared" si="123"/>
        <v>commercial</v>
      </c>
      <c r="G2643" t="str">
        <f t="shared" si="124"/>
        <v>appl</v>
      </c>
      <c r="H2643" t="str">
        <f t="shared" si="125"/>
        <v>appliances</v>
      </c>
    </row>
    <row r="2644" spans="1:8" x14ac:dyDescent="0.2">
      <c r="A2644">
        <v>2</v>
      </c>
      <c r="B2644" t="s">
        <v>78</v>
      </c>
      <c r="C2644">
        <v>15193352428883.199</v>
      </c>
      <c r="D2644" t="s">
        <v>669</v>
      </c>
      <c r="E2644" t="s">
        <v>597</v>
      </c>
      <c r="F2644" t="str">
        <f t="shared" si="123"/>
        <v>commercial</v>
      </c>
      <c r="G2644" t="str">
        <f t="shared" si="124"/>
        <v>appl</v>
      </c>
      <c r="H2644" t="str">
        <f t="shared" si="125"/>
        <v>appliances</v>
      </c>
    </row>
    <row r="2645" spans="1:8" x14ac:dyDescent="0.2">
      <c r="A2645">
        <v>3</v>
      </c>
      <c r="B2645" t="s">
        <v>79</v>
      </c>
      <c r="C2645">
        <v>26170322665.458</v>
      </c>
      <c r="D2645" t="s">
        <v>669</v>
      </c>
      <c r="E2645" t="s">
        <v>597</v>
      </c>
      <c r="F2645" t="str">
        <f t="shared" si="123"/>
        <v>commercial</v>
      </c>
      <c r="G2645" t="str">
        <f t="shared" si="124"/>
        <v>appl</v>
      </c>
      <c r="H2645" t="str">
        <f t="shared" si="125"/>
        <v>appliances</v>
      </c>
    </row>
    <row r="2646" spans="1:8" x14ac:dyDescent="0.2">
      <c r="A2646">
        <v>4</v>
      </c>
      <c r="B2646" t="s">
        <v>81</v>
      </c>
      <c r="C2646">
        <v>0</v>
      </c>
      <c r="D2646" t="s">
        <v>669</v>
      </c>
      <c r="E2646" t="s">
        <v>597</v>
      </c>
      <c r="F2646" t="str">
        <f t="shared" si="123"/>
        <v>commercial</v>
      </c>
      <c r="G2646" t="str">
        <f t="shared" si="124"/>
        <v>appl</v>
      </c>
      <c r="H2646" t="str">
        <f t="shared" si="125"/>
        <v>appliances</v>
      </c>
    </row>
    <row r="2647" spans="1:8" x14ac:dyDescent="0.2">
      <c r="A2647">
        <v>5</v>
      </c>
      <c r="B2647" t="s">
        <v>162</v>
      </c>
      <c r="C2647">
        <v>0</v>
      </c>
      <c r="D2647" t="s">
        <v>669</v>
      </c>
      <c r="E2647" t="s">
        <v>597</v>
      </c>
      <c r="F2647" t="str">
        <f t="shared" si="123"/>
        <v>commercial</v>
      </c>
      <c r="G2647" t="str">
        <f t="shared" si="124"/>
        <v>appl</v>
      </c>
      <c r="H2647" t="str">
        <f t="shared" si="125"/>
        <v>appliances</v>
      </c>
    </row>
    <row r="2648" spans="1:8" x14ac:dyDescent="0.2">
      <c r="A2648">
        <v>6</v>
      </c>
      <c r="B2648" t="s">
        <v>446</v>
      </c>
      <c r="C2648">
        <v>0</v>
      </c>
      <c r="D2648" t="s">
        <v>669</v>
      </c>
      <c r="E2648" t="s">
        <v>597</v>
      </c>
      <c r="F2648" t="str">
        <f t="shared" si="123"/>
        <v>commercial</v>
      </c>
      <c r="G2648" t="str">
        <f t="shared" si="124"/>
        <v>appl</v>
      </c>
      <c r="H2648" t="str">
        <f t="shared" si="125"/>
        <v>appliances</v>
      </c>
    </row>
    <row r="2649" spans="1:8" x14ac:dyDescent="0.2">
      <c r="A2649">
        <v>7</v>
      </c>
      <c r="B2649" t="s">
        <v>447</v>
      </c>
      <c r="C2649">
        <v>0</v>
      </c>
      <c r="D2649" t="s">
        <v>669</v>
      </c>
      <c r="E2649" t="s">
        <v>597</v>
      </c>
      <c r="F2649" t="str">
        <f t="shared" si="123"/>
        <v>commercial</v>
      </c>
      <c r="G2649" t="str">
        <f t="shared" si="124"/>
        <v>appl</v>
      </c>
      <c r="H2649" t="str">
        <f t="shared" si="125"/>
        <v>appliances</v>
      </c>
    </row>
    <row r="2650" spans="1:8" x14ac:dyDescent="0.2">
      <c r="A2650">
        <v>8</v>
      </c>
      <c r="B2650" t="s">
        <v>448</v>
      </c>
      <c r="C2650">
        <v>0</v>
      </c>
      <c r="D2650" t="s">
        <v>669</v>
      </c>
      <c r="E2650" t="s">
        <v>597</v>
      </c>
      <c r="F2650" t="str">
        <f t="shared" si="123"/>
        <v>commercial</v>
      </c>
      <c r="G2650" t="str">
        <f t="shared" si="124"/>
        <v>appl</v>
      </c>
      <c r="H2650" t="str">
        <f t="shared" si="125"/>
        <v>appliances</v>
      </c>
    </row>
    <row r="2651" spans="1:8" x14ac:dyDescent="0.2">
      <c r="A2651">
        <v>9</v>
      </c>
      <c r="B2651" t="s">
        <v>449</v>
      </c>
      <c r="C2651">
        <v>0</v>
      </c>
      <c r="D2651" t="s">
        <v>669</v>
      </c>
      <c r="E2651" t="s">
        <v>597</v>
      </c>
      <c r="F2651" t="str">
        <f t="shared" si="123"/>
        <v>commercial</v>
      </c>
      <c r="G2651" t="str">
        <f t="shared" si="124"/>
        <v>appl</v>
      </c>
      <c r="H2651" t="str">
        <f t="shared" si="125"/>
        <v>appliances</v>
      </c>
    </row>
    <row r="2652" spans="1:8" x14ac:dyDescent="0.2">
      <c r="A2652">
        <v>0</v>
      </c>
      <c r="B2652" t="s">
        <v>76</v>
      </c>
      <c r="C2652">
        <v>18846717893265.898</v>
      </c>
      <c r="D2652" t="s">
        <v>670</v>
      </c>
      <c r="E2652" t="s">
        <v>597</v>
      </c>
      <c r="F2652" t="str">
        <f t="shared" si="123"/>
        <v>commercial</v>
      </c>
      <c r="G2652" t="str">
        <f t="shared" si="124"/>
        <v>appl</v>
      </c>
      <c r="H2652" t="str">
        <f t="shared" si="125"/>
        <v>appliances</v>
      </c>
    </row>
    <row r="2653" spans="1:8" x14ac:dyDescent="0.2">
      <c r="A2653">
        <v>1</v>
      </c>
      <c r="B2653" t="s">
        <v>77</v>
      </c>
      <c r="C2653">
        <v>0</v>
      </c>
      <c r="D2653" t="s">
        <v>670</v>
      </c>
      <c r="E2653" t="s">
        <v>597</v>
      </c>
      <c r="F2653" t="str">
        <f t="shared" si="123"/>
        <v>commercial</v>
      </c>
      <c r="G2653" t="str">
        <f t="shared" si="124"/>
        <v>appl</v>
      </c>
      <c r="H2653" t="str">
        <f t="shared" si="125"/>
        <v>appliances</v>
      </c>
    </row>
    <row r="2654" spans="1:8" x14ac:dyDescent="0.2">
      <c r="A2654">
        <v>2</v>
      </c>
      <c r="B2654" t="s">
        <v>78</v>
      </c>
      <c r="C2654">
        <v>33346700229867.898</v>
      </c>
      <c r="D2654" t="s">
        <v>670</v>
      </c>
      <c r="E2654" t="s">
        <v>597</v>
      </c>
      <c r="F2654" t="str">
        <f t="shared" si="123"/>
        <v>commercial</v>
      </c>
      <c r="G2654" t="str">
        <f t="shared" si="124"/>
        <v>appl</v>
      </c>
      <c r="H2654" t="str">
        <f t="shared" si="125"/>
        <v>appliances</v>
      </c>
    </row>
    <row r="2655" spans="1:8" x14ac:dyDescent="0.2">
      <c r="A2655">
        <v>3</v>
      </c>
      <c r="B2655" t="s">
        <v>79</v>
      </c>
      <c r="C2655">
        <v>0</v>
      </c>
      <c r="D2655" t="s">
        <v>670</v>
      </c>
      <c r="E2655" t="s">
        <v>597</v>
      </c>
      <c r="F2655" t="str">
        <f t="shared" si="123"/>
        <v>commercial</v>
      </c>
      <c r="G2655" t="str">
        <f t="shared" si="124"/>
        <v>appl</v>
      </c>
      <c r="H2655" t="str">
        <f t="shared" si="125"/>
        <v>appliances</v>
      </c>
    </row>
    <row r="2656" spans="1:8" x14ac:dyDescent="0.2">
      <c r="A2656">
        <v>4</v>
      </c>
      <c r="B2656" t="s">
        <v>81</v>
      </c>
      <c r="C2656">
        <v>0</v>
      </c>
      <c r="D2656" t="s">
        <v>670</v>
      </c>
      <c r="E2656" t="s">
        <v>597</v>
      </c>
      <c r="F2656" t="str">
        <f t="shared" si="123"/>
        <v>commercial</v>
      </c>
      <c r="G2656" t="str">
        <f t="shared" si="124"/>
        <v>appl</v>
      </c>
      <c r="H2656" t="str">
        <f t="shared" si="125"/>
        <v>appliances</v>
      </c>
    </row>
    <row r="2657" spans="1:8" x14ac:dyDescent="0.2">
      <c r="A2657">
        <v>5</v>
      </c>
      <c r="B2657" t="s">
        <v>162</v>
      </c>
      <c r="C2657">
        <v>0</v>
      </c>
      <c r="D2657" t="s">
        <v>670</v>
      </c>
      <c r="E2657" t="s">
        <v>597</v>
      </c>
      <c r="F2657" t="str">
        <f t="shared" si="123"/>
        <v>commercial</v>
      </c>
      <c r="G2657" t="str">
        <f t="shared" si="124"/>
        <v>appl</v>
      </c>
      <c r="H2657" t="str">
        <f t="shared" si="125"/>
        <v>appliances</v>
      </c>
    </row>
    <row r="2658" spans="1:8" x14ac:dyDescent="0.2">
      <c r="A2658">
        <v>6</v>
      </c>
      <c r="B2658" t="s">
        <v>446</v>
      </c>
      <c r="C2658">
        <v>0</v>
      </c>
      <c r="D2658" t="s">
        <v>670</v>
      </c>
      <c r="E2658" t="s">
        <v>597</v>
      </c>
      <c r="F2658" t="str">
        <f t="shared" si="123"/>
        <v>commercial</v>
      </c>
      <c r="G2658" t="str">
        <f t="shared" si="124"/>
        <v>appl</v>
      </c>
      <c r="H2658" t="str">
        <f t="shared" si="125"/>
        <v>appliances</v>
      </c>
    </row>
    <row r="2659" spans="1:8" x14ac:dyDescent="0.2">
      <c r="A2659">
        <v>7</v>
      </c>
      <c r="B2659" t="s">
        <v>447</v>
      </c>
      <c r="C2659">
        <v>0</v>
      </c>
      <c r="D2659" t="s">
        <v>670</v>
      </c>
      <c r="E2659" t="s">
        <v>597</v>
      </c>
      <c r="F2659" t="str">
        <f t="shared" si="123"/>
        <v>commercial</v>
      </c>
      <c r="G2659" t="str">
        <f t="shared" si="124"/>
        <v>appl</v>
      </c>
      <c r="H2659" t="str">
        <f t="shared" si="125"/>
        <v>appliances</v>
      </c>
    </row>
    <row r="2660" spans="1:8" x14ac:dyDescent="0.2">
      <c r="A2660">
        <v>8</v>
      </c>
      <c r="B2660" t="s">
        <v>448</v>
      </c>
      <c r="C2660">
        <v>0</v>
      </c>
      <c r="D2660" t="s">
        <v>670</v>
      </c>
      <c r="E2660" t="s">
        <v>597</v>
      </c>
      <c r="F2660" t="str">
        <f t="shared" si="123"/>
        <v>commercial</v>
      </c>
      <c r="G2660" t="str">
        <f t="shared" si="124"/>
        <v>appl</v>
      </c>
      <c r="H2660" t="str">
        <f t="shared" si="125"/>
        <v>appliances</v>
      </c>
    </row>
    <row r="2661" spans="1:8" x14ac:dyDescent="0.2">
      <c r="A2661">
        <v>9</v>
      </c>
      <c r="B2661" t="s">
        <v>449</v>
      </c>
      <c r="C2661">
        <v>0</v>
      </c>
      <c r="D2661" t="s">
        <v>670</v>
      </c>
      <c r="E2661" t="s">
        <v>597</v>
      </c>
      <c r="F2661" t="str">
        <f t="shared" si="123"/>
        <v>commercial</v>
      </c>
      <c r="G2661" t="str">
        <f t="shared" si="124"/>
        <v>appl</v>
      </c>
      <c r="H2661" t="str">
        <f t="shared" si="125"/>
        <v>appliances</v>
      </c>
    </row>
    <row r="2662" spans="1:8" x14ac:dyDescent="0.2">
      <c r="A2662">
        <v>0</v>
      </c>
      <c r="B2662" t="s">
        <v>76</v>
      </c>
      <c r="C2662">
        <v>11582422778273</v>
      </c>
      <c r="D2662" t="s">
        <v>671</v>
      </c>
      <c r="E2662" t="s">
        <v>597</v>
      </c>
      <c r="F2662" t="str">
        <f t="shared" si="123"/>
        <v>commercial</v>
      </c>
      <c r="G2662" t="str">
        <f t="shared" si="124"/>
        <v>appl</v>
      </c>
      <c r="H2662" t="str">
        <f t="shared" si="125"/>
        <v>appliances</v>
      </c>
    </row>
    <row r="2663" spans="1:8" x14ac:dyDescent="0.2">
      <c r="A2663">
        <v>1</v>
      </c>
      <c r="B2663" t="s">
        <v>77</v>
      </c>
      <c r="C2663">
        <v>0</v>
      </c>
      <c r="D2663" t="s">
        <v>671</v>
      </c>
      <c r="E2663" t="s">
        <v>597</v>
      </c>
      <c r="F2663" t="str">
        <f t="shared" si="123"/>
        <v>commercial</v>
      </c>
      <c r="G2663" t="str">
        <f t="shared" si="124"/>
        <v>appl</v>
      </c>
      <c r="H2663" t="str">
        <f t="shared" si="125"/>
        <v>appliances</v>
      </c>
    </row>
    <row r="2664" spans="1:8" x14ac:dyDescent="0.2">
      <c r="A2664">
        <v>2</v>
      </c>
      <c r="B2664" t="s">
        <v>78</v>
      </c>
      <c r="C2664">
        <v>14153487964934.301</v>
      </c>
      <c r="D2664" t="s">
        <v>671</v>
      </c>
      <c r="E2664" t="s">
        <v>597</v>
      </c>
      <c r="F2664" t="str">
        <f t="shared" si="123"/>
        <v>commercial</v>
      </c>
      <c r="G2664" t="str">
        <f t="shared" si="124"/>
        <v>appl</v>
      </c>
      <c r="H2664" t="str">
        <f t="shared" si="125"/>
        <v>appliances</v>
      </c>
    </row>
    <row r="2665" spans="1:8" x14ac:dyDescent="0.2">
      <c r="A2665">
        <v>3</v>
      </c>
      <c r="B2665" t="s">
        <v>79</v>
      </c>
      <c r="C2665">
        <v>0</v>
      </c>
      <c r="D2665" t="s">
        <v>671</v>
      </c>
      <c r="E2665" t="s">
        <v>597</v>
      </c>
      <c r="F2665" t="str">
        <f t="shared" si="123"/>
        <v>commercial</v>
      </c>
      <c r="G2665" t="str">
        <f t="shared" si="124"/>
        <v>appl</v>
      </c>
      <c r="H2665" t="str">
        <f t="shared" si="125"/>
        <v>appliances</v>
      </c>
    </row>
    <row r="2666" spans="1:8" x14ac:dyDescent="0.2">
      <c r="A2666">
        <v>4</v>
      </c>
      <c r="B2666" t="s">
        <v>81</v>
      </c>
      <c r="C2666">
        <v>0</v>
      </c>
      <c r="D2666" t="s">
        <v>671</v>
      </c>
      <c r="E2666" t="s">
        <v>597</v>
      </c>
      <c r="F2666" t="str">
        <f t="shared" si="123"/>
        <v>commercial</v>
      </c>
      <c r="G2666" t="str">
        <f t="shared" si="124"/>
        <v>appl</v>
      </c>
      <c r="H2666" t="str">
        <f t="shared" si="125"/>
        <v>appliances</v>
      </c>
    </row>
    <row r="2667" spans="1:8" x14ac:dyDescent="0.2">
      <c r="A2667">
        <v>5</v>
      </c>
      <c r="B2667" t="s">
        <v>162</v>
      </c>
      <c r="C2667">
        <v>0</v>
      </c>
      <c r="D2667" t="s">
        <v>671</v>
      </c>
      <c r="E2667" t="s">
        <v>597</v>
      </c>
      <c r="F2667" t="str">
        <f t="shared" si="123"/>
        <v>commercial</v>
      </c>
      <c r="G2667" t="str">
        <f t="shared" si="124"/>
        <v>appl</v>
      </c>
      <c r="H2667" t="str">
        <f t="shared" si="125"/>
        <v>appliances</v>
      </c>
    </row>
    <row r="2668" spans="1:8" x14ac:dyDescent="0.2">
      <c r="A2668">
        <v>6</v>
      </c>
      <c r="B2668" t="s">
        <v>446</v>
      </c>
      <c r="C2668">
        <v>0</v>
      </c>
      <c r="D2668" t="s">
        <v>671</v>
      </c>
      <c r="E2668" t="s">
        <v>597</v>
      </c>
      <c r="F2668" t="str">
        <f t="shared" si="123"/>
        <v>commercial</v>
      </c>
      <c r="G2668" t="str">
        <f t="shared" si="124"/>
        <v>appl</v>
      </c>
      <c r="H2668" t="str">
        <f t="shared" si="125"/>
        <v>appliances</v>
      </c>
    </row>
    <row r="2669" spans="1:8" x14ac:dyDescent="0.2">
      <c r="A2669">
        <v>7</v>
      </c>
      <c r="B2669" t="s">
        <v>447</v>
      </c>
      <c r="C2669">
        <v>0</v>
      </c>
      <c r="D2669" t="s">
        <v>671</v>
      </c>
      <c r="E2669" t="s">
        <v>597</v>
      </c>
      <c r="F2669" t="str">
        <f t="shared" si="123"/>
        <v>commercial</v>
      </c>
      <c r="G2669" t="str">
        <f t="shared" si="124"/>
        <v>appl</v>
      </c>
      <c r="H2669" t="str">
        <f t="shared" si="125"/>
        <v>appliances</v>
      </c>
    </row>
    <row r="2670" spans="1:8" x14ac:dyDescent="0.2">
      <c r="A2670">
        <v>8</v>
      </c>
      <c r="B2670" t="s">
        <v>448</v>
      </c>
      <c r="C2670">
        <v>0</v>
      </c>
      <c r="D2670" t="s">
        <v>671</v>
      </c>
      <c r="E2670" t="s">
        <v>597</v>
      </c>
      <c r="F2670" t="str">
        <f t="shared" si="123"/>
        <v>commercial</v>
      </c>
      <c r="G2670" t="str">
        <f t="shared" si="124"/>
        <v>appl</v>
      </c>
      <c r="H2670" t="str">
        <f t="shared" si="125"/>
        <v>appliances</v>
      </c>
    </row>
    <row r="2671" spans="1:8" x14ac:dyDescent="0.2">
      <c r="A2671">
        <v>9</v>
      </c>
      <c r="B2671" t="s">
        <v>449</v>
      </c>
      <c r="C2671">
        <v>0</v>
      </c>
      <c r="D2671" t="s">
        <v>671</v>
      </c>
      <c r="E2671" t="s">
        <v>597</v>
      </c>
      <c r="F2671" t="str">
        <f t="shared" si="123"/>
        <v>commercial</v>
      </c>
      <c r="G2671" t="str">
        <f t="shared" si="124"/>
        <v>appl</v>
      </c>
      <c r="H2671" t="str">
        <f t="shared" si="125"/>
        <v>appliances</v>
      </c>
    </row>
    <row r="2672" spans="1:8" x14ac:dyDescent="0.2">
      <c r="A2672">
        <v>0</v>
      </c>
      <c r="B2672" t="s">
        <v>76</v>
      </c>
      <c r="C2672">
        <v>11438131702264.5</v>
      </c>
      <c r="D2672" t="s">
        <v>672</v>
      </c>
      <c r="E2672" t="s">
        <v>597</v>
      </c>
      <c r="F2672" t="str">
        <f t="shared" si="123"/>
        <v>commercial</v>
      </c>
      <c r="G2672" t="str">
        <f t="shared" si="124"/>
        <v>appl</v>
      </c>
      <c r="H2672" t="str">
        <f t="shared" si="125"/>
        <v>appliances</v>
      </c>
    </row>
    <row r="2673" spans="1:8" x14ac:dyDescent="0.2">
      <c r="A2673">
        <v>1</v>
      </c>
      <c r="B2673" t="s">
        <v>77</v>
      </c>
      <c r="C2673">
        <v>0</v>
      </c>
      <c r="D2673" t="s">
        <v>672</v>
      </c>
      <c r="E2673" t="s">
        <v>597</v>
      </c>
      <c r="F2673" t="str">
        <f t="shared" si="123"/>
        <v>commercial</v>
      </c>
      <c r="G2673" t="str">
        <f t="shared" si="124"/>
        <v>appl</v>
      </c>
      <c r="H2673" t="str">
        <f t="shared" si="125"/>
        <v>appliances</v>
      </c>
    </row>
    <row r="2674" spans="1:8" x14ac:dyDescent="0.2">
      <c r="A2674">
        <v>2</v>
      </c>
      <c r="B2674" t="s">
        <v>78</v>
      </c>
      <c r="C2674">
        <v>20341385502138.801</v>
      </c>
      <c r="D2674" t="s">
        <v>672</v>
      </c>
      <c r="E2674" t="s">
        <v>597</v>
      </c>
      <c r="F2674" t="str">
        <f t="shared" si="123"/>
        <v>commercial</v>
      </c>
      <c r="G2674" t="str">
        <f t="shared" si="124"/>
        <v>appl</v>
      </c>
      <c r="H2674" t="str">
        <f t="shared" si="125"/>
        <v>appliances</v>
      </c>
    </row>
    <row r="2675" spans="1:8" x14ac:dyDescent="0.2">
      <c r="A2675">
        <v>3</v>
      </c>
      <c r="B2675" t="s">
        <v>79</v>
      </c>
      <c r="C2675">
        <v>0</v>
      </c>
      <c r="D2675" t="s">
        <v>672</v>
      </c>
      <c r="E2675" t="s">
        <v>597</v>
      </c>
      <c r="F2675" t="str">
        <f t="shared" si="123"/>
        <v>commercial</v>
      </c>
      <c r="G2675" t="str">
        <f t="shared" si="124"/>
        <v>appl</v>
      </c>
      <c r="H2675" t="str">
        <f t="shared" si="125"/>
        <v>appliances</v>
      </c>
    </row>
    <row r="2676" spans="1:8" x14ac:dyDescent="0.2">
      <c r="A2676">
        <v>4</v>
      </c>
      <c r="B2676" t="s">
        <v>81</v>
      </c>
      <c r="C2676">
        <v>0</v>
      </c>
      <c r="D2676" t="s">
        <v>672</v>
      </c>
      <c r="E2676" t="s">
        <v>597</v>
      </c>
      <c r="F2676" t="str">
        <f t="shared" si="123"/>
        <v>commercial</v>
      </c>
      <c r="G2676" t="str">
        <f t="shared" si="124"/>
        <v>appl</v>
      </c>
      <c r="H2676" t="str">
        <f t="shared" si="125"/>
        <v>appliances</v>
      </c>
    </row>
    <row r="2677" spans="1:8" x14ac:dyDescent="0.2">
      <c r="A2677">
        <v>5</v>
      </c>
      <c r="B2677" t="s">
        <v>162</v>
      </c>
      <c r="C2677">
        <v>0</v>
      </c>
      <c r="D2677" t="s">
        <v>672</v>
      </c>
      <c r="E2677" t="s">
        <v>597</v>
      </c>
      <c r="F2677" t="str">
        <f t="shared" si="123"/>
        <v>commercial</v>
      </c>
      <c r="G2677" t="str">
        <f t="shared" si="124"/>
        <v>appl</v>
      </c>
      <c r="H2677" t="str">
        <f t="shared" si="125"/>
        <v>appliances</v>
      </c>
    </row>
    <row r="2678" spans="1:8" x14ac:dyDescent="0.2">
      <c r="A2678">
        <v>6</v>
      </c>
      <c r="B2678" t="s">
        <v>446</v>
      </c>
      <c r="C2678">
        <v>0</v>
      </c>
      <c r="D2678" t="s">
        <v>672</v>
      </c>
      <c r="E2678" t="s">
        <v>597</v>
      </c>
      <c r="F2678" t="str">
        <f t="shared" si="123"/>
        <v>commercial</v>
      </c>
      <c r="G2678" t="str">
        <f t="shared" si="124"/>
        <v>appl</v>
      </c>
      <c r="H2678" t="str">
        <f t="shared" si="125"/>
        <v>appliances</v>
      </c>
    </row>
    <row r="2679" spans="1:8" x14ac:dyDescent="0.2">
      <c r="A2679">
        <v>7</v>
      </c>
      <c r="B2679" t="s">
        <v>447</v>
      </c>
      <c r="C2679">
        <v>0</v>
      </c>
      <c r="D2679" t="s">
        <v>672</v>
      </c>
      <c r="E2679" t="s">
        <v>597</v>
      </c>
      <c r="F2679" t="str">
        <f t="shared" si="123"/>
        <v>commercial</v>
      </c>
      <c r="G2679" t="str">
        <f t="shared" si="124"/>
        <v>appl</v>
      </c>
      <c r="H2679" t="str">
        <f t="shared" si="125"/>
        <v>appliances</v>
      </c>
    </row>
    <row r="2680" spans="1:8" x14ac:dyDescent="0.2">
      <c r="A2680">
        <v>8</v>
      </c>
      <c r="B2680" t="s">
        <v>448</v>
      </c>
      <c r="C2680">
        <v>0</v>
      </c>
      <c r="D2680" t="s">
        <v>672</v>
      </c>
      <c r="E2680" t="s">
        <v>597</v>
      </c>
      <c r="F2680" t="str">
        <f t="shared" si="123"/>
        <v>commercial</v>
      </c>
      <c r="G2680" t="str">
        <f t="shared" si="124"/>
        <v>appl</v>
      </c>
      <c r="H2680" t="str">
        <f t="shared" si="125"/>
        <v>appliances</v>
      </c>
    </row>
    <row r="2681" spans="1:8" x14ac:dyDescent="0.2">
      <c r="A2681">
        <v>9</v>
      </c>
      <c r="B2681" t="s">
        <v>449</v>
      </c>
      <c r="C2681">
        <v>0</v>
      </c>
      <c r="D2681" t="s">
        <v>672</v>
      </c>
      <c r="E2681" t="s">
        <v>597</v>
      </c>
      <c r="F2681" t="str">
        <f t="shared" si="123"/>
        <v>commercial</v>
      </c>
      <c r="G2681" t="str">
        <f t="shared" si="124"/>
        <v>appl</v>
      </c>
      <c r="H2681" t="str">
        <f t="shared" si="125"/>
        <v>appliances</v>
      </c>
    </row>
    <row r="2682" spans="1:8" x14ac:dyDescent="0.2">
      <c r="A2682">
        <v>0</v>
      </c>
      <c r="B2682" t="s">
        <v>76</v>
      </c>
      <c r="C2682">
        <v>10616255615325.199</v>
      </c>
      <c r="D2682" t="s">
        <v>673</v>
      </c>
      <c r="E2682" t="s">
        <v>597</v>
      </c>
      <c r="F2682" t="str">
        <f t="shared" si="123"/>
        <v>commercial</v>
      </c>
      <c r="G2682" t="str">
        <f t="shared" si="124"/>
        <v>appl</v>
      </c>
      <c r="H2682" t="str">
        <f t="shared" si="125"/>
        <v>appliances</v>
      </c>
    </row>
    <row r="2683" spans="1:8" x14ac:dyDescent="0.2">
      <c r="A2683">
        <v>1</v>
      </c>
      <c r="B2683" t="s">
        <v>77</v>
      </c>
      <c r="C2683">
        <v>0</v>
      </c>
      <c r="D2683" t="s">
        <v>673</v>
      </c>
      <c r="E2683" t="s">
        <v>597</v>
      </c>
      <c r="F2683" t="str">
        <f t="shared" si="123"/>
        <v>commercial</v>
      </c>
      <c r="G2683" t="str">
        <f t="shared" si="124"/>
        <v>appl</v>
      </c>
      <c r="H2683" t="str">
        <f t="shared" si="125"/>
        <v>appliances</v>
      </c>
    </row>
    <row r="2684" spans="1:8" x14ac:dyDescent="0.2">
      <c r="A2684">
        <v>2</v>
      </c>
      <c r="B2684" t="s">
        <v>78</v>
      </c>
      <c r="C2684">
        <v>14094846418517.6</v>
      </c>
      <c r="D2684" t="s">
        <v>673</v>
      </c>
      <c r="E2684" t="s">
        <v>597</v>
      </c>
      <c r="F2684" t="str">
        <f t="shared" si="123"/>
        <v>commercial</v>
      </c>
      <c r="G2684" t="str">
        <f t="shared" si="124"/>
        <v>appl</v>
      </c>
      <c r="H2684" t="str">
        <f t="shared" si="125"/>
        <v>appliances</v>
      </c>
    </row>
    <row r="2685" spans="1:8" x14ac:dyDescent="0.2">
      <c r="A2685">
        <v>3</v>
      </c>
      <c r="B2685" t="s">
        <v>79</v>
      </c>
      <c r="C2685">
        <v>0</v>
      </c>
      <c r="D2685" t="s">
        <v>673</v>
      </c>
      <c r="E2685" t="s">
        <v>597</v>
      </c>
      <c r="F2685" t="str">
        <f t="shared" si="123"/>
        <v>commercial</v>
      </c>
      <c r="G2685" t="str">
        <f t="shared" si="124"/>
        <v>appl</v>
      </c>
      <c r="H2685" t="str">
        <f t="shared" si="125"/>
        <v>appliances</v>
      </c>
    </row>
    <row r="2686" spans="1:8" x14ac:dyDescent="0.2">
      <c r="A2686">
        <v>4</v>
      </c>
      <c r="B2686" t="s">
        <v>81</v>
      </c>
      <c r="C2686">
        <v>0</v>
      </c>
      <c r="D2686" t="s">
        <v>673</v>
      </c>
      <c r="E2686" t="s">
        <v>597</v>
      </c>
      <c r="F2686" t="str">
        <f t="shared" si="123"/>
        <v>commercial</v>
      </c>
      <c r="G2686" t="str">
        <f t="shared" si="124"/>
        <v>appl</v>
      </c>
      <c r="H2686" t="str">
        <f t="shared" si="125"/>
        <v>appliances</v>
      </c>
    </row>
    <row r="2687" spans="1:8" x14ac:dyDescent="0.2">
      <c r="A2687">
        <v>5</v>
      </c>
      <c r="B2687" t="s">
        <v>162</v>
      </c>
      <c r="C2687">
        <v>0</v>
      </c>
      <c r="D2687" t="s">
        <v>673</v>
      </c>
      <c r="E2687" t="s">
        <v>597</v>
      </c>
      <c r="F2687" t="str">
        <f t="shared" si="123"/>
        <v>commercial</v>
      </c>
      <c r="G2687" t="str">
        <f t="shared" si="124"/>
        <v>appl</v>
      </c>
      <c r="H2687" t="str">
        <f t="shared" si="125"/>
        <v>appliances</v>
      </c>
    </row>
    <row r="2688" spans="1:8" x14ac:dyDescent="0.2">
      <c r="A2688">
        <v>6</v>
      </c>
      <c r="B2688" t="s">
        <v>446</v>
      </c>
      <c r="C2688">
        <v>0</v>
      </c>
      <c r="D2688" t="s">
        <v>673</v>
      </c>
      <c r="E2688" t="s">
        <v>597</v>
      </c>
      <c r="F2688" t="str">
        <f t="shared" si="123"/>
        <v>commercial</v>
      </c>
      <c r="G2688" t="str">
        <f t="shared" si="124"/>
        <v>appl</v>
      </c>
      <c r="H2688" t="str">
        <f t="shared" si="125"/>
        <v>appliances</v>
      </c>
    </row>
    <row r="2689" spans="1:8" x14ac:dyDescent="0.2">
      <c r="A2689">
        <v>7</v>
      </c>
      <c r="B2689" t="s">
        <v>447</v>
      </c>
      <c r="C2689">
        <v>0</v>
      </c>
      <c r="D2689" t="s">
        <v>673</v>
      </c>
      <c r="E2689" t="s">
        <v>597</v>
      </c>
      <c r="F2689" t="str">
        <f t="shared" si="123"/>
        <v>commercial</v>
      </c>
      <c r="G2689" t="str">
        <f t="shared" si="124"/>
        <v>appl</v>
      </c>
      <c r="H2689" t="str">
        <f t="shared" si="125"/>
        <v>appliances</v>
      </c>
    </row>
    <row r="2690" spans="1:8" x14ac:dyDescent="0.2">
      <c r="A2690">
        <v>8</v>
      </c>
      <c r="B2690" t="s">
        <v>448</v>
      </c>
      <c r="C2690">
        <v>0</v>
      </c>
      <c r="D2690" t="s">
        <v>673</v>
      </c>
      <c r="E2690" t="s">
        <v>597</v>
      </c>
      <c r="F2690" t="str">
        <f t="shared" si="123"/>
        <v>commercial</v>
      </c>
      <c r="G2690" t="str">
        <f t="shared" si="124"/>
        <v>appl</v>
      </c>
      <c r="H2690" t="str">
        <f t="shared" si="125"/>
        <v>appliances</v>
      </c>
    </row>
    <row r="2691" spans="1:8" x14ac:dyDescent="0.2">
      <c r="A2691">
        <v>9</v>
      </c>
      <c r="B2691" t="s">
        <v>449</v>
      </c>
      <c r="C2691">
        <v>0</v>
      </c>
      <c r="D2691" t="s">
        <v>673</v>
      </c>
      <c r="E2691" t="s">
        <v>597</v>
      </c>
      <c r="F2691" t="str">
        <f t="shared" ref="F2691:F2754" si="126">IF(ISNUMBER(SEARCH("urban", E2691)), "urban", IF(ISNUMBER(SEARCH("rural", E2691)), "rural", IF(ISNUMBER(SEARCH("commercial", E2691)), "commercial", "None")))</f>
        <v>commercial</v>
      </c>
      <c r="G2691" t="str">
        <f t="shared" ref="G2691:G2754" si="127">RIGHT(E2691, LEN(E2691) - FIND("~", SUBSTITUTE(E2691, "-", "~", LEN(E2691)-LEN(SUBSTITUTE(E2691, "-", "")))))</f>
        <v>appl</v>
      </c>
      <c r="H2691" t="str">
        <f t="shared" ref="H2691:H2754" si="128">IF(G2691="appl","appliances",IF(G2691="cooling","cooling &amp; ventilation",G2691))</f>
        <v>appliances</v>
      </c>
    </row>
    <row r="2692" spans="1:8" x14ac:dyDescent="0.2">
      <c r="A2692">
        <v>0</v>
      </c>
      <c r="B2692" t="s">
        <v>76</v>
      </c>
      <c r="C2692">
        <v>72569627769719.094</v>
      </c>
      <c r="D2692" t="s">
        <v>674</v>
      </c>
      <c r="E2692" t="s">
        <v>597</v>
      </c>
      <c r="F2692" t="str">
        <f t="shared" si="126"/>
        <v>commercial</v>
      </c>
      <c r="G2692" t="str">
        <f t="shared" si="127"/>
        <v>appl</v>
      </c>
      <c r="H2692" t="str">
        <f t="shared" si="128"/>
        <v>appliances</v>
      </c>
    </row>
    <row r="2693" spans="1:8" x14ac:dyDescent="0.2">
      <c r="A2693">
        <v>1</v>
      </c>
      <c r="B2693" t="s">
        <v>77</v>
      </c>
      <c r="C2693">
        <v>0</v>
      </c>
      <c r="D2693" t="s">
        <v>674</v>
      </c>
      <c r="E2693" t="s">
        <v>597</v>
      </c>
      <c r="F2693" t="str">
        <f t="shared" si="126"/>
        <v>commercial</v>
      </c>
      <c r="G2693" t="str">
        <f t="shared" si="127"/>
        <v>appl</v>
      </c>
      <c r="H2693" t="str">
        <f t="shared" si="128"/>
        <v>appliances</v>
      </c>
    </row>
    <row r="2694" spans="1:8" x14ac:dyDescent="0.2">
      <c r="A2694">
        <v>2</v>
      </c>
      <c r="B2694" t="s">
        <v>78</v>
      </c>
      <c r="C2694">
        <v>112592346226970</v>
      </c>
      <c r="D2694" t="s">
        <v>674</v>
      </c>
      <c r="E2694" t="s">
        <v>597</v>
      </c>
      <c r="F2694" t="str">
        <f t="shared" si="126"/>
        <v>commercial</v>
      </c>
      <c r="G2694" t="str">
        <f t="shared" si="127"/>
        <v>appl</v>
      </c>
      <c r="H2694" t="str">
        <f t="shared" si="128"/>
        <v>appliances</v>
      </c>
    </row>
    <row r="2695" spans="1:8" x14ac:dyDescent="0.2">
      <c r="A2695">
        <v>3</v>
      </c>
      <c r="B2695" t="s">
        <v>79</v>
      </c>
      <c r="C2695">
        <v>8036920732.0885401</v>
      </c>
      <c r="D2695" t="s">
        <v>674</v>
      </c>
      <c r="E2695" t="s">
        <v>597</v>
      </c>
      <c r="F2695" t="str">
        <f t="shared" si="126"/>
        <v>commercial</v>
      </c>
      <c r="G2695" t="str">
        <f t="shared" si="127"/>
        <v>appl</v>
      </c>
      <c r="H2695" t="str">
        <f t="shared" si="128"/>
        <v>appliances</v>
      </c>
    </row>
    <row r="2696" spans="1:8" x14ac:dyDescent="0.2">
      <c r="A2696">
        <v>4</v>
      </c>
      <c r="B2696" t="s">
        <v>81</v>
      </c>
      <c r="C2696">
        <v>0</v>
      </c>
      <c r="D2696" t="s">
        <v>674</v>
      </c>
      <c r="E2696" t="s">
        <v>597</v>
      </c>
      <c r="F2696" t="str">
        <f t="shared" si="126"/>
        <v>commercial</v>
      </c>
      <c r="G2696" t="str">
        <f t="shared" si="127"/>
        <v>appl</v>
      </c>
      <c r="H2696" t="str">
        <f t="shared" si="128"/>
        <v>appliances</v>
      </c>
    </row>
    <row r="2697" spans="1:8" x14ac:dyDescent="0.2">
      <c r="A2697">
        <v>5</v>
      </c>
      <c r="B2697" t="s">
        <v>162</v>
      </c>
      <c r="C2697">
        <v>0</v>
      </c>
      <c r="D2697" t="s">
        <v>674</v>
      </c>
      <c r="E2697" t="s">
        <v>597</v>
      </c>
      <c r="F2697" t="str">
        <f t="shared" si="126"/>
        <v>commercial</v>
      </c>
      <c r="G2697" t="str">
        <f t="shared" si="127"/>
        <v>appl</v>
      </c>
      <c r="H2697" t="str">
        <f t="shared" si="128"/>
        <v>appliances</v>
      </c>
    </row>
    <row r="2698" spans="1:8" x14ac:dyDescent="0.2">
      <c r="A2698">
        <v>6</v>
      </c>
      <c r="B2698" t="s">
        <v>446</v>
      </c>
      <c r="C2698">
        <v>0</v>
      </c>
      <c r="D2698" t="s">
        <v>674</v>
      </c>
      <c r="E2698" t="s">
        <v>597</v>
      </c>
      <c r="F2698" t="str">
        <f t="shared" si="126"/>
        <v>commercial</v>
      </c>
      <c r="G2698" t="str">
        <f t="shared" si="127"/>
        <v>appl</v>
      </c>
      <c r="H2698" t="str">
        <f t="shared" si="128"/>
        <v>appliances</v>
      </c>
    </row>
    <row r="2699" spans="1:8" x14ac:dyDescent="0.2">
      <c r="A2699">
        <v>7</v>
      </c>
      <c r="B2699" t="s">
        <v>447</v>
      </c>
      <c r="C2699">
        <v>0</v>
      </c>
      <c r="D2699" t="s">
        <v>674</v>
      </c>
      <c r="E2699" t="s">
        <v>597</v>
      </c>
      <c r="F2699" t="str">
        <f t="shared" si="126"/>
        <v>commercial</v>
      </c>
      <c r="G2699" t="str">
        <f t="shared" si="127"/>
        <v>appl</v>
      </c>
      <c r="H2699" t="str">
        <f t="shared" si="128"/>
        <v>appliances</v>
      </c>
    </row>
    <row r="2700" spans="1:8" x14ac:dyDescent="0.2">
      <c r="A2700">
        <v>8</v>
      </c>
      <c r="B2700" t="s">
        <v>448</v>
      </c>
      <c r="C2700">
        <v>0</v>
      </c>
      <c r="D2700" t="s">
        <v>674</v>
      </c>
      <c r="E2700" t="s">
        <v>597</v>
      </c>
      <c r="F2700" t="str">
        <f t="shared" si="126"/>
        <v>commercial</v>
      </c>
      <c r="G2700" t="str">
        <f t="shared" si="127"/>
        <v>appl</v>
      </c>
      <c r="H2700" t="str">
        <f t="shared" si="128"/>
        <v>appliances</v>
      </c>
    </row>
    <row r="2701" spans="1:8" x14ac:dyDescent="0.2">
      <c r="A2701">
        <v>9</v>
      </c>
      <c r="B2701" t="s">
        <v>449</v>
      </c>
      <c r="C2701">
        <v>0</v>
      </c>
      <c r="D2701" t="s">
        <v>674</v>
      </c>
      <c r="E2701" t="s">
        <v>597</v>
      </c>
      <c r="F2701" t="str">
        <f t="shared" si="126"/>
        <v>commercial</v>
      </c>
      <c r="G2701" t="str">
        <f t="shared" si="127"/>
        <v>appl</v>
      </c>
      <c r="H2701" t="str">
        <f t="shared" si="128"/>
        <v>appliances</v>
      </c>
    </row>
    <row r="2702" spans="1:8" x14ac:dyDescent="0.2">
      <c r="A2702">
        <v>0</v>
      </c>
      <c r="B2702" t="s">
        <v>76</v>
      </c>
      <c r="C2702">
        <v>5776322093290.3203</v>
      </c>
      <c r="D2702" t="s">
        <v>675</v>
      </c>
      <c r="E2702" t="s">
        <v>597</v>
      </c>
      <c r="F2702" t="str">
        <f t="shared" si="126"/>
        <v>commercial</v>
      </c>
      <c r="G2702" t="str">
        <f t="shared" si="127"/>
        <v>appl</v>
      </c>
      <c r="H2702" t="str">
        <f t="shared" si="128"/>
        <v>appliances</v>
      </c>
    </row>
    <row r="2703" spans="1:8" x14ac:dyDescent="0.2">
      <c r="A2703">
        <v>1</v>
      </c>
      <c r="B2703" t="s">
        <v>77</v>
      </c>
      <c r="C2703">
        <v>0</v>
      </c>
      <c r="D2703" t="s">
        <v>675</v>
      </c>
      <c r="E2703" t="s">
        <v>597</v>
      </c>
      <c r="F2703" t="str">
        <f t="shared" si="126"/>
        <v>commercial</v>
      </c>
      <c r="G2703" t="str">
        <f t="shared" si="127"/>
        <v>appl</v>
      </c>
      <c r="H2703" t="str">
        <f t="shared" si="128"/>
        <v>appliances</v>
      </c>
    </row>
    <row r="2704" spans="1:8" x14ac:dyDescent="0.2">
      <c r="A2704">
        <v>2</v>
      </c>
      <c r="B2704" t="s">
        <v>78</v>
      </c>
      <c r="C2704">
        <v>8707418601212.9902</v>
      </c>
      <c r="D2704" t="s">
        <v>675</v>
      </c>
      <c r="E2704" t="s">
        <v>597</v>
      </c>
      <c r="F2704" t="str">
        <f t="shared" si="126"/>
        <v>commercial</v>
      </c>
      <c r="G2704" t="str">
        <f t="shared" si="127"/>
        <v>appl</v>
      </c>
      <c r="H2704" t="str">
        <f t="shared" si="128"/>
        <v>appliances</v>
      </c>
    </row>
    <row r="2705" spans="1:8" x14ac:dyDescent="0.2">
      <c r="A2705">
        <v>3</v>
      </c>
      <c r="B2705" t="s">
        <v>79</v>
      </c>
      <c r="C2705">
        <v>20837355906.064999</v>
      </c>
      <c r="D2705" t="s">
        <v>675</v>
      </c>
      <c r="E2705" t="s">
        <v>597</v>
      </c>
      <c r="F2705" t="str">
        <f t="shared" si="126"/>
        <v>commercial</v>
      </c>
      <c r="G2705" t="str">
        <f t="shared" si="127"/>
        <v>appl</v>
      </c>
      <c r="H2705" t="str">
        <f t="shared" si="128"/>
        <v>appliances</v>
      </c>
    </row>
    <row r="2706" spans="1:8" x14ac:dyDescent="0.2">
      <c r="A2706">
        <v>4</v>
      </c>
      <c r="B2706" t="s">
        <v>81</v>
      </c>
      <c r="C2706">
        <v>0</v>
      </c>
      <c r="D2706" t="s">
        <v>675</v>
      </c>
      <c r="E2706" t="s">
        <v>597</v>
      </c>
      <c r="F2706" t="str">
        <f t="shared" si="126"/>
        <v>commercial</v>
      </c>
      <c r="G2706" t="str">
        <f t="shared" si="127"/>
        <v>appl</v>
      </c>
      <c r="H2706" t="str">
        <f t="shared" si="128"/>
        <v>appliances</v>
      </c>
    </row>
    <row r="2707" spans="1:8" x14ac:dyDescent="0.2">
      <c r="A2707">
        <v>5</v>
      </c>
      <c r="B2707" t="s">
        <v>162</v>
      </c>
      <c r="C2707">
        <v>0</v>
      </c>
      <c r="D2707" t="s">
        <v>675</v>
      </c>
      <c r="E2707" t="s">
        <v>597</v>
      </c>
      <c r="F2707" t="str">
        <f t="shared" si="126"/>
        <v>commercial</v>
      </c>
      <c r="G2707" t="str">
        <f t="shared" si="127"/>
        <v>appl</v>
      </c>
      <c r="H2707" t="str">
        <f t="shared" si="128"/>
        <v>appliances</v>
      </c>
    </row>
    <row r="2708" spans="1:8" x14ac:dyDescent="0.2">
      <c r="A2708">
        <v>6</v>
      </c>
      <c r="B2708" t="s">
        <v>446</v>
      </c>
      <c r="C2708">
        <v>0</v>
      </c>
      <c r="D2708" t="s">
        <v>675</v>
      </c>
      <c r="E2708" t="s">
        <v>597</v>
      </c>
      <c r="F2708" t="str">
        <f t="shared" si="126"/>
        <v>commercial</v>
      </c>
      <c r="G2708" t="str">
        <f t="shared" si="127"/>
        <v>appl</v>
      </c>
      <c r="H2708" t="str">
        <f t="shared" si="128"/>
        <v>appliances</v>
      </c>
    </row>
    <row r="2709" spans="1:8" x14ac:dyDescent="0.2">
      <c r="A2709">
        <v>7</v>
      </c>
      <c r="B2709" t="s">
        <v>447</v>
      </c>
      <c r="C2709">
        <v>0</v>
      </c>
      <c r="D2709" t="s">
        <v>675</v>
      </c>
      <c r="E2709" t="s">
        <v>597</v>
      </c>
      <c r="F2709" t="str">
        <f t="shared" si="126"/>
        <v>commercial</v>
      </c>
      <c r="G2709" t="str">
        <f t="shared" si="127"/>
        <v>appl</v>
      </c>
      <c r="H2709" t="str">
        <f t="shared" si="128"/>
        <v>appliances</v>
      </c>
    </row>
    <row r="2710" spans="1:8" x14ac:dyDescent="0.2">
      <c r="A2710">
        <v>8</v>
      </c>
      <c r="B2710" t="s">
        <v>448</v>
      </c>
      <c r="C2710">
        <v>0</v>
      </c>
      <c r="D2710" t="s">
        <v>675</v>
      </c>
      <c r="E2710" t="s">
        <v>597</v>
      </c>
      <c r="F2710" t="str">
        <f t="shared" si="126"/>
        <v>commercial</v>
      </c>
      <c r="G2710" t="str">
        <f t="shared" si="127"/>
        <v>appl</v>
      </c>
      <c r="H2710" t="str">
        <f t="shared" si="128"/>
        <v>appliances</v>
      </c>
    </row>
    <row r="2711" spans="1:8" x14ac:dyDescent="0.2">
      <c r="A2711">
        <v>9</v>
      </c>
      <c r="B2711" t="s">
        <v>449</v>
      </c>
      <c r="C2711">
        <v>0</v>
      </c>
      <c r="D2711" t="s">
        <v>675</v>
      </c>
      <c r="E2711" t="s">
        <v>597</v>
      </c>
      <c r="F2711" t="str">
        <f t="shared" si="126"/>
        <v>commercial</v>
      </c>
      <c r="G2711" t="str">
        <f t="shared" si="127"/>
        <v>appl</v>
      </c>
      <c r="H2711" t="str">
        <f t="shared" si="128"/>
        <v>appliances</v>
      </c>
    </row>
    <row r="2712" spans="1:8" x14ac:dyDescent="0.2">
      <c r="A2712">
        <v>0</v>
      </c>
      <c r="B2712" t="s">
        <v>76</v>
      </c>
      <c r="C2712">
        <v>7586165182381.2305</v>
      </c>
      <c r="D2712" t="s">
        <v>676</v>
      </c>
      <c r="E2712" t="s">
        <v>597</v>
      </c>
      <c r="F2712" t="str">
        <f t="shared" si="126"/>
        <v>commercial</v>
      </c>
      <c r="G2712" t="str">
        <f t="shared" si="127"/>
        <v>appl</v>
      </c>
      <c r="H2712" t="str">
        <f t="shared" si="128"/>
        <v>appliances</v>
      </c>
    </row>
    <row r="2713" spans="1:8" x14ac:dyDescent="0.2">
      <c r="A2713">
        <v>1</v>
      </c>
      <c r="B2713" t="s">
        <v>77</v>
      </c>
      <c r="C2713">
        <v>0</v>
      </c>
      <c r="D2713" t="s">
        <v>676</v>
      </c>
      <c r="E2713" t="s">
        <v>597</v>
      </c>
      <c r="F2713" t="str">
        <f t="shared" si="126"/>
        <v>commercial</v>
      </c>
      <c r="G2713" t="str">
        <f t="shared" si="127"/>
        <v>appl</v>
      </c>
      <c r="H2713" t="str">
        <f t="shared" si="128"/>
        <v>appliances</v>
      </c>
    </row>
    <row r="2714" spans="1:8" x14ac:dyDescent="0.2">
      <c r="A2714">
        <v>2</v>
      </c>
      <c r="B2714" t="s">
        <v>78</v>
      </c>
      <c r="C2714">
        <v>9366706135786.8008</v>
      </c>
      <c r="D2714" t="s">
        <v>676</v>
      </c>
      <c r="E2714" t="s">
        <v>597</v>
      </c>
      <c r="F2714" t="str">
        <f t="shared" si="126"/>
        <v>commercial</v>
      </c>
      <c r="G2714" t="str">
        <f t="shared" si="127"/>
        <v>appl</v>
      </c>
      <c r="H2714" t="str">
        <f t="shared" si="128"/>
        <v>appliances</v>
      </c>
    </row>
    <row r="2715" spans="1:8" x14ac:dyDescent="0.2">
      <c r="A2715">
        <v>3</v>
      </c>
      <c r="B2715" t="s">
        <v>79</v>
      </c>
      <c r="C2715">
        <v>48382762736.485199</v>
      </c>
      <c r="D2715" t="s">
        <v>676</v>
      </c>
      <c r="E2715" t="s">
        <v>597</v>
      </c>
      <c r="F2715" t="str">
        <f t="shared" si="126"/>
        <v>commercial</v>
      </c>
      <c r="G2715" t="str">
        <f t="shared" si="127"/>
        <v>appl</v>
      </c>
      <c r="H2715" t="str">
        <f t="shared" si="128"/>
        <v>appliances</v>
      </c>
    </row>
    <row r="2716" spans="1:8" x14ac:dyDescent="0.2">
      <c r="A2716">
        <v>4</v>
      </c>
      <c r="B2716" t="s">
        <v>81</v>
      </c>
      <c r="C2716">
        <v>0</v>
      </c>
      <c r="D2716" t="s">
        <v>676</v>
      </c>
      <c r="E2716" t="s">
        <v>597</v>
      </c>
      <c r="F2716" t="str">
        <f t="shared" si="126"/>
        <v>commercial</v>
      </c>
      <c r="G2716" t="str">
        <f t="shared" si="127"/>
        <v>appl</v>
      </c>
      <c r="H2716" t="str">
        <f t="shared" si="128"/>
        <v>appliances</v>
      </c>
    </row>
    <row r="2717" spans="1:8" x14ac:dyDescent="0.2">
      <c r="A2717">
        <v>5</v>
      </c>
      <c r="B2717" t="s">
        <v>162</v>
      </c>
      <c r="C2717">
        <v>0</v>
      </c>
      <c r="D2717" t="s">
        <v>676</v>
      </c>
      <c r="E2717" t="s">
        <v>597</v>
      </c>
      <c r="F2717" t="str">
        <f t="shared" si="126"/>
        <v>commercial</v>
      </c>
      <c r="G2717" t="str">
        <f t="shared" si="127"/>
        <v>appl</v>
      </c>
      <c r="H2717" t="str">
        <f t="shared" si="128"/>
        <v>appliances</v>
      </c>
    </row>
    <row r="2718" spans="1:8" x14ac:dyDescent="0.2">
      <c r="A2718">
        <v>6</v>
      </c>
      <c r="B2718" t="s">
        <v>446</v>
      </c>
      <c r="C2718">
        <v>0</v>
      </c>
      <c r="D2718" t="s">
        <v>676</v>
      </c>
      <c r="E2718" t="s">
        <v>597</v>
      </c>
      <c r="F2718" t="str">
        <f t="shared" si="126"/>
        <v>commercial</v>
      </c>
      <c r="G2718" t="str">
        <f t="shared" si="127"/>
        <v>appl</v>
      </c>
      <c r="H2718" t="str">
        <f t="shared" si="128"/>
        <v>appliances</v>
      </c>
    </row>
    <row r="2719" spans="1:8" x14ac:dyDescent="0.2">
      <c r="A2719">
        <v>7</v>
      </c>
      <c r="B2719" t="s">
        <v>447</v>
      </c>
      <c r="C2719">
        <v>0</v>
      </c>
      <c r="D2719" t="s">
        <v>676</v>
      </c>
      <c r="E2719" t="s">
        <v>597</v>
      </c>
      <c r="F2719" t="str">
        <f t="shared" si="126"/>
        <v>commercial</v>
      </c>
      <c r="G2719" t="str">
        <f t="shared" si="127"/>
        <v>appl</v>
      </c>
      <c r="H2719" t="str">
        <f t="shared" si="128"/>
        <v>appliances</v>
      </c>
    </row>
    <row r="2720" spans="1:8" x14ac:dyDescent="0.2">
      <c r="A2720">
        <v>8</v>
      </c>
      <c r="B2720" t="s">
        <v>448</v>
      </c>
      <c r="C2720">
        <v>0</v>
      </c>
      <c r="D2720" t="s">
        <v>676</v>
      </c>
      <c r="E2720" t="s">
        <v>597</v>
      </c>
      <c r="F2720" t="str">
        <f t="shared" si="126"/>
        <v>commercial</v>
      </c>
      <c r="G2720" t="str">
        <f t="shared" si="127"/>
        <v>appl</v>
      </c>
      <c r="H2720" t="str">
        <f t="shared" si="128"/>
        <v>appliances</v>
      </c>
    </row>
    <row r="2721" spans="1:8" x14ac:dyDescent="0.2">
      <c r="A2721">
        <v>9</v>
      </c>
      <c r="B2721" t="s">
        <v>449</v>
      </c>
      <c r="C2721">
        <v>0</v>
      </c>
      <c r="D2721" t="s">
        <v>676</v>
      </c>
      <c r="E2721" t="s">
        <v>597</v>
      </c>
      <c r="F2721" t="str">
        <f t="shared" si="126"/>
        <v>commercial</v>
      </c>
      <c r="G2721" t="str">
        <f t="shared" si="127"/>
        <v>appl</v>
      </c>
      <c r="H2721" t="str">
        <f t="shared" si="128"/>
        <v>appliances</v>
      </c>
    </row>
    <row r="2722" spans="1:8" x14ac:dyDescent="0.2">
      <c r="A2722">
        <v>0</v>
      </c>
      <c r="B2722" t="s">
        <v>76</v>
      </c>
      <c r="C2722">
        <v>56375814667466.898</v>
      </c>
      <c r="D2722" t="s">
        <v>677</v>
      </c>
      <c r="E2722" t="s">
        <v>597</v>
      </c>
      <c r="F2722" t="str">
        <f t="shared" si="126"/>
        <v>commercial</v>
      </c>
      <c r="G2722" t="str">
        <f t="shared" si="127"/>
        <v>appl</v>
      </c>
      <c r="H2722" t="str">
        <f t="shared" si="128"/>
        <v>appliances</v>
      </c>
    </row>
    <row r="2723" spans="1:8" x14ac:dyDescent="0.2">
      <c r="A2723">
        <v>1</v>
      </c>
      <c r="B2723" t="s">
        <v>77</v>
      </c>
      <c r="C2723">
        <v>0</v>
      </c>
      <c r="D2723" t="s">
        <v>677</v>
      </c>
      <c r="E2723" t="s">
        <v>597</v>
      </c>
      <c r="F2723" t="str">
        <f t="shared" si="126"/>
        <v>commercial</v>
      </c>
      <c r="G2723" t="str">
        <f t="shared" si="127"/>
        <v>appl</v>
      </c>
      <c r="H2723" t="str">
        <f t="shared" si="128"/>
        <v>appliances</v>
      </c>
    </row>
    <row r="2724" spans="1:8" x14ac:dyDescent="0.2">
      <c r="A2724">
        <v>2</v>
      </c>
      <c r="B2724" t="s">
        <v>78</v>
      </c>
      <c r="C2724">
        <v>31547881843894.301</v>
      </c>
      <c r="D2724" t="s">
        <v>677</v>
      </c>
      <c r="E2724" t="s">
        <v>597</v>
      </c>
      <c r="F2724" t="str">
        <f t="shared" si="126"/>
        <v>commercial</v>
      </c>
      <c r="G2724" t="str">
        <f t="shared" si="127"/>
        <v>appl</v>
      </c>
      <c r="H2724" t="str">
        <f t="shared" si="128"/>
        <v>appliances</v>
      </c>
    </row>
    <row r="2725" spans="1:8" x14ac:dyDescent="0.2">
      <c r="A2725">
        <v>3</v>
      </c>
      <c r="B2725" t="s">
        <v>79</v>
      </c>
      <c r="C2725">
        <v>1868894251847.4099</v>
      </c>
      <c r="D2725" t="s">
        <v>677</v>
      </c>
      <c r="E2725" t="s">
        <v>597</v>
      </c>
      <c r="F2725" t="str">
        <f t="shared" si="126"/>
        <v>commercial</v>
      </c>
      <c r="G2725" t="str">
        <f t="shared" si="127"/>
        <v>appl</v>
      </c>
      <c r="H2725" t="str">
        <f t="shared" si="128"/>
        <v>appliances</v>
      </c>
    </row>
    <row r="2726" spans="1:8" x14ac:dyDescent="0.2">
      <c r="A2726">
        <v>4</v>
      </c>
      <c r="B2726" t="s">
        <v>81</v>
      </c>
      <c r="C2726">
        <v>0</v>
      </c>
      <c r="D2726" t="s">
        <v>677</v>
      </c>
      <c r="E2726" t="s">
        <v>597</v>
      </c>
      <c r="F2726" t="str">
        <f t="shared" si="126"/>
        <v>commercial</v>
      </c>
      <c r="G2726" t="str">
        <f t="shared" si="127"/>
        <v>appl</v>
      </c>
      <c r="H2726" t="str">
        <f t="shared" si="128"/>
        <v>appliances</v>
      </c>
    </row>
    <row r="2727" spans="1:8" x14ac:dyDescent="0.2">
      <c r="A2727">
        <v>5</v>
      </c>
      <c r="B2727" t="s">
        <v>162</v>
      </c>
      <c r="C2727">
        <v>0</v>
      </c>
      <c r="D2727" t="s">
        <v>677</v>
      </c>
      <c r="E2727" t="s">
        <v>597</v>
      </c>
      <c r="F2727" t="str">
        <f t="shared" si="126"/>
        <v>commercial</v>
      </c>
      <c r="G2727" t="str">
        <f t="shared" si="127"/>
        <v>appl</v>
      </c>
      <c r="H2727" t="str">
        <f t="shared" si="128"/>
        <v>appliances</v>
      </c>
    </row>
    <row r="2728" spans="1:8" x14ac:dyDescent="0.2">
      <c r="A2728">
        <v>6</v>
      </c>
      <c r="B2728" t="s">
        <v>446</v>
      </c>
      <c r="C2728">
        <v>0</v>
      </c>
      <c r="D2728" t="s">
        <v>677</v>
      </c>
      <c r="E2728" t="s">
        <v>597</v>
      </c>
      <c r="F2728" t="str">
        <f t="shared" si="126"/>
        <v>commercial</v>
      </c>
      <c r="G2728" t="str">
        <f t="shared" si="127"/>
        <v>appl</v>
      </c>
      <c r="H2728" t="str">
        <f t="shared" si="128"/>
        <v>appliances</v>
      </c>
    </row>
    <row r="2729" spans="1:8" x14ac:dyDescent="0.2">
      <c r="A2729">
        <v>7</v>
      </c>
      <c r="B2729" t="s">
        <v>447</v>
      </c>
      <c r="C2729">
        <v>0</v>
      </c>
      <c r="D2729" t="s">
        <v>677</v>
      </c>
      <c r="E2729" t="s">
        <v>597</v>
      </c>
      <c r="F2729" t="str">
        <f t="shared" si="126"/>
        <v>commercial</v>
      </c>
      <c r="G2729" t="str">
        <f t="shared" si="127"/>
        <v>appl</v>
      </c>
      <c r="H2729" t="str">
        <f t="shared" si="128"/>
        <v>appliances</v>
      </c>
    </row>
    <row r="2730" spans="1:8" x14ac:dyDescent="0.2">
      <c r="A2730">
        <v>8</v>
      </c>
      <c r="B2730" t="s">
        <v>448</v>
      </c>
      <c r="C2730">
        <v>0</v>
      </c>
      <c r="D2730" t="s">
        <v>677</v>
      </c>
      <c r="E2730" t="s">
        <v>597</v>
      </c>
      <c r="F2730" t="str">
        <f t="shared" si="126"/>
        <v>commercial</v>
      </c>
      <c r="G2730" t="str">
        <f t="shared" si="127"/>
        <v>appl</v>
      </c>
      <c r="H2730" t="str">
        <f t="shared" si="128"/>
        <v>appliances</v>
      </c>
    </row>
    <row r="2731" spans="1:8" x14ac:dyDescent="0.2">
      <c r="A2731">
        <v>9</v>
      </c>
      <c r="B2731" t="s">
        <v>449</v>
      </c>
      <c r="C2731">
        <v>0</v>
      </c>
      <c r="D2731" t="s">
        <v>677</v>
      </c>
      <c r="E2731" t="s">
        <v>597</v>
      </c>
      <c r="F2731" t="str">
        <f t="shared" si="126"/>
        <v>commercial</v>
      </c>
      <c r="G2731" t="str">
        <f t="shared" si="127"/>
        <v>appl</v>
      </c>
      <c r="H2731" t="str">
        <f t="shared" si="128"/>
        <v>appliances</v>
      </c>
    </row>
    <row r="2732" spans="1:8" x14ac:dyDescent="0.2">
      <c r="A2732">
        <v>0</v>
      </c>
      <c r="B2732" t="s">
        <v>76</v>
      </c>
      <c r="C2732">
        <v>5106013315703.8203</v>
      </c>
      <c r="D2732" t="s">
        <v>678</v>
      </c>
      <c r="E2732" t="s">
        <v>597</v>
      </c>
      <c r="F2732" t="str">
        <f t="shared" si="126"/>
        <v>commercial</v>
      </c>
      <c r="G2732" t="str">
        <f t="shared" si="127"/>
        <v>appl</v>
      </c>
      <c r="H2732" t="str">
        <f t="shared" si="128"/>
        <v>appliances</v>
      </c>
    </row>
    <row r="2733" spans="1:8" x14ac:dyDescent="0.2">
      <c r="A2733">
        <v>1</v>
      </c>
      <c r="B2733" t="s">
        <v>77</v>
      </c>
      <c r="C2733">
        <v>0</v>
      </c>
      <c r="D2733" t="s">
        <v>678</v>
      </c>
      <c r="E2733" t="s">
        <v>597</v>
      </c>
      <c r="F2733" t="str">
        <f t="shared" si="126"/>
        <v>commercial</v>
      </c>
      <c r="G2733" t="str">
        <f t="shared" si="127"/>
        <v>appl</v>
      </c>
      <c r="H2733" t="str">
        <f t="shared" si="128"/>
        <v>appliances</v>
      </c>
    </row>
    <row r="2734" spans="1:8" x14ac:dyDescent="0.2">
      <c r="A2734">
        <v>2</v>
      </c>
      <c r="B2734" t="s">
        <v>78</v>
      </c>
      <c r="C2734">
        <v>7899043576626.0303</v>
      </c>
      <c r="D2734" t="s">
        <v>678</v>
      </c>
      <c r="E2734" t="s">
        <v>597</v>
      </c>
      <c r="F2734" t="str">
        <f t="shared" si="126"/>
        <v>commercial</v>
      </c>
      <c r="G2734" t="str">
        <f t="shared" si="127"/>
        <v>appl</v>
      </c>
      <c r="H2734" t="str">
        <f t="shared" si="128"/>
        <v>appliances</v>
      </c>
    </row>
    <row r="2735" spans="1:8" x14ac:dyDescent="0.2">
      <c r="A2735">
        <v>3</v>
      </c>
      <c r="B2735" t="s">
        <v>79</v>
      </c>
      <c r="C2735">
        <v>121801333473.724</v>
      </c>
      <c r="D2735" t="s">
        <v>678</v>
      </c>
      <c r="E2735" t="s">
        <v>597</v>
      </c>
      <c r="F2735" t="str">
        <f t="shared" si="126"/>
        <v>commercial</v>
      </c>
      <c r="G2735" t="str">
        <f t="shared" si="127"/>
        <v>appl</v>
      </c>
      <c r="H2735" t="str">
        <f t="shared" si="128"/>
        <v>appliances</v>
      </c>
    </row>
    <row r="2736" spans="1:8" x14ac:dyDescent="0.2">
      <c r="A2736">
        <v>4</v>
      </c>
      <c r="B2736" t="s">
        <v>81</v>
      </c>
      <c r="C2736">
        <v>0</v>
      </c>
      <c r="D2736" t="s">
        <v>678</v>
      </c>
      <c r="E2736" t="s">
        <v>597</v>
      </c>
      <c r="F2736" t="str">
        <f t="shared" si="126"/>
        <v>commercial</v>
      </c>
      <c r="G2736" t="str">
        <f t="shared" si="127"/>
        <v>appl</v>
      </c>
      <c r="H2736" t="str">
        <f t="shared" si="128"/>
        <v>appliances</v>
      </c>
    </row>
    <row r="2737" spans="1:8" x14ac:dyDescent="0.2">
      <c r="A2737">
        <v>5</v>
      </c>
      <c r="B2737" t="s">
        <v>162</v>
      </c>
      <c r="C2737">
        <v>0</v>
      </c>
      <c r="D2737" t="s">
        <v>678</v>
      </c>
      <c r="E2737" t="s">
        <v>597</v>
      </c>
      <c r="F2737" t="str">
        <f t="shared" si="126"/>
        <v>commercial</v>
      </c>
      <c r="G2737" t="str">
        <f t="shared" si="127"/>
        <v>appl</v>
      </c>
      <c r="H2737" t="str">
        <f t="shared" si="128"/>
        <v>appliances</v>
      </c>
    </row>
    <row r="2738" spans="1:8" x14ac:dyDescent="0.2">
      <c r="A2738">
        <v>6</v>
      </c>
      <c r="B2738" t="s">
        <v>446</v>
      </c>
      <c r="C2738">
        <v>0</v>
      </c>
      <c r="D2738" t="s">
        <v>678</v>
      </c>
      <c r="E2738" t="s">
        <v>597</v>
      </c>
      <c r="F2738" t="str">
        <f t="shared" si="126"/>
        <v>commercial</v>
      </c>
      <c r="G2738" t="str">
        <f t="shared" si="127"/>
        <v>appl</v>
      </c>
      <c r="H2738" t="str">
        <f t="shared" si="128"/>
        <v>appliances</v>
      </c>
    </row>
    <row r="2739" spans="1:8" x14ac:dyDescent="0.2">
      <c r="A2739">
        <v>7</v>
      </c>
      <c r="B2739" t="s">
        <v>447</v>
      </c>
      <c r="C2739">
        <v>0</v>
      </c>
      <c r="D2739" t="s">
        <v>678</v>
      </c>
      <c r="E2739" t="s">
        <v>597</v>
      </c>
      <c r="F2739" t="str">
        <f t="shared" si="126"/>
        <v>commercial</v>
      </c>
      <c r="G2739" t="str">
        <f t="shared" si="127"/>
        <v>appl</v>
      </c>
      <c r="H2739" t="str">
        <f t="shared" si="128"/>
        <v>appliances</v>
      </c>
    </row>
    <row r="2740" spans="1:8" x14ac:dyDescent="0.2">
      <c r="A2740">
        <v>8</v>
      </c>
      <c r="B2740" t="s">
        <v>448</v>
      </c>
      <c r="C2740">
        <v>0</v>
      </c>
      <c r="D2740" t="s">
        <v>678</v>
      </c>
      <c r="E2740" t="s">
        <v>597</v>
      </c>
      <c r="F2740" t="str">
        <f t="shared" si="126"/>
        <v>commercial</v>
      </c>
      <c r="G2740" t="str">
        <f t="shared" si="127"/>
        <v>appl</v>
      </c>
      <c r="H2740" t="str">
        <f t="shared" si="128"/>
        <v>appliances</v>
      </c>
    </row>
    <row r="2741" spans="1:8" x14ac:dyDescent="0.2">
      <c r="A2741">
        <v>9</v>
      </c>
      <c r="B2741" t="s">
        <v>449</v>
      </c>
      <c r="C2741">
        <v>0</v>
      </c>
      <c r="D2741" t="s">
        <v>678</v>
      </c>
      <c r="E2741" t="s">
        <v>597</v>
      </c>
      <c r="F2741" t="str">
        <f t="shared" si="126"/>
        <v>commercial</v>
      </c>
      <c r="G2741" t="str">
        <f t="shared" si="127"/>
        <v>appl</v>
      </c>
      <c r="H2741" t="str">
        <f t="shared" si="128"/>
        <v>appliances</v>
      </c>
    </row>
    <row r="2742" spans="1:8" x14ac:dyDescent="0.2">
      <c r="A2742">
        <v>0</v>
      </c>
      <c r="B2742" t="s">
        <v>76</v>
      </c>
      <c r="C2742">
        <v>2375619028704.9399</v>
      </c>
      <c r="D2742" t="s">
        <v>679</v>
      </c>
      <c r="E2742" t="s">
        <v>597</v>
      </c>
      <c r="F2742" t="str">
        <f t="shared" si="126"/>
        <v>commercial</v>
      </c>
      <c r="G2742" t="str">
        <f t="shared" si="127"/>
        <v>appl</v>
      </c>
      <c r="H2742" t="str">
        <f t="shared" si="128"/>
        <v>appliances</v>
      </c>
    </row>
    <row r="2743" spans="1:8" x14ac:dyDescent="0.2">
      <c r="A2743">
        <v>1</v>
      </c>
      <c r="B2743" t="s">
        <v>77</v>
      </c>
      <c r="C2743">
        <v>0</v>
      </c>
      <c r="D2743" t="s">
        <v>679</v>
      </c>
      <c r="E2743" t="s">
        <v>597</v>
      </c>
      <c r="F2743" t="str">
        <f t="shared" si="126"/>
        <v>commercial</v>
      </c>
      <c r="G2743" t="str">
        <f t="shared" si="127"/>
        <v>appl</v>
      </c>
      <c r="H2743" t="str">
        <f t="shared" si="128"/>
        <v>appliances</v>
      </c>
    </row>
    <row r="2744" spans="1:8" x14ac:dyDescent="0.2">
      <c r="A2744">
        <v>2</v>
      </c>
      <c r="B2744" t="s">
        <v>78</v>
      </c>
      <c r="C2744">
        <v>1926177182001.23</v>
      </c>
      <c r="D2744" t="s">
        <v>679</v>
      </c>
      <c r="E2744" t="s">
        <v>597</v>
      </c>
      <c r="F2744" t="str">
        <f t="shared" si="126"/>
        <v>commercial</v>
      </c>
      <c r="G2744" t="str">
        <f t="shared" si="127"/>
        <v>appl</v>
      </c>
      <c r="H2744" t="str">
        <f t="shared" si="128"/>
        <v>appliances</v>
      </c>
    </row>
    <row r="2745" spans="1:8" x14ac:dyDescent="0.2">
      <c r="A2745">
        <v>3</v>
      </c>
      <c r="B2745" t="s">
        <v>79</v>
      </c>
      <c r="C2745">
        <v>12847410345.892</v>
      </c>
      <c r="D2745" t="s">
        <v>679</v>
      </c>
      <c r="E2745" t="s">
        <v>597</v>
      </c>
      <c r="F2745" t="str">
        <f t="shared" si="126"/>
        <v>commercial</v>
      </c>
      <c r="G2745" t="str">
        <f t="shared" si="127"/>
        <v>appl</v>
      </c>
      <c r="H2745" t="str">
        <f t="shared" si="128"/>
        <v>appliances</v>
      </c>
    </row>
    <row r="2746" spans="1:8" x14ac:dyDescent="0.2">
      <c r="A2746">
        <v>4</v>
      </c>
      <c r="B2746" t="s">
        <v>81</v>
      </c>
      <c r="C2746">
        <v>0</v>
      </c>
      <c r="D2746" t="s">
        <v>679</v>
      </c>
      <c r="E2746" t="s">
        <v>597</v>
      </c>
      <c r="F2746" t="str">
        <f t="shared" si="126"/>
        <v>commercial</v>
      </c>
      <c r="G2746" t="str">
        <f t="shared" si="127"/>
        <v>appl</v>
      </c>
      <c r="H2746" t="str">
        <f t="shared" si="128"/>
        <v>appliances</v>
      </c>
    </row>
    <row r="2747" spans="1:8" x14ac:dyDescent="0.2">
      <c r="A2747">
        <v>5</v>
      </c>
      <c r="B2747" t="s">
        <v>162</v>
      </c>
      <c r="C2747">
        <v>0</v>
      </c>
      <c r="D2747" t="s">
        <v>679</v>
      </c>
      <c r="E2747" t="s">
        <v>597</v>
      </c>
      <c r="F2747" t="str">
        <f t="shared" si="126"/>
        <v>commercial</v>
      </c>
      <c r="G2747" t="str">
        <f t="shared" si="127"/>
        <v>appl</v>
      </c>
      <c r="H2747" t="str">
        <f t="shared" si="128"/>
        <v>appliances</v>
      </c>
    </row>
    <row r="2748" spans="1:8" x14ac:dyDescent="0.2">
      <c r="A2748">
        <v>6</v>
      </c>
      <c r="B2748" t="s">
        <v>446</v>
      </c>
      <c r="C2748">
        <v>0</v>
      </c>
      <c r="D2748" t="s">
        <v>679</v>
      </c>
      <c r="E2748" t="s">
        <v>597</v>
      </c>
      <c r="F2748" t="str">
        <f t="shared" si="126"/>
        <v>commercial</v>
      </c>
      <c r="G2748" t="str">
        <f t="shared" si="127"/>
        <v>appl</v>
      </c>
      <c r="H2748" t="str">
        <f t="shared" si="128"/>
        <v>appliances</v>
      </c>
    </row>
    <row r="2749" spans="1:8" x14ac:dyDescent="0.2">
      <c r="A2749">
        <v>7</v>
      </c>
      <c r="B2749" t="s">
        <v>447</v>
      </c>
      <c r="C2749">
        <v>0</v>
      </c>
      <c r="D2749" t="s">
        <v>679</v>
      </c>
      <c r="E2749" t="s">
        <v>597</v>
      </c>
      <c r="F2749" t="str">
        <f t="shared" si="126"/>
        <v>commercial</v>
      </c>
      <c r="G2749" t="str">
        <f t="shared" si="127"/>
        <v>appl</v>
      </c>
      <c r="H2749" t="str">
        <f t="shared" si="128"/>
        <v>appliances</v>
      </c>
    </row>
    <row r="2750" spans="1:8" x14ac:dyDescent="0.2">
      <c r="A2750">
        <v>8</v>
      </c>
      <c r="B2750" t="s">
        <v>448</v>
      </c>
      <c r="C2750">
        <v>0</v>
      </c>
      <c r="D2750" t="s">
        <v>679</v>
      </c>
      <c r="E2750" t="s">
        <v>597</v>
      </c>
      <c r="F2750" t="str">
        <f t="shared" si="126"/>
        <v>commercial</v>
      </c>
      <c r="G2750" t="str">
        <f t="shared" si="127"/>
        <v>appl</v>
      </c>
      <c r="H2750" t="str">
        <f t="shared" si="128"/>
        <v>appliances</v>
      </c>
    </row>
    <row r="2751" spans="1:8" x14ac:dyDescent="0.2">
      <c r="A2751">
        <v>9</v>
      </c>
      <c r="B2751" t="s">
        <v>449</v>
      </c>
      <c r="C2751">
        <v>0</v>
      </c>
      <c r="D2751" t="s">
        <v>679</v>
      </c>
      <c r="E2751" t="s">
        <v>597</v>
      </c>
      <c r="F2751" t="str">
        <f t="shared" si="126"/>
        <v>commercial</v>
      </c>
      <c r="G2751" t="str">
        <f t="shared" si="127"/>
        <v>appl</v>
      </c>
      <c r="H2751" t="str">
        <f t="shared" si="128"/>
        <v>appliances</v>
      </c>
    </row>
    <row r="2752" spans="1:8" x14ac:dyDescent="0.2">
      <c r="A2752">
        <v>0</v>
      </c>
      <c r="B2752" t="s">
        <v>76</v>
      </c>
      <c r="C2752">
        <v>1747405413925.6101</v>
      </c>
      <c r="D2752" t="s">
        <v>680</v>
      </c>
      <c r="E2752" t="s">
        <v>597</v>
      </c>
      <c r="F2752" t="str">
        <f t="shared" si="126"/>
        <v>commercial</v>
      </c>
      <c r="G2752" t="str">
        <f t="shared" si="127"/>
        <v>appl</v>
      </c>
      <c r="H2752" t="str">
        <f t="shared" si="128"/>
        <v>appliances</v>
      </c>
    </row>
    <row r="2753" spans="1:8" x14ac:dyDescent="0.2">
      <c r="A2753">
        <v>1</v>
      </c>
      <c r="B2753" t="s">
        <v>77</v>
      </c>
      <c r="C2753">
        <v>0</v>
      </c>
      <c r="D2753" t="s">
        <v>680</v>
      </c>
      <c r="E2753" t="s">
        <v>597</v>
      </c>
      <c r="F2753" t="str">
        <f t="shared" si="126"/>
        <v>commercial</v>
      </c>
      <c r="G2753" t="str">
        <f t="shared" si="127"/>
        <v>appl</v>
      </c>
      <c r="H2753" t="str">
        <f t="shared" si="128"/>
        <v>appliances</v>
      </c>
    </row>
    <row r="2754" spans="1:8" x14ac:dyDescent="0.2">
      <c r="A2754">
        <v>2</v>
      </c>
      <c r="B2754" t="s">
        <v>78</v>
      </c>
      <c r="C2754">
        <v>2714810413110.8398</v>
      </c>
      <c r="D2754" t="s">
        <v>680</v>
      </c>
      <c r="E2754" t="s">
        <v>597</v>
      </c>
      <c r="F2754" t="str">
        <f t="shared" si="126"/>
        <v>commercial</v>
      </c>
      <c r="G2754" t="str">
        <f t="shared" si="127"/>
        <v>appl</v>
      </c>
      <c r="H2754" t="str">
        <f t="shared" si="128"/>
        <v>appliances</v>
      </c>
    </row>
    <row r="2755" spans="1:8" x14ac:dyDescent="0.2">
      <c r="A2755">
        <v>3</v>
      </c>
      <c r="B2755" t="s">
        <v>79</v>
      </c>
      <c r="C2755">
        <v>0</v>
      </c>
      <c r="D2755" t="s">
        <v>680</v>
      </c>
      <c r="E2755" t="s">
        <v>597</v>
      </c>
      <c r="F2755" t="str">
        <f t="shared" ref="F2755:F2818" si="129">IF(ISNUMBER(SEARCH("urban", E2755)), "urban", IF(ISNUMBER(SEARCH("rural", E2755)), "rural", IF(ISNUMBER(SEARCH("commercial", E2755)), "commercial", "None")))</f>
        <v>commercial</v>
      </c>
      <c r="G2755" t="str">
        <f t="shared" ref="G2755:G2818" si="130">RIGHT(E2755, LEN(E2755) - FIND("~", SUBSTITUTE(E2755, "-", "~", LEN(E2755)-LEN(SUBSTITUTE(E2755, "-", "")))))</f>
        <v>appl</v>
      </c>
      <c r="H2755" t="str">
        <f t="shared" ref="H2755:H2818" si="131">IF(G2755="appl","appliances",IF(G2755="cooling","cooling &amp; ventilation",G2755))</f>
        <v>appliances</v>
      </c>
    </row>
    <row r="2756" spans="1:8" x14ac:dyDescent="0.2">
      <c r="A2756">
        <v>4</v>
      </c>
      <c r="B2756" t="s">
        <v>81</v>
      </c>
      <c r="C2756">
        <v>0</v>
      </c>
      <c r="D2756" t="s">
        <v>680</v>
      </c>
      <c r="E2756" t="s">
        <v>597</v>
      </c>
      <c r="F2756" t="str">
        <f t="shared" si="129"/>
        <v>commercial</v>
      </c>
      <c r="G2756" t="str">
        <f t="shared" si="130"/>
        <v>appl</v>
      </c>
      <c r="H2756" t="str">
        <f t="shared" si="131"/>
        <v>appliances</v>
      </c>
    </row>
    <row r="2757" spans="1:8" x14ac:dyDescent="0.2">
      <c r="A2757">
        <v>5</v>
      </c>
      <c r="B2757" t="s">
        <v>162</v>
      </c>
      <c r="C2757">
        <v>0</v>
      </c>
      <c r="D2757" t="s">
        <v>680</v>
      </c>
      <c r="E2757" t="s">
        <v>597</v>
      </c>
      <c r="F2757" t="str">
        <f t="shared" si="129"/>
        <v>commercial</v>
      </c>
      <c r="G2757" t="str">
        <f t="shared" si="130"/>
        <v>appl</v>
      </c>
      <c r="H2757" t="str">
        <f t="shared" si="131"/>
        <v>appliances</v>
      </c>
    </row>
    <row r="2758" spans="1:8" x14ac:dyDescent="0.2">
      <c r="A2758">
        <v>6</v>
      </c>
      <c r="B2758" t="s">
        <v>446</v>
      </c>
      <c r="C2758">
        <v>0</v>
      </c>
      <c r="D2758" t="s">
        <v>680</v>
      </c>
      <c r="E2758" t="s">
        <v>597</v>
      </c>
      <c r="F2758" t="str">
        <f t="shared" si="129"/>
        <v>commercial</v>
      </c>
      <c r="G2758" t="str">
        <f t="shared" si="130"/>
        <v>appl</v>
      </c>
      <c r="H2758" t="str">
        <f t="shared" si="131"/>
        <v>appliances</v>
      </c>
    </row>
    <row r="2759" spans="1:8" x14ac:dyDescent="0.2">
      <c r="A2759">
        <v>7</v>
      </c>
      <c r="B2759" t="s">
        <v>447</v>
      </c>
      <c r="C2759">
        <v>0</v>
      </c>
      <c r="D2759" t="s">
        <v>680</v>
      </c>
      <c r="E2759" t="s">
        <v>597</v>
      </c>
      <c r="F2759" t="str">
        <f t="shared" si="129"/>
        <v>commercial</v>
      </c>
      <c r="G2759" t="str">
        <f t="shared" si="130"/>
        <v>appl</v>
      </c>
      <c r="H2759" t="str">
        <f t="shared" si="131"/>
        <v>appliances</v>
      </c>
    </row>
    <row r="2760" spans="1:8" x14ac:dyDescent="0.2">
      <c r="A2760">
        <v>8</v>
      </c>
      <c r="B2760" t="s">
        <v>448</v>
      </c>
      <c r="C2760">
        <v>0</v>
      </c>
      <c r="D2760" t="s">
        <v>680</v>
      </c>
      <c r="E2760" t="s">
        <v>597</v>
      </c>
      <c r="F2760" t="str">
        <f t="shared" si="129"/>
        <v>commercial</v>
      </c>
      <c r="G2760" t="str">
        <f t="shared" si="130"/>
        <v>appl</v>
      </c>
      <c r="H2760" t="str">
        <f t="shared" si="131"/>
        <v>appliances</v>
      </c>
    </row>
    <row r="2761" spans="1:8" x14ac:dyDescent="0.2">
      <c r="A2761">
        <v>9</v>
      </c>
      <c r="B2761" t="s">
        <v>449</v>
      </c>
      <c r="C2761">
        <v>0</v>
      </c>
      <c r="D2761" t="s">
        <v>680</v>
      </c>
      <c r="E2761" t="s">
        <v>597</v>
      </c>
      <c r="F2761" t="str">
        <f t="shared" si="129"/>
        <v>commercial</v>
      </c>
      <c r="G2761" t="str">
        <f t="shared" si="130"/>
        <v>appl</v>
      </c>
      <c r="H2761" t="str">
        <f t="shared" si="131"/>
        <v>appliances</v>
      </c>
    </row>
    <row r="2762" spans="1:8" x14ac:dyDescent="0.2">
      <c r="A2762">
        <v>0</v>
      </c>
      <c r="B2762" t="s">
        <v>76</v>
      </c>
      <c r="C2762">
        <v>81935173455754.203</v>
      </c>
      <c r="D2762" t="s">
        <v>681</v>
      </c>
      <c r="E2762" t="s">
        <v>597</v>
      </c>
      <c r="F2762" t="str">
        <f t="shared" si="129"/>
        <v>commercial</v>
      </c>
      <c r="G2762" t="str">
        <f t="shared" si="130"/>
        <v>appl</v>
      </c>
      <c r="H2762" t="str">
        <f t="shared" si="131"/>
        <v>appliances</v>
      </c>
    </row>
    <row r="2763" spans="1:8" x14ac:dyDescent="0.2">
      <c r="A2763">
        <v>1</v>
      </c>
      <c r="B2763" t="s">
        <v>77</v>
      </c>
      <c r="C2763">
        <v>0</v>
      </c>
      <c r="D2763" t="s">
        <v>681</v>
      </c>
      <c r="E2763" t="s">
        <v>597</v>
      </c>
      <c r="F2763" t="str">
        <f t="shared" si="129"/>
        <v>commercial</v>
      </c>
      <c r="G2763" t="str">
        <f t="shared" si="130"/>
        <v>appl</v>
      </c>
      <c r="H2763" t="str">
        <f t="shared" si="131"/>
        <v>appliances</v>
      </c>
    </row>
    <row r="2764" spans="1:8" x14ac:dyDescent="0.2">
      <c r="A2764">
        <v>2</v>
      </c>
      <c r="B2764" t="s">
        <v>78</v>
      </c>
      <c r="C2764">
        <v>73796893831026.5</v>
      </c>
      <c r="D2764" t="s">
        <v>681</v>
      </c>
      <c r="E2764" t="s">
        <v>597</v>
      </c>
      <c r="F2764" t="str">
        <f t="shared" si="129"/>
        <v>commercial</v>
      </c>
      <c r="G2764" t="str">
        <f t="shared" si="130"/>
        <v>appl</v>
      </c>
      <c r="H2764" t="str">
        <f t="shared" si="131"/>
        <v>appliances</v>
      </c>
    </row>
    <row r="2765" spans="1:8" x14ac:dyDescent="0.2">
      <c r="A2765">
        <v>3</v>
      </c>
      <c r="B2765" t="s">
        <v>79</v>
      </c>
      <c r="C2765">
        <v>0</v>
      </c>
      <c r="D2765" t="s">
        <v>681</v>
      </c>
      <c r="E2765" t="s">
        <v>597</v>
      </c>
      <c r="F2765" t="str">
        <f t="shared" si="129"/>
        <v>commercial</v>
      </c>
      <c r="G2765" t="str">
        <f t="shared" si="130"/>
        <v>appl</v>
      </c>
      <c r="H2765" t="str">
        <f t="shared" si="131"/>
        <v>appliances</v>
      </c>
    </row>
    <row r="2766" spans="1:8" x14ac:dyDescent="0.2">
      <c r="A2766">
        <v>4</v>
      </c>
      <c r="B2766" t="s">
        <v>81</v>
      </c>
      <c r="C2766">
        <v>0</v>
      </c>
      <c r="D2766" t="s">
        <v>681</v>
      </c>
      <c r="E2766" t="s">
        <v>597</v>
      </c>
      <c r="F2766" t="str">
        <f t="shared" si="129"/>
        <v>commercial</v>
      </c>
      <c r="G2766" t="str">
        <f t="shared" si="130"/>
        <v>appl</v>
      </c>
      <c r="H2766" t="str">
        <f t="shared" si="131"/>
        <v>appliances</v>
      </c>
    </row>
    <row r="2767" spans="1:8" x14ac:dyDescent="0.2">
      <c r="A2767">
        <v>5</v>
      </c>
      <c r="B2767" t="s">
        <v>162</v>
      </c>
      <c r="C2767">
        <v>0</v>
      </c>
      <c r="D2767" t="s">
        <v>681</v>
      </c>
      <c r="E2767" t="s">
        <v>597</v>
      </c>
      <c r="F2767" t="str">
        <f t="shared" si="129"/>
        <v>commercial</v>
      </c>
      <c r="G2767" t="str">
        <f t="shared" si="130"/>
        <v>appl</v>
      </c>
      <c r="H2767" t="str">
        <f t="shared" si="131"/>
        <v>appliances</v>
      </c>
    </row>
    <row r="2768" spans="1:8" x14ac:dyDescent="0.2">
      <c r="A2768">
        <v>6</v>
      </c>
      <c r="B2768" t="s">
        <v>446</v>
      </c>
      <c r="C2768">
        <v>0</v>
      </c>
      <c r="D2768" t="s">
        <v>681</v>
      </c>
      <c r="E2768" t="s">
        <v>597</v>
      </c>
      <c r="F2768" t="str">
        <f t="shared" si="129"/>
        <v>commercial</v>
      </c>
      <c r="G2768" t="str">
        <f t="shared" si="130"/>
        <v>appl</v>
      </c>
      <c r="H2768" t="str">
        <f t="shared" si="131"/>
        <v>appliances</v>
      </c>
    </row>
    <row r="2769" spans="1:8" x14ac:dyDescent="0.2">
      <c r="A2769">
        <v>7</v>
      </c>
      <c r="B2769" t="s">
        <v>447</v>
      </c>
      <c r="C2769">
        <v>0</v>
      </c>
      <c r="D2769" t="s">
        <v>681</v>
      </c>
      <c r="E2769" t="s">
        <v>597</v>
      </c>
      <c r="F2769" t="str">
        <f t="shared" si="129"/>
        <v>commercial</v>
      </c>
      <c r="G2769" t="str">
        <f t="shared" si="130"/>
        <v>appl</v>
      </c>
      <c r="H2769" t="str">
        <f t="shared" si="131"/>
        <v>appliances</v>
      </c>
    </row>
    <row r="2770" spans="1:8" x14ac:dyDescent="0.2">
      <c r="A2770">
        <v>8</v>
      </c>
      <c r="B2770" t="s">
        <v>448</v>
      </c>
      <c r="C2770">
        <v>0</v>
      </c>
      <c r="D2770" t="s">
        <v>681</v>
      </c>
      <c r="E2770" t="s">
        <v>597</v>
      </c>
      <c r="F2770" t="str">
        <f t="shared" si="129"/>
        <v>commercial</v>
      </c>
      <c r="G2770" t="str">
        <f t="shared" si="130"/>
        <v>appl</v>
      </c>
      <c r="H2770" t="str">
        <f t="shared" si="131"/>
        <v>appliances</v>
      </c>
    </row>
    <row r="2771" spans="1:8" x14ac:dyDescent="0.2">
      <c r="A2771">
        <v>9</v>
      </c>
      <c r="B2771" t="s">
        <v>449</v>
      </c>
      <c r="C2771">
        <v>0</v>
      </c>
      <c r="D2771" t="s">
        <v>681</v>
      </c>
      <c r="E2771" t="s">
        <v>597</v>
      </c>
      <c r="F2771" t="str">
        <f t="shared" si="129"/>
        <v>commercial</v>
      </c>
      <c r="G2771" t="str">
        <f t="shared" si="130"/>
        <v>appl</v>
      </c>
      <c r="H2771" t="str">
        <f t="shared" si="131"/>
        <v>appliances</v>
      </c>
    </row>
    <row r="2772" spans="1:8" x14ac:dyDescent="0.2">
      <c r="A2772">
        <v>0</v>
      </c>
      <c r="B2772" t="s">
        <v>76</v>
      </c>
      <c r="C2772">
        <v>20930990190394.602</v>
      </c>
      <c r="D2772" t="s">
        <v>682</v>
      </c>
      <c r="E2772" t="s">
        <v>597</v>
      </c>
      <c r="F2772" t="str">
        <f t="shared" si="129"/>
        <v>commercial</v>
      </c>
      <c r="G2772" t="str">
        <f t="shared" si="130"/>
        <v>appl</v>
      </c>
      <c r="H2772" t="str">
        <f t="shared" si="131"/>
        <v>appliances</v>
      </c>
    </row>
    <row r="2773" spans="1:8" x14ac:dyDescent="0.2">
      <c r="A2773">
        <v>1</v>
      </c>
      <c r="B2773" t="s">
        <v>77</v>
      </c>
      <c r="C2773">
        <v>0</v>
      </c>
      <c r="D2773" t="s">
        <v>682</v>
      </c>
      <c r="E2773" t="s">
        <v>597</v>
      </c>
      <c r="F2773" t="str">
        <f t="shared" si="129"/>
        <v>commercial</v>
      </c>
      <c r="G2773" t="str">
        <f t="shared" si="130"/>
        <v>appl</v>
      </c>
      <c r="H2773" t="str">
        <f t="shared" si="131"/>
        <v>appliances</v>
      </c>
    </row>
    <row r="2774" spans="1:8" x14ac:dyDescent="0.2">
      <c r="A2774">
        <v>2</v>
      </c>
      <c r="B2774" t="s">
        <v>78</v>
      </c>
      <c r="C2774">
        <v>48599888089880.797</v>
      </c>
      <c r="D2774" t="s">
        <v>682</v>
      </c>
      <c r="E2774" t="s">
        <v>597</v>
      </c>
      <c r="F2774" t="str">
        <f t="shared" si="129"/>
        <v>commercial</v>
      </c>
      <c r="G2774" t="str">
        <f t="shared" si="130"/>
        <v>appl</v>
      </c>
      <c r="H2774" t="str">
        <f t="shared" si="131"/>
        <v>appliances</v>
      </c>
    </row>
    <row r="2775" spans="1:8" x14ac:dyDescent="0.2">
      <c r="A2775">
        <v>3</v>
      </c>
      <c r="B2775" t="s">
        <v>79</v>
      </c>
      <c r="C2775">
        <v>366740643755.57397</v>
      </c>
      <c r="D2775" t="s">
        <v>682</v>
      </c>
      <c r="E2775" t="s">
        <v>597</v>
      </c>
      <c r="F2775" t="str">
        <f t="shared" si="129"/>
        <v>commercial</v>
      </c>
      <c r="G2775" t="str">
        <f t="shared" si="130"/>
        <v>appl</v>
      </c>
      <c r="H2775" t="str">
        <f t="shared" si="131"/>
        <v>appliances</v>
      </c>
    </row>
    <row r="2776" spans="1:8" x14ac:dyDescent="0.2">
      <c r="A2776">
        <v>4</v>
      </c>
      <c r="B2776" t="s">
        <v>81</v>
      </c>
      <c r="C2776">
        <v>0</v>
      </c>
      <c r="D2776" t="s">
        <v>682</v>
      </c>
      <c r="E2776" t="s">
        <v>597</v>
      </c>
      <c r="F2776" t="str">
        <f t="shared" si="129"/>
        <v>commercial</v>
      </c>
      <c r="G2776" t="str">
        <f t="shared" si="130"/>
        <v>appl</v>
      </c>
      <c r="H2776" t="str">
        <f t="shared" si="131"/>
        <v>appliances</v>
      </c>
    </row>
    <row r="2777" spans="1:8" x14ac:dyDescent="0.2">
      <c r="A2777">
        <v>5</v>
      </c>
      <c r="B2777" t="s">
        <v>162</v>
      </c>
      <c r="C2777">
        <v>0</v>
      </c>
      <c r="D2777" t="s">
        <v>682</v>
      </c>
      <c r="E2777" t="s">
        <v>597</v>
      </c>
      <c r="F2777" t="str">
        <f t="shared" si="129"/>
        <v>commercial</v>
      </c>
      <c r="G2777" t="str">
        <f t="shared" si="130"/>
        <v>appl</v>
      </c>
      <c r="H2777" t="str">
        <f t="shared" si="131"/>
        <v>appliances</v>
      </c>
    </row>
    <row r="2778" spans="1:8" x14ac:dyDescent="0.2">
      <c r="A2778">
        <v>6</v>
      </c>
      <c r="B2778" t="s">
        <v>446</v>
      </c>
      <c r="C2778">
        <v>0</v>
      </c>
      <c r="D2778" t="s">
        <v>682</v>
      </c>
      <c r="E2778" t="s">
        <v>597</v>
      </c>
      <c r="F2778" t="str">
        <f t="shared" si="129"/>
        <v>commercial</v>
      </c>
      <c r="G2778" t="str">
        <f t="shared" si="130"/>
        <v>appl</v>
      </c>
      <c r="H2778" t="str">
        <f t="shared" si="131"/>
        <v>appliances</v>
      </c>
    </row>
    <row r="2779" spans="1:8" x14ac:dyDescent="0.2">
      <c r="A2779">
        <v>7</v>
      </c>
      <c r="B2779" t="s">
        <v>447</v>
      </c>
      <c r="C2779">
        <v>0</v>
      </c>
      <c r="D2779" t="s">
        <v>682</v>
      </c>
      <c r="E2779" t="s">
        <v>597</v>
      </c>
      <c r="F2779" t="str">
        <f t="shared" si="129"/>
        <v>commercial</v>
      </c>
      <c r="G2779" t="str">
        <f t="shared" si="130"/>
        <v>appl</v>
      </c>
      <c r="H2779" t="str">
        <f t="shared" si="131"/>
        <v>appliances</v>
      </c>
    </row>
    <row r="2780" spans="1:8" x14ac:dyDescent="0.2">
      <c r="A2780">
        <v>8</v>
      </c>
      <c r="B2780" t="s">
        <v>448</v>
      </c>
      <c r="C2780">
        <v>0</v>
      </c>
      <c r="D2780" t="s">
        <v>682</v>
      </c>
      <c r="E2780" t="s">
        <v>597</v>
      </c>
      <c r="F2780" t="str">
        <f t="shared" si="129"/>
        <v>commercial</v>
      </c>
      <c r="G2780" t="str">
        <f t="shared" si="130"/>
        <v>appl</v>
      </c>
      <c r="H2780" t="str">
        <f t="shared" si="131"/>
        <v>appliances</v>
      </c>
    </row>
    <row r="2781" spans="1:8" x14ac:dyDescent="0.2">
      <c r="A2781">
        <v>9</v>
      </c>
      <c r="B2781" t="s">
        <v>449</v>
      </c>
      <c r="C2781">
        <v>0</v>
      </c>
      <c r="D2781" t="s">
        <v>682</v>
      </c>
      <c r="E2781" t="s">
        <v>597</v>
      </c>
      <c r="F2781" t="str">
        <f t="shared" si="129"/>
        <v>commercial</v>
      </c>
      <c r="G2781" t="str">
        <f t="shared" si="130"/>
        <v>appl</v>
      </c>
      <c r="H2781" t="str">
        <f t="shared" si="131"/>
        <v>appliances</v>
      </c>
    </row>
    <row r="2782" spans="1:8" x14ac:dyDescent="0.2">
      <c r="A2782">
        <v>0</v>
      </c>
      <c r="B2782" t="s">
        <v>76</v>
      </c>
      <c r="C2782">
        <v>32473131519727.102</v>
      </c>
      <c r="D2782" t="s">
        <v>683</v>
      </c>
      <c r="E2782" t="s">
        <v>597</v>
      </c>
      <c r="F2782" t="str">
        <f t="shared" si="129"/>
        <v>commercial</v>
      </c>
      <c r="G2782" t="str">
        <f t="shared" si="130"/>
        <v>appl</v>
      </c>
      <c r="H2782" t="str">
        <f t="shared" si="131"/>
        <v>appliances</v>
      </c>
    </row>
    <row r="2783" spans="1:8" x14ac:dyDescent="0.2">
      <c r="A2783">
        <v>1</v>
      </c>
      <c r="B2783" t="s">
        <v>77</v>
      </c>
      <c r="C2783">
        <v>0</v>
      </c>
      <c r="D2783" t="s">
        <v>683</v>
      </c>
      <c r="E2783" t="s">
        <v>597</v>
      </c>
      <c r="F2783" t="str">
        <f t="shared" si="129"/>
        <v>commercial</v>
      </c>
      <c r="G2783" t="str">
        <f t="shared" si="130"/>
        <v>appl</v>
      </c>
      <c r="H2783" t="str">
        <f t="shared" si="131"/>
        <v>appliances</v>
      </c>
    </row>
    <row r="2784" spans="1:8" x14ac:dyDescent="0.2">
      <c r="A2784">
        <v>2</v>
      </c>
      <c r="B2784" t="s">
        <v>78</v>
      </c>
      <c r="C2784">
        <v>21874825028648.102</v>
      </c>
      <c r="D2784" t="s">
        <v>683</v>
      </c>
      <c r="E2784" t="s">
        <v>597</v>
      </c>
      <c r="F2784" t="str">
        <f t="shared" si="129"/>
        <v>commercial</v>
      </c>
      <c r="G2784" t="str">
        <f t="shared" si="130"/>
        <v>appl</v>
      </c>
      <c r="H2784" t="str">
        <f t="shared" si="131"/>
        <v>appliances</v>
      </c>
    </row>
    <row r="2785" spans="1:8" x14ac:dyDescent="0.2">
      <c r="A2785">
        <v>3</v>
      </c>
      <c r="B2785" t="s">
        <v>79</v>
      </c>
      <c r="C2785">
        <v>674503387357.43604</v>
      </c>
      <c r="D2785" t="s">
        <v>683</v>
      </c>
      <c r="E2785" t="s">
        <v>597</v>
      </c>
      <c r="F2785" t="str">
        <f t="shared" si="129"/>
        <v>commercial</v>
      </c>
      <c r="G2785" t="str">
        <f t="shared" si="130"/>
        <v>appl</v>
      </c>
      <c r="H2785" t="str">
        <f t="shared" si="131"/>
        <v>appliances</v>
      </c>
    </row>
    <row r="2786" spans="1:8" x14ac:dyDescent="0.2">
      <c r="A2786">
        <v>4</v>
      </c>
      <c r="B2786" t="s">
        <v>81</v>
      </c>
      <c r="C2786">
        <v>0</v>
      </c>
      <c r="D2786" t="s">
        <v>683</v>
      </c>
      <c r="E2786" t="s">
        <v>597</v>
      </c>
      <c r="F2786" t="str">
        <f t="shared" si="129"/>
        <v>commercial</v>
      </c>
      <c r="G2786" t="str">
        <f t="shared" si="130"/>
        <v>appl</v>
      </c>
      <c r="H2786" t="str">
        <f t="shared" si="131"/>
        <v>appliances</v>
      </c>
    </row>
    <row r="2787" spans="1:8" x14ac:dyDescent="0.2">
      <c r="A2787">
        <v>5</v>
      </c>
      <c r="B2787" t="s">
        <v>162</v>
      </c>
      <c r="C2787">
        <v>0</v>
      </c>
      <c r="D2787" t="s">
        <v>683</v>
      </c>
      <c r="E2787" t="s">
        <v>597</v>
      </c>
      <c r="F2787" t="str">
        <f t="shared" si="129"/>
        <v>commercial</v>
      </c>
      <c r="G2787" t="str">
        <f t="shared" si="130"/>
        <v>appl</v>
      </c>
      <c r="H2787" t="str">
        <f t="shared" si="131"/>
        <v>appliances</v>
      </c>
    </row>
    <row r="2788" spans="1:8" x14ac:dyDescent="0.2">
      <c r="A2788">
        <v>6</v>
      </c>
      <c r="B2788" t="s">
        <v>446</v>
      </c>
      <c r="C2788">
        <v>0</v>
      </c>
      <c r="D2788" t="s">
        <v>683</v>
      </c>
      <c r="E2788" t="s">
        <v>597</v>
      </c>
      <c r="F2788" t="str">
        <f t="shared" si="129"/>
        <v>commercial</v>
      </c>
      <c r="G2788" t="str">
        <f t="shared" si="130"/>
        <v>appl</v>
      </c>
      <c r="H2788" t="str">
        <f t="shared" si="131"/>
        <v>appliances</v>
      </c>
    </row>
    <row r="2789" spans="1:8" x14ac:dyDescent="0.2">
      <c r="A2789">
        <v>7</v>
      </c>
      <c r="B2789" t="s">
        <v>447</v>
      </c>
      <c r="C2789">
        <v>0</v>
      </c>
      <c r="D2789" t="s">
        <v>683</v>
      </c>
      <c r="E2789" t="s">
        <v>597</v>
      </c>
      <c r="F2789" t="str">
        <f t="shared" si="129"/>
        <v>commercial</v>
      </c>
      <c r="G2789" t="str">
        <f t="shared" si="130"/>
        <v>appl</v>
      </c>
      <c r="H2789" t="str">
        <f t="shared" si="131"/>
        <v>appliances</v>
      </c>
    </row>
    <row r="2790" spans="1:8" x14ac:dyDescent="0.2">
      <c r="A2790">
        <v>8</v>
      </c>
      <c r="B2790" t="s">
        <v>448</v>
      </c>
      <c r="C2790">
        <v>0</v>
      </c>
      <c r="D2790" t="s">
        <v>683</v>
      </c>
      <c r="E2790" t="s">
        <v>597</v>
      </c>
      <c r="F2790" t="str">
        <f t="shared" si="129"/>
        <v>commercial</v>
      </c>
      <c r="G2790" t="str">
        <f t="shared" si="130"/>
        <v>appl</v>
      </c>
      <c r="H2790" t="str">
        <f t="shared" si="131"/>
        <v>appliances</v>
      </c>
    </row>
    <row r="2791" spans="1:8" x14ac:dyDescent="0.2">
      <c r="A2791">
        <v>9</v>
      </c>
      <c r="B2791" t="s">
        <v>449</v>
      </c>
      <c r="C2791">
        <v>0</v>
      </c>
      <c r="D2791" t="s">
        <v>683</v>
      </c>
      <c r="E2791" t="s">
        <v>597</v>
      </c>
      <c r="F2791" t="str">
        <f t="shared" si="129"/>
        <v>commercial</v>
      </c>
      <c r="G2791" t="str">
        <f t="shared" si="130"/>
        <v>appl</v>
      </c>
      <c r="H2791" t="str">
        <f t="shared" si="131"/>
        <v>appliances</v>
      </c>
    </row>
    <row r="2792" spans="1:8" x14ac:dyDescent="0.2">
      <c r="A2792">
        <v>0</v>
      </c>
      <c r="B2792" t="s">
        <v>76</v>
      </c>
      <c r="C2792">
        <v>3297422068618.5098</v>
      </c>
      <c r="D2792" t="s">
        <v>684</v>
      </c>
      <c r="E2792" t="s">
        <v>597</v>
      </c>
      <c r="F2792" t="str">
        <f t="shared" si="129"/>
        <v>commercial</v>
      </c>
      <c r="G2792" t="str">
        <f t="shared" si="130"/>
        <v>appl</v>
      </c>
      <c r="H2792" t="str">
        <f t="shared" si="131"/>
        <v>appliances</v>
      </c>
    </row>
    <row r="2793" spans="1:8" x14ac:dyDescent="0.2">
      <c r="A2793">
        <v>1</v>
      </c>
      <c r="B2793" t="s">
        <v>77</v>
      </c>
      <c r="C2793">
        <v>0</v>
      </c>
      <c r="D2793" t="s">
        <v>684</v>
      </c>
      <c r="E2793" t="s">
        <v>597</v>
      </c>
      <c r="F2793" t="str">
        <f t="shared" si="129"/>
        <v>commercial</v>
      </c>
      <c r="G2793" t="str">
        <f t="shared" si="130"/>
        <v>appl</v>
      </c>
      <c r="H2793" t="str">
        <f t="shared" si="131"/>
        <v>appliances</v>
      </c>
    </row>
    <row r="2794" spans="1:8" x14ac:dyDescent="0.2">
      <c r="A2794">
        <v>2</v>
      </c>
      <c r="B2794" t="s">
        <v>78</v>
      </c>
      <c r="C2794">
        <v>1998283336451.3501</v>
      </c>
      <c r="D2794" t="s">
        <v>684</v>
      </c>
      <c r="E2794" t="s">
        <v>597</v>
      </c>
      <c r="F2794" t="str">
        <f t="shared" si="129"/>
        <v>commercial</v>
      </c>
      <c r="G2794" t="str">
        <f t="shared" si="130"/>
        <v>appl</v>
      </c>
      <c r="H2794" t="str">
        <f t="shared" si="131"/>
        <v>appliances</v>
      </c>
    </row>
    <row r="2795" spans="1:8" x14ac:dyDescent="0.2">
      <c r="A2795">
        <v>3</v>
      </c>
      <c r="B2795" t="s">
        <v>79</v>
      </c>
      <c r="C2795">
        <v>9083596744.6015301</v>
      </c>
      <c r="D2795" t="s">
        <v>684</v>
      </c>
      <c r="E2795" t="s">
        <v>597</v>
      </c>
      <c r="F2795" t="str">
        <f t="shared" si="129"/>
        <v>commercial</v>
      </c>
      <c r="G2795" t="str">
        <f t="shared" si="130"/>
        <v>appl</v>
      </c>
      <c r="H2795" t="str">
        <f t="shared" si="131"/>
        <v>appliances</v>
      </c>
    </row>
    <row r="2796" spans="1:8" x14ac:dyDescent="0.2">
      <c r="A2796">
        <v>4</v>
      </c>
      <c r="B2796" t="s">
        <v>81</v>
      </c>
      <c r="C2796">
        <v>0</v>
      </c>
      <c r="D2796" t="s">
        <v>684</v>
      </c>
      <c r="E2796" t="s">
        <v>597</v>
      </c>
      <c r="F2796" t="str">
        <f t="shared" si="129"/>
        <v>commercial</v>
      </c>
      <c r="G2796" t="str">
        <f t="shared" si="130"/>
        <v>appl</v>
      </c>
      <c r="H2796" t="str">
        <f t="shared" si="131"/>
        <v>appliances</v>
      </c>
    </row>
    <row r="2797" spans="1:8" x14ac:dyDescent="0.2">
      <c r="A2797">
        <v>5</v>
      </c>
      <c r="B2797" t="s">
        <v>162</v>
      </c>
      <c r="C2797">
        <v>0</v>
      </c>
      <c r="D2797" t="s">
        <v>684</v>
      </c>
      <c r="E2797" t="s">
        <v>597</v>
      </c>
      <c r="F2797" t="str">
        <f t="shared" si="129"/>
        <v>commercial</v>
      </c>
      <c r="G2797" t="str">
        <f t="shared" si="130"/>
        <v>appl</v>
      </c>
      <c r="H2797" t="str">
        <f t="shared" si="131"/>
        <v>appliances</v>
      </c>
    </row>
    <row r="2798" spans="1:8" x14ac:dyDescent="0.2">
      <c r="A2798">
        <v>6</v>
      </c>
      <c r="B2798" t="s">
        <v>446</v>
      </c>
      <c r="C2798">
        <v>0</v>
      </c>
      <c r="D2798" t="s">
        <v>684</v>
      </c>
      <c r="E2798" t="s">
        <v>597</v>
      </c>
      <c r="F2798" t="str">
        <f t="shared" si="129"/>
        <v>commercial</v>
      </c>
      <c r="G2798" t="str">
        <f t="shared" si="130"/>
        <v>appl</v>
      </c>
      <c r="H2798" t="str">
        <f t="shared" si="131"/>
        <v>appliances</v>
      </c>
    </row>
    <row r="2799" spans="1:8" x14ac:dyDescent="0.2">
      <c r="A2799">
        <v>7</v>
      </c>
      <c r="B2799" t="s">
        <v>447</v>
      </c>
      <c r="C2799">
        <v>0</v>
      </c>
      <c r="D2799" t="s">
        <v>684</v>
      </c>
      <c r="E2799" t="s">
        <v>597</v>
      </c>
      <c r="F2799" t="str">
        <f t="shared" si="129"/>
        <v>commercial</v>
      </c>
      <c r="G2799" t="str">
        <f t="shared" si="130"/>
        <v>appl</v>
      </c>
      <c r="H2799" t="str">
        <f t="shared" si="131"/>
        <v>appliances</v>
      </c>
    </row>
    <row r="2800" spans="1:8" x14ac:dyDescent="0.2">
      <c r="A2800">
        <v>8</v>
      </c>
      <c r="B2800" t="s">
        <v>448</v>
      </c>
      <c r="C2800">
        <v>0</v>
      </c>
      <c r="D2800" t="s">
        <v>684</v>
      </c>
      <c r="E2800" t="s">
        <v>597</v>
      </c>
      <c r="F2800" t="str">
        <f t="shared" si="129"/>
        <v>commercial</v>
      </c>
      <c r="G2800" t="str">
        <f t="shared" si="130"/>
        <v>appl</v>
      </c>
      <c r="H2800" t="str">
        <f t="shared" si="131"/>
        <v>appliances</v>
      </c>
    </row>
    <row r="2801" spans="1:8" x14ac:dyDescent="0.2">
      <c r="A2801">
        <v>9</v>
      </c>
      <c r="B2801" t="s">
        <v>449</v>
      </c>
      <c r="C2801">
        <v>0</v>
      </c>
      <c r="D2801" t="s">
        <v>684</v>
      </c>
      <c r="E2801" t="s">
        <v>597</v>
      </c>
      <c r="F2801" t="str">
        <f t="shared" si="129"/>
        <v>commercial</v>
      </c>
      <c r="G2801" t="str">
        <f t="shared" si="130"/>
        <v>appl</v>
      </c>
      <c r="H2801" t="str">
        <f t="shared" si="131"/>
        <v>appliances</v>
      </c>
    </row>
    <row r="2802" spans="1:8" x14ac:dyDescent="0.2">
      <c r="A2802">
        <v>0</v>
      </c>
      <c r="B2802" t="s">
        <v>76</v>
      </c>
      <c r="C2802">
        <v>4352480630567.8799</v>
      </c>
      <c r="D2802" t="s">
        <v>685</v>
      </c>
      <c r="E2802" t="s">
        <v>597</v>
      </c>
      <c r="F2802" t="str">
        <f t="shared" si="129"/>
        <v>commercial</v>
      </c>
      <c r="G2802" t="str">
        <f t="shared" si="130"/>
        <v>appl</v>
      </c>
      <c r="H2802" t="str">
        <f t="shared" si="131"/>
        <v>appliances</v>
      </c>
    </row>
    <row r="2803" spans="1:8" x14ac:dyDescent="0.2">
      <c r="A2803">
        <v>1</v>
      </c>
      <c r="B2803" t="s">
        <v>77</v>
      </c>
      <c r="C2803">
        <v>0</v>
      </c>
      <c r="D2803" t="s">
        <v>685</v>
      </c>
      <c r="E2803" t="s">
        <v>597</v>
      </c>
      <c r="F2803" t="str">
        <f t="shared" si="129"/>
        <v>commercial</v>
      </c>
      <c r="G2803" t="str">
        <f t="shared" si="130"/>
        <v>appl</v>
      </c>
      <c r="H2803" t="str">
        <f t="shared" si="131"/>
        <v>appliances</v>
      </c>
    </row>
    <row r="2804" spans="1:8" x14ac:dyDescent="0.2">
      <c r="A2804">
        <v>2</v>
      </c>
      <c r="B2804" t="s">
        <v>78</v>
      </c>
      <c r="C2804">
        <v>7872666931305.75</v>
      </c>
      <c r="D2804" t="s">
        <v>685</v>
      </c>
      <c r="E2804" t="s">
        <v>597</v>
      </c>
      <c r="F2804" t="str">
        <f t="shared" si="129"/>
        <v>commercial</v>
      </c>
      <c r="G2804" t="str">
        <f t="shared" si="130"/>
        <v>appl</v>
      </c>
      <c r="H2804" t="str">
        <f t="shared" si="131"/>
        <v>appliances</v>
      </c>
    </row>
    <row r="2805" spans="1:8" x14ac:dyDescent="0.2">
      <c r="A2805">
        <v>3</v>
      </c>
      <c r="B2805" t="s">
        <v>79</v>
      </c>
      <c r="C2805">
        <v>0</v>
      </c>
      <c r="D2805" t="s">
        <v>685</v>
      </c>
      <c r="E2805" t="s">
        <v>597</v>
      </c>
      <c r="F2805" t="str">
        <f t="shared" si="129"/>
        <v>commercial</v>
      </c>
      <c r="G2805" t="str">
        <f t="shared" si="130"/>
        <v>appl</v>
      </c>
      <c r="H2805" t="str">
        <f t="shared" si="131"/>
        <v>appliances</v>
      </c>
    </row>
    <row r="2806" spans="1:8" x14ac:dyDescent="0.2">
      <c r="A2806">
        <v>4</v>
      </c>
      <c r="B2806" t="s">
        <v>81</v>
      </c>
      <c r="C2806">
        <v>0</v>
      </c>
      <c r="D2806" t="s">
        <v>685</v>
      </c>
      <c r="E2806" t="s">
        <v>597</v>
      </c>
      <c r="F2806" t="str">
        <f t="shared" si="129"/>
        <v>commercial</v>
      </c>
      <c r="G2806" t="str">
        <f t="shared" si="130"/>
        <v>appl</v>
      </c>
      <c r="H2806" t="str">
        <f t="shared" si="131"/>
        <v>appliances</v>
      </c>
    </row>
    <row r="2807" spans="1:8" x14ac:dyDescent="0.2">
      <c r="A2807">
        <v>5</v>
      </c>
      <c r="B2807" t="s">
        <v>162</v>
      </c>
      <c r="C2807">
        <v>0</v>
      </c>
      <c r="D2807" t="s">
        <v>685</v>
      </c>
      <c r="E2807" t="s">
        <v>597</v>
      </c>
      <c r="F2807" t="str">
        <f t="shared" si="129"/>
        <v>commercial</v>
      </c>
      <c r="G2807" t="str">
        <f t="shared" si="130"/>
        <v>appl</v>
      </c>
      <c r="H2807" t="str">
        <f t="shared" si="131"/>
        <v>appliances</v>
      </c>
    </row>
    <row r="2808" spans="1:8" x14ac:dyDescent="0.2">
      <c r="A2808">
        <v>6</v>
      </c>
      <c r="B2808" t="s">
        <v>446</v>
      </c>
      <c r="C2808">
        <v>0</v>
      </c>
      <c r="D2808" t="s">
        <v>685</v>
      </c>
      <c r="E2808" t="s">
        <v>597</v>
      </c>
      <c r="F2808" t="str">
        <f t="shared" si="129"/>
        <v>commercial</v>
      </c>
      <c r="G2808" t="str">
        <f t="shared" si="130"/>
        <v>appl</v>
      </c>
      <c r="H2808" t="str">
        <f t="shared" si="131"/>
        <v>appliances</v>
      </c>
    </row>
    <row r="2809" spans="1:8" x14ac:dyDescent="0.2">
      <c r="A2809">
        <v>7</v>
      </c>
      <c r="B2809" t="s">
        <v>447</v>
      </c>
      <c r="C2809">
        <v>0</v>
      </c>
      <c r="D2809" t="s">
        <v>685</v>
      </c>
      <c r="E2809" t="s">
        <v>597</v>
      </c>
      <c r="F2809" t="str">
        <f t="shared" si="129"/>
        <v>commercial</v>
      </c>
      <c r="G2809" t="str">
        <f t="shared" si="130"/>
        <v>appl</v>
      </c>
      <c r="H2809" t="str">
        <f t="shared" si="131"/>
        <v>appliances</v>
      </c>
    </row>
    <row r="2810" spans="1:8" x14ac:dyDescent="0.2">
      <c r="A2810">
        <v>8</v>
      </c>
      <c r="B2810" t="s">
        <v>448</v>
      </c>
      <c r="C2810">
        <v>0</v>
      </c>
      <c r="D2810" t="s">
        <v>685</v>
      </c>
      <c r="E2810" t="s">
        <v>597</v>
      </c>
      <c r="F2810" t="str">
        <f t="shared" si="129"/>
        <v>commercial</v>
      </c>
      <c r="G2810" t="str">
        <f t="shared" si="130"/>
        <v>appl</v>
      </c>
      <c r="H2810" t="str">
        <f t="shared" si="131"/>
        <v>appliances</v>
      </c>
    </row>
    <row r="2811" spans="1:8" x14ac:dyDescent="0.2">
      <c r="A2811">
        <v>9</v>
      </c>
      <c r="B2811" t="s">
        <v>449</v>
      </c>
      <c r="C2811">
        <v>0</v>
      </c>
      <c r="D2811" t="s">
        <v>685</v>
      </c>
      <c r="E2811" t="s">
        <v>597</v>
      </c>
      <c r="F2811" t="str">
        <f t="shared" si="129"/>
        <v>commercial</v>
      </c>
      <c r="G2811" t="str">
        <f t="shared" si="130"/>
        <v>appl</v>
      </c>
      <c r="H2811" t="str">
        <f t="shared" si="131"/>
        <v>appliances</v>
      </c>
    </row>
    <row r="2812" spans="1:8" x14ac:dyDescent="0.2">
      <c r="A2812">
        <v>0</v>
      </c>
      <c r="B2812" t="s">
        <v>76</v>
      </c>
      <c r="C2812">
        <v>21004471827763.801</v>
      </c>
      <c r="D2812" t="s">
        <v>686</v>
      </c>
      <c r="E2812" t="s">
        <v>597</v>
      </c>
      <c r="F2812" t="str">
        <f t="shared" si="129"/>
        <v>commercial</v>
      </c>
      <c r="G2812" t="str">
        <f t="shared" si="130"/>
        <v>appl</v>
      </c>
      <c r="H2812" t="str">
        <f t="shared" si="131"/>
        <v>appliances</v>
      </c>
    </row>
    <row r="2813" spans="1:8" x14ac:dyDescent="0.2">
      <c r="A2813">
        <v>1</v>
      </c>
      <c r="B2813" t="s">
        <v>77</v>
      </c>
      <c r="C2813">
        <v>0</v>
      </c>
      <c r="D2813" t="s">
        <v>686</v>
      </c>
      <c r="E2813" t="s">
        <v>597</v>
      </c>
      <c r="F2813" t="str">
        <f t="shared" si="129"/>
        <v>commercial</v>
      </c>
      <c r="G2813" t="str">
        <f t="shared" si="130"/>
        <v>appl</v>
      </c>
      <c r="H2813" t="str">
        <f t="shared" si="131"/>
        <v>appliances</v>
      </c>
    </row>
    <row r="2814" spans="1:8" x14ac:dyDescent="0.2">
      <c r="A2814">
        <v>2</v>
      </c>
      <c r="B2814" t="s">
        <v>78</v>
      </c>
      <c r="C2814">
        <v>49211438768634.297</v>
      </c>
      <c r="D2814" t="s">
        <v>686</v>
      </c>
      <c r="E2814" t="s">
        <v>597</v>
      </c>
      <c r="F2814" t="str">
        <f t="shared" si="129"/>
        <v>commercial</v>
      </c>
      <c r="G2814" t="str">
        <f t="shared" si="130"/>
        <v>appl</v>
      </c>
      <c r="H2814" t="str">
        <f t="shared" si="131"/>
        <v>appliances</v>
      </c>
    </row>
    <row r="2815" spans="1:8" x14ac:dyDescent="0.2">
      <c r="A2815">
        <v>3</v>
      </c>
      <c r="B2815" t="s">
        <v>79</v>
      </c>
      <c r="C2815">
        <v>252841510912.33701</v>
      </c>
      <c r="D2815" t="s">
        <v>686</v>
      </c>
      <c r="E2815" t="s">
        <v>597</v>
      </c>
      <c r="F2815" t="str">
        <f t="shared" si="129"/>
        <v>commercial</v>
      </c>
      <c r="G2815" t="str">
        <f t="shared" si="130"/>
        <v>appl</v>
      </c>
      <c r="H2815" t="str">
        <f t="shared" si="131"/>
        <v>appliances</v>
      </c>
    </row>
    <row r="2816" spans="1:8" x14ac:dyDescent="0.2">
      <c r="A2816">
        <v>4</v>
      </c>
      <c r="B2816" t="s">
        <v>81</v>
      </c>
      <c r="C2816">
        <v>0</v>
      </c>
      <c r="D2816" t="s">
        <v>686</v>
      </c>
      <c r="E2816" t="s">
        <v>597</v>
      </c>
      <c r="F2816" t="str">
        <f t="shared" si="129"/>
        <v>commercial</v>
      </c>
      <c r="G2816" t="str">
        <f t="shared" si="130"/>
        <v>appl</v>
      </c>
      <c r="H2816" t="str">
        <f t="shared" si="131"/>
        <v>appliances</v>
      </c>
    </row>
    <row r="2817" spans="1:8" x14ac:dyDescent="0.2">
      <c r="A2817">
        <v>5</v>
      </c>
      <c r="B2817" t="s">
        <v>162</v>
      </c>
      <c r="C2817">
        <v>0</v>
      </c>
      <c r="D2817" t="s">
        <v>686</v>
      </c>
      <c r="E2817" t="s">
        <v>597</v>
      </c>
      <c r="F2817" t="str">
        <f t="shared" si="129"/>
        <v>commercial</v>
      </c>
      <c r="G2817" t="str">
        <f t="shared" si="130"/>
        <v>appl</v>
      </c>
      <c r="H2817" t="str">
        <f t="shared" si="131"/>
        <v>appliances</v>
      </c>
    </row>
    <row r="2818" spans="1:8" x14ac:dyDescent="0.2">
      <c r="A2818">
        <v>6</v>
      </c>
      <c r="B2818" t="s">
        <v>446</v>
      </c>
      <c r="C2818">
        <v>0</v>
      </c>
      <c r="D2818" t="s">
        <v>686</v>
      </c>
      <c r="E2818" t="s">
        <v>597</v>
      </c>
      <c r="F2818" t="str">
        <f t="shared" si="129"/>
        <v>commercial</v>
      </c>
      <c r="G2818" t="str">
        <f t="shared" si="130"/>
        <v>appl</v>
      </c>
      <c r="H2818" t="str">
        <f t="shared" si="131"/>
        <v>appliances</v>
      </c>
    </row>
    <row r="2819" spans="1:8" x14ac:dyDescent="0.2">
      <c r="A2819">
        <v>7</v>
      </c>
      <c r="B2819" t="s">
        <v>447</v>
      </c>
      <c r="C2819">
        <v>0</v>
      </c>
      <c r="D2819" t="s">
        <v>686</v>
      </c>
      <c r="E2819" t="s">
        <v>597</v>
      </c>
      <c r="F2819" t="str">
        <f t="shared" ref="F2819:F2882" si="132">IF(ISNUMBER(SEARCH("urban", E2819)), "urban", IF(ISNUMBER(SEARCH("rural", E2819)), "rural", IF(ISNUMBER(SEARCH("commercial", E2819)), "commercial", "None")))</f>
        <v>commercial</v>
      </c>
      <c r="G2819" t="str">
        <f t="shared" ref="G2819:G2882" si="133">RIGHT(E2819, LEN(E2819) - FIND("~", SUBSTITUTE(E2819, "-", "~", LEN(E2819)-LEN(SUBSTITUTE(E2819, "-", "")))))</f>
        <v>appl</v>
      </c>
      <c r="H2819" t="str">
        <f t="shared" ref="H2819:H2882" si="134">IF(G2819="appl","appliances",IF(G2819="cooling","cooling &amp; ventilation",G2819))</f>
        <v>appliances</v>
      </c>
    </row>
    <row r="2820" spans="1:8" x14ac:dyDescent="0.2">
      <c r="A2820">
        <v>8</v>
      </c>
      <c r="B2820" t="s">
        <v>448</v>
      </c>
      <c r="C2820">
        <v>0</v>
      </c>
      <c r="D2820" t="s">
        <v>686</v>
      </c>
      <c r="E2820" t="s">
        <v>597</v>
      </c>
      <c r="F2820" t="str">
        <f t="shared" si="132"/>
        <v>commercial</v>
      </c>
      <c r="G2820" t="str">
        <f t="shared" si="133"/>
        <v>appl</v>
      </c>
      <c r="H2820" t="str">
        <f t="shared" si="134"/>
        <v>appliances</v>
      </c>
    </row>
    <row r="2821" spans="1:8" x14ac:dyDescent="0.2">
      <c r="A2821">
        <v>9</v>
      </c>
      <c r="B2821" t="s">
        <v>449</v>
      </c>
      <c r="C2821">
        <v>0</v>
      </c>
      <c r="D2821" t="s">
        <v>686</v>
      </c>
      <c r="E2821" t="s">
        <v>597</v>
      </c>
      <c r="F2821" t="str">
        <f t="shared" si="132"/>
        <v>commercial</v>
      </c>
      <c r="G2821" t="str">
        <f t="shared" si="133"/>
        <v>appl</v>
      </c>
      <c r="H2821" t="str">
        <f t="shared" si="134"/>
        <v>appliances</v>
      </c>
    </row>
    <row r="2822" spans="1:8" x14ac:dyDescent="0.2">
      <c r="A2822">
        <v>0</v>
      </c>
      <c r="B2822" t="s">
        <v>76</v>
      </c>
      <c r="C2822">
        <v>2619040920625.4302</v>
      </c>
      <c r="D2822" t="s">
        <v>687</v>
      </c>
      <c r="E2822" t="s">
        <v>597</v>
      </c>
      <c r="F2822" t="str">
        <f t="shared" si="132"/>
        <v>commercial</v>
      </c>
      <c r="G2822" t="str">
        <f t="shared" si="133"/>
        <v>appl</v>
      </c>
      <c r="H2822" t="str">
        <f t="shared" si="134"/>
        <v>appliances</v>
      </c>
    </row>
    <row r="2823" spans="1:8" x14ac:dyDescent="0.2">
      <c r="A2823">
        <v>1</v>
      </c>
      <c r="B2823" t="s">
        <v>77</v>
      </c>
      <c r="C2823">
        <v>0</v>
      </c>
      <c r="D2823" t="s">
        <v>687</v>
      </c>
      <c r="E2823" t="s">
        <v>597</v>
      </c>
      <c r="F2823" t="str">
        <f t="shared" si="132"/>
        <v>commercial</v>
      </c>
      <c r="G2823" t="str">
        <f t="shared" si="133"/>
        <v>appl</v>
      </c>
      <c r="H2823" t="str">
        <f t="shared" si="134"/>
        <v>appliances</v>
      </c>
    </row>
    <row r="2824" spans="1:8" x14ac:dyDescent="0.2">
      <c r="A2824">
        <v>2</v>
      </c>
      <c r="B2824" t="s">
        <v>78</v>
      </c>
      <c r="C2824">
        <v>1375145864549.3301</v>
      </c>
      <c r="D2824" t="s">
        <v>687</v>
      </c>
      <c r="E2824" t="s">
        <v>597</v>
      </c>
      <c r="F2824" t="str">
        <f t="shared" si="132"/>
        <v>commercial</v>
      </c>
      <c r="G2824" t="str">
        <f t="shared" si="133"/>
        <v>appl</v>
      </c>
      <c r="H2824" t="str">
        <f t="shared" si="134"/>
        <v>appliances</v>
      </c>
    </row>
    <row r="2825" spans="1:8" x14ac:dyDescent="0.2">
      <c r="A2825">
        <v>3</v>
      </c>
      <c r="B2825" t="s">
        <v>79</v>
      </c>
      <c r="C2825">
        <v>28453075987.405399</v>
      </c>
      <c r="D2825" t="s">
        <v>687</v>
      </c>
      <c r="E2825" t="s">
        <v>597</v>
      </c>
      <c r="F2825" t="str">
        <f t="shared" si="132"/>
        <v>commercial</v>
      </c>
      <c r="G2825" t="str">
        <f t="shared" si="133"/>
        <v>appl</v>
      </c>
      <c r="H2825" t="str">
        <f t="shared" si="134"/>
        <v>appliances</v>
      </c>
    </row>
    <row r="2826" spans="1:8" x14ac:dyDescent="0.2">
      <c r="A2826">
        <v>4</v>
      </c>
      <c r="B2826" t="s">
        <v>81</v>
      </c>
      <c r="C2826">
        <v>0</v>
      </c>
      <c r="D2826" t="s">
        <v>687</v>
      </c>
      <c r="E2826" t="s">
        <v>597</v>
      </c>
      <c r="F2826" t="str">
        <f t="shared" si="132"/>
        <v>commercial</v>
      </c>
      <c r="G2826" t="str">
        <f t="shared" si="133"/>
        <v>appl</v>
      </c>
      <c r="H2826" t="str">
        <f t="shared" si="134"/>
        <v>appliances</v>
      </c>
    </row>
    <row r="2827" spans="1:8" x14ac:dyDescent="0.2">
      <c r="A2827">
        <v>5</v>
      </c>
      <c r="B2827" t="s">
        <v>162</v>
      </c>
      <c r="C2827">
        <v>0</v>
      </c>
      <c r="D2827" t="s">
        <v>687</v>
      </c>
      <c r="E2827" t="s">
        <v>597</v>
      </c>
      <c r="F2827" t="str">
        <f t="shared" si="132"/>
        <v>commercial</v>
      </c>
      <c r="G2827" t="str">
        <f t="shared" si="133"/>
        <v>appl</v>
      </c>
      <c r="H2827" t="str">
        <f t="shared" si="134"/>
        <v>appliances</v>
      </c>
    </row>
    <row r="2828" spans="1:8" x14ac:dyDescent="0.2">
      <c r="A2828">
        <v>6</v>
      </c>
      <c r="B2828" t="s">
        <v>446</v>
      </c>
      <c r="C2828">
        <v>0</v>
      </c>
      <c r="D2828" t="s">
        <v>687</v>
      </c>
      <c r="E2828" t="s">
        <v>597</v>
      </c>
      <c r="F2828" t="str">
        <f t="shared" si="132"/>
        <v>commercial</v>
      </c>
      <c r="G2828" t="str">
        <f t="shared" si="133"/>
        <v>appl</v>
      </c>
      <c r="H2828" t="str">
        <f t="shared" si="134"/>
        <v>appliances</v>
      </c>
    </row>
    <row r="2829" spans="1:8" x14ac:dyDescent="0.2">
      <c r="A2829">
        <v>7</v>
      </c>
      <c r="B2829" t="s">
        <v>447</v>
      </c>
      <c r="C2829">
        <v>0</v>
      </c>
      <c r="D2829" t="s">
        <v>687</v>
      </c>
      <c r="E2829" t="s">
        <v>597</v>
      </c>
      <c r="F2829" t="str">
        <f t="shared" si="132"/>
        <v>commercial</v>
      </c>
      <c r="G2829" t="str">
        <f t="shared" si="133"/>
        <v>appl</v>
      </c>
      <c r="H2829" t="str">
        <f t="shared" si="134"/>
        <v>appliances</v>
      </c>
    </row>
    <row r="2830" spans="1:8" x14ac:dyDescent="0.2">
      <c r="A2830">
        <v>8</v>
      </c>
      <c r="B2830" t="s">
        <v>448</v>
      </c>
      <c r="C2830">
        <v>0</v>
      </c>
      <c r="D2830" t="s">
        <v>687</v>
      </c>
      <c r="E2830" t="s">
        <v>597</v>
      </c>
      <c r="F2830" t="str">
        <f t="shared" si="132"/>
        <v>commercial</v>
      </c>
      <c r="G2830" t="str">
        <f t="shared" si="133"/>
        <v>appl</v>
      </c>
      <c r="H2830" t="str">
        <f t="shared" si="134"/>
        <v>appliances</v>
      </c>
    </row>
    <row r="2831" spans="1:8" x14ac:dyDescent="0.2">
      <c r="A2831">
        <v>9</v>
      </c>
      <c r="B2831" t="s">
        <v>449</v>
      </c>
      <c r="C2831">
        <v>0</v>
      </c>
      <c r="D2831" t="s">
        <v>687</v>
      </c>
      <c r="E2831" t="s">
        <v>597</v>
      </c>
      <c r="F2831" t="str">
        <f t="shared" si="132"/>
        <v>commercial</v>
      </c>
      <c r="G2831" t="str">
        <f t="shared" si="133"/>
        <v>appl</v>
      </c>
      <c r="H2831" t="str">
        <f t="shared" si="134"/>
        <v>appliances</v>
      </c>
    </row>
    <row r="2832" spans="1:8" x14ac:dyDescent="0.2">
      <c r="A2832">
        <v>0</v>
      </c>
      <c r="B2832" t="s">
        <v>76</v>
      </c>
      <c r="C2832">
        <v>6733910957279.3496</v>
      </c>
      <c r="D2832" t="s">
        <v>688</v>
      </c>
      <c r="E2832" t="s">
        <v>597</v>
      </c>
      <c r="F2832" t="str">
        <f t="shared" si="132"/>
        <v>commercial</v>
      </c>
      <c r="G2832" t="str">
        <f t="shared" si="133"/>
        <v>appl</v>
      </c>
      <c r="H2832" t="str">
        <f t="shared" si="134"/>
        <v>appliances</v>
      </c>
    </row>
    <row r="2833" spans="1:8" x14ac:dyDescent="0.2">
      <c r="A2833">
        <v>1</v>
      </c>
      <c r="B2833" t="s">
        <v>77</v>
      </c>
      <c r="C2833">
        <v>0</v>
      </c>
      <c r="D2833" t="s">
        <v>688</v>
      </c>
      <c r="E2833" t="s">
        <v>597</v>
      </c>
      <c r="F2833" t="str">
        <f t="shared" si="132"/>
        <v>commercial</v>
      </c>
      <c r="G2833" t="str">
        <f t="shared" si="133"/>
        <v>appl</v>
      </c>
      <c r="H2833" t="str">
        <f t="shared" si="134"/>
        <v>appliances</v>
      </c>
    </row>
    <row r="2834" spans="1:8" x14ac:dyDescent="0.2">
      <c r="A2834">
        <v>2</v>
      </c>
      <c r="B2834" t="s">
        <v>78</v>
      </c>
      <c r="C2834">
        <v>18797601595024.5</v>
      </c>
      <c r="D2834" t="s">
        <v>688</v>
      </c>
      <c r="E2834" t="s">
        <v>597</v>
      </c>
      <c r="F2834" t="str">
        <f t="shared" si="132"/>
        <v>commercial</v>
      </c>
      <c r="G2834" t="str">
        <f t="shared" si="133"/>
        <v>appl</v>
      </c>
      <c r="H2834" t="str">
        <f t="shared" si="134"/>
        <v>appliances</v>
      </c>
    </row>
    <row r="2835" spans="1:8" x14ac:dyDescent="0.2">
      <c r="A2835">
        <v>3</v>
      </c>
      <c r="B2835" t="s">
        <v>79</v>
      </c>
      <c r="C2835">
        <v>0</v>
      </c>
      <c r="D2835" t="s">
        <v>688</v>
      </c>
      <c r="E2835" t="s">
        <v>597</v>
      </c>
      <c r="F2835" t="str">
        <f t="shared" si="132"/>
        <v>commercial</v>
      </c>
      <c r="G2835" t="str">
        <f t="shared" si="133"/>
        <v>appl</v>
      </c>
      <c r="H2835" t="str">
        <f t="shared" si="134"/>
        <v>appliances</v>
      </c>
    </row>
    <row r="2836" spans="1:8" x14ac:dyDescent="0.2">
      <c r="A2836">
        <v>4</v>
      </c>
      <c r="B2836" t="s">
        <v>81</v>
      </c>
      <c r="C2836">
        <v>0</v>
      </c>
      <c r="D2836" t="s">
        <v>688</v>
      </c>
      <c r="E2836" t="s">
        <v>597</v>
      </c>
      <c r="F2836" t="str">
        <f t="shared" si="132"/>
        <v>commercial</v>
      </c>
      <c r="G2836" t="str">
        <f t="shared" si="133"/>
        <v>appl</v>
      </c>
      <c r="H2836" t="str">
        <f t="shared" si="134"/>
        <v>appliances</v>
      </c>
    </row>
    <row r="2837" spans="1:8" x14ac:dyDescent="0.2">
      <c r="A2837">
        <v>5</v>
      </c>
      <c r="B2837" t="s">
        <v>162</v>
      </c>
      <c r="C2837">
        <v>0</v>
      </c>
      <c r="D2837" t="s">
        <v>688</v>
      </c>
      <c r="E2837" t="s">
        <v>597</v>
      </c>
      <c r="F2837" t="str">
        <f t="shared" si="132"/>
        <v>commercial</v>
      </c>
      <c r="G2837" t="str">
        <f t="shared" si="133"/>
        <v>appl</v>
      </c>
      <c r="H2837" t="str">
        <f t="shared" si="134"/>
        <v>appliances</v>
      </c>
    </row>
    <row r="2838" spans="1:8" x14ac:dyDescent="0.2">
      <c r="A2838">
        <v>6</v>
      </c>
      <c r="B2838" t="s">
        <v>446</v>
      </c>
      <c r="C2838">
        <v>0</v>
      </c>
      <c r="D2838" t="s">
        <v>688</v>
      </c>
      <c r="E2838" t="s">
        <v>597</v>
      </c>
      <c r="F2838" t="str">
        <f t="shared" si="132"/>
        <v>commercial</v>
      </c>
      <c r="G2838" t="str">
        <f t="shared" si="133"/>
        <v>appl</v>
      </c>
      <c r="H2838" t="str">
        <f t="shared" si="134"/>
        <v>appliances</v>
      </c>
    </row>
    <row r="2839" spans="1:8" x14ac:dyDescent="0.2">
      <c r="A2839">
        <v>7</v>
      </c>
      <c r="B2839" t="s">
        <v>447</v>
      </c>
      <c r="C2839">
        <v>0</v>
      </c>
      <c r="D2839" t="s">
        <v>688</v>
      </c>
      <c r="E2839" t="s">
        <v>597</v>
      </c>
      <c r="F2839" t="str">
        <f t="shared" si="132"/>
        <v>commercial</v>
      </c>
      <c r="G2839" t="str">
        <f t="shared" si="133"/>
        <v>appl</v>
      </c>
      <c r="H2839" t="str">
        <f t="shared" si="134"/>
        <v>appliances</v>
      </c>
    </row>
    <row r="2840" spans="1:8" x14ac:dyDescent="0.2">
      <c r="A2840">
        <v>8</v>
      </c>
      <c r="B2840" t="s">
        <v>448</v>
      </c>
      <c r="C2840">
        <v>0</v>
      </c>
      <c r="D2840" t="s">
        <v>688</v>
      </c>
      <c r="E2840" t="s">
        <v>597</v>
      </c>
      <c r="F2840" t="str">
        <f t="shared" si="132"/>
        <v>commercial</v>
      </c>
      <c r="G2840" t="str">
        <f t="shared" si="133"/>
        <v>appl</v>
      </c>
      <c r="H2840" t="str">
        <f t="shared" si="134"/>
        <v>appliances</v>
      </c>
    </row>
    <row r="2841" spans="1:8" x14ac:dyDescent="0.2">
      <c r="A2841">
        <v>9</v>
      </c>
      <c r="B2841" t="s">
        <v>449</v>
      </c>
      <c r="C2841">
        <v>0</v>
      </c>
      <c r="D2841" t="s">
        <v>688</v>
      </c>
      <c r="E2841" t="s">
        <v>597</v>
      </c>
      <c r="F2841" t="str">
        <f t="shared" si="132"/>
        <v>commercial</v>
      </c>
      <c r="G2841" t="str">
        <f t="shared" si="133"/>
        <v>appl</v>
      </c>
      <c r="H2841" t="str">
        <f t="shared" si="134"/>
        <v>appliances</v>
      </c>
    </row>
    <row r="2842" spans="1:8" x14ac:dyDescent="0.2">
      <c r="A2842">
        <v>0</v>
      </c>
      <c r="B2842" t="s">
        <v>76</v>
      </c>
      <c r="C2842">
        <v>5832515951063.54</v>
      </c>
      <c r="D2842" t="s">
        <v>689</v>
      </c>
      <c r="E2842" t="s">
        <v>597</v>
      </c>
      <c r="F2842" t="str">
        <f t="shared" si="132"/>
        <v>commercial</v>
      </c>
      <c r="G2842" t="str">
        <f t="shared" si="133"/>
        <v>appl</v>
      </c>
      <c r="H2842" t="str">
        <f t="shared" si="134"/>
        <v>appliances</v>
      </c>
    </row>
    <row r="2843" spans="1:8" x14ac:dyDescent="0.2">
      <c r="A2843">
        <v>1</v>
      </c>
      <c r="B2843" t="s">
        <v>77</v>
      </c>
      <c r="C2843">
        <v>0</v>
      </c>
      <c r="D2843" t="s">
        <v>689</v>
      </c>
      <c r="E2843" t="s">
        <v>597</v>
      </c>
      <c r="F2843" t="str">
        <f t="shared" si="132"/>
        <v>commercial</v>
      </c>
      <c r="G2843" t="str">
        <f t="shared" si="133"/>
        <v>appl</v>
      </c>
      <c r="H2843" t="str">
        <f t="shared" si="134"/>
        <v>appliances</v>
      </c>
    </row>
    <row r="2844" spans="1:8" x14ac:dyDescent="0.2">
      <c r="A2844">
        <v>2</v>
      </c>
      <c r="B2844" t="s">
        <v>78</v>
      </c>
      <c r="C2844">
        <v>9802903443961.0898</v>
      </c>
      <c r="D2844" t="s">
        <v>689</v>
      </c>
      <c r="E2844" t="s">
        <v>597</v>
      </c>
      <c r="F2844" t="str">
        <f t="shared" si="132"/>
        <v>commercial</v>
      </c>
      <c r="G2844" t="str">
        <f t="shared" si="133"/>
        <v>appl</v>
      </c>
      <c r="H2844" t="str">
        <f t="shared" si="134"/>
        <v>appliances</v>
      </c>
    </row>
    <row r="2845" spans="1:8" x14ac:dyDescent="0.2">
      <c r="A2845">
        <v>3</v>
      </c>
      <c r="B2845" t="s">
        <v>79</v>
      </c>
      <c r="C2845">
        <v>0</v>
      </c>
      <c r="D2845" t="s">
        <v>689</v>
      </c>
      <c r="E2845" t="s">
        <v>597</v>
      </c>
      <c r="F2845" t="str">
        <f t="shared" si="132"/>
        <v>commercial</v>
      </c>
      <c r="G2845" t="str">
        <f t="shared" si="133"/>
        <v>appl</v>
      </c>
      <c r="H2845" t="str">
        <f t="shared" si="134"/>
        <v>appliances</v>
      </c>
    </row>
    <row r="2846" spans="1:8" x14ac:dyDescent="0.2">
      <c r="A2846">
        <v>4</v>
      </c>
      <c r="B2846" t="s">
        <v>81</v>
      </c>
      <c r="C2846">
        <v>0</v>
      </c>
      <c r="D2846" t="s">
        <v>689</v>
      </c>
      <c r="E2846" t="s">
        <v>597</v>
      </c>
      <c r="F2846" t="str">
        <f t="shared" si="132"/>
        <v>commercial</v>
      </c>
      <c r="G2846" t="str">
        <f t="shared" si="133"/>
        <v>appl</v>
      </c>
      <c r="H2846" t="str">
        <f t="shared" si="134"/>
        <v>appliances</v>
      </c>
    </row>
    <row r="2847" spans="1:8" x14ac:dyDescent="0.2">
      <c r="A2847">
        <v>5</v>
      </c>
      <c r="B2847" t="s">
        <v>162</v>
      </c>
      <c r="C2847">
        <v>0</v>
      </c>
      <c r="D2847" t="s">
        <v>689</v>
      </c>
      <c r="E2847" t="s">
        <v>597</v>
      </c>
      <c r="F2847" t="str">
        <f t="shared" si="132"/>
        <v>commercial</v>
      </c>
      <c r="G2847" t="str">
        <f t="shared" si="133"/>
        <v>appl</v>
      </c>
      <c r="H2847" t="str">
        <f t="shared" si="134"/>
        <v>appliances</v>
      </c>
    </row>
    <row r="2848" spans="1:8" x14ac:dyDescent="0.2">
      <c r="A2848">
        <v>6</v>
      </c>
      <c r="B2848" t="s">
        <v>446</v>
      </c>
      <c r="C2848">
        <v>0</v>
      </c>
      <c r="D2848" t="s">
        <v>689</v>
      </c>
      <c r="E2848" t="s">
        <v>597</v>
      </c>
      <c r="F2848" t="str">
        <f t="shared" si="132"/>
        <v>commercial</v>
      </c>
      <c r="G2848" t="str">
        <f t="shared" si="133"/>
        <v>appl</v>
      </c>
      <c r="H2848" t="str">
        <f t="shared" si="134"/>
        <v>appliances</v>
      </c>
    </row>
    <row r="2849" spans="1:8" x14ac:dyDescent="0.2">
      <c r="A2849">
        <v>7</v>
      </c>
      <c r="B2849" t="s">
        <v>447</v>
      </c>
      <c r="C2849">
        <v>0</v>
      </c>
      <c r="D2849" t="s">
        <v>689</v>
      </c>
      <c r="E2849" t="s">
        <v>597</v>
      </c>
      <c r="F2849" t="str">
        <f t="shared" si="132"/>
        <v>commercial</v>
      </c>
      <c r="G2849" t="str">
        <f t="shared" si="133"/>
        <v>appl</v>
      </c>
      <c r="H2849" t="str">
        <f t="shared" si="134"/>
        <v>appliances</v>
      </c>
    </row>
    <row r="2850" spans="1:8" x14ac:dyDescent="0.2">
      <c r="A2850">
        <v>8</v>
      </c>
      <c r="B2850" t="s">
        <v>448</v>
      </c>
      <c r="C2850">
        <v>0</v>
      </c>
      <c r="D2850" t="s">
        <v>689</v>
      </c>
      <c r="E2850" t="s">
        <v>597</v>
      </c>
      <c r="F2850" t="str">
        <f t="shared" si="132"/>
        <v>commercial</v>
      </c>
      <c r="G2850" t="str">
        <f t="shared" si="133"/>
        <v>appl</v>
      </c>
      <c r="H2850" t="str">
        <f t="shared" si="134"/>
        <v>appliances</v>
      </c>
    </row>
    <row r="2851" spans="1:8" x14ac:dyDescent="0.2">
      <c r="A2851">
        <v>9</v>
      </c>
      <c r="B2851" t="s">
        <v>449</v>
      </c>
      <c r="C2851">
        <v>0</v>
      </c>
      <c r="D2851" t="s">
        <v>689</v>
      </c>
      <c r="E2851" t="s">
        <v>597</v>
      </c>
      <c r="F2851" t="str">
        <f t="shared" si="132"/>
        <v>commercial</v>
      </c>
      <c r="G2851" t="str">
        <f t="shared" si="133"/>
        <v>appl</v>
      </c>
      <c r="H2851" t="str">
        <f t="shared" si="134"/>
        <v>appliances</v>
      </c>
    </row>
    <row r="2852" spans="1:8" x14ac:dyDescent="0.2">
      <c r="A2852">
        <v>0</v>
      </c>
      <c r="B2852" t="s">
        <v>76</v>
      </c>
      <c r="C2852">
        <v>18575848335551.801</v>
      </c>
      <c r="D2852" t="s">
        <v>690</v>
      </c>
      <c r="E2852" t="s">
        <v>597</v>
      </c>
      <c r="F2852" t="str">
        <f t="shared" si="132"/>
        <v>commercial</v>
      </c>
      <c r="G2852" t="str">
        <f t="shared" si="133"/>
        <v>appl</v>
      </c>
      <c r="H2852" t="str">
        <f t="shared" si="134"/>
        <v>appliances</v>
      </c>
    </row>
    <row r="2853" spans="1:8" x14ac:dyDescent="0.2">
      <c r="A2853">
        <v>1</v>
      </c>
      <c r="B2853" t="s">
        <v>77</v>
      </c>
      <c r="C2853">
        <v>0</v>
      </c>
      <c r="D2853" t="s">
        <v>690</v>
      </c>
      <c r="E2853" t="s">
        <v>597</v>
      </c>
      <c r="F2853" t="str">
        <f t="shared" si="132"/>
        <v>commercial</v>
      </c>
      <c r="G2853" t="str">
        <f t="shared" si="133"/>
        <v>appl</v>
      </c>
      <c r="H2853" t="str">
        <f t="shared" si="134"/>
        <v>appliances</v>
      </c>
    </row>
    <row r="2854" spans="1:8" x14ac:dyDescent="0.2">
      <c r="A2854">
        <v>2</v>
      </c>
      <c r="B2854" t="s">
        <v>78</v>
      </c>
      <c r="C2854">
        <v>21963767364958.5</v>
      </c>
      <c r="D2854" t="s">
        <v>690</v>
      </c>
      <c r="E2854" t="s">
        <v>597</v>
      </c>
      <c r="F2854" t="str">
        <f t="shared" si="132"/>
        <v>commercial</v>
      </c>
      <c r="G2854" t="str">
        <f t="shared" si="133"/>
        <v>appl</v>
      </c>
      <c r="H2854" t="str">
        <f t="shared" si="134"/>
        <v>appliances</v>
      </c>
    </row>
    <row r="2855" spans="1:8" x14ac:dyDescent="0.2">
      <c r="A2855">
        <v>3</v>
      </c>
      <c r="B2855" t="s">
        <v>79</v>
      </c>
      <c r="C2855">
        <v>461621597245.19501</v>
      </c>
      <c r="D2855" t="s">
        <v>690</v>
      </c>
      <c r="E2855" t="s">
        <v>597</v>
      </c>
      <c r="F2855" t="str">
        <f t="shared" si="132"/>
        <v>commercial</v>
      </c>
      <c r="G2855" t="str">
        <f t="shared" si="133"/>
        <v>appl</v>
      </c>
      <c r="H2855" t="str">
        <f t="shared" si="134"/>
        <v>appliances</v>
      </c>
    </row>
    <row r="2856" spans="1:8" x14ac:dyDescent="0.2">
      <c r="A2856">
        <v>4</v>
      </c>
      <c r="B2856" t="s">
        <v>81</v>
      </c>
      <c r="C2856">
        <v>0</v>
      </c>
      <c r="D2856" t="s">
        <v>690</v>
      </c>
      <c r="E2856" t="s">
        <v>597</v>
      </c>
      <c r="F2856" t="str">
        <f t="shared" si="132"/>
        <v>commercial</v>
      </c>
      <c r="G2856" t="str">
        <f t="shared" si="133"/>
        <v>appl</v>
      </c>
      <c r="H2856" t="str">
        <f t="shared" si="134"/>
        <v>appliances</v>
      </c>
    </row>
    <row r="2857" spans="1:8" x14ac:dyDescent="0.2">
      <c r="A2857">
        <v>5</v>
      </c>
      <c r="B2857" t="s">
        <v>162</v>
      </c>
      <c r="C2857">
        <v>0</v>
      </c>
      <c r="D2857" t="s">
        <v>690</v>
      </c>
      <c r="E2857" t="s">
        <v>597</v>
      </c>
      <c r="F2857" t="str">
        <f t="shared" si="132"/>
        <v>commercial</v>
      </c>
      <c r="G2857" t="str">
        <f t="shared" si="133"/>
        <v>appl</v>
      </c>
      <c r="H2857" t="str">
        <f t="shared" si="134"/>
        <v>appliances</v>
      </c>
    </row>
    <row r="2858" spans="1:8" x14ac:dyDescent="0.2">
      <c r="A2858">
        <v>6</v>
      </c>
      <c r="B2858" t="s">
        <v>446</v>
      </c>
      <c r="C2858">
        <v>0</v>
      </c>
      <c r="D2858" t="s">
        <v>690</v>
      </c>
      <c r="E2858" t="s">
        <v>597</v>
      </c>
      <c r="F2858" t="str">
        <f t="shared" si="132"/>
        <v>commercial</v>
      </c>
      <c r="G2858" t="str">
        <f t="shared" si="133"/>
        <v>appl</v>
      </c>
      <c r="H2858" t="str">
        <f t="shared" si="134"/>
        <v>appliances</v>
      </c>
    </row>
    <row r="2859" spans="1:8" x14ac:dyDescent="0.2">
      <c r="A2859">
        <v>7</v>
      </c>
      <c r="B2859" t="s">
        <v>447</v>
      </c>
      <c r="C2859">
        <v>0</v>
      </c>
      <c r="D2859" t="s">
        <v>690</v>
      </c>
      <c r="E2859" t="s">
        <v>597</v>
      </c>
      <c r="F2859" t="str">
        <f t="shared" si="132"/>
        <v>commercial</v>
      </c>
      <c r="G2859" t="str">
        <f t="shared" si="133"/>
        <v>appl</v>
      </c>
      <c r="H2859" t="str">
        <f t="shared" si="134"/>
        <v>appliances</v>
      </c>
    </row>
    <row r="2860" spans="1:8" x14ac:dyDescent="0.2">
      <c r="A2860">
        <v>8</v>
      </c>
      <c r="B2860" t="s">
        <v>448</v>
      </c>
      <c r="C2860">
        <v>0</v>
      </c>
      <c r="D2860" t="s">
        <v>690</v>
      </c>
      <c r="E2860" t="s">
        <v>597</v>
      </c>
      <c r="F2860" t="str">
        <f t="shared" si="132"/>
        <v>commercial</v>
      </c>
      <c r="G2860" t="str">
        <f t="shared" si="133"/>
        <v>appl</v>
      </c>
      <c r="H2860" t="str">
        <f t="shared" si="134"/>
        <v>appliances</v>
      </c>
    </row>
    <row r="2861" spans="1:8" x14ac:dyDescent="0.2">
      <c r="A2861">
        <v>9</v>
      </c>
      <c r="B2861" t="s">
        <v>449</v>
      </c>
      <c r="C2861">
        <v>0</v>
      </c>
      <c r="D2861" t="s">
        <v>690</v>
      </c>
      <c r="E2861" t="s">
        <v>597</v>
      </c>
      <c r="F2861" t="str">
        <f t="shared" si="132"/>
        <v>commercial</v>
      </c>
      <c r="G2861" t="str">
        <f t="shared" si="133"/>
        <v>appl</v>
      </c>
      <c r="H2861" t="str">
        <f t="shared" si="134"/>
        <v>appliances</v>
      </c>
    </row>
    <row r="2862" spans="1:8" x14ac:dyDescent="0.2">
      <c r="A2862">
        <v>0</v>
      </c>
      <c r="B2862" t="s">
        <v>76</v>
      </c>
      <c r="C2862">
        <v>6984038309585.4902</v>
      </c>
      <c r="D2862" t="s">
        <v>691</v>
      </c>
      <c r="E2862" t="s">
        <v>597</v>
      </c>
      <c r="F2862" t="str">
        <f t="shared" si="132"/>
        <v>commercial</v>
      </c>
      <c r="G2862" t="str">
        <f t="shared" si="133"/>
        <v>appl</v>
      </c>
      <c r="H2862" t="str">
        <f t="shared" si="134"/>
        <v>appliances</v>
      </c>
    </row>
    <row r="2863" spans="1:8" x14ac:dyDescent="0.2">
      <c r="A2863">
        <v>1</v>
      </c>
      <c r="B2863" t="s">
        <v>77</v>
      </c>
      <c r="C2863">
        <v>0</v>
      </c>
      <c r="D2863" t="s">
        <v>691</v>
      </c>
      <c r="E2863" t="s">
        <v>597</v>
      </c>
      <c r="F2863" t="str">
        <f t="shared" si="132"/>
        <v>commercial</v>
      </c>
      <c r="G2863" t="str">
        <f t="shared" si="133"/>
        <v>appl</v>
      </c>
      <c r="H2863" t="str">
        <f t="shared" si="134"/>
        <v>appliances</v>
      </c>
    </row>
    <row r="2864" spans="1:8" x14ac:dyDescent="0.2">
      <c r="A2864">
        <v>2</v>
      </c>
      <c r="B2864" t="s">
        <v>78</v>
      </c>
      <c r="C2864">
        <v>8180553182090.9404</v>
      </c>
      <c r="D2864" t="s">
        <v>691</v>
      </c>
      <c r="E2864" t="s">
        <v>597</v>
      </c>
      <c r="F2864" t="str">
        <f t="shared" si="132"/>
        <v>commercial</v>
      </c>
      <c r="G2864" t="str">
        <f t="shared" si="133"/>
        <v>appl</v>
      </c>
      <c r="H2864" t="str">
        <f t="shared" si="134"/>
        <v>appliances</v>
      </c>
    </row>
    <row r="2865" spans="1:8" x14ac:dyDescent="0.2">
      <c r="A2865">
        <v>3</v>
      </c>
      <c r="B2865" t="s">
        <v>79</v>
      </c>
      <c r="C2865">
        <v>14802199659.273399</v>
      </c>
      <c r="D2865" t="s">
        <v>691</v>
      </c>
      <c r="E2865" t="s">
        <v>597</v>
      </c>
      <c r="F2865" t="str">
        <f t="shared" si="132"/>
        <v>commercial</v>
      </c>
      <c r="G2865" t="str">
        <f t="shared" si="133"/>
        <v>appl</v>
      </c>
      <c r="H2865" t="str">
        <f t="shared" si="134"/>
        <v>appliances</v>
      </c>
    </row>
    <row r="2866" spans="1:8" x14ac:dyDescent="0.2">
      <c r="A2866">
        <v>4</v>
      </c>
      <c r="B2866" t="s">
        <v>81</v>
      </c>
      <c r="C2866">
        <v>0</v>
      </c>
      <c r="D2866" t="s">
        <v>691</v>
      </c>
      <c r="E2866" t="s">
        <v>597</v>
      </c>
      <c r="F2866" t="str">
        <f t="shared" si="132"/>
        <v>commercial</v>
      </c>
      <c r="G2866" t="str">
        <f t="shared" si="133"/>
        <v>appl</v>
      </c>
      <c r="H2866" t="str">
        <f t="shared" si="134"/>
        <v>appliances</v>
      </c>
    </row>
    <row r="2867" spans="1:8" x14ac:dyDescent="0.2">
      <c r="A2867">
        <v>5</v>
      </c>
      <c r="B2867" t="s">
        <v>162</v>
      </c>
      <c r="C2867">
        <v>0</v>
      </c>
      <c r="D2867" t="s">
        <v>691</v>
      </c>
      <c r="E2867" t="s">
        <v>597</v>
      </c>
      <c r="F2867" t="str">
        <f t="shared" si="132"/>
        <v>commercial</v>
      </c>
      <c r="G2867" t="str">
        <f t="shared" si="133"/>
        <v>appl</v>
      </c>
      <c r="H2867" t="str">
        <f t="shared" si="134"/>
        <v>appliances</v>
      </c>
    </row>
    <row r="2868" spans="1:8" x14ac:dyDescent="0.2">
      <c r="A2868">
        <v>6</v>
      </c>
      <c r="B2868" t="s">
        <v>446</v>
      </c>
      <c r="C2868">
        <v>0</v>
      </c>
      <c r="D2868" t="s">
        <v>691</v>
      </c>
      <c r="E2868" t="s">
        <v>597</v>
      </c>
      <c r="F2868" t="str">
        <f t="shared" si="132"/>
        <v>commercial</v>
      </c>
      <c r="G2868" t="str">
        <f t="shared" si="133"/>
        <v>appl</v>
      </c>
      <c r="H2868" t="str">
        <f t="shared" si="134"/>
        <v>appliances</v>
      </c>
    </row>
    <row r="2869" spans="1:8" x14ac:dyDescent="0.2">
      <c r="A2869">
        <v>7</v>
      </c>
      <c r="B2869" t="s">
        <v>447</v>
      </c>
      <c r="C2869">
        <v>0</v>
      </c>
      <c r="D2869" t="s">
        <v>691</v>
      </c>
      <c r="E2869" t="s">
        <v>597</v>
      </c>
      <c r="F2869" t="str">
        <f t="shared" si="132"/>
        <v>commercial</v>
      </c>
      <c r="G2869" t="str">
        <f t="shared" si="133"/>
        <v>appl</v>
      </c>
      <c r="H2869" t="str">
        <f t="shared" si="134"/>
        <v>appliances</v>
      </c>
    </row>
    <row r="2870" spans="1:8" x14ac:dyDescent="0.2">
      <c r="A2870">
        <v>8</v>
      </c>
      <c r="B2870" t="s">
        <v>448</v>
      </c>
      <c r="C2870">
        <v>0</v>
      </c>
      <c r="D2870" t="s">
        <v>691</v>
      </c>
      <c r="E2870" t="s">
        <v>597</v>
      </c>
      <c r="F2870" t="str">
        <f t="shared" si="132"/>
        <v>commercial</v>
      </c>
      <c r="G2870" t="str">
        <f t="shared" si="133"/>
        <v>appl</v>
      </c>
      <c r="H2870" t="str">
        <f t="shared" si="134"/>
        <v>appliances</v>
      </c>
    </row>
    <row r="2871" spans="1:8" x14ac:dyDescent="0.2">
      <c r="A2871">
        <v>9</v>
      </c>
      <c r="B2871" t="s">
        <v>449</v>
      </c>
      <c r="C2871">
        <v>0</v>
      </c>
      <c r="D2871" t="s">
        <v>691</v>
      </c>
      <c r="E2871" t="s">
        <v>597</v>
      </c>
      <c r="F2871" t="str">
        <f t="shared" si="132"/>
        <v>commercial</v>
      </c>
      <c r="G2871" t="str">
        <f t="shared" si="133"/>
        <v>appl</v>
      </c>
      <c r="H2871" t="str">
        <f t="shared" si="134"/>
        <v>appliances</v>
      </c>
    </row>
    <row r="2872" spans="1:8" x14ac:dyDescent="0.2">
      <c r="A2872">
        <v>0</v>
      </c>
      <c r="B2872" t="s">
        <v>76</v>
      </c>
      <c r="C2872">
        <v>4341939493299.1401</v>
      </c>
      <c r="D2872" t="s">
        <v>692</v>
      </c>
      <c r="E2872" t="s">
        <v>597</v>
      </c>
      <c r="F2872" t="str">
        <f t="shared" si="132"/>
        <v>commercial</v>
      </c>
      <c r="G2872" t="str">
        <f t="shared" si="133"/>
        <v>appl</v>
      </c>
      <c r="H2872" t="str">
        <f t="shared" si="134"/>
        <v>appliances</v>
      </c>
    </row>
    <row r="2873" spans="1:8" x14ac:dyDescent="0.2">
      <c r="A2873">
        <v>1</v>
      </c>
      <c r="B2873" t="s">
        <v>77</v>
      </c>
      <c r="C2873">
        <v>0</v>
      </c>
      <c r="D2873" t="s">
        <v>692</v>
      </c>
      <c r="E2873" t="s">
        <v>597</v>
      </c>
      <c r="F2873" t="str">
        <f t="shared" si="132"/>
        <v>commercial</v>
      </c>
      <c r="G2873" t="str">
        <f t="shared" si="133"/>
        <v>appl</v>
      </c>
      <c r="H2873" t="str">
        <f t="shared" si="134"/>
        <v>appliances</v>
      </c>
    </row>
    <row r="2874" spans="1:8" x14ac:dyDescent="0.2">
      <c r="A2874">
        <v>2</v>
      </c>
      <c r="B2874" t="s">
        <v>78</v>
      </c>
      <c r="C2874">
        <v>5649050575721.1201</v>
      </c>
      <c r="D2874" t="s">
        <v>692</v>
      </c>
      <c r="E2874" t="s">
        <v>597</v>
      </c>
      <c r="F2874" t="str">
        <f t="shared" si="132"/>
        <v>commercial</v>
      </c>
      <c r="G2874" t="str">
        <f t="shared" si="133"/>
        <v>appl</v>
      </c>
      <c r="H2874" t="str">
        <f t="shared" si="134"/>
        <v>appliances</v>
      </c>
    </row>
    <row r="2875" spans="1:8" x14ac:dyDescent="0.2">
      <c r="A2875">
        <v>3</v>
      </c>
      <c r="B2875" t="s">
        <v>79</v>
      </c>
      <c r="C2875">
        <v>9860247272.4181004</v>
      </c>
      <c r="D2875" t="s">
        <v>692</v>
      </c>
      <c r="E2875" t="s">
        <v>597</v>
      </c>
      <c r="F2875" t="str">
        <f t="shared" si="132"/>
        <v>commercial</v>
      </c>
      <c r="G2875" t="str">
        <f t="shared" si="133"/>
        <v>appl</v>
      </c>
      <c r="H2875" t="str">
        <f t="shared" si="134"/>
        <v>appliances</v>
      </c>
    </row>
    <row r="2876" spans="1:8" x14ac:dyDescent="0.2">
      <c r="A2876">
        <v>4</v>
      </c>
      <c r="B2876" t="s">
        <v>81</v>
      </c>
      <c r="C2876">
        <v>0</v>
      </c>
      <c r="D2876" t="s">
        <v>692</v>
      </c>
      <c r="E2876" t="s">
        <v>597</v>
      </c>
      <c r="F2876" t="str">
        <f t="shared" si="132"/>
        <v>commercial</v>
      </c>
      <c r="G2876" t="str">
        <f t="shared" si="133"/>
        <v>appl</v>
      </c>
      <c r="H2876" t="str">
        <f t="shared" si="134"/>
        <v>appliances</v>
      </c>
    </row>
    <row r="2877" spans="1:8" x14ac:dyDescent="0.2">
      <c r="A2877">
        <v>5</v>
      </c>
      <c r="B2877" t="s">
        <v>162</v>
      </c>
      <c r="C2877">
        <v>0</v>
      </c>
      <c r="D2877" t="s">
        <v>692</v>
      </c>
      <c r="E2877" t="s">
        <v>597</v>
      </c>
      <c r="F2877" t="str">
        <f t="shared" si="132"/>
        <v>commercial</v>
      </c>
      <c r="G2877" t="str">
        <f t="shared" si="133"/>
        <v>appl</v>
      </c>
      <c r="H2877" t="str">
        <f t="shared" si="134"/>
        <v>appliances</v>
      </c>
    </row>
    <row r="2878" spans="1:8" x14ac:dyDescent="0.2">
      <c r="A2878">
        <v>6</v>
      </c>
      <c r="B2878" t="s">
        <v>446</v>
      </c>
      <c r="C2878">
        <v>0</v>
      </c>
      <c r="D2878" t="s">
        <v>692</v>
      </c>
      <c r="E2878" t="s">
        <v>597</v>
      </c>
      <c r="F2878" t="str">
        <f t="shared" si="132"/>
        <v>commercial</v>
      </c>
      <c r="G2878" t="str">
        <f t="shared" si="133"/>
        <v>appl</v>
      </c>
      <c r="H2878" t="str">
        <f t="shared" si="134"/>
        <v>appliances</v>
      </c>
    </row>
    <row r="2879" spans="1:8" x14ac:dyDescent="0.2">
      <c r="A2879">
        <v>7</v>
      </c>
      <c r="B2879" t="s">
        <v>447</v>
      </c>
      <c r="C2879">
        <v>0</v>
      </c>
      <c r="D2879" t="s">
        <v>692</v>
      </c>
      <c r="E2879" t="s">
        <v>597</v>
      </c>
      <c r="F2879" t="str">
        <f t="shared" si="132"/>
        <v>commercial</v>
      </c>
      <c r="G2879" t="str">
        <f t="shared" si="133"/>
        <v>appl</v>
      </c>
      <c r="H2879" t="str">
        <f t="shared" si="134"/>
        <v>appliances</v>
      </c>
    </row>
    <row r="2880" spans="1:8" x14ac:dyDescent="0.2">
      <c r="A2880">
        <v>8</v>
      </c>
      <c r="B2880" t="s">
        <v>448</v>
      </c>
      <c r="C2880">
        <v>0</v>
      </c>
      <c r="D2880" t="s">
        <v>692</v>
      </c>
      <c r="E2880" t="s">
        <v>597</v>
      </c>
      <c r="F2880" t="str">
        <f t="shared" si="132"/>
        <v>commercial</v>
      </c>
      <c r="G2880" t="str">
        <f t="shared" si="133"/>
        <v>appl</v>
      </c>
      <c r="H2880" t="str">
        <f t="shared" si="134"/>
        <v>appliances</v>
      </c>
    </row>
    <row r="2881" spans="1:8" x14ac:dyDescent="0.2">
      <c r="A2881">
        <v>9</v>
      </c>
      <c r="B2881" t="s">
        <v>449</v>
      </c>
      <c r="C2881">
        <v>0</v>
      </c>
      <c r="D2881" t="s">
        <v>692</v>
      </c>
      <c r="E2881" t="s">
        <v>597</v>
      </c>
      <c r="F2881" t="str">
        <f t="shared" si="132"/>
        <v>commercial</v>
      </c>
      <c r="G2881" t="str">
        <f t="shared" si="133"/>
        <v>appl</v>
      </c>
      <c r="H2881" t="str">
        <f t="shared" si="134"/>
        <v>appliances</v>
      </c>
    </row>
    <row r="2882" spans="1:8" x14ac:dyDescent="0.2">
      <c r="A2882">
        <v>0</v>
      </c>
      <c r="B2882" t="s">
        <v>76</v>
      </c>
      <c r="C2882">
        <v>1406266357275.53</v>
      </c>
      <c r="D2882" t="s">
        <v>693</v>
      </c>
      <c r="E2882" t="s">
        <v>597</v>
      </c>
      <c r="F2882" t="str">
        <f t="shared" si="132"/>
        <v>commercial</v>
      </c>
      <c r="G2882" t="str">
        <f t="shared" si="133"/>
        <v>appl</v>
      </c>
      <c r="H2882" t="str">
        <f t="shared" si="134"/>
        <v>appliances</v>
      </c>
    </row>
    <row r="2883" spans="1:8" x14ac:dyDescent="0.2">
      <c r="A2883">
        <v>1</v>
      </c>
      <c r="B2883" t="s">
        <v>77</v>
      </c>
      <c r="C2883">
        <v>0</v>
      </c>
      <c r="D2883" t="s">
        <v>693</v>
      </c>
      <c r="E2883" t="s">
        <v>597</v>
      </c>
      <c r="F2883" t="str">
        <f t="shared" ref="F2883:F2946" si="135">IF(ISNUMBER(SEARCH("urban", E2883)), "urban", IF(ISNUMBER(SEARCH("rural", E2883)), "rural", IF(ISNUMBER(SEARCH("commercial", E2883)), "commercial", "None")))</f>
        <v>commercial</v>
      </c>
      <c r="G2883" t="str">
        <f t="shared" ref="G2883:G2946" si="136">RIGHT(E2883, LEN(E2883) - FIND("~", SUBSTITUTE(E2883, "-", "~", LEN(E2883)-LEN(SUBSTITUTE(E2883, "-", "")))))</f>
        <v>appl</v>
      </c>
      <c r="H2883" t="str">
        <f t="shared" ref="H2883:H2946" si="137">IF(G2883="appl","appliances",IF(G2883="cooling","cooling &amp; ventilation",G2883))</f>
        <v>appliances</v>
      </c>
    </row>
    <row r="2884" spans="1:8" x14ac:dyDescent="0.2">
      <c r="A2884">
        <v>2</v>
      </c>
      <c r="B2884" t="s">
        <v>78</v>
      </c>
      <c r="C2884">
        <v>1102541738493.98</v>
      </c>
      <c r="D2884" t="s">
        <v>693</v>
      </c>
      <c r="E2884" t="s">
        <v>597</v>
      </c>
      <c r="F2884" t="str">
        <f t="shared" si="135"/>
        <v>commercial</v>
      </c>
      <c r="G2884" t="str">
        <f t="shared" si="136"/>
        <v>appl</v>
      </c>
      <c r="H2884" t="str">
        <f t="shared" si="137"/>
        <v>appliances</v>
      </c>
    </row>
    <row r="2885" spans="1:8" x14ac:dyDescent="0.2">
      <c r="A2885">
        <v>3</v>
      </c>
      <c r="B2885" t="s">
        <v>79</v>
      </c>
      <c r="C2885">
        <v>319790256.95526201</v>
      </c>
      <c r="D2885" t="s">
        <v>693</v>
      </c>
      <c r="E2885" t="s">
        <v>597</v>
      </c>
      <c r="F2885" t="str">
        <f t="shared" si="135"/>
        <v>commercial</v>
      </c>
      <c r="G2885" t="str">
        <f t="shared" si="136"/>
        <v>appl</v>
      </c>
      <c r="H2885" t="str">
        <f t="shared" si="137"/>
        <v>appliances</v>
      </c>
    </row>
    <row r="2886" spans="1:8" x14ac:dyDescent="0.2">
      <c r="A2886">
        <v>4</v>
      </c>
      <c r="B2886" t="s">
        <v>81</v>
      </c>
      <c r="C2886">
        <v>0</v>
      </c>
      <c r="D2886" t="s">
        <v>693</v>
      </c>
      <c r="E2886" t="s">
        <v>597</v>
      </c>
      <c r="F2886" t="str">
        <f t="shared" si="135"/>
        <v>commercial</v>
      </c>
      <c r="G2886" t="str">
        <f t="shared" si="136"/>
        <v>appl</v>
      </c>
      <c r="H2886" t="str">
        <f t="shared" si="137"/>
        <v>appliances</v>
      </c>
    </row>
    <row r="2887" spans="1:8" x14ac:dyDescent="0.2">
      <c r="A2887">
        <v>5</v>
      </c>
      <c r="B2887" t="s">
        <v>162</v>
      </c>
      <c r="C2887">
        <v>0</v>
      </c>
      <c r="D2887" t="s">
        <v>693</v>
      </c>
      <c r="E2887" t="s">
        <v>597</v>
      </c>
      <c r="F2887" t="str">
        <f t="shared" si="135"/>
        <v>commercial</v>
      </c>
      <c r="G2887" t="str">
        <f t="shared" si="136"/>
        <v>appl</v>
      </c>
      <c r="H2887" t="str">
        <f t="shared" si="137"/>
        <v>appliances</v>
      </c>
    </row>
    <row r="2888" spans="1:8" x14ac:dyDescent="0.2">
      <c r="A2888">
        <v>6</v>
      </c>
      <c r="B2888" t="s">
        <v>446</v>
      </c>
      <c r="C2888">
        <v>0</v>
      </c>
      <c r="D2888" t="s">
        <v>693</v>
      </c>
      <c r="E2888" t="s">
        <v>597</v>
      </c>
      <c r="F2888" t="str">
        <f t="shared" si="135"/>
        <v>commercial</v>
      </c>
      <c r="G2888" t="str">
        <f t="shared" si="136"/>
        <v>appl</v>
      </c>
      <c r="H2888" t="str">
        <f t="shared" si="137"/>
        <v>appliances</v>
      </c>
    </row>
    <row r="2889" spans="1:8" x14ac:dyDescent="0.2">
      <c r="A2889">
        <v>7</v>
      </c>
      <c r="B2889" t="s">
        <v>447</v>
      </c>
      <c r="C2889">
        <v>0</v>
      </c>
      <c r="D2889" t="s">
        <v>693</v>
      </c>
      <c r="E2889" t="s">
        <v>597</v>
      </c>
      <c r="F2889" t="str">
        <f t="shared" si="135"/>
        <v>commercial</v>
      </c>
      <c r="G2889" t="str">
        <f t="shared" si="136"/>
        <v>appl</v>
      </c>
      <c r="H2889" t="str">
        <f t="shared" si="137"/>
        <v>appliances</v>
      </c>
    </row>
    <row r="2890" spans="1:8" x14ac:dyDescent="0.2">
      <c r="A2890">
        <v>8</v>
      </c>
      <c r="B2890" t="s">
        <v>448</v>
      </c>
      <c r="C2890">
        <v>0</v>
      </c>
      <c r="D2890" t="s">
        <v>693</v>
      </c>
      <c r="E2890" t="s">
        <v>597</v>
      </c>
      <c r="F2890" t="str">
        <f t="shared" si="135"/>
        <v>commercial</v>
      </c>
      <c r="G2890" t="str">
        <f t="shared" si="136"/>
        <v>appl</v>
      </c>
      <c r="H2890" t="str">
        <f t="shared" si="137"/>
        <v>appliances</v>
      </c>
    </row>
    <row r="2891" spans="1:8" x14ac:dyDescent="0.2">
      <c r="A2891">
        <v>9</v>
      </c>
      <c r="B2891" t="s">
        <v>449</v>
      </c>
      <c r="C2891">
        <v>0</v>
      </c>
      <c r="D2891" t="s">
        <v>693</v>
      </c>
      <c r="E2891" t="s">
        <v>597</v>
      </c>
      <c r="F2891" t="str">
        <f t="shared" si="135"/>
        <v>commercial</v>
      </c>
      <c r="G2891" t="str">
        <f t="shared" si="136"/>
        <v>appl</v>
      </c>
      <c r="H2891" t="str">
        <f t="shared" si="137"/>
        <v>appliances</v>
      </c>
    </row>
    <row r="2892" spans="1:8" x14ac:dyDescent="0.2">
      <c r="A2892">
        <v>0</v>
      </c>
      <c r="B2892" t="s">
        <v>76</v>
      </c>
      <c r="C2892">
        <v>2927269360174.25</v>
      </c>
      <c r="D2892" t="s">
        <v>694</v>
      </c>
      <c r="E2892" t="s">
        <v>597</v>
      </c>
      <c r="F2892" t="str">
        <f t="shared" si="135"/>
        <v>commercial</v>
      </c>
      <c r="G2892" t="str">
        <f t="shared" si="136"/>
        <v>appl</v>
      </c>
      <c r="H2892" t="str">
        <f t="shared" si="137"/>
        <v>appliances</v>
      </c>
    </row>
    <row r="2893" spans="1:8" x14ac:dyDescent="0.2">
      <c r="A2893">
        <v>1</v>
      </c>
      <c r="B2893" t="s">
        <v>77</v>
      </c>
      <c r="C2893">
        <v>0</v>
      </c>
      <c r="D2893" t="s">
        <v>694</v>
      </c>
      <c r="E2893" t="s">
        <v>597</v>
      </c>
      <c r="F2893" t="str">
        <f t="shared" si="135"/>
        <v>commercial</v>
      </c>
      <c r="G2893" t="str">
        <f t="shared" si="136"/>
        <v>appl</v>
      </c>
      <c r="H2893" t="str">
        <f t="shared" si="137"/>
        <v>appliances</v>
      </c>
    </row>
    <row r="2894" spans="1:8" x14ac:dyDescent="0.2">
      <c r="A2894">
        <v>2</v>
      </c>
      <c r="B2894" t="s">
        <v>78</v>
      </c>
      <c r="C2894">
        <v>5457635798869</v>
      </c>
      <c r="D2894" t="s">
        <v>694</v>
      </c>
      <c r="E2894" t="s">
        <v>597</v>
      </c>
      <c r="F2894" t="str">
        <f t="shared" si="135"/>
        <v>commercial</v>
      </c>
      <c r="G2894" t="str">
        <f t="shared" si="136"/>
        <v>appl</v>
      </c>
      <c r="H2894" t="str">
        <f t="shared" si="137"/>
        <v>appliances</v>
      </c>
    </row>
    <row r="2895" spans="1:8" x14ac:dyDescent="0.2">
      <c r="A2895">
        <v>3</v>
      </c>
      <c r="B2895" t="s">
        <v>79</v>
      </c>
      <c r="C2895">
        <v>74651296029.673599</v>
      </c>
      <c r="D2895" t="s">
        <v>694</v>
      </c>
      <c r="E2895" t="s">
        <v>597</v>
      </c>
      <c r="F2895" t="str">
        <f t="shared" si="135"/>
        <v>commercial</v>
      </c>
      <c r="G2895" t="str">
        <f t="shared" si="136"/>
        <v>appl</v>
      </c>
      <c r="H2895" t="str">
        <f t="shared" si="137"/>
        <v>appliances</v>
      </c>
    </row>
    <row r="2896" spans="1:8" x14ac:dyDescent="0.2">
      <c r="A2896">
        <v>4</v>
      </c>
      <c r="B2896" t="s">
        <v>81</v>
      </c>
      <c r="C2896">
        <v>0</v>
      </c>
      <c r="D2896" t="s">
        <v>694</v>
      </c>
      <c r="E2896" t="s">
        <v>597</v>
      </c>
      <c r="F2896" t="str">
        <f t="shared" si="135"/>
        <v>commercial</v>
      </c>
      <c r="G2896" t="str">
        <f t="shared" si="136"/>
        <v>appl</v>
      </c>
      <c r="H2896" t="str">
        <f t="shared" si="137"/>
        <v>appliances</v>
      </c>
    </row>
    <row r="2897" spans="1:8" x14ac:dyDescent="0.2">
      <c r="A2897">
        <v>5</v>
      </c>
      <c r="B2897" t="s">
        <v>162</v>
      </c>
      <c r="C2897">
        <v>0</v>
      </c>
      <c r="D2897" t="s">
        <v>694</v>
      </c>
      <c r="E2897" t="s">
        <v>597</v>
      </c>
      <c r="F2897" t="str">
        <f t="shared" si="135"/>
        <v>commercial</v>
      </c>
      <c r="G2897" t="str">
        <f t="shared" si="136"/>
        <v>appl</v>
      </c>
      <c r="H2897" t="str">
        <f t="shared" si="137"/>
        <v>appliances</v>
      </c>
    </row>
    <row r="2898" spans="1:8" x14ac:dyDescent="0.2">
      <c r="A2898">
        <v>6</v>
      </c>
      <c r="B2898" t="s">
        <v>446</v>
      </c>
      <c r="C2898">
        <v>0</v>
      </c>
      <c r="D2898" t="s">
        <v>694</v>
      </c>
      <c r="E2898" t="s">
        <v>597</v>
      </c>
      <c r="F2898" t="str">
        <f t="shared" si="135"/>
        <v>commercial</v>
      </c>
      <c r="G2898" t="str">
        <f t="shared" si="136"/>
        <v>appl</v>
      </c>
      <c r="H2898" t="str">
        <f t="shared" si="137"/>
        <v>appliances</v>
      </c>
    </row>
    <row r="2899" spans="1:8" x14ac:dyDescent="0.2">
      <c r="A2899">
        <v>7</v>
      </c>
      <c r="B2899" t="s">
        <v>447</v>
      </c>
      <c r="C2899">
        <v>0</v>
      </c>
      <c r="D2899" t="s">
        <v>694</v>
      </c>
      <c r="E2899" t="s">
        <v>597</v>
      </c>
      <c r="F2899" t="str">
        <f t="shared" si="135"/>
        <v>commercial</v>
      </c>
      <c r="G2899" t="str">
        <f t="shared" si="136"/>
        <v>appl</v>
      </c>
      <c r="H2899" t="str">
        <f t="shared" si="137"/>
        <v>appliances</v>
      </c>
    </row>
    <row r="2900" spans="1:8" x14ac:dyDescent="0.2">
      <c r="A2900">
        <v>8</v>
      </c>
      <c r="B2900" t="s">
        <v>448</v>
      </c>
      <c r="C2900">
        <v>0</v>
      </c>
      <c r="D2900" t="s">
        <v>694</v>
      </c>
      <c r="E2900" t="s">
        <v>597</v>
      </c>
      <c r="F2900" t="str">
        <f t="shared" si="135"/>
        <v>commercial</v>
      </c>
      <c r="G2900" t="str">
        <f t="shared" si="136"/>
        <v>appl</v>
      </c>
      <c r="H2900" t="str">
        <f t="shared" si="137"/>
        <v>appliances</v>
      </c>
    </row>
    <row r="2901" spans="1:8" x14ac:dyDescent="0.2">
      <c r="A2901">
        <v>9</v>
      </c>
      <c r="B2901" t="s">
        <v>449</v>
      </c>
      <c r="C2901">
        <v>0</v>
      </c>
      <c r="D2901" t="s">
        <v>694</v>
      </c>
      <c r="E2901" t="s">
        <v>597</v>
      </c>
      <c r="F2901" t="str">
        <f t="shared" si="135"/>
        <v>commercial</v>
      </c>
      <c r="G2901" t="str">
        <f t="shared" si="136"/>
        <v>appl</v>
      </c>
      <c r="H2901" t="str">
        <f t="shared" si="137"/>
        <v>appliances</v>
      </c>
    </row>
    <row r="2902" spans="1:8" x14ac:dyDescent="0.2">
      <c r="A2902">
        <v>0</v>
      </c>
      <c r="B2902" t="s">
        <v>76</v>
      </c>
      <c r="C2902">
        <v>13669881367216</v>
      </c>
      <c r="D2902" t="s">
        <v>695</v>
      </c>
      <c r="E2902" t="s">
        <v>597</v>
      </c>
      <c r="F2902" t="str">
        <f t="shared" si="135"/>
        <v>commercial</v>
      </c>
      <c r="G2902" t="str">
        <f t="shared" si="136"/>
        <v>appl</v>
      </c>
      <c r="H2902" t="str">
        <f t="shared" si="137"/>
        <v>appliances</v>
      </c>
    </row>
    <row r="2903" spans="1:8" x14ac:dyDescent="0.2">
      <c r="A2903">
        <v>1</v>
      </c>
      <c r="B2903" t="s">
        <v>77</v>
      </c>
      <c r="C2903">
        <v>0</v>
      </c>
      <c r="D2903" t="s">
        <v>695</v>
      </c>
      <c r="E2903" t="s">
        <v>597</v>
      </c>
      <c r="F2903" t="str">
        <f t="shared" si="135"/>
        <v>commercial</v>
      </c>
      <c r="G2903" t="str">
        <f t="shared" si="136"/>
        <v>appl</v>
      </c>
      <c r="H2903" t="str">
        <f t="shared" si="137"/>
        <v>appliances</v>
      </c>
    </row>
    <row r="2904" spans="1:8" x14ac:dyDescent="0.2">
      <c r="A2904">
        <v>2</v>
      </c>
      <c r="B2904" t="s">
        <v>78</v>
      </c>
      <c r="C2904">
        <v>13285428181353.9</v>
      </c>
      <c r="D2904" t="s">
        <v>695</v>
      </c>
      <c r="E2904" t="s">
        <v>597</v>
      </c>
      <c r="F2904" t="str">
        <f t="shared" si="135"/>
        <v>commercial</v>
      </c>
      <c r="G2904" t="str">
        <f t="shared" si="136"/>
        <v>appl</v>
      </c>
      <c r="H2904" t="str">
        <f t="shared" si="137"/>
        <v>appliances</v>
      </c>
    </row>
    <row r="2905" spans="1:8" x14ac:dyDescent="0.2">
      <c r="A2905">
        <v>3</v>
      </c>
      <c r="B2905" t="s">
        <v>79</v>
      </c>
      <c r="C2905">
        <v>0</v>
      </c>
      <c r="D2905" t="s">
        <v>695</v>
      </c>
      <c r="E2905" t="s">
        <v>597</v>
      </c>
      <c r="F2905" t="str">
        <f t="shared" si="135"/>
        <v>commercial</v>
      </c>
      <c r="G2905" t="str">
        <f t="shared" si="136"/>
        <v>appl</v>
      </c>
      <c r="H2905" t="str">
        <f t="shared" si="137"/>
        <v>appliances</v>
      </c>
    </row>
    <row r="2906" spans="1:8" x14ac:dyDescent="0.2">
      <c r="A2906">
        <v>4</v>
      </c>
      <c r="B2906" t="s">
        <v>81</v>
      </c>
      <c r="C2906">
        <v>0</v>
      </c>
      <c r="D2906" t="s">
        <v>695</v>
      </c>
      <c r="E2906" t="s">
        <v>597</v>
      </c>
      <c r="F2906" t="str">
        <f t="shared" si="135"/>
        <v>commercial</v>
      </c>
      <c r="G2906" t="str">
        <f t="shared" si="136"/>
        <v>appl</v>
      </c>
      <c r="H2906" t="str">
        <f t="shared" si="137"/>
        <v>appliances</v>
      </c>
    </row>
    <row r="2907" spans="1:8" x14ac:dyDescent="0.2">
      <c r="A2907">
        <v>5</v>
      </c>
      <c r="B2907" t="s">
        <v>162</v>
      </c>
      <c r="C2907">
        <v>0</v>
      </c>
      <c r="D2907" t="s">
        <v>695</v>
      </c>
      <c r="E2907" t="s">
        <v>597</v>
      </c>
      <c r="F2907" t="str">
        <f t="shared" si="135"/>
        <v>commercial</v>
      </c>
      <c r="G2907" t="str">
        <f t="shared" si="136"/>
        <v>appl</v>
      </c>
      <c r="H2907" t="str">
        <f t="shared" si="137"/>
        <v>appliances</v>
      </c>
    </row>
    <row r="2908" spans="1:8" x14ac:dyDescent="0.2">
      <c r="A2908">
        <v>6</v>
      </c>
      <c r="B2908" t="s">
        <v>446</v>
      </c>
      <c r="C2908">
        <v>0</v>
      </c>
      <c r="D2908" t="s">
        <v>695</v>
      </c>
      <c r="E2908" t="s">
        <v>597</v>
      </c>
      <c r="F2908" t="str">
        <f t="shared" si="135"/>
        <v>commercial</v>
      </c>
      <c r="G2908" t="str">
        <f t="shared" si="136"/>
        <v>appl</v>
      </c>
      <c r="H2908" t="str">
        <f t="shared" si="137"/>
        <v>appliances</v>
      </c>
    </row>
    <row r="2909" spans="1:8" x14ac:dyDescent="0.2">
      <c r="A2909">
        <v>7</v>
      </c>
      <c r="B2909" t="s">
        <v>447</v>
      </c>
      <c r="C2909">
        <v>0</v>
      </c>
      <c r="D2909" t="s">
        <v>695</v>
      </c>
      <c r="E2909" t="s">
        <v>597</v>
      </c>
      <c r="F2909" t="str">
        <f t="shared" si="135"/>
        <v>commercial</v>
      </c>
      <c r="G2909" t="str">
        <f t="shared" si="136"/>
        <v>appl</v>
      </c>
      <c r="H2909" t="str">
        <f t="shared" si="137"/>
        <v>appliances</v>
      </c>
    </row>
    <row r="2910" spans="1:8" x14ac:dyDescent="0.2">
      <c r="A2910">
        <v>8</v>
      </c>
      <c r="B2910" t="s">
        <v>448</v>
      </c>
      <c r="C2910">
        <v>0</v>
      </c>
      <c r="D2910" t="s">
        <v>695</v>
      </c>
      <c r="E2910" t="s">
        <v>597</v>
      </c>
      <c r="F2910" t="str">
        <f t="shared" si="135"/>
        <v>commercial</v>
      </c>
      <c r="G2910" t="str">
        <f t="shared" si="136"/>
        <v>appl</v>
      </c>
      <c r="H2910" t="str">
        <f t="shared" si="137"/>
        <v>appliances</v>
      </c>
    </row>
    <row r="2911" spans="1:8" x14ac:dyDescent="0.2">
      <c r="A2911">
        <v>9</v>
      </c>
      <c r="B2911" t="s">
        <v>449</v>
      </c>
      <c r="C2911">
        <v>0</v>
      </c>
      <c r="D2911" t="s">
        <v>695</v>
      </c>
      <c r="E2911" t="s">
        <v>597</v>
      </c>
      <c r="F2911" t="str">
        <f t="shared" si="135"/>
        <v>commercial</v>
      </c>
      <c r="G2911" t="str">
        <f t="shared" si="136"/>
        <v>appl</v>
      </c>
      <c r="H2911" t="str">
        <f t="shared" si="137"/>
        <v>appliances</v>
      </c>
    </row>
    <row r="2912" spans="1:8" x14ac:dyDescent="0.2">
      <c r="A2912">
        <v>0</v>
      </c>
      <c r="B2912" t="s">
        <v>76</v>
      </c>
      <c r="C2912">
        <v>40337803326081.102</v>
      </c>
      <c r="D2912" t="s">
        <v>696</v>
      </c>
      <c r="E2912" t="s">
        <v>597</v>
      </c>
      <c r="F2912" t="str">
        <f t="shared" si="135"/>
        <v>commercial</v>
      </c>
      <c r="G2912" t="str">
        <f t="shared" si="136"/>
        <v>appl</v>
      </c>
      <c r="H2912" t="str">
        <f t="shared" si="137"/>
        <v>appliances</v>
      </c>
    </row>
    <row r="2913" spans="1:8" x14ac:dyDescent="0.2">
      <c r="A2913">
        <v>1</v>
      </c>
      <c r="B2913" t="s">
        <v>77</v>
      </c>
      <c r="C2913">
        <v>0</v>
      </c>
      <c r="D2913" t="s">
        <v>696</v>
      </c>
      <c r="E2913" t="s">
        <v>597</v>
      </c>
      <c r="F2913" t="str">
        <f t="shared" si="135"/>
        <v>commercial</v>
      </c>
      <c r="G2913" t="str">
        <f t="shared" si="136"/>
        <v>appl</v>
      </c>
      <c r="H2913" t="str">
        <f t="shared" si="137"/>
        <v>appliances</v>
      </c>
    </row>
    <row r="2914" spans="1:8" x14ac:dyDescent="0.2">
      <c r="A2914">
        <v>2</v>
      </c>
      <c r="B2914" t="s">
        <v>78</v>
      </c>
      <c r="C2914">
        <v>89204637219818.906</v>
      </c>
      <c r="D2914" t="s">
        <v>696</v>
      </c>
      <c r="E2914" t="s">
        <v>597</v>
      </c>
      <c r="F2914" t="str">
        <f t="shared" si="135"/>
        <v>commercial</v>
      </c>
      <c r="G2914" t="str">
        <f t="shared" si="136"/>
        <v>appl</v>
      </c>
      <c r="H2914" t="str">
        <f t="shared" si="137"/>
        <v>appliances</v>
      </c>
    </row>
    <row r="2915" spans="1:8" x14ac:dyDescent="0.2">
      <c r="A2915">
        <v>3</v>
      </c>
      <c r="B2915" t="s">
        <v>79</v>
      </c>
      <c r="C2915">
        <v>673545875168.22205</v>
      </c>
      <c r="D2915" t="s">
        <v>696</v>
      </c>
      <c r="E2915" t="s">
        <v>597</v>
      </c>
      <c r="F2915" t="str">
        <f t="shared" si="135"/>
        <v>commercial</v>
      </c>
      <c r="G2915" t="str">
        <f t="shared" si="136"/>
        <v>appl</v>
      </c>
      <c r="H2915" t="str">
        <f t="shared" si="137"/>
        <v>appliances</v>
      </c>
    </row>
    <row r="2916" spans="1:8" x14ac:dyDescent="0.2">
      <c r="A2916">
        <v>4</v>
      </c>
      <c r="B2916" t="s">
        <v>81</v>
      </c>
      <c r="C2916">
        <v>0</v>
      </c>
      <c r="D2916" t="s">
        <v>696</v>
      </c>
      <c r="E2916" t="s">
        <v>597</v>
      </c>
      <c r="F2916" t="str">
        <f t="shared" si="135"/>
        <v>commercial</v>
      </c>
      <c r="G2916" t="str">
        <f t="shared" si="136"/>
        <v>appl</v>
      </c>
      <c r="H2916" t="str">
        <f t="shared" si="137"/>
        <v>appliances</v>
      </c>
    </row>
    <row r="2917" spans="1:8" x14ac:dyDescent="0.2">
      <c r="A2917">
        <v>5</v>
      </c>
      <c r="B2917" t="s">
        <v>162</v>
      </c>
      <c r="C2917">
        <v>0</v>
      </c>
      <c r="D2917" t="s">
        <v>696</v>
      </c>
      <c r="E2917" t="s">
        <v>597</v>
      </c>
      <c r="F2917" t="str">
        <f t="shared" si="135"/>
        <v>commercial</v>
      </c>
      <c r="G2917" t="str">
        <f t="shared" si="136"/>
        <v>appl</v>
      </c>
      <c r="H2917" t="str">
        <f t="shared" si="137"/>
        <v>appliances</v>
      </c>
    </row>
    <row r="2918" spans="1:8" x14ac:dyDescent="0.2">
      <c r="A2918">
        <v>6</v>
      </c>
      <c r="B2918" t="s">
        <v>446</v>
      </c>
      <c r="C2918">
        <v>0</v>
      </c>
      <c r="D2918" t="s">
        <v>696</v>
      </c>
      <c r="E2918" t="s">
        <v>597</v>
      </c>
      <c r="F2918" t="str">
        <f t="shared" si="135"/>
        <v>commercial</v>
      </c>
      <c r="G2918" t="str">
        <f t="shared" si="136"/>
        <v>appl</v>
      </c>
      <c r="H2918" t="str">
        <f t="shared" si="137"/>
        <v>appliances</v>
      </c>
    </row>
    <row r="2919" spans="1:8" x14ac:dyDescent="0.2">
      <c r="A2919">
        <v>7</v>
      </c>
      <c r="B2919" t="s">
        <v>447</v>
      </c>
      <c r="C2919">
        <v>0</v>
      </c>
      <c r="D2919" t="s">
        <v>696</v>
      </c>
      <c r="E2919" t="s">
        <v>597</v>
      </c>
      <c r="F2919" t="str">
        <f t="shared" si="135"/>
        <v>commercial</v>
      </c>
      <c r="G2919" t="str">
        <f t="shared" si="136"/>
        <v>appl</v>
      </c>
      <c r="H2919" t="str">
        <f t="shared" si="137"/>
        <v>appliances</v>
      </c>
    </row>
    <row r="2920" spans="1:8" x14ac:dyDescent="0.2">
      <c r="A2920">
        <v>8</v>
      </c>
      <c r="B2920" t="s">
        <v>448</v>
      </c>
      <c r="C2920">
        <v>0</v>
      </c>
      <c r="D2920" t="s">
        <v>696</v>
      </c>
      <c r="E2920" t="s">
        <v>597</v>
      </c>
      <c r="F2920" t="str">
        <f t="shared" si="135"/>
        <v>commercial</v>
      </c>
      <c r="G2920" t="str">
        <f t="shared" si="136"/>
        <v>appl</v>
      </c>
      <c r="H2920" t="str">
        <f t="shared" si="137"/>
        <v>appliances</v>
      </c>
    </row>
    <row r="2921" spans="1:8" x14ac:dyDescent="0.2">
      <c r="A2921">
        <v>9</v>
      </c>
      <c r="B2921" t="s">
        <v>449</v>
      </c>
      <c r="C2921">
        <v>0</v>
      </c>
      <c r="D2921" t="s">
        <v>696</v>
      </c>
      <c r="E2921" t="s">
        <v>597</v>
      </c>
      <c r="F2921" t="str">
        <f t="shared" si="135"/>
        <v>commercial</v>
      </c>
      <c r="G2921" t="str">
        <f t="shared" si="136"/>
        <v>appl</v>
      </c>
      <c r="H2921" t="str">
        <f t="shared" si="137"/>
        <v>appliances</v>
      </c>
    </row>
    <row r="2922" spans="1:8" x14ac:dyDescent="0.2">
      <c r="A2922">
        <v>0</v>
      </c>
      <c r="B2922" t="s">
        <v>76</v>
      </c>
      <c r="C2922">
        <v>3346820070604.29</v>
      </c>
      <c r="D2922" t="s">
        <v>697</v>
      </c>
      <c r="E2922" t="s">
        <v>597</v>
      </c>
      <c r="F2922" t="str">
        <f t="shared" si="135"/>
        <v>commercial</v>
      </c>
      <c r="G2922" t="str">
        <f t="shared" si="136"/>
        <v>appl</v>
      </c>
      <c r="H2922" t="str">
        <f t="shared" si="137"/>
        <v>appliances</v>
      </c>
    </row>
    <row r="2923" spans="1:8" x14ac:dyDescent="0.2">
      <c r="A2923">
        <v>1</v>
      </c>
      <c r="B2923" t="s">
        <v>77</v>
      </c>
      <c r="C2923">
        <v>0</v>
      </c>
      <c r="D2923" t="s">
        <v>697</v>
      </c>
      <c r="E2923" t="s">
        <v>597</v>
      </c>
      <c r="F2923" t="str">
        <f t="shared" si="135"/>
        <v>commercial</v>
      </c>
      <c r="G2923" t="str">
        <f t="shared" si="136"/>
        <v>appl</v>
      </c>
      <c r="H2923" t="str">
        <f t="shared" si="137"/>
        <v>appliances</v>
      </c>
    </row>
    <row r="2924" spans="1:8" x14ac:dyDescent="0.2">
      <c r="A2924">
        <v>2</v>
      </c>
      <c r="B2924" t="s">
        <v>78</v>
      </c>
      <c r="C2924">
        <v>4754455616167.3301</v>
      </c>
      <c r="D2924" t="s">
        <v>697</v>
      </c>
      <c r="E2924" t="s">
        <v>597</v>
      </c>
      <c r="F2924" t="str">
        <f t="shared" si="135"/>
        <v>commercial</v>
      </c>
      <c r="G2924" t="str">
        <f t="shared" si="136"/>
        <v>appl</v>
      </c>
      <c r="H2924" t="str">
        <f t="shared" si="137"/>
        <v>appliances</v>
      </c>
    </row>
    <row r="2925" spans="1:8" x14ac:dyDescent="0.2">
      <c r="A2925">
        <v>3</v>
      </c>
      <c r="B2925" t="s">
        <v>79</v>
      </c>
      <c r="C2925">
        <v>0</v>
      </c>
      <c r="D2925" t="s">
        <v>697</v>
      </c>
      <c r="E2925" t="s">
        <v>597</v>
      </c>
      <c r="F2925" t="str">
        <f t="shared" si="135"/>
        <v>commercial</v>
      </c>
      <c r="G2925" t="str">
        <f t="shared" si="136"/>
        <v>appl</v>
      </c>
      <c r="H2925" t="str">
        <f t="shared" si="137"/>
        <v>appliances</v>
      </c>
    </row>
    <row r="2926" spans="1:8" x14ac:dyDescent="0.2">
      <c r="A2926">
        <v>4</v>
      </c>
      <c r="B2926" t="s">
        <v>81</v>
      </c>
      <c r="C2926">
        <v>0</v>
      </c>
      <c r="D2926" t="s">
        <v>697</v>
      </c>
      <c r="E2926" t="s">
        <v>597</v>
      </c>
      <c r="F2926" t="str">
        <f t="shared" si="135"/>
        <v>commercial</v>
      </c>
      <c r="G2926" t="str">
        <f t="shared" si="136"/>
        <v>appl</v>
      </c>
      <c r="H2926" t="str">
        <f t="shared" si="137"/>
        <v>appliances</v>
      </c>
    </row>
    <row r="2927" spans="1:8" x14ac:dyDescent="0.2">
      <c r="A2927">
        <v>5</v>
      </c>
      <c r="B2927" t="s">
        <v>162</v>
      </c>
      <c r="C2927">
        <v>0</v>
      </c>
      <c r="D2927" t="s">
        <v>697</v>
      </c>
      <c r="E2927" t="s">
        <v>597</v>
      </c>
      <c r="F2927" t="str">
        <f t="shared" si="135"/>
        <v>commercial</v>
      </c>
      <c r="G2927" t="str">
        <f t="shared" si="136"/>
        <v>appl</v>
      </c>
      <c r="H2927" t="str">
        <f t="shared" si="137"/>
        <v>appliances</v>
      </c>
    </row>
    <row r="2928" spans="1:8" x14ac:dyDescent="0.2">
      <c r="A2928">
        <v>6</v>
      </c>
      <c r="B2928" t="s">
        <v>446</v>
      </c>
      <c r="C2928">
        <v>0</v>
      </c>
      <c r="D2928" t="s">
        <v>697</v>
      </c>
      <c r="E2928" t="s">
        <v>597</v>
      </c>
      <c r="F2928" t="str">
        <f t="shared" si="135"/>
        <v>commercial</v>
      </c>
      <c r="G2928" t="str">
        <f t="shared" si="136"/>
        <v>appl</v>
      </c>
      <c r="H2928" t="str">
        <f t="shared" si="137"/>
        <v>appliances</v>
      </c>
    </row>
    <row r="2929" spans="1:8" x14ac:dyDescent="0.2">
      <c r="A2929">
        <v>7</v>
      </c>
      <c r="B2929" t="s">
        <v>447</v>
      </c>
      <c r="C2929">
        <v>0</v>
      </c>
      <c r="D2929" t="s">
        <v>697</v>
      </c>
      <c r="E2929" t="s">
        <v>597</v>
      </c>
      <c r="F2929" t="str">
        <f t="shared" si="135"/>
        <v>commercial</v>
      </c>
      <c r="G2929" t="str">
        <f t="shared" si="136"/>
        <v>appl</v>
      </c>
      <c r="H2929" t="str">
        <f t="shared" si="137"/>
        <v>appliances</v>
      </c>
    </row>
    <row r="2930" spans="1:8" x14ac:dyDescent="0.2">
      <c r="A2930">
        <v>8</v>
      </c>
      <c r="B2930" t="s">
        <v>448</v>
      </c>
      <c r="C2930">
        <v>0</v>
      </c>
      <c r="D2930" t="s">
        <v>697</v>
      </c>
      <c r="E2930" t="s">
        <v>597</v>
      </c>
      <c r="F2930" t="str">
        <f t="shared" si="135"/>
        <v>commercial</v>
      </c>
      <c r="G2930" t="str">
        <f t="shared" si="136"/>
        <v>appl</v>
      </c>
      <c r="H2930" t="str">
        <f t="shared" si="137"/>
        <v>appliances</v>
      </c>
    </row>
    <row r="2931" spans="1:8" x14ac:dyDescent="0.2">
      <c r="A2931">
        <v>9</v>
      </c>
      <c r="B2931" t="s">
        <v>449</v>
      </c>
      <c r="C2931">
        <v>0</v>
      </c>
      <c r="D2931" t="s">
        <v>697</v>
      </c>
      <c r="E2931" t="s">
        <v>597</v>
      </c>
      <c r="F2931" t="str">
        <f t="shared" si="135"/>
        <v>commercial</v>
      </c>
      <c r="G2931" t="str">
        <f t="shared" si="136"/>
        <v>appl</v>
      </c>
      <c r="H2931" t="str">
        <f t="shared" si="137"/>
        <v>appliances</v>
      </c>
    </row>
    <row r="2932" spans="1:8" x14ac:dyDescent="0.2">
      <c r="A2932">
        <v>0</v>
      </c>
      <c r="B2932" t="s">
        <v>76</v>
      </c>
      <c r="C2932">
        <v>22715725711320.398</v>
      </c>
      <c r="D2932" t="s">
        <v>698</v>
      </c>
      <c r="E2932" t="s">
        <v>597</v>
      </c>
      <c r="F2932" t="str">
        <f t="shared" si="135"/>
        <v>commercial</v>
      </c>
      <c r="G2932" t="str">
        <f t="shared" si="136"/>
        <v>appl</v>
      </c>
      <c r="H2932" t="str">
        <f t="shared" si="137"/>
        <v>appliances</v>
      </c>
    </row>
    <row r="2933" spans="1:8" x14ac:dyDescent="0.2">
      <c r="A2933">
        <v>1</v>
      </c>
      <c r="B2933" t="s">
        <v>77</v>
      </c>
      <c r="C2933">
        <v>0</v>
      </c>
      <c r="D2933" t="s">
        <v>698</v>
      </c>
      <c r="E2933" t="s">
        <v>597</v>
      </c>
      <c r="F2933" t="str">
        <f t="shared" si="135"/>
        <v>commercial</v>
      </c>
      <c r="G2933" t="str">
        <f t="shared" si="136"/>
        <v>appl</v>
      </c>
      <c r="H2933" t="str">
        <f t="shared" si="137"/>
        <v>appliances</v>
      </c>
    </row>
    <row r="2934" spans="1:8" x14ac:dyDescent="0.2">
      <c r="A2934">
        <v>2</v>
      </c>
      <c r="B2934" t="s">
        <v>78</v>
      </c>
      <c r="C2934">
        <v>38829896388454.898</v>
      </c>
      <c r="D2934" t="s">
        <v>698</v>
      </c>
      <c r="E2934" t="s">
        <v>597</v>
      </c>
      <c r="F2934" t="str">
        <f t="shared" si="135"/>
        <v>commercial</v>
      </c>
      <c r="G2934" t="str">
        <f t="shared" si="136"/>
        <v>appl</v>
      </c>
      <c r="H2934" t="str">
        <f t="shared" si="137"/>
        <v>appliances</v>
      </c>
    </row>
    <row r="2935" spans="1:8" x14ac:dyDescent="0.2">
      <c r="A2935">
        <v>3</v>
      </c>
      <c r="B2935" t="s">
        <v>79</v>
      </c>
      <c r="C2935">
        <v>0</v>
      </c>
      <c r="D2935" t="s">
        <v>698</v>
      </c>
      <c r="E2935" t="s">
        <v>597</v>
      </c>
      <c r="F2935" t="str">
        <f t="shared" si="135"/>
        <v>commercial</v>
      </c>
      <c r="G2935" t="str">
        <f t="shared" si="136"/>
        <v>appl</v>
      </c>
      <c r="H2935" t="str">
        <f t="shared" si="137"/>
        <v>appliances</v>
      </c>
    </row>
    <row r="2936" spans="1:8" x14ac:dyDescent="0.2">
      <c r="A2936">
        <v>4</v>
      </c>
      <c r="B2936" t="s">
        <v>81</v>
      </c>
      <c r="C2936">
        <v>0</v>
      </c>
      <c r="D2936" t="s">
        <v>698</v>
      </c>
      <c r="E2936" t="s">
        <v>597</v>
      </c>
      <c r="F2936" t="str">
        <f t="shared" si="135"/>
        <v>commercial</v>
      </c>
      <c r="G2936" t="str">
        <f t="shared" si="136"/>
        <v>appl</v>
      </c>
      <c r="H2936" t="str">
        <f t="shared" si="137"/>
        <v>appliances</v>
      </c>
    </row>
    <row r="2937" spans="1:8" x14ac:dyDescent="0.2">
      <c r="A2937">
        <v>5</v>
      </c>
      <c r="B2937" t="s">
        <v>162</v>
      </c>
      <c r="C2937">
        <v>0</v>
      </c>
      <c r="D2937" t="s">
        <v>698</v>
      </c>
      <c r="E2937" t="s">
        <v>597</v>
      </c>
      <c r="F2937" t="str">
        <f t="shared" si="135"/>
        <v>commercial</v>
      </c>
      <c r="G2937" t="str">
        <f t="shared" si="136"/>
        <v>appl</v>
      </c>
      <c r="H2937" t="str">
        <f t="shared" si="137"/>
        <v>appliances</v>
      </c>
    </row>
    <row r="2938" spans="1:8" x14ac:dyDescent="0.2">
      <c r="A2938">
        <v>6</v>
      </c>
      <c r="B2938" t="s">
        <v>446</v>
      </c>
      <c r="C2938">
        <v>0</v>
      </c>
      <c r="D2938" t="s">
        <v>698</v>
      </c>
      <c r="E2938" t="s">
        <v>597</v>
      </c>
      <c r="F2938" t="str">
        <f t="shared" si="135"/>
        <v>commercial</v>
      </c>
      <c r="G2938" t="str">
        <f t="shared" si="136"/>
        <v>appl</v>
      </c>
      <c r="H2938" t="str">
        <f t="shared" si="137"/>
        <v>appliances</v>
      </c>
    </row>
    <row r="2939" spans="1:8" x14ac:dyDescent="0.2">
      <c r="A2939">
        <v>7</v>
      </c>
      <c r="B2939" t="s">
        <v>447</v>
      </c>
      <c r="C2939">
        <v>0</v>
      </c>
      <c r="D2939" t="s">
        <v>698</v>
      </c>
      <c r="E2939" t="s">
        <v>597</v>
      </c>
      <c r="F2939" t="str">
        <f t="shared" si="135"/>
        <v>commercial</v>
      </c>
      <c r="G2939" t="str">
        <f t="shared" si="136"/>
        <v>appl</v>
      </c>
      <c r="H2939" t="str">
        <f t="shared" si="137"/>
        <v>appliances</v>
      </c>
    </row>
    <row r="2940" spans="1:8" x14ac:dyDescent="0.2">
      <c r="A2940">
        <v>8</v>
      </c>
      <c r="B2940" t="s">
        <v>448</v>
      </c>
      <c r="C2940">
        <v>0</v>
      </c>
      <c r="D2940" t="s">
        <v>698</v>
      </c>
      <c r="E2940" t="s">
        <v>597</v>
      </c>
      <c r="F2940" t="str">
        <f t="shared" si="135"/>
        <v>commercial</v>
      </c>
      <c r="G2940" t="str">
        <f t="shared" si="136"/>
        <v>appl</v>
      </c>
      <c r="H2940" t="str">
        <f t="shared" si="137"/>
        <v>appliances</v>
      </c>
    </row>
    <row r="2941" spans="1:8" x14ac:dyDescent="0.2">
      <c r="A2941">
        <v>9</v>
      </c>
      <c r="B2941" t="s">
        <v>449</v>
      </c>
      <c r="C2941">
        <v>0</v>
      </c>
      <c r="D2941" t="s">
        <v>698</v>
      </c>
      <c r="E2941" t="s">
        <v>597</v>
      </c>
      <c r="F2941" t="str">
        <f t="shared" si="135"/>
        <v>commercial</v>
      </c>
      <c r="G2941" t="str">
        <f t="shared" si="136"/>
        <v>appl</v>
      </c>
      <c r="H2941" t="str">
        <f t="shared" si="137"/>
        <v>appliances</v>
      </c>
    </row>
    <row r="2942" spans="1:8" x14ac:dyDescent="0.2">
      <c r="A2942">
        <v>0</v>
      </c>
      <c r="B2942" t="s">
        <v>76</v>
      </c>
      <c r="C2942">
        <v>11009173091887</v>
      </c>
      <c r="D2942" t="s">
        <v>699</v>
      </c>
      <c r="E2942" t="s">
        <v>597</v>
      </c>
      <c r="F2942" t="str">
        <f t="shared" si="135"/>
        <v>commercial</v>
      </c>
      <c r="G2942" t="str">
        <f t="shared" si="136"/>
        <v>appl</v>
      </c>
      <c r="H2942" t="str">
        <f t="shared" si="137"/>
        <v>appliances</v>
      </c>
    </row>
    <row r="2943" spans="1:8" x14ac:dyDescent="0.2">
      <c r="A2943">
        <v>1</v>
      </c>
      <c r="B2943" t="s">
        <v>77</v>
      </c>
      <c r="C2943">
        <v>0</v>
      </c>
      <c r="D2943" t="s">
        <v>699</v>
      </c>
      <c r="E2943" t="s">
        <v>597</v>
      </c>
      <c r="F2943" t="str">
        <f t="shared" si="135"/>
        <v>commercial</v>
      </c>
      <c r="G2943" t="str">
        <f t="shared" si="136"/>
        <v>appl</v>
      </c>
      <c r="H2943" t="str">
        <f t="shared" si="137"/>
        <v>appliances</v>
      </c>
    </row>
    <row r="2944" spans="1:8" x14ac:dyDescent="0.2">
      <c r="A2944">
        <v>2</v>
      </c>
      <c r="B2944" t="s">
        <v>78</v>
      </c>
      <c r="C2944">
        <v>11517182787165.5</v>
      </c>
      <c r="D2944" t="s">
        <v>699</v>
      </c>
      <c r="E2944" t="s">
        <v>597</v>
      </c>
      <c r="F2944" t="str">
        <f t="shared" si="135"/>
        <v>commercial</v>
      </c>
      <c r="G2944" t="str">
        <f t="shared" si="136"/>
        <v>appl</v>
      </c>
      <c r="H2944" t="str">
        <f t="shared" si="137"/>
        <v>appliances</v>
      </c>
    </row>
    <row r="2945" spans="1:8" x14ac:dyDescent="0.2">
      <c r="A2945">
        <v>3</v>
      </c>
      <c r="B2945" t="s">
        <v>79</v>
      </c>
      <c r="C2945">
        <v>785084549.78854203</v>
      </c>
      <c r="D2945" t="s">
        <v>699</v>
      </c>
      <c r="E2945" t="s">
        <v>597</v>
      </c>
      <c r="F2945" t="str">
        <f t="shared" si="135"/>
        <v>commercial</v>
      </c>
      <c r="G2945" t="str">
        <f t="shared" si="136"/>
        <v>appl</v>
      </c>
      <c r="H2945" t="str">
        <f t="shared" si="137"/>
        <v>appliances</v>
      </c>
    </row>
    <row r="2946" spans="1:8" x14ac:dyDescent="0.2">
      <c r="A2946">
        <v>4</v>
      </c>
      <c r="B2946" t="s">
        <v>81</v>
      </c>
      <c r="C2946">
        <v>0</v>
      </c>
      <c r="D2946" t="s">
        <v>699</v>
      </c>
      <c r="E2946" t="s">
        <v>597</v>
      </c>
      <c r="F2946" t="str">
        <f t="shared" si="135"/>
        <v>commercial</v>
      </c>
      <c r="G2946" t="str">
        <f t="shared" si="136"/>
        <v>appl</v>
      </c>
      <c r="H2946" t="str">
        <f t="shared" si="137"/>
        <v>appliances</v>
      </c>
    </row>
    <row r="2947" spans="1:8" x14ac:dyDescent="0.2">
      <c r="A2947">
        <v>5</v>
      </c>
      <c r="B2947" t="s">
        <v>162</v>
      </c>
      <c r="C2947">
        <v>0</v>
      </c>
      <c r="D2947" t="s">
        <v>699</v>
      </c>
      <c r="E2947" t="s">
        <v>597</v>
      </c>
      <c r="F2947" t="str">
        <f t="shared" ref="F2947:F3010" si="138">IF(ISNUMBER(SEARCH("urban", E2947)), "urban", IF(ISNUMBER(SEARCH("rural", E2947)), "rural", IF(ISNUMBER(SEARCH("commercial", E2947)), "commercial", "None")))</f>
        <v>commercial</v>
      </c>
      <c r="G2947" t="str">
        <f t="shared" ref="G2947:G3010" si="139">RIGHT(E2947, LEN(E2947) - FIND("~", SUBSTITUTE(E2947, "-", "~", LEN(E2947)-LEN(SUBSTITUTE(E2947, "-", "")))))</f>
        <v>appl</v>
      </c>
      <c r="H2947" t="str">
        <f t="shared" ref="H2947:H3010" si="140">IF(G2947="appl","appliances",IF(G2947="cooling","cooling &amp; ventilation",G2947))</f>
        <v>appliances</v>
      </c>
    </row>
    <row r="2948" spans="1:8" x14ac:dyDescent="0.2">
      <c r="A2948">
        <v>6</v>
      </c>
      <c r="B2948" t="s">
        <v>446</v>
      </c>
      <c r="C2948">
        <v>0</v>
      </c>
      <c r="D2948" t="s">
        <v>699</v>
      </c>
      <c r="E2948" t="s">
        <v>597</v>
      </c>
      <c r="F2948" t="str">
        <f t="shared" si="138"/>
        <v>commercial</v>
      </c>
      <c r="G2948" t="str">
        <f t="shared" si="139"/>
        <v>appl</v>
      </c>
      <c r="H2948" t="str">
        <f t="shared" si="140"/>
        <v>appliances</v>
      </c>
    </row>
    <row r="2949" spans="1:8" x14ac:dyDescent="0.2">
      <c r="A2949">
        <v>7</v>
      </c>
      <c r="B2949" t="s">
        <v>447</v>
      </c>
      <c r="C2949">
        <v>0</v>
      </c>
      <c r="D2949" t="s">
        <v>699</v>
      </c>
      <c r="E2949" t="s">
        <v>597</v>
      </c>
      <c r="F2949" t="str">
        <f t="shared" si="138"/>
        <v>commercial</v>
      </c>
      <c r="G2949" t="str">
        <f t="shared" si="139"/>
        <v>appl</v>
      </c>
      <c r="H2949" t="str">
        <f t="shared" si="140"/>
        <v>appliances</v>
      </c>
    </row>
    <row r="2950" spans="1:8" x14ac:dyDescent="0.2">
      <c r="A2950">
        <v>8</v>
      </c>
      <c r="B2950" t="s">
        <v>448</v>
      </c>
      <c r="C2950">
        <v>0</v>
      </c>
      <c r="D2950" t="s">
        <v>699</v>
      </c>
      <c r="E2950" t="s">
        <v>597</v>
      </c>
      <c r="F2950" t="str">
        <f t="shared" si="138"/>
        <v>commercial</v>
      </c>
      <c r="G2950" t="str">
        <f t="shared" si="139"/>
        <v>appl</v>
      </c>
      <c r="H2950" t="str">
        <f t="shared" si="140"/>
        <v>appliances</v>
      </c>
    </row>
    <row r="2951" spans="1:8" x14ac:dyDescent="0.2">
      <c r="A2951">
        <v>9</v>
      </c>
      <c r="B2951" t="s">
        <v>449</v>
      </c>
      <c r="C2951">
        <v>0</v>
      </c>
      <c r="D2951" t="s">
        <v>699</v>
      </c>
      <c r="E2951" t="s">
        <v>597</v>
      </c>
      <c r="F2951" t="str">
        <f t="shared" si="138"/>
        <v>commercial</v>
      </c>
      <c r="G2951" t="str">
        <f t="shared" si="139"/>
        <v>appl</v>
      </c>
      <c r="H2951" t="str">
        <f t="shared" si="140"/>
        <v>appliances</v>
      </c>
    </row>
    <row r="2952" spans="1:8" x14ac:dyDescent="0.2">
      <c r="A2952">
        <v>0</v>
      </c>
      <c r="B2952" t="s">
        <v>76</v>
      </c>
      <c r="C2952">
        <v>23355574208397.398</v>
      </c>
      <c r="D2952" t="s">
        <v>700</v>
      </c>
      <c r="E2952" t="s">
        <v>597</v>
      </c>
      <c r="F2952" t="str">
        <f t="shared" si="138"/>
        <v>commercial</v>
      </c>
      <c r="G2952" t="str">
        <f t="shared" si="139"/>
        <v>appl</v>
      </c>
      <c r="H2952" t="str">
        <f t="shared" si="140"/>
        <v>appliances</v>
      </c>
    </row>
    <row r="2953" spans="1:8" x14ac:dyDescent="0.2">
      <c r="A2953">
        <v>1</v>
      </c>
      <c r="B2953" t="s">
        <v>77</v>
      </c>
      <c r="C2953">
        <v>0</v>
      </c>
      <c r="D2953" t="s">
        <v>700</v>
      </c>
      <c r="E2953" t="s">
        <v>597</v>
      </c>
      <c r="F2953" t="str">
        <f t="shared" si="138"/>
        <v>commercial</v>
      </c>
      <c r="G2953" t="str">
        <f t="shared" si="139"/>
        <v>appl</v>
      </c>
      <c r="H2953" t="str">
        <f t="shared" si="140"/>
        <v>appliances</v>
      </c>
    </row>
    <row r="2954" spans="1:8" x14ac:dyDescent="0.2">
      <c r="A2954">
        <v>2</v>
      </c>
      <c r="B2954" t="s">
        <v>78</v>
      </c>
      <c r="C2954">
        <v>47606734206669.703</v>
      </c>
      <c r="D2954" t="s">
        <v>700</v>
      </c>
      <c r="E2954" t="s">
        <v>597</v>
      </c>
      <c r="F2954" t="str">
        <f t="shared" si="138"/>
        <v>commercial</v>
      </c>
      <c r="G2954" t="str">
        <f t="shared" si="139"/>
        <v>appl</v>
      </c>
      <c r="H2954" t="str">
        <f t="shared" si="140"/>
        <v>appliances</v>
      </c>
    </row>
    <row r="2955" spans="1:8" x14ac:dyDescent="0.2">
      <c r="A2955">
        <v>3</v>
      </c>
      <c r="B2955" t="s">
        <v>79</v>
      </c>
      <c r="C2955">
        <v>0</v>
      </c>
      <c r="D2955" t="s">
        <v>700</v>
      </c>
      <c r="E2955" t="s">
        <v>597</v>
      </c>
      <c r="F2955" t="str">
        <f t="shared" si="138"/>
        <v>commercial</v>
      </c>
      <c r="G2955" t="str">
        <f t="shared" si="139"/>
        <v>appl</v>
      </c>
      <c r="H2955" t="str">
        <f t="shared" si="140"/>
        <v>appliances</v>
      </c>
    </row>
    <row r="2956" spans="1:8" x14ac:dyDescent="0.2">
      <c r="A2956">
        <v>4</v>
      </c>
      <c r="B2956" t="s">
        <v>81</v>
      </c>
      <c r="C2956">
        <v>0</v>
      </c>
      <c r="D2956" t="s">
        <v>700</v>
      </c>
      <c r="E2956" t="s">
        <v>597</v>
      </c>
      <c r="F2956" t="str">
        <f t="shared" si="138"/>
        <v>commercial</v>
      </c>
      <c r="G2956" t="str">
        <f t="shared" si="139"/>
        <v>appl</v>
      </c>
      <c r="H2956" t="str">
        <f t="shared" si="140"/>
        <v>appliances</v>
      </c>
    </row>
    <row r="2957" spans="1:8" x14ac:dyDescent="0.2">
      <c r="A2957">
        <v>5</v>
      </c>
      <c r="B2957" t="s">
        <v>162</v>
      </c>
      <c r="C2957">
        <v>0</v>
      </c>
      <c r="D2957" t="s">
        <v>700</v>
      </c>
      <c r="E2957" t="s">
        <v>597</v>
      </c>
      <c r="F2957" t="str">
        <f t="shared" si="138"/>
        <v>commercial</v>
      </c>
      <c r="G2957" t="str">
        <f t="shared" si="139"/>
        <v>appl</v>
      </c>
      <c r="H2957" t="str">
        <f t="shared" si="140"/>
        <v>appliances</v>
      </c>
    </row>
    <row r="2958" spans="1:8" x14ac:dyDescent="0.2">
      <c r="A2958">
        <v>6</v>
      </c>
      <c r="B2958" t="s">
        <v>446</v>
      </c>
      <c r="C2958">
        <v>0</v>
      </c>
      <c r="D2958" t="s">
        <v>700</v>
      </c>
      <c r="E2958" t="s">
        <v>597</v>
      </c>
      <c r="F2958" t="str">
        <f t="shared" si="138"/>
        <v>commercial</v>
      </c>
      <c r="G2958" t="str">
        <f t="shared" si="139"/>
        <v>appl</v>
      </c>
      <c r="H2958" t="str">
        <f t="shared" si="140"/>
        <v>appliances</v>
      </c>
    </row>
    <row r="2959" spans="1:8" x14ac:dyDescent="0.2">
      <c r="A2959">
        <v>7</v>
      </c>
      <c r="B2959" t="s">
        <v>447</v>
      </c>
      <c r="C2959">
        <v>0</v>
      </c>
      <c r="D2959" t="s">
        <v>700</v>
      </c>
      <c r="E2959" t="s">
        <v>597</v>
      </c>
      <c r="F2959" t="str">
        <f t="shared" si="138"/>
        <v>commercial</v>
      </c>
      <c r="G2959" t="str">
        <f t="shared" si="139"/>
        <v>appl</v>
      </c>
      <c r="H2959" t="str">
        <f t="shared" si="140"/>
        <v>appliances</v>
      </c>
    </row>
    <row r="2960" spans="1:8" x14ac:dyDescent="0.2">
      <c r="A2960">
        <v>8</v>
      </c>
      <c r="B2960" t="s">
        <v>448</v>
      </c>
      <c r="C2960">
        <v>0</v>
      </c>
      <c r="D2960" t="s">
        <v>700</v>
      </c>
      <c r="E2960" t="s">
        <v>597</v>
      </c>
      <c r="F2960" t="str">
        <f t="shared" si="138"/>
        <v>commercial</v>
      </c>
      <c r="G2960" t="str">
        <f t="shared" si="139"/>
        <v>appl</v>
      </c>
      <c r="H2960" t="str">
        <f t="shared" si="140"/>
        <v>appliances</v>
      </c>
    </row>
    <row r="2961" spans="1:8" x14ac:dyDescent="0.2">
      <c r="A2961">
        <v>9</v>
      </c>
      <c r="B2961" t="s">
        <v>449</v>
      </c>
      <c r="C2961">
        <v>0</v>
      </c>
      <c r="D2961" t="s">
        <v>700</v>
      </c>
      <c r="E2961" t="s">
        <v>597</v>
      </c>
      <c r="F2961" t="str">
        <f t="shared" si="138"/>
        <v>commercial</v>
      </c>
      <c r="G2961" t="str">
        <f t="shared" si="139"/>
        <v>appl</v>
      </c>
      <c r="H2961" t="str">
        <f t="shared" si="140"/>
        <v>appliances</v>
      </c>
    </row>
    <row r="2962" spans="1:8" x14ac:dyDescent="0.2">
      <c r="A2962">
        <v>0</v>
      </c>
      <c r="B2962" t="s">
        <v>76</v>
      </c>
      <c r="C2962">
        <v>12588627357574.1</v>
      </c>
      <c r="D2962" t="s">
        <v>701</v>
      </c>
      <c r="E2962" t="s">
        <v>597</v>
      </c>
      <c r="F2962" t="str">
        <f t="shared" si="138"/>
        <v>commercial</v>
      </c>
      <c r="G2962" t="str">
        <f t="shared" si="139"/>
        <v>appl</v>
      </c>
      <c r="H2962" t="str">
        <f t="shared" si="140"/>
        <v>appliances</v>
      </c>
    </row>
    <row r="2963" spans="1:8" x14ac:dyDescent="0.2">
      <c r="A2963">
        <v>1</v>
      </c>
      <c r="B2963" t="s">
        <v>77</v>
      </c>
      <c r="C2963">
        <v>0</v>
      </c>
      <c r="D2963" t="s">
        <v>701</v>
      </c>
      <c r="E2963" t="s">
        <v>597</v>
      </c>
      <c r="F2963" t="str">
        <f t="shared" si="138"/>
        <v>commercial</v>
      </c>
      <c r="G2963" t="str">
        <f t="shared" si="139"/>
        <v>appl</v>
      </c>
      <c r="H2963" t="str">
        <f t="shared" si="140"/>
        <v>appliances</v>
      </c>
    </row>
    <row r="2964" spans="1:8" x14ac:dyDescent="0.2">
      <c r="A2964">
        <v>2</v>
      </c>
      <c r="B2964" t="s">
        <v>78</v>
      </c>
      <c r="C2964">
        <v>13653791653036.699</v>
      </c>
      <c r="D2964" t="s">
        <v>701</v>
      </c>
      <c r="E2964" t="s">
        <v>597</v>
      </c>
      <c r="F2964" t="str">
        <f t="shared" si="138"/>
        <v>commercial</v>
      </c>
      <c r="G2964" t="str">
        <f t="shared" si="139"/>
        <v>appl</v>
      </c>
      <c r="H2964" t="str">
        <f t="shared" si="140"/>
        <v>appliances</v>
      </c>
    </row>
    <row r="2965" spans="1:8" x14ac:dyDescent="0.2">
      <c r="A2965">
        <v>3</v>
      </c>
      <c r="B2965" t="s">
        <v>79</v>
      </c>
      <c r="C2965">
        <v>0</v>
      </c>
      <c r="D2965" t="s">
        <v>701</v>
      </c>
      <c r="E2965" t="s">
        <v>597</v>
      </c>
      <c r="F2965" t="str">
        <f t="shared" si="138"/>
        <v>commercial</v>
      </c>
      <c r="G2965" t="str">
        <f t="shared" si="139"/>
        <v>appl</v>
      </c>
      <c r="H2965" t="str">
        <f t="shared" si="140"/>
        <v>appliances</v>
      </c>
    </row>
    <row r="2966" spans="1:8" x14ac:dyDescent="0.2">
      <c r="A2966">
        <v>4</v>
      </c>
      <c r="B2966" t="s">
        <v>81</v>
      </c>
      <c r="C2966">
        <v>0</v>
      </c>
      <c r="D2966" t="s">
        <v>701</v>
      </c>
      <c r="E2966" t="s">
        <v>597</v>
      </c>
      <c r="F2966" t="str">
        <f t="shared" si="138"/>
        <v>commercial</v>
      </c>
      <c r="G2966" t="str">
        <f t="shared" si="139"/>
        <v>appl</v>
      </c>
      <c r="H2966" t="str">
        <f t="shared" si="140"/>
        <v>appliances</v>
      </c>
    </row>
    <row r="2967" spans="1:8" x14ac:dyDescent="0.2">
      <c r="A2967">
        <v>5</v>
      </c>
      <c r="B2967" t="s">
        <v>162</v>
      </c>
      <c r="C2967">
        <v>0</v>
      </c>
      <c r="D2967" t="s">
        <v>701</v>
      </c>
      <c r="E2967" t="s">
        <v>597</v>
      </c>
      <c r="F2967" t="str">
        <f t="shared" si="138"/>
        <v>commercial</v>
      </c>
      <c r="G2967" t="str">
        <f t="shared" si="139"/>
        <v>appl</v>
      </c>
      <c r="H2967" t="str">
        <f t="shared" si="140"/>
        <v>appliances</v>
      </c>
    </row>
    <row r="2968" spans="1:8" x14ac:dyDescent="0.2">
      <c r="A2968">
        <v>6</v>
      </c>
      <c r="B2968" t="s">
        <v>446</v>
      </c>
      <c r="C2968">
        <v>0</v>
      </c>
      <c r="D2968" t="s">
        <v>701</v>
      </c>
      <c r="E2968" t="s">
        <v>597</v>
      </c>
      <c r="F2968" t="str">
        <f t="shared" si="138"/>
        <v>commercial</v>
      </c>
      <c r="G2968" t="str">
        <f t="shared" si="139"/>
        <v>appl</v>
      </c>
      <c r="H2968" t="str">
        <f t="shared" si="140"/>
        <v>appliances</v>
      </c>
    </row>
    <row r="2969" spans="1:8" x14ac:dyDescent="0.2">
      <c r="A2969">
        <v>7</v>
      </c>
      <c r="B2969" t="s">
        <v>447</v>
      </c>
      <c r="C2969">
        <v>0</v>
      </c>
      <c r="D2969" t="s">
        <v>701</v>
      </c>
      <c r="E2969" t="s">
        <v>597</v>
      </c>
      <c r="F2969" t="str">
        <f t="shared" si="138"/>
        <v>commercial</v>
      </c>
      <c r="G2969" t="str">
        <f t="shared" si="139"/>
        <v>appl</v>
      </c>
      <c r="H2969" t="str">
        <f t="shared" si="140"/>
        <v>appliances</v>
      </c>
    </row>
    <row r="2970" spans="1:8" x14ac:dyDescent="0.2">
      <c r="A2970">
        <v>8</v>
      </c>
      <c r="B2970" t="s">
        <v>448</v>
      </c>
      <c r="C2970">
        <v>0</v>
      </c>
      <c r="D2970" t="s">
        <v>701</v>
      </c>
      <c r="E2970" t="s">
        <v>597</v>
      </c>
      <c r="F2970" t="str">
        <f t="shared" si="138"/>
        <v>commercial</v>
      </c>
      <c r="G2970" t="str">
        <f t="shared" si="139"/>
        <v>appl</v>
      </c>
      <c r="H2970" t="str">
        <f t="shared" si="140"/>
        <v>appliances</v>
      </c>
    </row>
    <row r="2971" spans="1:8" x14ac:dyDescent="0.2">
      <c r="A2971">
        <v>9</v>
      </c>
      <c r="B2971" t="s">
        <v>449</v>
      </c>
      <c r="C2971">
        <v>0</v>
      </c>
      <c r="D2971" t="s">
        <v>701</v>
      </c>
      <c r="E2971" t="s">
        <v>597</v>
      </c>
      <c r="F2971" t="str">
        <f t="shared" si="138"/>
        <v>commercial</v>
      </c>
      <c r="G2971" t="str">
        <f t="shared" si="139"/>
        <v>appl</v>
      </c>
      <c r="H2971" t="str">
        <f t="shared" si="140"/>
        <v>appliances</v>
      </c>
    </row>
    <row r="2972" spans="1:8" x14ac:dyDescent="0.2">
      <c r="A2972">
        <v>0</v>
      </c>
      <c r="B2972" t="s">
        <v>76</v>
      </c>
      <c r="C2972">
        <v>11921696194705.4</v>
      </c>
      <c r="D2972" t="s">
        <v>702</v>
      </c>
      <c r="E2972" t="s">
        <v>597</v>
      </c>
      <c r="F2972" t="str">
        <f t="shared" si="138"/>
        <v>commercial</v>
      </c>
      <c r="G2972" t="str">
        <f t="shared" si="139"/>
        <v>appl</v>
      </c>
      <c r="H2972" t="str">
        <f t="shared" si="140"/>
        <v>appliances</v>
      </c>
    </row>
    <row r="2973" spans="1:8" x14ac:dyDescent="0.2">
      <c r="A2973">
        <v>1</v>
      </c>
      <c r="B2973" t="s">
        <v>77</v>
      </c>
      <c r="C2973">
        <v>0</v>
      </c>
      <c r="D2973" t="s">
        <v>702</v>
      </c>
      <c r="E2973" t="s">
        <v>597</v>
      </c>
      <c r="F2973" t="str">
        <f t="shared" si="138"/>
        <v>commercial</v>
      </c>
      <c r="G2973" t="str">
        <f t="shared" si="139"/>
        <v>appl</v>
      </c>
      <c r="H2973" t="str">
        <f t="shared" si="140"/>
        <v>appliances</v>
      </c>
    </row>
    <row r="2974" spans="1:8" x14ac:dyDescent="0.2">
      <c r="A2974">
        <v>2</v>
      </c>
      <c r="B2974" t="s">
        <v>78</v>
      </c>
      <c r="C2974">
        <v>19392154023260.898</v>
      </c>
      <c r="D2974" t="s">
        <v>702</v>
      </c>
      <c r="E2974" t="s">
        <v>597</v>
      </c>
      <c r="F2974" t="str">
        <f t="shared" si="138"/>
        <v>commercial</v>
      </c>
      <c r="G2974" t="str">
        <f t="shared" si="139"/>
        <v>appl</v>
      </c>
      <c r="H2974" t="str">
        <f t="shared" si="140"/>
        <v>appliances</v>
      </c>
    </row>
    <row r="2975" spans="1:8" x14ac:dyDescent="0.2">
      <c r="A2975">
        <v>3</v>
      </c>
      <c r="B2975" t="s">
        <v>79</v>
      </c>
      <c r="C2975">
        <v>0</v>
      </c>
      <c r="D2975" t="s">
        <v>702</v>
      </c>
      <c r="E2975" t="s">
        <v>597</v>
      </c>
      <c r="F2975" t="str">
        <f t="shared" si="138"/>
        <v>commercial</v>
      </c>
      <c r="G2975" t="str">
        <f t="shared" si="139"/>
        <v>appl</v>
      </c>
      <c r="H2975" t="str">
        <f t="shared" si="140"/>
        <v>appliances</v>
      </c>
    </row>
    <row r="2976" spans="1:8" x14ac:dyDescent="0.2">
      <c r="A2976">
        <v>4</v>
      </c>
      <c r="B2976" t="s">
        <v>81</v>
      </c>
      <c r="C2976">
        <v>0</v>
      </c>
      <c r="D2976" t="s">
        <v>702</v>
      </c>
      <c r="E2976" t="s">
        <v>597</v>
      </c>
      <c r="F2976" t="str">
        <f t="shared" si="138"/>
        <v>commercial</v>
      </c>
      <c r="G2976" t="str">
        <f t="shared" si="139"/>
        <v>appl</v>
      </c>
      <c r="H2976" t="str">
        <f t="shared" si="140"/>
        <v>appliances</v>
      </c>
    </row>
    <row r="2977" spans="1:8" x14ac:dyDescent="0.2">
      <c r="A2977">
        <v>5</v>
      </c>
      <c r="B2977" t="s">
        <v>162</v>
      </c>
      <c r="C2977">
        <v>0</v>
      </c>
      <c r="D2977" t="s">
        <v>702</v>
      </c>
      <c r="E2977" t="s">
        <v>597</v>
      </c>
      <c r="F2977" t="str">
        <f t="shared" si="138"/>
        <v>commercial</v>
      </c>
      <c r="G2977" t="str">
        <f t="shared" si="139"/>
        <v>appl</v>
      </c>
      <c r="H2977" t="str">
        <f t="shared" si="140"/>
        <v>appliances</v>
      </c>
    </row>
    <row r="2978" spans="1:8" x14ac:dyDescent="0.2">
      <c r="A2978">
        <v>6</v>
      </c>
      <c r="B2978" t="s">
        <v>446</v>
      </c>
      <c r="C2978">
        <v>0</v>
      </c>
      <c r="D2978" t="s">
        <v>702</v>
      </c>
      <c r="E2978" t="s">
        <v>597</v>
      </c>
      <c r="F2978" t="str">
        <f t="shared" si="138"/>
        <v>commercial</v>
      </c>
      <c r="G2978" t="str">
        <f t="shared" si="139"/>
        <v>appl</v>
      </c>
      <c r="H2978" t="str">
        <f t="shared" si="140"/>
        <v>appliances</v>
      </c>
    </row>
    <row r="2979" spans="1:8" x14ac:dyDescent="0.2">
      <c r="A2979">
        <v>7</v>
      </c>
      <c r="B2979" t="s">
        <v>447</v>
      </c>
      <c r="C2979">
        <v>0</v>
      </c>
      <c r="D2979" t="s">
        <v>702</v>
      </c>
      <c r="E2979" t="s">
        <v>597</v>
      </c>
      <c r="F2979" t="str">
        <f t="shared" si="138"/>
        <v>commercial</v>
      </c>
      <c r="G2979" t="str">
        <f t="shared" si="139"/>
        <v>appl</v>
      </c>
      <c r="H2979" t="str">
        <f t="shared" si="140"/>
        <v>appliances</v>
      </c>
    </row>
    <row r="2980" spans="1:8" x14ac:dyDescent="0.2">
      <c r="A2980">
        <v>8</v>
      </c>
      <c r="B2980" t="s">
        <v>448</v>
      </c>
      <c r="C2980">
        <v>0</v>
      </c>
      <c r="D2980" t="s">
        <v>702</v>
      </c>
      <c r="E2980" t="s">
        <v>597</v>
      </c>
      <c r="F2980" t="str">
        <f t="shared" si="138"/>
        <v>commercial</v>
      </c>
      <c r="G2980" t="str">
        <f t="shared" si="139"/>
        <v>appl</v>
      </c>
      <c r="H2980" t="str">
        <f t="shared" si="140"/>
        <v>appliances</v>
      </c>
    </row>
    <row r="2981" spans="1:8" x14ac:dyDescent="0.2">
      <c r="A2981">
        <v>9</v>
      </c>
      <c r="B2981" t="s">
        <v>449</v>
      </c>
      <c r="C2981">
        <v>0</v>
      </c>
      <c r="D2981" t="s">
        <v>702</v>
      </c>
      <c r="E2981" t="s">
        <v>597</v>
      </c>
      <c r="F2981" t="str">
        <f t="shared" si="138"/>
        <v>commercial</v>
      </c>
      <c r="G2981" t="str">
        <f t="shared" si="139"/>
        <v>appl</v>
      </c>
      <c r="H2981" t="str">
        <f t="shared" si="140"/>
        <v>appliances</v>
      </c>
    </row>
    <row r="2982" spans="1:8" x14ac:dyDescent="0.2">
      <c r="A2982">
        <v>0</v>
      </c>
      <c r="B2982" t="s">
        <v>76</v>
      </c>
      <c r="C2982">
        <v>18948557983378.301</v>
      </c>
      <c r="D2982" t="s">
        <v>703</v>
      </c>
      <c r="E2982" t="s">
        <v>597</v>
      </c>
      <c r="F2982" t="str">
        <f t="shared" si="138"/>
        <v>commercial</v>
      </c>
      <c r="G2982" t="str">
        <f t="shared" si="139"/>
        <v>appl</v>
      </c>
      <c r="H2982" t="str">
        <f t="shared" si="140"/>
        <v>appliances</v>
      </c>
    </row>
    <row r="2983" spans="1:8" x14ac:dyDescent="0.2">
      <c r="A2983">
        <v>1</v>
      </c>
      <c r="B2983" t="s">
        <v>77</v>
      </c>
      <c r="C2983">
        <v>0</v>
      </c>
      <c r="D2983" t="s">
        <v>703</v>
      </c>
      <c r="E2983" t="s">
        <v>597</v>
      </c>
      <c r="F2983" t="str">
        <f t="shared" si="138"/>
        <v>commercial</v>
      </c>
      <c r="G2983" t="str">
        <f t="shared" si="139"/>
        <v>appl</v>
      </c>
      <c r="H2983" t="str">
        <f t="shared" si="140"/>
        <v>appliances</v>
      </c>
    </row>
    <row r="2984" spans="1:8" x14ac:dyDescent="0.2">
      <c r="A2984">
        <v>2</v>
      </c>
      <c r="B2984" t="s">
        <v>78</v>
      </c>
      <c r="C2984">
        <v>21469290755601.801</v>
      </c>
      <c r="D2984" t="s">
        <v>703</v>
      </c>
      <c r="E2984" t="s">
        <v>597</v>
      </c>
      <c r="F2984" t="str">
        <f t="shared" si="138"/>
        <v>commercial</v>
      </c>
      <c r="G2984" t="str">
        <f t="shared" si="139"/>
        <v>appl</v>
      </c>
      <c r="H2984" t="str">
        <f t="shared" si="140"/>
        <v>appliances</v>
      </c>
    </row>
    <row r="2985" spans="1:8" x14ac:dyDescent="0.2">
      <c r="A2985">
        <v>3</v>
      </c>
      <c r="B2985" t="s">
        <v>79</v>
      </c>
      <c r="C2985">
        <v>1591091942.69239</v>
      </c>
      <c r="D2985" t="s">
        <v>703</v>
      </c>
      <c r="E2985" t="s">
        <v>597</v>
      </c>
      <c r="F2985" t="str">
        <f t="shared" si="138"/>
        <v>commercial</v>
      </c>
      <c r="G2985" t="str">
        <f t="shared" si="139"/>
        <v>appl</v>
      </c>
      <c r="H2985" t="str">
        <f t="shared" si="140"/>
        <v>appliances</v>
      </c>
    </row>
    <row r="2986" spans="1:8" x14ac:dyDescent="0.2">
      <c r="A2986">
        <v>4</v>
      </c>
      <c r="B2986" t="s">
        <v>81</v>
      </c>
      <c r="C2986">
        <v>0</v>
      </c>
      <c r="D2986" t="s">
        <v>703</v>
      </c>
      <c r="E2986" t="s">
        <v>597</v>
      </c>
      <c r="F2986" t="str">
        <f t="shared" si="138"/>
        <v>commercial</v>
      </c>
      <c r="G2986" t="str">
        <f t="shared" si="139"/>
        <v>appl</v>
      </c>
      <c r="H2986" t="str">
        <f t="shared" si="140"/>
        <v>appliances</v>
      </c>
    </row>
    <row r="2987" spans="1:8" x14ac:dyDescent="0.2">
      <c r="A2987">
        <v>5</v>
      </c>
      <c r="B2987" t="s">
        <v>162</v>
      </c>
      <c r="C2987">
        <v>0</v>
      </c>
      <c r="D2987" t="s">
        <v>703</v>
      </c>
      <c r="E2987" t="s">
        <v>597</v>
      </c>
      <c r="F2987" t="str">
        <f t="shared" si="138"/>
        <v>commercial</v>
      </c>
      <c r="G2987" t="str">
        <f t="shared" si="139"/>
        <v>appl</v>
      </c>
      <c r="H2987" t="str">
        <f t="shared" si="140"/>
        <v>appliances</v>
      </c>
    </row>
    <row r="2988" spans="1:8" x14ac:dyDescent="0.2">
      <c r="A2988">
        <v>6</v>
      </c>
      <c r="B2988" t="s">
        <v>446</v>
      </c>
      <c r="C2988">
        <v>0</v>
      </c>
      <c r="D2988" t="s">
        <v>703</v>
      </c>
      <c r="E2988" t="s">
        <v>597</v>
      </c>
      <c r="F2988" t="str">
        <f t="shared" si="138"/>
        <v>commercial</v>
      </c>
      <c r="G2988" t="str">
        <f t="shared" si="139"/>
        <v>appl</v>
      </c>
      <c r="H2988" t="str">
        <f t="shared" si="140"/>
        <v>appliances</v>
      </c>
    </row>
    <row r="2989" spans="1:8" x14ac:dyDescent="0.2">
      <c r="A2989">
        <v>7</v>
      </c>
      <c r="B2989" t="s">
        <v>447</v>
      </c>
      <c r="C2989">
        <v>0</v>
      </c>
      <c r="D2989" t="s">
        <v>703</v>
      </c>
      <c r="E2989" t="s">
        <v>597</v>
      </c>
      <c r="F2989" t="str">
        <f t="shared" si="138"/>
        <v>commercial</v>
      </c>
      <c r="G2989" t="str">
        <f t="shared" si="139"/>
        <v>appl</v>
      </c>
      <c r="H2989" t="str">
        <f t="shared" si="140"/>
        <v>appliances</v>
      </c>
    </row>
    <row r="2990" spans="1:8" x14ac:dyDescent="0.2">
      <c r="A2990">
        <v>8</v>
      </c>
      <c r="B2990" t="s">
        <v>448</v>
      </c>
      <c r="C2990">
        <v>0</v>
      </c>
      <c r="D2990" t="s">
        <v>703</v>
      </c>
      <c r="E2990" t="s">
        <v>597</v>
      </c>
      <c r="F2990" t="str">
        <f t="shared" si="138"/>
        <v>commercial</v>
      </c>
      <c r="G2990" t="str">
        <f t="shared" si="139"/>
        <v>appl</v>
      </c>
      <c r="H2990" t="str">
        <f t="shared" si="140"/>
        <v>appliances</v>
      </c>
    </row>
    <row r="2991" spans="1:8" x14ac:dyDescent="0.2">
      <c r="A2991">
        <v>9</v>
      </c>
      <c r="B2991" t="s">
        <v>449</v>
      </c>
      <c r="C2991">
        <v>0</v>
      </c>
      <c r="D2991" t="s">
        <v>703</v>
      </c>
      <c r="E2991" t="s">
        <v>597</v>
      </c>
      <c r="F2991" t="str">
        <f t="shared" si="138"/>
        <v>commercial</v>
      </c>
      <c r="G2991" t="str">
        <f t="shared" si="139"/>
        <v>appl</v>
      </c>
      <c r="H2991" t="str">
        <f t="shared" si="140"/>
        <v>appliances</v>
      </c>
    </row>
    <row r="2992" spans="1:8" x14ac:dyDescent="0.2">
      <c r="A2992">
        <v>0</v>
      </c>
      <c r="B2992" t="s">
        <v>76</v>
      </c>
      <c r="C2992">
        <v>21389302755224.801</v>
      </c>
      <c r="D2992" t="s">
        <v>704</v>
      </c>
      <c r="E2992" t="s">
        <v>597</v>
      </c>
      <c r="F2992" t="str">
        <f t="shared" si="138"/>
        <v>commercial</v>
      </c>
      <c r="G2992" t="str">
        <f t="shared" si="139"/>
        <v>appl</v>
      </c>
      <c r="H2992" t="str">
        <f t="shared" si="140"/>
        <v>appliances</v>
      </c>
    </row>
    <row r="2993" spans="1:8" x14ac:dyDescent="0.2">
      <c r="A2993">
        <v>1</v>
      </c>
      <c r="B2993" t="s">
        <v>77</v>
      </c>
      <c r="C2993">
        <v>0</v>
      </c>
      <c r="D2993" t="s">
        <v>704</v>
      </c>
      <c r="E2993" t="s">
        <v>597</v>
      </c>
      <c r="F2993" t="str">
        <f t="shared" si="138"/>
        <v>commercial</v>
      </c>
      <c r="G2993" t="str">
        <f t="shared" si="139"/>
        <v>appl</v>
      </c>
      <c r="H2993" t="str">
        <f t="shared" si="140"/>
        <v>appliances</v>
      </c>
    </row>
    <row r="2994" spans="1:8" x14ac:dyDescent="0.2">
      <c r="A2994">
        <v>2</v>
      </c>
      <c r="B2994" t="s">
        <v>78</v>
      </c>
      <c r="C2994">
        <v>18048602337611.301</v>
      </c>
      <c r="D2994" t="s">
        <v>704</v>
      </c>
      <c r="E2994" t="s">
        <v>597</v>
      </c>
      <c r="F2994" t="str">
        <f t="shared" si="138"/>
        <v>commercial</v>
      </c>
      <c r="G2994" t="str">
        <f t="shared" si="139"/>
        <v>appl</v>
      </c>
      <c r="H2994" t="str">
        <f t="shared" si="140"/>
        <v>appliances</v>
      </c>
    </row>
    <row r="2995" spans="1:8" x14ac:dyDescent="0.2">
      <c r="A2995">
        <v>3</v>
      </c>
      <c r="B2995" t="s">
        <v>79</v>
      </c>
      <c r="C2995">
        <v>0</v>
      </c>
      <c r="D2995" t="s">
        <v>704</v>
      </c>
      <c r="E2995" t="s">
        <v>597</v>
      </c>
      <c r="F2995" t="str">
        <f t="shared" si="138"/>
        <v>commercial</v>
      </c>
      <c r="G2995" t="str">
        <f t="shared" si="139"/>
        <v>appl</v>
      </c>
      <c r="H2995" t="str">
        <f t="shared" si="140"/>
        <v>appliances</v>
      </c>
    </row>
    <row r="2996" spans="1:8" x14ac:dyDescent="0.2">
      <c r="A2996">
        <v>4</v>
      </c>
      <c r="B2996" t="s">
        <v>81</v>
      </c>
      <c r="C2996">
        <v>0</v>
      </c>
      <c r="D2996" t="s">
        <v>704</v>
      </c>
      <c r="E2996" t="s">
        <v>597</v>
      </c>
      <c r="F2996" t="str">
        <f t="shared" si="138"/>
        <v>commercial</v>
      </c>
      <c r="G2996" t="str">
        <f t="shared" si="139"/>
        <v>appl</v>
      </c>
      <c r="H2996" t="str">
        <f t="shared" si="140"/>
        <v>appliances</v>
      </c>
    </row>
    <row r="2997" spans="1:8" x14ac:dyDescent="0.2">
      <c r="A2997">
        <v>5</v>
      </c>
      <c r="B2997" t="s">
        <v>162</v>
      </c>
      <c r="C2997">
        <v>0</v>
      </c>
      <c r="D2997" t="s">
        <v>704</v>
      </c>
      <c r="E2997" t="s">
        <v>597</v>
      </c>
      <c r="F2997" t="str">
        <f t="shared" si="138"/>
        <v>commercial</v>
      </c>
      <c r="G2997" t="str">
        <f t="shared" si="139"/>
        <v>appl</v>
      </c>
      <c r="H2997" t="str">
        <f t="shared" si="140"/>
        <v>appliances</v>
      </c>
    </row>
    <row r="2998" spans="1:8" x14ac:dyDescent="0.2">
      <c r="A2998">
        <v>6</v>
      </c>
      <c r="B2998" t="s">
        <v>446</v>
      </c>
      <c r="C2998">
        <v>0</v>
      </c>
      <c r="D2998" t="s">
        <v>704</v>
      </c>
      <c r="E2998" t="s">
        <v>597</v>
      </c>
      <c r="F2998" t="str">
        <f t="shared" si="138"/>
        <v>commercial</v>
      </c>
      <c r="G2998" t="str">
        <f t="shared" si="139"/>
        <v>appl</v>
      </c>
      <c r="H2998" t="str">
        <f t="shared" si="140"/>
        <v>appliances</v>
      </c>
    </row>
    <row r="2999" spans="1:8" x14ac:dyDescent="0.2">
      <c r="A2999">
        <v>7</v>
      </c>
      <c r="B2999" t="s">
        <v>447</v>
      </c>
      <c r="C2999">
        <v>0</v>
      </c>
      <c r="D2999" t="s">
        <v>704</v>
      </c>
      <c r="E2999" t="s">
        <v>597</v>
      </c>
      <c r="F2999" t="str">
        <f t="shared" si="138"/>
        <v>commercial</v>
      </c>
      <c r="G2999" t="str">
        <f t="shared" si="139"/>
        <v>appl</v>
      </c>
      <c r="H2999" t="str">
        <f t="shared" si="140"/>
        <v>appliances</v>
      </c>
    </row>
    <row r="3000" spans="1:8" x14ac:dyDescent="0.2">
      <c r="A3000">
        <v>8</v>
      </c>
      <c r="B3000" t="s">
        <v>448</v>
      </c>
      <c r="C3000">
        <v>0</v>
      </c>
      <c r="D3000" t="s">
        <v>704</v>
      </c>
      <c r="E3000" t="s">
        <v>597</v>
      </c>
      <c r="F3000" t="str">
        <f t="shared" si="138"/>
        <v>commercial</v>
      </c>
      <c r="G3000" t="str">
        <f t="shared" si="139"/>
        <v>appl</v>
      </c>
      <c r="H3000" t="str">
        <f t="shared" si="140"/>
        <v>appliances</v>
      </c>
    </row>
    <row r="3001" spans="1:8" x14ac:dyDescent="0.2">
      <c r="A3001">
        <v>9</v>
      </c>
      <c r="B3001" t="s">
        <v>449</v>
      </c>
      <c r="C3001">
        <v>0</v>
      </c>
      <c r="D3001" t="s">
        <v>704</v>
      </c>
      <c r="E3001" t="s">
        <v>597</v>
      </c>
      <c r="F3001" t="str">
        <f t="shared" si="138"/>
        <v>commercial</v>
      </c>
      <c r="G3001" t="str">
        <f t="shared" si="139"/>
        <v>appl</v>
      </c>
      <c r="H3001" t="str">
        <f t="shared" si="140"/>
        <v>appliances</v>
      </c>
    </row>
    <row r="3002" spans="1:8" x14ac:dyDescent="0.2">
      <c r="A3002">
        <v>0</v>
      </c>
      <c r="B3002" t="s">
        <v>76</v>
      </c>
      <c r="C3002">
        <v>811345933565.84399</v>
      </c>
      <c r="D3002" t="s">
        <v>654</v>
      </c>
      <c r="E3002" t="s">
        <v>589</v>
      </c>
      <c r="F3002" t="str">
        <f t="shared" si="138"/>
        <v>rural</v>
      </c>
      <c r="G3002" t="str">
        <f t="shared" si="139"/>
        <v>heating</v>
      </c>
      <c r="H3002" t="str">
        <f t="shared" si="140"/>
        <v>heating</v>
      </c>
    </row>
    <row r="3003" spans="1:8" x14ac:dyDescent="0.2">
      <c r="A3003">
        <v>1</v>
      </c>
      <c r="B3003" t="s">
        <v>77</v>
      </c>
      <c r="C3003">
        <v>0</v>
      </c>
      <c r="D3003" t="s">
        <v>654</v>
      </c>
      <c r="E3003" t="s">
        <v>589</v>
      </c>
      <c r="F3003" t="str">
        <f t="shared" si="138"/>
        <v>rural</v>
      </c>
      <c r="G3003" t="str">
        <f t="shared" si="139"/>
        <v>heating</v>
      </c>
      <c r="H3003" t="str">
        <f t="shared" si="140"/>
        <v>heating</v>
      </c>
    </row>
    <row r="3004" spans="1:8" x14ac:dyDescent="0.2">
      <c r="A3004">
        <v>2</v>
      </c>
      <c r="B3004" t="s">
        <v>78</v>
      </c>
      <c r="C3004">
        <v>1822292451687.5</v>
      </c>
      <c r="D3004" t="s">
        <v>654</v>
      </c>
      <c r="E3004" t="s">
        <v>589</v>
      </c>
      <c r="F3004" t="str">
        <f t="shared" si="138"/>
        <v>rural</v>
      </c>
      <c r="G3004" t="str">
        <f t="shared" si="139"/>
        <v>heating</v>
      </c>
      <c r="H3004" t="str">
        <f t="shared" si="140"/>
        <v>heating</v>
      </c>
    </row>
    <row r="3005" spans="1:8" x14ac:dyDescent="0.2">
      <c r="A3005">
        <v>3</v>
      </c>
      <c r="B3005" t="s">
        <v>79</v>
      </c>
      <c r="C3005">
        <v>5806723929978.9502</v>
      </c>
      <c r="D3005" t="s">
        <v>654</v>
      </c>
      <c r="E3005" t="s">
        <v>589</v>
      </c>
      <c r="F3005" t="str">
        <f t="shared" si="138"/>
        <v>rural</v>
      </c>
      <c r="G3005" t="str">
        <f t="shared" si="139"/>
        <v>heating</v>
      </c>
      <c r="H3005" t="str">
        <f t="shared" si="140"/>
        <v>heating</v>
      </c>
    </row>
    <row r="3006" spans="1:8" x14ac:dyDescent="0.2">
      <c r="A3006">
        <v>4</v>
      </c>
      <c r="B3006" t="s">
        <v>81</v>
      </c>
      <c r="C3006">
        <v>0</v>
      </c>
      <c r="D3006" t="s">
        <v>654</v>
      </c>
      <c r="E3006" t="s">
        <v>589</v>
      </c>
      <c r="F3006" t="str">
        <f t="shared" si="138"/>
        <v>rural</v>
      </c>
      <c r="G3006" t="str">
        <f t="shared" si="139"/>
        <v>heating</v>
      </c>
      <c r="H3006" t="str">
        <f t="shared" si="140"/>
        <v>heating</v>
      </c>
    </row>
    <row r="3007" spans="1:8" x14ac:dyDescent="0.2">
      <c r="A3007">
        <v>5</v>
      </c>
      <c r="B3007" t="s">
        <v>162</v>
      </c>
      <c r="C3007">
        <v>7866025605020.8604</v>
      </c>
      <c r="D3007" t="s">
        <v>654</v>
      </c>
      <c r="E3007" t="s">
        <v>589</v>
      </c>
      <c r="F3007" t="str">
        <f t="shared" si="138"/>
        <v>rural</v>
      </c>
      <c r="G3007" t="str">
        <f t="shared" si="139"/>
        <v>heating</v>
      </c>
      <c r="H3007" t="str">
        <f t="shared" si="140"/>
        <v>heating</v>
      </c>
    </row>
    <row r="3008" spans="1:8" x14ac:dyDescent="0.2">
      <c r="A3008">
        <v>6</v>
      </c>
      <c r="B3008" t="s">
        <v>446</v>
      </c>
      <c r="C3008">
        <v>222537675892.62201</v>
      </c>
      <c r="D3008" t="s">
        <v>654</v>
      </c>
      <c r="E3008" t="s">
        <v>589</v>
      </c>
      <c r="F3008" t="str">
        <f t="shared" si="138"/>
        <v>rural</v>
      </c>
      <c r="G3008" t="str">
        <f t="shared" si="139"/>
        <v>heating</v>
      </c>
      <c r="H3008" t="str">
        <f t="shared" si="140"/>
        <v>heating</v>
      </c>
    </row>
    <row r="3009" spans="1:8" x14ac:dyDescent="0.2">
      <c r="A3009">
        <v>7</v>
      </c>
      <c r="B3009" t="s">
        <v>447</v>
      </c>
      <c r="C3009">
        <v>0</v>
      </c>
      <c r="D3009" t="s">
        <v>654</v>
      </c>
      <c r="E3009" t="s">
        <v>589</v>
      </c>
      <c r="F3009" t="str">
        <f t="shared" si="138"/>
        <v>rural</v>
      </c>
      <c r="G3009" t="str">
        <f t="shared" si="139"/>
        <v>heating</v>
      </c>
      <c r="H3009" t="str">
        <f t="shared" si="140"/>
        <v>heating</v>
      </c>
    </row>
    <row r="3010" spans="1:8" x14ac:dyDescent="0.2">
      <c r="A3010">
        <v>8</v>
      </c>
      <c r="B3010" t="s">
        <v>448</v>
      </c>
      <c r="C3010">
        <v>3789492636174.6602</v>
      </c>
      <c r="D3010" t="s">
        <v>654</v>
      </c>
      <c r="E3010" t="s">
        <v>589</v>
      </c>
      <c r="F3010" t="str">
        <f t="shared" si="138"/>
        <v>rural</v>
      </c>
      <c r="G3010" t="str">
        <f t="shared" si="139"/>
        <v>heating</v>
      </c>
      <c r="H3010" t="str">
        <f t="shared" si="140"/>
        <v>heating</v>
      </c>
    </row>
    <row r="3011" spans="1:8" x14ac:dyDescent="0.2">
      <c r="A3011">
        <v>9</v>
      </c>
      <c r="B3011" t="s">
        <v>449</v>
      </c>
      <c r="C3011">
        <v>0</v>
      </c>
      <c r="D3011" t="s">
        <v>654</v>
      </c>
      <c r="E3011" t="s">
        <v>589</v>
      </c>
      <c r="F3011" t="str">
        <f t="shared" ref="F3011:F3074" si="141">IF(ISNUMBER(SEARCH("urban", E3011)), "urban", IF(ISNUMBER(SEARCH("rural", E3011)), "rural", IF(ISNUMBER(SEARCH("commercial", E3011)), "commercial", "None")))</f>
        <v>rural</v>
      </c>
      <c r="G3011" t="str">
        <f t="shared" ref="G3011:G3074" si="142">RIGHT(E3011, LEN(E3011) - FIND("~", SUBSTITUTE(E3011, "-", "~", LEN(E3011)-LEN(SUBSTITUTE(E3011, "-", "")))))</f>
        <v>heating</v>
      </c>
      <c r="H3011" t="str">
        <f t="shared" ref="H3011:H3074" si="143">IF(G3011="appl","appliances",IF(G3011="cooling","cooling &amp; ventilation",G3011))</f>
        <v>heating</v>
      </c>
    </row>
    <row r="3012" spans="1:8" x14ac:dyDescent="0.2">
      <c r="A3012">
        <v>0</v>
      </c>
      <c r="B3012" t="s">
        <v>76</v>
      </c>
      <c r="C3012">
        <v>7960909288900.9805</v>
      </c>
      <c r="D3012" t="s">
        <v>656</v>
      </c>
      <c r="E3012" t="s">
        <v>589</v>
      </c>
      <c r="F3012" t="str">
        <f t="shared" si="141"/>
        <v>rural</v>
      </c>
      <c r="G3012" t="str">
        <f t="shared" si="142"/>
        <v>heating</v>
      </c>
      <c r="H3012" t="str">
        <f t="shared" si="143"/>
        <v>heating</v>
      </c>
    </row>
    <row r="3013" spans="1:8" x14ac:dyDescent="0.2">
      <c r="A3013">
        <v>1</v>
      </c>
      <c r="B3013" t="s">
        <v>77</v>
      </c>
      <c r="C3013">
        <v>0</v>
      </c>
      <c r="D3013" t="s">
        <v>656</v>
      </c>
      <c r="E3013" t="s">
        <v>589</v>
      </c>
      <c r="F3013" t="str">
        <f t="shared" si="141"/>
        <v>rural</v>
      </c>
      <c r="G3013" t="str">
        <f t="shared" si="142"/>
        <v>heating</v>
      </c>
      <c r="H3013" t="str">
        <f t="shared" si="143"/>
        <v>heating</v>
      </c>
    </row>
    <row r="3014" spans="1:8" x14ac:dyDescent="0.2">
      <c r="A3014">
        <v>2</v>
      </c>
      <c r="B3014" t="s">
        <v>78</v>
      </c>
      <c r="C3014">
        <v>15800302984323.4</v>
      </c>
      <c r="D3014" t="s">
        <v>656</v>
      </c>
      <c r="E3014" t="s">
        <v>589</v>
      </c>
      <c r="F3014" t="str">
        <f t="shared" si="141"/>
        <v>rural</v>
      </c>
      <c r="G3014" t="str">
        <f t="shared" si="142"/>
        <v>heating</v>
      </c>
      <c r="H3014" t="str">
        <f t="shared" si="143"/>
        <v>heating</v>
      </c>
    </row>
    <row r="3015" spans="1:8" x14ac:dyDescent="0.2">
      <c r="A3015">
        <v>3</v>
      </c>
      <c r="B3015" t="s">
        <v>79</v>
      </c>
      <c r="C3015">
        <v>2926786546386.4399</v>
      </c>
      <c r="D3015" t="s">
        <v>656</v>
      </c>
      <c r="E3015" t="s">
        <v>589</v>
      </c>
      <c r="F3015" t="str">
        <f t="shared" si="141"/>
        <v>rural</v>
      </c>
      <c r="G3015" t="str">
        <f t="shared" si="142"/>
        <v>heating</v>
      </c>
      <c r="H3015" t="str">
        <f t="shared" si="143"/>
        <v>heating</v>
      </c>
    </row>
    <row r="3016" spans="1:8" x14ac:dyDescent="0.2">
      <c r="A3016">
        <v>4</v>
      </c>
      <c r="B3016" t="s">
        <v>81</v>
      </c>
      <c r="C3016">
        <v>0</v>
      </c>
      <c r="D3016" t="s">
        <v>656</v>
      </c>
      <c r="E3016" t="s">
        <v>589</v>
      </c>
      <c r="F3016" t="str">
        <f t="shared" si="141"/>
        <v>rural</v>
      </c>
      <c r="G3016" t="str">
        <f t="shared" si="142"/>
        <v>heating</v>
      </c>
      <c r="H3016" t="str">
        <f t="shared" si="143"/>
        <v>heating</v>
      </c>
    </row>
    <row r="3017" spans="1:8" x14ac:dyDescent="0.2">
      <c r="A3017">
        <v>5</v>
      </c>
      <c r="B3017" t="s">
        <v>162</v>
      </c>
      <c r="C3017">
        <v>2560567885160.5898</v>
      </c>
      <c r="D3017" t="s">
        <v>656</v>
      </c>
      <c r="E3017" t="s">
        <v>589</v>
      </c>
      <c r="F3017" t="str">
        <f t="shared" si="141"/>
        <v>rural</v>
      </c>
      <c r="G3017" t="str">
        <f t="shared" si="142"/>
        <v>heating</v>
      </c>
      <c r="H3017" t="str">
        <f t="shared" si="143"/>
        <v>heating</v>
      </c>
    </row>
    <row r="3018" spans="1:8" x14ac:dyDescent="0.2">
      <c r="A3018">
        <v>6</v>
      </c>
      <c r="B3018" t="s">
        <v>446</v>
      </c>
      <c r="C3018">
        <v>105015202065.298</v>
      </c>
      <c r="D3018" t="s">
        <v>656</v>
      </c>
      <c r="E3018" t="s">
        <v>589</v>
      </c>
      <c r="F3018" t="str">
        <f t="shared" si="141"/>
        <v>rural</v>
      </c>
      <c r="G3018" t="str">
        <f t="shared" si="142"/>
        <v>heating</v>
      </c>
      <c r="H3018" t="str">
        <f t="shared" si="143"/>
        <v>heating</v>
      </c>
    </row>
    <row r="3019" spans="1:8" x14ac:dyDescent="0.2">
      <c r="A3019">
        <v>7</v>
      </c>
      <c r="B3019" t="s">
        <v>447</v>
      </c>
      <c r="C3019">
        <v>0</v>
      </c>
      <c r="D3019" t="s">
        <v>656</v>
      </c>
      <c r="E3019" t="s">
        <v>589</v>
      </c>
      <c r="F3019" t="str">
        <f t="shared" si="141"/>
        <v>rural</v>
      </c>
      <c r="G3019" t="str">
        <f t="shared" si="142"/>
        <v>heating</v>
      </c>
      <c r="H3019" t="str">
        <f t="shared" si="143"/>
        <v>heating</v>
      </c>
    </row>
    <row r="3020" spans="1:8" x14ac:dyDescent="0.2">
      <c r="A3020">
        <v>8</v>
      </c>
      <c r="B3020" t="s">
        <v>448</v>
      </c>
      <c r="C3020">
        <v>2413357090774.77</v>
      </c>
      <c r="D3020" t="s">
        <v>656</v>
      </c>
      <c r="E3020" t="s">
        <v>589</v>
      </c>
      <c r="F3020" t="str">
        <f t="shared" si="141"/>
        <v>rural</v>
      </c>
      <c r="G3020" t="str">
        <f t="shared" si="142"/>
        <v>heating</v>
      </c>
      <c r="H3020" t="str">
        <f t="shared" si="143"/>
        <v>heating</v>
      </c>
    </row>
    <row r="3021" spans="1:8" x14ac:dyDescent="0.2">
      <c r="A3021">
        <v>9</v>
      </c>
      <c r="B3021" t="s">
        <v>449</v>
      </c>
      <c r="C3021">
        <v>0</v>
      </c>
      <c r="D3021" t="s">
        <v>656</v>
      </c>
      <c r="E3021" t="s">
        <v>589</v>
      </c>
      <c r="F3021" t="str">
        <f t="shared" si="141"/>
        <v>rural</v>
      </c>
      <c r="G3021" t="str">
        <f t="shared" si="142"/>
        <v>heating</v>
      </c>
      <c r="H3021" t="str">
        <f t="shared" si="143"/>
        <v>heating</v>
      </c>
    </row>
    <row r="3022" spans="1:8" x14ac:dyDescent="0.2">
      <c r="A3022">
        <v>0</v>
      </c>
      <c r="B3022" t="s">
        <v>76</v>
      </c>
      <c r="C3022">
        <v>1231694066124.0601</v>
      </c>
      <c r="D3022" t="s">
        <v>657</v>
      </c>
      <c r="E3022" t="s">
        <v>589</v>
      </c>
      <c r="F3022" t="str">
        <f t="shared" si="141"/>
        <v>rural</v>
      </c>
      <c r="G3022" t="str">
        <f t="shared" si="142"/>
        <v>heating</v>
      </c>
      <c r="H3022" t="str">
        <f t="shared" si="143"/>
        <v>heating</v>
      </c>
    </row>
    <row r="3023" spans="1:8" x14ac:dyDescent="0.2">
      <c r="A3023">
        <v>1</v>
      </c>
      <c r="B3023" t="s">
        <v>77</v>
      </c>
      <c r="C3023">
        <v>0</v>
      </c>
      <c r="D3023" t="s">
        <v>657</v>
      </c>
      <c r="E3023" t="s">
        <v>589</v>
      </c>
      <c r="F3023" t="str">
        <f t="shared" si="141"/>
        <v>rural</v>
      </c>
      <c r="G3023" t="str">
        <f t="shared" si="142"/>
        <v>heating</v>
      </c>
      <c r="H3023" t="str">
        <f t="shared" si="143"/>
        <v>heating</v>
      </c>
    </row>
    <row r="3024" spans="1:8" x14ac:dyDescent="0.2">
      <c r="A3024">
        <v>2</v>
      </c>
      <c r="B3024" t="s">
        <v>78</v>
      </c>
      <c r="C3024">
        <v>4286597540521.3701</v>
      </c>
      <c r="D3024" t="s">
        <v>657</v>
      </c>
      <c r="E3024" t="s">
        <v>589</v>
      </c>
      <c r="F3024" t="str">
        <f t="shared" si="141"/>
        <v>rural</v>
      </c>
      <c r="G3024" t="str">
        <f t="shared" si="142"/>
        <v>heating</v>
      </c>
      <c r="H3024" t="str">
        <f t="shared" si="143"/>
        <v>heating</v>
      </c>
    </row>
    <row r="3025" spans="1:8" x14ac:dyDescent="0.2">
      <c r="A3025">
        <v>3</v>
      </c>
      <c r="B3025" t="s">
        <v>79</v>
      </c>
      <c r="C3025">
        <v>219243426538.40799</v>
      </c>
      <c r="D3025" t="s">
        <v>657</v>
      </c>
      <c r="E3025" t="s">
        <v>589</v>
      </c>
      <c r="F3025" t="str">
        <f t="shared" si="141"/>
        <v>rural</v>
      </c>
      <c r="G3025" t="str">
        <f t="shared" si="142"/>
        <v>heating</v>
      </c>
      <c r="H3025" t="str">
        <f t="shared" si="143"/>
        <v>heating</v>
      </c>
    </row>
    <row r="3026" spans="1:8" x14ac:dyDescent="0.2">
      <c r="A3026">
        <v>4</v>
      </c>
      <c r="B3026" t="s">
        <v>81</v>
      </c>
      <c r="C3026">
        <v>0</v>
      </c>
      <c r="D3026" t="s">
        <v>657</v>
      </c>
      <c r="E3026" t="s">
        <v>589</v>
      </c>
      <c r="F3026" t="str">
        <f t="shared" si="141"/>
        <v>rural</v>
      </c>
      <c r="G3026" t="str">
        <f t="shared" si="142"/>
        <v>heating</v>
      </c>
      <c r="H3026" t="str">
        <f t="shared" si="143"/>
        <v>heating</v>
      </c>
    </row>
    <row r="3027" spans="1:8" x14ac:dyDescent="0.2">
      <c r="A3027">
        <v>5</v>
      </c>
      <c r="B3027" t="s">
        <v>162</v>
      </c>
      <c r="C3027">
        <v>574541242653.66797</v>
      </c>
      <c r="D3027" t="s">
        <v>657</v>
      </c>
      <c r="E3027" t="s">
        <v>589</v>
      </c>
      <c r="F3027" t="str">
        <f t="shared" si="141"/>
        <v>rural</v>
      </c>
      <c r="G3027" t="str">
        <f t="shared" si="142"/>
        <v>heating</v>
      </c>
      <c r="H3027" t="str">
        <f t="shared" si="143"/>
        <v>heating</v>
      </c>
    </row>
    <row r="3028" spans="1:8" x14ac:dyDescent="0.2">
      <c r="A3028">
        <v>6</v>
      </c>
      <c r="B3028" t="s">
        <v>446</v>
      </c>
      <c r="C3028">
        <v>3422434803.5959301</v>
      </c>
      <c r="D3028" t="s">
        <v>657</v>
      </c>
      <c r="E3028" t="s">
        <v>589</v>
      </c>
      <c r="F3028" t="str">
        <f t="shared" si="141"/>
        <v>rural</v>
      </c>
      <c r="G3028" t="str">
        <f t="shared" si="142"/>
        <v>heating</v>
      </c>
      <c r="H3028" t="str">
        <f t="shared" si="143"/>
        <v>heating</v>
      </c>
    </row>
    <row r="3029" spans="1:8" x14ac:dyDescent="0.2">
      <c r="A3029">
        <v>7</v>
      </c>
      <c r="B3029" t="s">
        <v>447</v>
      </c>
      <c r="C3029">
        <v>0</v>
      </c>
      <c r="D3029" t="s">
        <v>657</v>
      </c>
      <c r="E3029" t="s">
        <v>589</v>
      </c>
      <c r="F3029" t="str">
        <f t="shared" si="141"/>
        <v>rural</v>
      </c>
      <c r="G3029" t="str">
        <f t="shared" si="142"/>
        <v>heating</v>
      </c>
      <c r="H3029" t="str">
        <f t="shared" si="143"/>
        <v>heating</v>
      </c>
    </row>
    <row r="3030" spans="1:8" x14ac:dyDescent="0.2">
      <c r="A3030">
        <v>8</v>
      </c>
      <c r="B3030" t="s">
        <v>448</v>
      </c>
      <c r="C3030">
        <v>1624855602253.9299</v>
      </c>
      <c r="D3030" t="s">
        <v>657</v>
      </c>
      <c r="E3030" t="s">
        <v>589</v>
      </c>
      <c r="F3030" t="str">
        <f t="shared" si="141"/>
        <v>rural</v>
      </c>
      <c r="G3030" t="str">
        <f t="shared" si="142"/>
        <v>heating</v>
      </c>
      <c r="H3030" t="str">
        <f t="shared" si="143"/>
        <v>heating</v>
      </c>
    </row>
    <row r="3031" spans="1:8" x14ac:dyDescent="0.2">
      <c r="A3031">
        <v>9</v>
      </c>
      <c r="B3031" t="s">
        <v>449</v>
      </c>
      <c r="C3031">
        <v>0</v>
      </c>
      <c r="D3031" t="s">
        <v>657</v>
      </c>
      <c r="E3031" t="s">
        <v>589</v>
      </c>
      <c r="F3031" t="str">
        <f t="shared" si="141"/>
        <v>rural</v>
      </c>
      <c r="G3031" t="str">
        <f t="shared" si="142"/>
        <v>heating</v>
      </c>
      <c r="H3031" t="str">
        <f t="shared" si="143"/>
        <v>heating</v>
      </c>
    </row>
    <row r="3032" spans="1:8" x14ac:dyDescent="0.2">
      <c r="A3032">
        <v>0</v>
      </c>
      <c r="B3032" t="s">
        <v>76</v>
      </c>
      <c r="C3032">
        <v>4210863760285.9199</v>
      </c>
      <c r="D3032" t="s">
        <v>658</v>
      </c>
      <c r="E3032" t="s">
        <v>589</v>
      </c>
      <c r="F3032" t="str">
        <f t="shared" si="141"/>
        <v>rural</v>
      </c>
      <c r="G3032" t="str">
        <f t="shared" si="142"/>
        <v>heating</v>
      </c>
      <c r="H3032" t="str">
        <f t="shared" si="143"/>
        <v>heating</v>
      </c>
    </row>
    <row r="3033" spans="1:8" x14ac:dyDescent="0.2">
      <c r="A3033">
        <v>1</v>
      </c>
      <c r="B3033" t="s">
        <v>77</v>
      </c>
      <c r="C3033">
        <v>0</v>
      </c>
      <c r="D3033" t="s">
        <v>658</v>
      </c>
      <c r="E3033" t="s">
        <v>589</v>
      </c>
      <c r="F3033" t="str">
        <f t="shared" si="141"/>
        <v>rural</v>
      </c>
      <c r="G3033" t="str">
        <f t="shared" si="142"/>
        <v>heating</v>
      </c>
      <c r="H3033" t="str">
        <f t="shared" si="143"/>
        <v>heating</v>
      </c>
    </row>
    <row r="3034" spans="1:8" x14ac:dyDescent="0.2">
      <c r="A3034">
        <v>2</v>
      </c>
      <c r="B3034" t="s">
        <v>78</v>
      </c>
      <c r="C3034">
        <v>6735045931125.3203</v>
      </c>
      <c r="D3034" t="s">
        <v>658</v>
      </c>
      <c r="E3034" t="s">
        <v>589</v>
      </c>
      <c r="F3034" t="str">
        <f t="shared" si="141"/>
        <v>rural</v>
      </c>
      <c r="G3034" t="str">
        <f t="shared" si="142"/>
        <v>heating</v>
      </c>
      <c r="H3034" t="str">
        <f t="shared" si="143"/>
        <v>heating</v>
      </c>
    </row>
    <row r="3035" spans="1:8" x14ac:dyDescent="0.2">
      <c r="A3035">
        <v>3</v>
      </c>
      <c r="B3035" t="s">
        <v>79</v>
      </c>
      <c r="C3035">
        <v>151644163897.39301</v>
      </c>
      <c r="D3035" t="s">
        <v>658</v>
      </c>
      <c r="E3035" t="s">
        <v>589</v>
      </c>
      <c r="F3035" t="str">
        <f t="shared" si="141"/>
        <v>rural</v>
      </c>
      <c r="G3035" t="str">
        <f t="shared" si="142"/>
        <v>heating</v>
      </c>
      <c r="H3035" t="str">
        <f t="shared" si="143"/>
        <v>heating</v>
      </c>
    </row>
    <row r="3036" spans="1:8" x14ac:dyDescent="0.2">
      <c r="A3036">
        <v>4</v>
      </c>
      <c r="B3036" t="s">
        <v>81</v>
      </c>
      <c r="C3036">
        <v>0</v>
      </c>
      <c r="D3036" t="s">
        <v>658</v>
      </c>
      <c r="E3036" t="s">
        <v>589</v>
      </c>
      <c r="F3036" t="str">
        <f t="shared" si="141"/>
        <v>rural</v>
      </c>
      <c r="G3036" t="str">
        <f t="shared" si="142"/>
        <v>heating</v>
      </c>
      <c r="H3036" t="str">
        <f t="shared" si="143"/>
        <v>heating</v>
      </c>
    </row>
    <row r="3037" spans="1:8" x14ac:dyDescent="0.2">
      <c r="A3037">
        <v>5</v>
      </c>
      <c r="B3037" t="s">
        <v>162</v>
      </c>
      <c r="C3037">
        <v>398405976057.08698</v>
      </c>
      <c r="D3037" t="s">
        <v>658</v>
      </c>
      <c r="E3037" t="s">
        <v>589</v>
      </c>
      <c r="F3037" t="str">
        <f t="shared" si="141"/>
        <v>rural</v>
      </c>
      <c r="G3037" t="str">
        <f t="shared" si="142"/>
        <v>heating</v>
      </c>
      <c r="H3037" t="str">
        <f t="shared" si="143"/>
        <v>heating</v>
      </c>
    </row>
    <row r="3038" spans="1:8" x14ac:dyDescent="0.2">
      <c r="A3038">
        <v>6</v>
      </c>
      <c r="B3038" t="s">
        <v>446</v>
      </c>
      <c r="C3038">
        <v>46154835520.692398</v>
      </c>
      <c r="D3038" t="s">
        <v>658</v>
      </c>
      <c r="E3038" t="s">
        <v>589</v>
      </c>
      <c r="F3038" t="str">
        <f t="shared" si="141"/>
        <v>rural</v>
      </c>
      <c r="G3038" t="str">
        <f t="shared" si="142"/>
        <v>heating</v>
      </c>
      <c r="H3038" t="str">
        <f t="shared" si="143"/>
        <v>heating</v>
      </c>
    </row>
    <row r="3039" spans="1:8" x14ac:dyDescent="0.2">
      <c r="A3039">
        <v>7</v>
      </c>
      <c r="B3039" t="s">
        <v>447</v>
      </c>
      <c r="C3039">
        <v>0</v>
      </c>
      <c r="D3039" t="s">
        <v>658</v>
      </c>
      <c r="E3039" t="s">
        <v>589</v>
      </c>
      <c r="F3039" t="str">
        <f t="shared" si="141"/>
        <v>rural</v>
      </c>
      <c r="G3039" t="str">
        <f t="shared" si="142"/>
        <v>heating</v>
      </c>
      <c r="H3039" t="str">
        <f t="shared" si="143"/>
        <v>heating</v>
      </c>
    </row>
    <row r="3040" spans="1:8" x14ac:dyDescent="0.2">
      <c r="A3040">
        <v>8</v>
      </c>
      <c r="B3040" t="s">
        <v>448</v>
      </c>
      <c r="C3040">
        <v>1094806151404.49</v>
      </c>
      <c r="D3040" t="s">
        <v>658</v>
      </c>
      <c r="E3040" t="s">
        <v>589</v>
      </c>
      <c r="F3040" t="str">
        <f t="shared" si="141"/>
        <v>rural</v>
      </c>
      <c r="G3040" t="str">
        <f t="shared" si="142"/>
        <v>heating</v>
      </c>
      <c r="H3040" t="str">
        <f t="shared" si="143"/>
        <v>heating</v>
      </c>
    </row>
    <row r="3041" spans="1:8" x14ac:dyDescent="0.2">
      <c r="A3041">
        <v>9</v>
      </c>
      <c r="B3041" t="s">
        <v>449</v>
      </c>
      <c r="C3041">
        <v>0</v>
      </c>
      <c r="D3041" t="s">
        <v>658</v>
      </c>
      <c r="E3041" t="s">
        <v>589</v>
      </c>
      <c r="F3041" t="str">
        <f t="shared" si="141"/>
        <v>rural</v>
      </c>
      <c r="G3041" t="str">
        <f t="shared" si="142"/>
        <v>heating</v>
      </c>
      <c r="H3041" t="str">
        <f t="shared" si="143"/>
        <v>heating</v>
      </c>
    </row>
    <row r="3042" spans="1:8" x14ac:dyDescent="0.2">
      <c r="A3042">
        <v>0</v>
      </c>
      <c r="B3042" t="s">
        <v>76</v>
      </c>
      <c r="C3042">
        <v>661765246488.69702</v>
      </c>
      <c r="D3042" t="s">
        <v>659</v>
      </c>
      <c r="E3042" t="s">
        <v>589</v>
      </c>
      <c r="F3042" t="str">
        <f t="shared" si="141"/>
        <v>rural</v>
      </c>
      <c r="G3042" t="str">
        <f t="shared" si="142"/>
        <v>heating</v>
      </c>
      <c r="H3042" t="str">
        <f t="shared" si="143"/>
        <v>heating</v>
      </c>
    </row>
    <row r="3043" spans="1:8" x14ac:dyDescent="0.2">
      <c r="A3043">
        <v>1</v>
      </c>
      <c r="B3043" t="s">
        <v>77</v>
      </c>
      <c r="C3043">
        <v>0</v>
      </c>
      <c r="D3043" t="s">
        <v>659</v>
      </c>
      <c r="E3043" t="s">
        <v>589</v>
      </c>
      <c r="F3043" t="str">
        <f t="shared" si="141"/>
        <v>rural</v>
      </c>
      <c r="G3043" t="str">
        <f t="shared" si="142"/>
        <v>heating</v>
      </c>
      <c r="H3043" t="str">
        <f t="shared" si="143"/>
        <v>heating</v>
      </c>
    </row>
    <row r="3044" spans="1:8" x14ac:dyDescent="0.2">
      <c r="A3044">
        <v>2</v>
      </c>
      <c r="B3044" t="s">
        <v>78</v>
      </c>
      <c r="C3044">
        <v>5661238584224.1699</v>
      </c>
      <c r="D3044" t="s">
        <v>659</v>
      </c>
      <c r="E3044" t="s">
        <v>589</v>
      </c>
      <c r="F3044" t="str">
        <f t="shared" si="141"/>
        <v>rural</v>
      </c>
      <c r="G3044" t="str">
        <f t="shared" si="142"/>
        <v>heating</v>
      </c>
      <c r="H3044" t="str">
        <f t="shared" si="143"/>
        <v>heating</v>
      </c>
    </row>
    <row r="3045" spans="1:8" x14ac:dyDescent="0.2">
      <c r="A3045">
        <v>3</v>
      </c>
      <c r="B3045" t="s">
        <v>79</v>
      </c>
      <c r="C3045">
        <v>12845675475.0317</v>
      </c>
      <c r="D3045" t="s">
        <v>659</v>
      </c>
      <c r="E3045" t="s">
        <v>589</v>
      </c>
      <c r="F3045" t="str">
        <f t="shared" si="141"/>
        <v>rural</v>
      </c>
      <c r="G3045" t="str">
        <f t="shared" si="142"/>
        <v>heating</v>
      </c>
      <c r="H3045" t="str">
        <f t="shared" si="143"/>
        <v>heating</v>
      </c>
    </row>
    <row r="3046" spans="1:8" x14ac:dyDescent="0.2">
      <c r="A3046">
        <v>4</v>
      </c>
      <c r="B3046" t="s">
        <v>81</v>
      </c>
      <c r="C3046">
        <v>0</v>
      </c>
      <c r="D3046" t="s">
        <v>659</v>
      </c>
      <c r="E3046" t="s">
        <v>589</v>
      </c>
      <c r="F3046" t="str">
        <f t="shared" si="141"/>
        <v>rural</v>
      </c>
      <c r="G3046" t="str">
        <f t="shared" si="142"/>
        <v>heating</v>
      </c>
      <c r="H3046" t="str">
        <f t="shared" si="143"/>
        <v>heating</v>
      </c>
    </row>
    <row r="3047" spans="1:8" x14ac:dyDescent="0.2">
      <c r="A3047">
        <v>5</v>
      </c>
      <c r="B3047" t="s">
        <v>162</v>
      </c>
      <c r="C3047">
        <v>275186607780.375</v>
      </c>
      <c r="D3047" t="s">
        <v>659</v>
      </c>
      <c r="E3047" t="s">
        <v>589</v>
      </c>
      <c r="F3047" t="str">
        <f t="shared" si="141"/>
        <v>rural</v>
      </c>
      <c r="G3047" t="str">
        <f t="shared" si="142"/>
        <v>heating</v>
      </c>
      <c r="H3047" t="str">
        <f t="shared" si="143"/>
        <v>heating</v>
      </c>
    </row>
    <row r="3048" spans="1:8" x14ac:dyDescent="0.2">
      <c r="A3048">
        <v>6</v>
      </c>
      <c r="B3048" t="s">
        <v>446</v>
      </c>
      <c r="C3048">
        <v>102185892.231851</v>
      </c>
      <c r="D3048" t="s">
        <v>659</v>
      </c>
      <c r="E3048" t="s">
        <v>589</v>
      </c>
      <c r="F3048" t="str">
        <f t="shared" si="141"/>
        <v>rural</v>
      </c>
      <c r="G3048" t="str">
        <f t="shared" si="142"/>
        <v>heating</v>
      </c>
      <c r="H3048" t="str">
        <f t="shared" si="143"/>
        <v>heating</v>
      </c>
    </row>
    <row r="3049" spans="1:8" x14ac:dyDescent="0.2">
      <c r="A3049">
        <v>7</v>
      </c>
      <c r="B3049" t="s">
        <v>447</v>
      </c>
      <c r="C3049">
        <v>0</v>
      </c>
      <c r="D3049" t="s">
        <v>659</v>
      </c>
      <c r="E3049" t="s">
        <v>589</v>
      </c>
      <c r="F3049" t="str">
        <f t="shared" si="141"/>
        <v>rural</v>
      </c>
      <c r="G3049" t="str">
        <f t="shared" si="142"/>
        <v>heating</v>
      </c>
      <c r="H3049" t="str">
        <f t="shared" si="143"/>
        <v>heating</v>
      </c>
    </row>
    <row r="3050" spans="1:8" x14ac:dyDescent="0.2">
      <c r="A3050">
        <v>8</v>
      </c>
      <c r="B3050" t="s">
        <v>448</v>
      </c>
      <c r="C3050">
        <v>132403316271.757</v>
      </c>
      <c r="D3050" t="s">
        <v>659</v>
      </c>
      <c r="E3050" t="s">
        <v>589</v>
      </c>
      <c r="F3050" t="str">
        <f t="shared" si="141"/>
        <v>rural</v>
      </c>
      <c r="G3050" t="str">
        <f t="shared" si="142"/>
        <v>heating</v>
      </c>
      <c r="H3050" t="str">
        <f t="shared" si="143"/>
        <v>heating</v>
      </c>
    </row>
    <row r="3051" spans="1:8" x14ac:dyDescent="0.2">
      <c r="A3051">
        <v>9</v>
      </c>
      <c r="B3051" t="s">
        <v>449</v>
      </c>
      <c r="C3051">
        <v>0</v>
      </c>
      <c r="D3051" t="s">
        <v>659</v>
      </c>
      <c r="E3051" t="s">
        <v>589</v>
      </c>
      <c r="F3051" t="str">
        <f t="shared" si="141"/>
        <v>rural</v>
      </c>
      <c r="G3051" t="str">
        <f t="shared" si="142"/>
        <v>heating</v>
      </c>
      <c r="H3051" t="str">
        <f t="shared" si="143"/>
        <v>heating</v>
      </c>
    </row>
    <row r="3052" spans="1:8" x14ac:dyDescent="0.2">
      <c r="A3052">
        <v>0</v>
      </c>
      <c r="B3052" t="s">
        <v>76</v>
      </c>
      <c r="C3052">
        <v>6672060109195.9297</v>
      </c>
      <c r="D3052" t="s">
        <v>660</v>
      </c>
      <c r="E3052" t="s">
        <v>589</v>
      </c>
      <c r="F3052" t="str">
        <f t="shared" si="141"/>
        <v>rural</v>
      </c>
      <c r="G3052" t="str">
        <f t="shared" si="142"/>
        <v>heating</v>
      </c>
      <c r="H3052" t="str">
        <f t="shared" si="143"/>
        <v>heating</v>
      </c>
    </row>
    <row r="3053" spans="1:8" x14ac:dyDescent="0.2">
      <c r="A3053">
        <v>1</v>
      </c>
      <c r="B3053" t="s">
        <v>77</v>
      </c>
      <c r="C3053">
        <v>0</v>
      </c>
      <c r="D3053" t="s">
        <v>660</v>
      </c>
      <c r="E3053" t="s">
        <v>589</v>
      </c>
      <c r="F3053" t="str">
        <f t="shared" si="141"/>
        <v>rural</v>
      </c>
      <c r="G3053" t="str">
        <f t="shared" si="142"/>
        <v>heating</v>
      </c>
      <c r="H3053" t="str">
        <f t="shared" si="143"/>
        <v>heating</v>
      </c>
    </row>
    <row r="3054" spans="1:8" x14ac:dyDescent="0.2">
      <c r="A3054">
        <v>2</v>
      </c>
      <c r="B3054" t="s">
        <v>78</v>
      </c>
      <c r="C3054">
        <v>21369994293215</v>
      </c>
      <c r="D3054" t="s">
        <v>660</v>
      </c>
      <c r="E3054" t="s">
        <v>589</v>
      </c>
      <c r="F3054" t="str">
        <f t="shared" si="141"/>
        <v>rural</v>
      </c>
      <c r="G3054" t="str">
        <f t="shared" si="142"/>
        <v>heating</v>
      </c>
      <c r="H3054" t="str">
        <f t="shared" si="143"/>
        <v>heating</v>
      </c>
    </row>
    <row r="3055" spans="1:8" x14ac:dyDescent="0.2">
      <c r="A3055">
        <v>3</v>
      </c>
      <c r="B3055" t="s">
        <v>79</v>
      </c>
      <c r="C3055">
        <v>20986153414.3269</v>
      </c>
      <c r="D3055" t="s">
        <v>660</v>
      </c>
      <c r="E3055" t="s">
        <v>589</v>
      </c>
      <c r="F3055" t="str">
        <f t="shared" si="141"/>
        <v>rural</v>
      </c>
      <c r="G3055" t="str">
        <f t="shared" si="142"/>
        <v>heating</v>
      </c>
      <c r="H3055" t="str">
        <f t="shared" si="143"/>
        <v>heating</v>
      </c>
    </row>
    <row r="3056" spans="1:8" x14ac:dyDescent="0.2">
      <c r="A3056">
        <v>4</v>
      </c>
      <c r="B3056" t="s">
        <v>81</v>
      </c>
      <c r="C3056">
        <v>0</v>
      </c>
      <c r="D3056" t="s">
        <v>660</v>
      </c>
      <c r="E3056" t="s">
        <v>589</v>
      </c>
      <c r="F3056" t="str">
        <f t="shared" si="141"/>
        <v>rural</v>
      </c>
      <c r="G3056" t="str">
        <f t="shared" si="142"/>
        <v>heating</v>
      </c>
      <c r="H3056" t="str">
        <f t="shared" si="143"/>
        <v>heating</v>
      </c>
    </row>
    <row r="3057" spans="1:8" x14ac:dyDescent="0.2">
      <c r="A3057">
        <v>5</v>
      </c>
      <c r="B3057" t="s">
        <v>162</v>
      </c>
      <c r="C3057">
        <v>698376418654.82703</v>
      </c>
      <c r="D3057" t="s">
        <v>660</v>
      </c>
      <c r="E3057" t="s">
        <v>589</v>
      </c>
      <c r="F3057" t="str">
        <f t="shared" si="141"/>
        <v>rural</v>
      </c>
      <c r="G3057" t="str">
        <f t="shared" si="142"/>
        <v>heating</v>
      </c>
      <c r="H3057" t="str">
        <f t="shared" si="143"/>
        <v>heating</v>
      </c>
    </row>
    <row r="3058" spans="1:8" x14ac:dyDescent="0.2">
      <c r="A3058">
        <v>6</v>
      </c>
      <c r="B3058" t="s">
        <v>446</v>
      </c>
      <c r="C3058">
        <v>12707183258.108601</v>
      </c>
      <c r="D3058" t="s">
        <v>660</v>
      </c>
      <c r="E3058" t="s">
        <v>589</v>
      </c>
      <c r="F3058" t="str">
        <f t="shared" si="141"/>
        <v>rural</v>
      </c>
      <c r="G3058" t="str">
        <f t="shared" si="142"/>
        <v>heating</v>
      </c>
      <c r="H3058" t="str">
        <f t="shared" si="143"/>
        <v>heating</v>
      </c>
    </row>
    <row r="3059" spans="1:8" x14ac:dyDescent="0.2">
      <c r="A3059">
        <v>7</v>
      </c>
      <c r="B3059" t="s">
        <v>447</v>
      </c>
      <c r="C3059">
        <v>0</v>
      </c>
      <c r="D3059" t="s">
        <v>660</v>
      </c>
      <c r="E3059" t="s">
        <v>589</v>
      </c>
      <c r="F3059" t="str">
        <f t="shared" si="141"/>
        <v>rural</v>
      </c>
      <c r="G3059" t="str">
        <f t="shared" si="142"/>
        <v>heating</v>
      </c>
      <c r="H3059" t="str">
        <f t="shared" si="143"/>
        <v>heating</v>
      </c>
    </row>
    <row r="3060" spans="1:8" x14ac:dyDescent="0.2">
      <c r="A3060">
        <v>8</v>
      </c>
      <c r="B3060" t="s">
        <v>448</v>
      </c>
      <c r="C3060">
        <v>1592794377544.8899</v>
      </c>
      <c r="D3060" t="s">
        <v>660</v>
      </c>
      <c r="E3060" t="s">
        <v>589</v>
      </c>
      <c r="F3060" t="str">
        <f t="shared" si="141"/>
        <v>rural</v>
      </c>
      <c r="G3060" t="str">
        <f t="shared" si="142"/>
        <v>heating</v>
      </c>
      <c r="H3060" t="str">
        <f t="shared" si="143"/>
        <v>heating</v>
      </c>
    </row>
    <row r="3061" spans="1:8" x14ac:dyDescent="0.2">
      <c r="A3061">
        <v>9</v>
      </c>
      <c r="B3061" t="s">
        <v>449</v>
      </c>
      <c r="C3061">
        <v>0</v>
      </c>
      <c r="D3061" t="s">
        <v>660</v>
      </c>
      <c r="E3061" t="s">
        <v>589</v>
      </c>
      <c r="F3061" t="str">
        <f t="shared" si="141"/>
        <v>rural</v>
      </c>
      <c r="G3061" t="str">
        <f t="shared" si="142"/>
        <v>heating</v>
      </c>
      <c r="H3061" t="str">
        <f t="shared" si="143"/>
        <v>heating</v>
      </c>
    </row>
    <row r="3062" spans="1:8" x14ac:dyDescent="0.2">
      <c r="A3062">
        <v>0</v>
      </c>
      <c r="B3062" t="s">
        <v>76</v>
      </c>
      <c r="C3062">
        <v>3405171756619.7798</v>
      </c>
      <c r="D3062" t="s">
        <v>661</v>
      </c>
      <c r="E3062" t="s">
        <v>589</v>
      </c>
      <c r="F3062" t="str">
        <f t="shared" si="141"/>
        <v>rural</v>
      </c>
      <c r="G3062" t="str">
        <f t="shared" si="142"/>
        <v>heating</v>
      </c>
      <c r="H3062" t="str">
        <f t="shared" si="143"/>
        <v>heating</v>
      </c>
    </row>
    <row r="3063" spans="1:8" x14ac:dyDescent="0.2">
      <c r="A3063">
        <v>1</v>
      </c>
      <c r="B3063" t="s">
        <v>77</v>
      </c>
      <c r="C3063">
        <v>0</v>
      </c>
      <c r="D3063" t="s">
        <v>661</v>
      </c>
      <c r="E3063" t="s">
        <v>589</v>
      </c>
      <c r="F3063" t="str">
        <f t="shared" si="141"/>
        <v>rural</v>
      </c>
      <c r="G3063" t="str">
        <f t="shared" si="142"/>
        <v>heating</v>
      </c>
      <c r="H3063" t="str">
        <f t="shared" si="143"/>
        <v>heating</v>
      </c>
    </row>
    <row r="3064" spans="1:8" x14ac:dyDescent="0.2">
      <c r="A3064">
        <v>2</v>
      </c>
      <c r="B3064" t="s">
        <v>78</v>
      </c>
      <c r="C3064">
        <v>7385963194546.3799</v>
      </c>
      <c r="D3064" t="s">
        <v>661</v>
      </c>
      <c r="E3064" t="s">
        <v>589</v>
      </c>
      <c r="F3064" t="str">
        <f t="shared" si="141"/>
        <v>rural</v>
      </c>
      <c r="G3064" t="str">
        <f t="shared" si="142"/>
        <v>heating</v>
      </c>
      <c r="H3064" t="str">
        <f t="shared" si="143"/>
        <v>heating</v>
      </c>
    </row>
    <row r="3065" spans="1:8" x14ac:dyDescent="0.2">
      <c r="A3065">
        <v>3</v>
      </c>
      <c r="B3065" t="s">
        <v>79</v>
      </c>
      <c r="C3065">
        <v>535364106.25992203</v>
      </c>
      <c r="D3065" t="s">
        <v>661</v>
      </c>
      <c r="E3065" t="s">
        <v>589</v>
      </c>
      <c r="F3065" t="str">
        <f t="shared" si="141"/>
        <v>rural</v>
      </c>
      <c r="G3065" t="str">
        <f t="shared" si="142"/>
        <v>heating</v>
      </c>
      <c r="H3065" t="str">
        <f t="shared" si="143"/>
        <v>heating</v>
      </c>
    </row>
    <row r="3066" spans="1:8" x14ac:dyDescent="0.2">
      <c r="A3066">
        <v>4</v>
      </c>
      <c r="B3066" t="s">
        <v>81</v>
      </c>
      <c r="C3066">
        <v>0</v>
      </c>
      <c r="D3066" t="s">
        <v>661</v>
      </c>
      <c r="E3066" t="s">
        <v>589</v>
      </c>
      <c r="F3066" t="str">
        <f t="shared" si="141"/>
        <v>rural</v>
      </c>
      <c r="G3066" t="str">
        <f t="shared" si="142"/>
        <v>heating</v>
      </c>
      <c r="H3066" t="str">
        <f t="shared" si="143"/>
        <v>heating</v>
      </c>
    </row>
    <row r="3067" spans="1:8" x14ac:dyDescent="0.2">
      <c r="A3067">
        <v>5</v>
      </c>
      <c r="B3067" t="s">
        <v>162</v>
      </c>
      <c r="C3067">
        <v>549448480538.30798</v>
      </c>
      <c r="D3067" t="s">
        <v>661</v>
      </c>
      <c r="E3067" t="s">
        <v>589</v>
      </c>
      <c r="F3067" t="str">
        <f t="shared" si="141"/>
        <v>rural</v>
      </c>
      <c r="G3067" t="str">
        <f t="shared" si="142"/>
        <v>heating</v>
      </c>
      <c r="H3067" t="str">
        <f t="shared" si="143"/>
        <v>heating</v>
      </c>
    </row>
    <row r="3068" spans="1:8" x14ac:dyDescent="0.2">
      <c r="A3068">
        <v>6</v>
      </c>
      <c r="B3068" t="s">
        <v>446</v>
      </c>
      <c r="C3068">
        <v>5370952888.9375095</v>
      </c>
      <c r="D3068" t="s">
        <v>661</v>
      </c>
      <c r="E3068" t="s">
        <v>589</v>
      </c>
      <c r="F3068" t="str">
        <f t="shared" si="141"/>
        <v>rural</v>
      </c>
      <c r="G3068" t="str">
        <f t="shared" si="142"/>
        <v>heating</v>
      </c>
      <c r="H3068" t="str">
        <f t="shared" si="143"/>
        <v>heating</v>
      </c>
    </row>
    <row r="3069" spans="1:8" x14ac:dyDescent="0.2">
      <c r="A3069">
        <v>7</v>
      </c>
      <c r="B3069" t="s">
        <v>447</v>
      </c>
      <c r="C3069">
        <v>0</v>
      </c>
      <c r="D3069" t="s">
        <v>661</v>
      </c>
      <c r="E3069" t="s">
        <v>589</v>
      </c>
      <c r="F3069" t="str">
        <f t="shared" si="141"/>
        <v>rural</v>
      </c>
      <c r="G3069" t="str">
        <f t="shared" si="142"/>
        <v>heating</v>
      </c>
      <c r="H3069" t="str">
        <f t="shared" si="143"/>
        <v>heating</v>
      </c>
    </row>
    <row r="3070" spans="1:8" x14ac:dyDescent="0.2">
      <c r="A3070">
        <v>8</v>
      </c>
      <c r="B3070" t="s">
        <v>448</v>
      </c>
      <c r="C3070">
        <v>1830739986301.6899</v>
      </c>
      <c r="D3070" t="s">
        <v>661</v>
      </c>
      <c r="E3070" t="s">
        <v>589</v>
      </c>
      <c r="F3070" t="str">
        <f t="shared" si="141"/>
        <v>rural</v>
      </c>
      <c r="G3070" t="str">
        <f t="shared" si="142"/>
        <v>heating</v>
      </c>
      <c r="H3070" t="str">
        <f t="shared" si="143"/>
        <v>heating</v>
      </c>
    </row>
    <row r="3071" spans="1:8" x14ac:dyDescent="0.2">
      <c r="A3071">
        <v>9</v>
      </c>
      <c r="B3071" t="s">
        <v>449</v>
      </c>
      <c r="C3071">
        <v>0</v>
      </c>
      <c r="D3071" t="s">
        <v>661</v>
      </c>
      <c r="E3071" t="s">
        <v>589</v>
      </c>
      <c r="F3071" t="str">
        <f t="shared" si="141"/>
        <v>rural</v>
      </c>
      <c r="G3071" t="str">
        <f t="shared" si="142"/>
        <v>heating</v>
      </c>
      <c r="H3071" t="str">
        <f t="shared" si="143"/>
        <v>heating</v>
      </c>
    </row>
    <row r="3072" spans="1:8" x14ac:dyDescent="0.2">
      <c r="A3072">
        <v>0</v>
      </c>
      <c r="B3072" t="s">
        <v>76</v>
      </c>
      <c r="C3072">
        <v>1552544872608.6399</v>
      </c>
      <c r="D3072" t="s">
        <v>662</v>
      </c>
      <c r="E3072" t="s">
        <v>589</v>
      </c>
      <c r="F3072" t="str">
        <f t="shared" si="141"/>
        <v>rural</v>
      </c>
      <c r="G3072" t="str">
        <f t="shared" si="142"/>
        <v>heating</v>
      </c>
      <c r="H3072" t="str">
        <f t="shared" si="143"/>
        <v>heating</v>
      </c>
    </row>
    <row r="3073" spans="1:8" x14ac:dyDescent="0.2">
      <c r="A3073">
        <v>1</v>
      </c>
      <c r="B3073" t="s">
        <v>77</v>
      </c>
      <c r="C3073">
        <v>0</v>
      </c>
      <c r="D3073" t="s">
        <v>662</v>
      </c>
      <c r="E3073" t="s">
        <v>589</v>
      </c>
      <c r="F3073" t="str">
        <f t="shared" si="141"/>
        <v>rural</v>
      </c>
      <c r="G3073" t="str">
        <f t="shared" si="142"/>
        <v>heating</v>
      </c>
      <c r="H3073" t="str">
        <f t="shared" si="143"/>
        <v>heating</v>
      </c>
    </row>
    <row r="3074" spans="1:8" x14ac:dyDescent="0.2">
      <c r="A3074">
        <v>2</v>
      </c>
      <c r="B3074" t="s">
        <v>78</v>
      </c>
      <c r="C3074">
        <v>7546678196306.79</v>
      </c>
      <c r="D3074" t="s">
        <v>662</v>
      </c>
      <c r="E3074" t="s">
        <v>589</v>
      </c>
      <c r="F3074" t="str">
        <f t="shared" si="141"/>
        <v>rural</v>
      </c>
      <c r="G3074" t="str">
        <f t="shared" si="142"/>
        <v>heating</v>
      </c>
      <c r="H3074" t="str">
        <f t="shared" si="143"/>
        <v>heating</v>
      </c>
    </row>
    <row r="3075" spans="1:8" x14ac:dyDescent="0.2">
      <c r="A3075">
        <v>3</v>
      </c>
      <c r="B3075" t="s">
        <v>79</v>
      </c>
      <c r="C3075">
        <v>199516406981.64999</v>
      </c>
      <c r="D3075" t="s">
        <v>662</v>
      </c>
      <c r="E3075" t="s">
        <v>589</v>
      </c>
      <c r="F3075" t="str">
        <f t="shared" ref="F3075:F3138" si="144">IF(ISNUMBER(SEARCH("urban", E3075)), "urban", IF(ISNUMBER(SEARCH("rural", E3075)), "rural", IF(ISNUMBER(SEARCH("commercial", E3075)), "commercial", "None")))</f>
        <v>rural</v>
      </c>
      <c r="G3075" t="str">
        <f t="shared" ref="G3075:G3138" si="145">RIGHT(E3075, LEN(E3075) - FIND("~", SUBSTITUTE(E3075, "-", "~", LEN(E3075)-LEN(SUBSTITUTE(E3075, "-", "")))))</f>
        <v>heating</v>
      </c>
      <c r="H3075" t="str">
        <f t="shared" ref="H3075:H3138" si="146">IF(G3075="appl","appliances",IF(G3075="cooling","cooling &amp; ventilation",G3075))</f>
        <v>heating</v>
      </c>
    </row>
    <row r="3076" spans="1:8" x14ac:dyDescent="0.2">
      <c r="A3076">
        <v>4</v>
      </c>
      <c r="B3076" t="s">
        <v>81</v>
      </c>
      <c r="C3076">
        <v>0</v>
      </c>
      <c r="D3076" t="s">
        <v>662</v>
      </c>
      <c r="E3076" t="s">
        <v>589</v>
      </c>
      <c r="F3076" t="str">
        <f t="shared" si="144"/>
        <v>rural</v>
      </c>
      <c r="G3076" t="str">
        <f t="shared" si="145"/>
        <v>heating</v>
      </c>
      <c r="H3076" t="str">
        <f t="shared" si="146"/>
        <v>heating</v>
      </c>
    </row>
    <row r="3077" spans="1:8" x14ac:dyDescent="0.2">
      <c r="A3077">
        <v>5</v>
      </c>
      <c r="B3077" t="s">
        <v>162</v>
      </c>
      <c r="C3077">
        <v>5710888865318.54</v>
      </c>
      <c r="D3077" t="s">
        <v>662</v>
      </c>
      <c r="E3077" t="s">
        <v>589</v>
      </c>
      <c r="F3077" t="str">
        <f t="shared" si="144"/>
        <v>rural</v>
      </c>
      <c r="G3077" t="str">
        <f t="shared" si="145"/>
        <v>heating</v>
      </c>
      <c r="H3077" t="str">
        <f t="shared" si="146"/>
        <v>heating</v>
      </c>
    </row>
    <row r="3078" spans="1:8" x14ac:dyDescent="0.2">
      <c r="A3078">
        <v>6</v>
      </c>
      <c r="B3078" t="s">
        <v>446</v>
      </c>
      <c r="C3078">
        <v>465814752.47296399</v>
      </c>
      <c r="D3078" t="s">
        <v>662</v>
      </c>
      <c r="E3078" t="s">
        <v>589</v>
      </c>
      <c r="F3078" t="str">
        <f t="shared" si="144"/>
        <v>rural</v>
      </c>
      <c r="G3078" t="str">
        <f t="shared" si="145"/>
        <v>heating</v>
      </c>
      <c r="H3078" t="str">
        <f t="shared" si="146"/>
        <v>heating</v>
      </c>
    </row>
    <row r="3079" spans="1:8" x14ac:dyDescent="0.2">
      <c r="A3079">
        <v>7</v>
      </c>
      <c r="B3079" t="s">
        <v>447</v>
      </c>
      <c r="C3079">
        <v>0</v>
      </c>
      <c r="D3079" t="s">
        <v>662</v>
      </c>
      <c r="E3079" t="s">
        <v>589</v>
      </c>
      <c r="F3079" t="str">
        <f t="shared" si="144"/>
        <v>rural</v>
      </c>
      <c r="G3079" t="str">
        <f t="shared" si="145"/>
        <v>heating</v>
      </c>
      <c r="H3079" t="str">
        <f t="shared" si="146"/>
        <v>heating</v>
      </c>
    </row>
    <row r="3080" spans="1:8" x14ac:dyDescent="0.2">
      <c r="A3080">
        <v>8</v>
      </c>
      <c r="B3080" t="s">
        <v>448</v>
      </c>
      <c r="C3080">
        <v>3003617440864.96</v>
      </c>
      <c r="D3080" t="s">
        <v>662</v>
      </c>
      <c r="E3080" t="s">
        <v>589</v>
      </c>
      <c r="F3080" t="str">
        <f t="shared" si="144"/>
        <v>rural</v>
      </c>
      <c r="G3080" t="str">
        <f t="shared" si="145"/>
        <v>heating</v>
      </c>
      <c r="H3080" t="str">
        <f t="shared" si="146"/>
        <v>heating</v>
      </c>
    </row>
    <row r="3081" spans="1:8" x14ac:dyDescent="0.2">
      <c r="A3081">
        <v>9</v>
      </c>
      <c r="B3081" t="s">
        <v>449</v>
      </c>
      <c r="C3081">
        <v>0</v>
      </c>
      <c r="D3081" t="s">
        <v>662</v>
      </c>
      <c r="E3081" t="s">
        <v>589</v>
      </c>
      <c r="F3081" t="str">
        <f t="shared" si="144"/>
        <v>rural</v>
      </c>
      <c r="G3081" t="str">
        <f t="shared" si="145"/>
        <v>heating</v>
      </c>
      <c r="H3081" t="str">
        <f t="shared" si="146"/>
        <v>heating</v>
      </c>
    </row>
    <row r="3082" spans="1:8" x14ac:dyDescent="0.2">
      <c r="A3082">
        <v>0</v>
      </c>
      <c r="B3082" t="s">
        <v>76</v>
      </c>
      <c r="C3082">
        <v>5187272039939.7002</v>
      </c>
      <c r="D3082" t="s">
        <v>663</v>
      </c>
      <c r="E3082" t="s">
        <v>589</v>
      </c>
      <c r="F3082" t="str">
        <f t="shared" si="144"/>
        <v>rural</v>
      </c>
      <c r="G3082" t="str">
        <f t="shared" si="145"/>
        <v>heating</v>
      </c>
      <c r="H3082" t="str">
        <f t="shared" si="146"/>
        <v>heating</v>
      </c>
    </row>
    <row r="3083" spans="1:8" x14ac:dyDescent="0.2">
      <c r="A3083">
        <v>1</v>
      </c>
      <c r="B3083" t="s">
        <v>77</v>
      </c>
      <c r="C3083">
        <v>0</v>
      </c>
      <c r="D3083" t="s">
        <v>663</v>
      </c>
      <c r="E3083" t="s">
        <v>589</v>
      </c>
      <c r="F3083" t="str">
        <f t="shared" si="144"/>
        <v>rural</v>
      </c>
      <c r="G3083" t="str">
        <f t="shared" si="145"/>
        <v>heating</v>
      </c>
      <c r="H3083" t="str">
        <f t="shared" si="146"/>
        <v>heating</v>
      </c>
    </row>
    <row r="3084" spans="1:8" x14ac:dyDescent="0.2">
      <c r="A3084">
        <v>2</v>
      </c>
      <c r="B3084" t="s">
        <v>78</v>
      </c>
      <c r="C3084">
        <v>22288763640754.801</v>
      </c>
      <c r="D3084" t="s">
        <v>663</v>
      </c>
      <c r="E3084" t="s">
        <v>589</v>
      </c>
      <c r="F3084" t="str">
        <f t="shared" si="144"/>
        <v>rural</v>
      </c>
      <c r="G3084" t="str">
        <f t="shared" si="145"/>
        <v>heating</v>
      </c>
      <c r="H3084" t="str">
        <f t="shared" si="146"/>
        <v>heating</v>
      </c>
    </row>
    <row r="3085" spans="1:8" x14ac:dyDescent="0.2">
      <c r="A3085">
        <v>3</v>
      </c>
      <c r="B3085" t="s">
        <v>79</v>
      </c>
      <c r="C3085">
        <v>57814400485.817398</v>
      </c>
      <c r="D3085" t="s">
        <v>663</v>
      </c>
      <c r="E3085" t="s">
        <v>589</v>
      </c>
      <c r="F3085" t="str">
        <f t="shared" si="144"/>
        <v>rural</v>
      </c>
      <c r="G3085" t="str">
        <f t="shared" si="145"/>
        <v>heating</v>
      </c>
      <c r="H3085" t="str">
        <f t="shared" si="146"/>
        <v>heating</v>
      </c>
    </row>
    <row r="3086" spans="1:8" x14ac:dyDescent="0.2">
      <c r="A3086">
        <v>4</v>
      </c>
      <c r="B3086" t="s">
        <v>81</v>
      </c>
      <c r="C3086">
        <v>0</v>
      </c>
      <c r="D3086" t="s">
        <v>663</v>
      </c>
      <c r="E3086" t="s">
        <v>589</v>
      </c>
      <c r="F3086" t="str">
        <f t="shared" si="144"/>
        <v>rural</v>
      </c>
      <c r="G3086" t="str">
        <f t="shared" si="145"/>
        <v>heating</v>
      </c>
      <c r="H3086" t="str">
        <f t="shared" si="146"/>
        <v>heating</v>
      </c>
    </row>
    <row r="3087" spans="1:8" x14ac:dyDescent="0.2">
      <c r="A3087">
        <v>5</v>
      </c>
      <c r="B3087" t="s">
        <v>162</v>
      </c>
      <c r="C3087">
        <v>4458358469079.9004</v>
      </c>
      <c r="D3087" t="s">
        <v>663</v>
      </c>
      <c r="E3087" t="s">
        <v>589</v>
      </c>
      <c r="F3087" t="str">
        <f t="shared" si="144"/>
        <v>rural</v>
      </c>
      <c r="G3087" t="str">
        <f t="shared" si="145"/>
        <v>heating</v>
      </c>
      <c r="H3087" t="str">
        <f t="shared" si="146"/>
        <v>heating</v>
      </c>
    </row>
    <row r="3088" spans="1:8" x14ac:dyDescent="0.2">
      <c r="A3088">
        <v>6</v>
      </c>
      <c r="B3088" t="s">
        <v>446</v>
      </c>
      <c r="C3088">
        <v>10686381757.142599</v>
      </c>
      <c r="D3088" t="s">
        <v>663</v>
      </c>
      <c r="E3088" t="s">
        <v>589</v>
      </c>
      <c r="F3088" t="str">
        <f t="shared" si="144"/>
        <v>rural</v>
      </c>
      <c r="G3088" t="str">
        <f t="shared" si="145"/>
        <v>heating</v>
      </c>
      <c r="H3088" t="str">
        <f t="shared" si="146"/>
        <v>heating</v>
      </c>
    </row>
    <row r="3089" spans="1:8" x14ac:dyDescent="0.2">
      <c r="A3089">
        <v>7</v>
      </c>
      <c r="B3089" t="s">
        <v>447</v>
      </c>
      <c r="C3089">
        <v>0</v>
      </c>
      <c r="D3089" t="s">
        <v>663</v>
      </c>
      <c r="E3089" t="s">
        <v>589</v>
      </c>
      <c r="F3089" t="str">
        <f t="shared" si="144"/>
        <v>rural</v>
      </c>
      <c r="G3089" t="str">
        <f t="shared" si="145"/>
        <v>heating</v>
      </c>
      <c r="H3089" t="str">
        <f t="shared" si="146"/>
        <v>heating</v>
      </c>
    </row>
    <row r="3090" spans="1:8" x14ac:dyDescent="0.2">
      <c r="A3090">
        <v>8</v>
      </c>
      <c r="B3090" t="s">
        <v>448</v>
      </c>
      <c r="C3090">
        <v>3542749647235.4702</v>
      </c>
      <c r="D3090" t="s">
        <v>663</v>
      </c>
      <c r="E3090" t="s">
        <v>589</v>
      </c>
      <c r="F3090" t="str">
        <f t="shared" si="144"/>
        <v>rural</v>
      </c>
      <c r="G3090" t="str">
        <f t="shared" si="145"/>
        <v>heating</v>
      </c>
      <c r="H3090" t="str">
        <f t="shared" si="146"/>
        <v>heating</v>
      </c>
    </row>
    <row r="3091" spans="1:8" x14ac:dyDescent="0.2">
      <c r="A3091">
        <v>9</v>
      </c>
      <c r="B3091" t="s">
        <v>449</v>
      </c>
      <c r="C3091">
        <v>0</v>
      </c>
      <c r="D3091" t="s">
        <v>663</v>
      </c>
      <c r="E3091" t="s">
        <v>589</v>
      </c>
      <c r="F3091" t="str">
        <f t="shared" si="144"/>
        <v>rural</v>
      </c>
      <c r="G3091" t="str">
        <f t="shared" si="145"/>
        <v>heating</v>
      </c>
      <c r="H3091" t="str">
        <f t="shared" si="146"/>
        <v>heating</v>
      </c>
    </row>
    <row r="3092" spans="1:8" x14ac:dyDescent="0.2">
      <c r="A3092">
        <v>0</v>
      </c>
      <c r="B3092" t="s">
        <v>76</v>
      </c>
      <c r="C3092">
        <v>938839504108.24805</v>
      </c>
      <c r="D3092" t="s">
        <v>664</v>
      </c>
      <c r="E3092" t="s">
        <v>589</v>
      </c>
      <c r="F3092" t="str">
        <f t="shared" si="144"/>
        <v>rural</v>
      </c>
      <c r="G3092" t="str">
        <f t="shared" si="145"/>
        <v>heating</v>
      </c>
      <c r="H3092" t="str">
        <f t="shared" si="146"/>
        <v>heating</v>
      </c>
    </row>
    <row r="3093" spans="1:8" x14ac:dyDescent="0.2">
      <c r="A3093">
        <v>1</v>
      </c>
      <c r="B3093" t="s">
        <v>77</v>
      </c>
      <c r="C3093">
        <v>0</v>
      </c>
      <c r="D3093" t="s">
        <v>664</v>
      </c>
      <c r="E3093" t="s">
        <v>589</v>
      </c>
      <c r="F3093" t="str">
        <f t="shared" si="144"/>
        <v>rural</v>
      </c>
      <c r="G3093" t="str">
        <f t="shared" si="145"/>
        <v>heating</v>
      </c>
      <c r="H3093" t="str">
        <f t="shared" si="146"/>
        <v>heating</v>
      </c>
    </row>
    <row r="3094" spans="1:8" x14ac:dyDescent="0.2">
      <c r="A3094">
        <v>2</v>
      </c>
      <c r="B3094" t="s">
        <v>78</v>
      </c>
      <c r="C3094">
        <v>7745016070556.7695</v>
      </c>
      <c r="D3094" t="s">
        <v>664</v>
      </c>
      <c r="E3094" t="s">
        <v>589</v>
      </c>
      <c r="F3094" t="str">
        <f t="shared" si="144"/>
        <v>rural</v>
      </c>
      <c r="G3094" t="str">
        <f t="shared" si="145"/>
        <v>heating</v>
      </c>
      <c r="H3094" t="str">
        <f t="shared" si="146"/>
        <v>heating</v>
      </c>
    </row>
    <row r="3095" spans="1:8" x14ac:dyDescent="0.2">
      <c r="A3095">
        <v>3</v>
      </c>
      <c r="B3095" t="s">
        <v>79</v>
      </c>
      <c r="C3095">
        <v>5742724562108.3896</v>
      </c>
      <c r="D3095" t="s">
        <v>664</v>
      </c>
      <c r="E3095" t="s">
        <v>589</v>
      </c>
      <c r="F3095" t="str">
        <f t="shared" si="144"/>
        <v>rural</v>
      </c>
      <c r="G3095" t="str">
        <f t="shared" si="145"/>
        <v>heating</v>
      </c>
      <c r="H3095" t="str">
        <f t="shared" si="146"/>
        <v>heating</v>
      </c>
    </row>
    <row r="3096" spans="1:8" x14ac:dyDescent="0.2">
      <c r="A3096">
        <v>4</v>
      </c>
      <c r="B3096" t="s">
        <v>81</v>
      </c>
      <c r="C3096">
        <v>0</v>
      </c>
      <c r="D3096" t="s">
        <v>664</v>
      </c>
      <c r="E3096" t="s">
        <v>589</v>
      </c>
      <c r="F3096" t="str">
        <f t="shared" si="144"/>
        <v>rural</v>
      </c>
      <c r="G3096" t="str">
        <f t="shared" si="145"/>
        <v>heating</v>
      </c>
      <c r="H3096" t="str">
        <f t="shared" si="146"/>
        <v>heating</v>
      </c>
    </row>
    <row r="3097" spans="1:8" x14ac:dyDescent="0.2">
      <c r="A3097">
        <v>5</v>
      </c>
      <c r="B3097" t="s">
        <v>162</v>
      </c>
      <c r="C3097">
        <v>736855911670.07996</v>
      </c>
      <c r="D3097" t="s">
        <v>664</v>
      </c>
      <c r="E3097" t="s">
        <v>589</v>
      </c>
      <c r="F3097" t="str">
        <f t="shared" si="144"/>
        <v>rural</v>
      </c>
      <c r="G3097" t="str">
        <f t="shared" si="145"/>
        <v>heating</v>
      </c>
      <c r="H3097" t="str">
        <f t="shared" si="146"/>
        <v>heating</v>
      </c>
    </row>
    <row r="3098" spans="1:8" x14ac:dyDescent="0.2">
      <c r="A3098">
        <v>6</v>
      </c>
      <c r="B3098" t="s">
        <v>446</v>
      </c>
      <c r="C3098">
        <v>18574001087.068298</v>
      </c>
      <c r="D3098" t="s">
        <v>664</v>
      </c>
      <c r="E3098" t="s">
        <v>589</v>
      </c>
      <c r="F3098" t="str">
        <f t="shared" si="144"/>
        <v>rural</v>
      </c>
      <c r="G3098" t="str">
        <f t="shared" si="145"/>
        <v>heating</v>
      </c>
      <c r="H3098" t="str">
        <f t="shared" si="146"/>
        <v>heating</v>
      </c>
    </row>
    <row r="3099" spans="1:8" x14ac:dyDescent="0.2">
      <c r="A3099">
        <v>7</v>
      </c>
      <c r="B3099" t="s">
        <v>447</v>
      </c>
      <c r="C3099">
        <v>0</v>
      </c>
      <c r="D3099" t="s">
        <v>664</v>
      </c>
      <c r="E3099" t="s">
        <v>589</v>
      </c>
      <c r="F3099" t="str">
        <f t="shared" si="144"/>
        <v>rural</v>
      </c>
      <c r="G3099" t="str">
        <f t="shared" si="145"/>
        <v>heating</v>
      </c>
      <c r="H3099" t="str">
        <f t="shared" si="146"/>
        <v>heating</v>
      </c>
    </row>
    <row r="3100" spans="1:8" x14ac:dyDescent="0.2">
      <c r="A3100">
        <v>8</v>
      </c>
      <c r="B3100" t="s">
        <v>448</v>
      </c>
      <c r="C3100">
        <v>626868701337.52795</v>
      </c>
      <c r="D3100" t="s">
        <v>664</v>
      </c>
      <c r="E3100" t="s">
        <v>589</v>
      </c>
      <c r="F3100" t="str">
        <f t="shared" si="144"/>
        <v>rural</v>
      </c>
      <c r="G3100" t="str">
        <f t="shared" si="145"/>
        <v>heating</v>
      </c>
      <c r="H3100" t="str">
        <f t="shared" si="146"/>
        <v>heating</v>
      </c>
    </row>
    <row r="3101" spans="1:8" x14ac:dyDescent="0.2">
      <c r="A3101">
        <v>9</v>
      </c>
      <c r="B3101" t="s">
        <v>449</v>
      </c>
      <c r="C3101">
        <v>0</v>
      </c>
      <c r="D3101" t="s">
        <v>664</v>
      </c>
      <c r="E3101" t="s">
        <v>589</v>
      </c>
      <c r="F3101" t="str">
        <f t="shared" si="144"/>
        <v>rural</v>
      </c>
      <c r="G3101" t="str">
        <f t="shared" si="145"/>
        <v>heating</v>
      </c>
      <c r="H3101" t="str">
        <f t="shared" si="146"/>
        <v>heating</v>
      </c>
    </row>
    <row r="3102" spans="1:8" x14ac:dyDescent="0.2">
      <c r="A3102">
        <v>0</v>
      </c>
      <c r="B3102" t="s">
        <v>76</v>
      </c>
      <c r="C3102">
        <v>676254223088.18896</v>
      </c>
      <c r="D3102" t="s">
        <v>665</v>
      </c>
      <c r="E3102" t="s">
        <v>589</v>
      </c>
      <c r="F3102" t="str">
        <f t="shared" si="144"/>
        <v>rural</v>
      </c>
      <c r="G3102" t="str">
        <f t="shared" si="145"/>
        <v>heating</v>
      </c>
      <c r="H3102" t="str">
        <f t="shared" si="146"/>
        <v>heating</v>
      </c>
    </row>
    <row r="3103" spans="1:8" x14ac:dyDescent="0.2">
      <c r="A3103">
        <v>1</v>
      </c>
      <c r="B3103" t="s">
        <v>77</v>
      </c>
      <c r="C3103">
        <v>0</v>
      </c>
      <c r="D3103" t="s">
        <v>665</v>
      </c>
      <c r="E3103" t="s">
        <v>589</v>
      </c>
      <c r="F3103" t="str">
        <f t="shared" si="144"/>
        <v>rural</v>
      </c>
      <c r="G3103" t="str">
        <f t="shared" si="145"/>
        <v>heating</v>
      </c>
      <c r="H3103" t="str">
        <f t="shared" si="146"/>
        <v>heating</v>
      </c>
    </row>
    <row r="3104" spans="1:8" x14ac:dyDescent="0.2">
      <c r="A3104">
        <v>2</v>
      </c>
      <c r="B3104" t="s">
        <v>78</v>
      </c>
      <c r="C3104">
        <v>5643678820807.9697</v>
      </c>
      <c r="D3104" t="s">
        <v>665</v>
      </c>
      <c r="E3104" t="s">
        <v>589</v>
      </c>
      <c r="F3104" t="str">
        <f t="shared" si="144"/>
        <v>rural</v>
      </c>
      <c r="G3104" t="str">
        <f t="shared" si="145"/>
        <v>heating</v>
      </c>
      <c r="H3104" t="str">
        <f t="shared" si="146"/>
        <v>heating</v>
      </c>
    </row>
    <row r="3105" spans="1:8" x14ac:dyDescent="0.2">
      <c r="A3105">
        <v>3</v>
      </c>
      <c r="B3105" t="s">
        <v>79</v>
      </c>
      <c r="C3105">
        <v>2781871194797.0601</v>
      </c>
      <c r="D3105" t="s">
        <v>665</v>
      </c>
      <c r="E3105" t="s">
        <v>589</v>
      </c>
      <c r="F3105" t="str">
        <f t="shared" si="144"/>
        <v>rural</v>
      </c>
      <c r="G3105" t="str">
        <f t="shared" si="145"/>
        <v>heating</v>
      </c>
      <c r="H3105" t="str">
        <f t="shared" si="146"/>
        <v>heating</v>
      </c>
    </row>
    <row r="3106" spans="1:8" x14ac:dyDescent="0.2">
      <c r="A3106">
        <v>4</v>
      </c>
      <c r="B3106" t="s">
        <v>81</v>
      </c>
      <c r="C3106">
        <v>0</v>
      </c>
      <c r="D3106" t="s">
        <v>665</v>
      </c>
      <c r="E3106" t="s">
        <v>589</v>
      </c>
      <c r="F3106" t="str">
        <f t="shared" si="144"/>
        <v>rural</v>
      </c>
      <c r="G3106" t="str">
        <f t="shared" si="145"/>
        <v>heating</v>
      </c>
      <c r="H3106" t="str">
        <f t="shared" si="146"/>
        <v>heating</v>
      </c>
    </row>
    <row r="3107" spans="1:8" x14ac:dyDescent="0.2">
      <c r="A3107">
        <v>5</v>
      </c>
      <c r="B3107" t="s">
        <v>162</v>
      </c>
      <c r="C3107">
        <v>2134111163076.72</v>
      </c>
      <c r="D3107" t="s">
        <v>665</v>
      </c>
      <c r="E3107" t="s">
        <v>589</v>
      </c>
      <c r="F3107" t="str">
        <f t="shared" si="144"/>
        <v>rural</v>
      </c>
      <c r="G3107" t="str">
        <f t="shared" si="145"/>
        <v>heating</v>
      </c>
      <c r="H3107" t="str">
        <f t="shared" si="146"/>
        <v>heating</v>
      </c>
    </row>
    <row r="3108" spans="1:8" x14ac:dyDescent="0.2">
      <c r="A3108">
        <v>6</v>
      </c>
      <c r="B3108" t="s">
        <v>446</v>
      </c>
      <c r="C3108">
        <v>0</v>
      </c>
      <c r="D3108" t="s">
        <v>665</v>
      </c>
      <c r="E3108" t="s">
        <v>589</v>
      </c>
      <c r="F3108" t="str">
        <f t="shared" si="144"/>
        <v>rural</v>
      </c>
      <c r="G3108" t="str">
        <f t="shared" si="145"/>
        <v>heating</v>
      </c>
      <c r="H3108" t="str">
        <f t="shared" si="146"/>
        <v>heating</v>
      </c>
    </row>
    <row r="3109" spans="1:8" x14ac:dyDescent="0.2">
      <c r="A3109">
        <v>7</v>
      </c>
      <c r="B3109" t="s">
        <v>447</v>
      </c>
      <c r="C3109">
        <v>0</v>
      </c>
      <c r="D3109" t="s">
        <v>665</v>
      </c>
      <c r="E3109" t="s">
        <v>589</v>
      </c>
      <c r="F3109" t="str">
        <f t="shared" si="144"/>
        <v>rural</v>
      </c>
      <c r="G3109" t="str">
        <f t="shared" si="145"/>
        <v>heating</v>
      </c>
      <c r="H3109" t="str">
        <f t="shared" si="146"/>
        <v>heating</v>
      </c>
    </row>
    <row r="3110" spans="1:8" x14ac:dyDescent="0.2">
      <c r="A3110">
        <v>8</v>
      </c>
      <c r="B3110" t="s">
        <v>448</v>
      </c>
      <c r="C3110">
        <v>128971637810.252</v>
      </c>
      <c r="D3110" t="s">
        <v>665</v>
      </c>
      <c r="E3110" t="s">
        <v>589</v>
      </c>
      <c r="F3110" t="str">
        <f t="shared" si="144"/>
        <v>rural</v>
      </c>
      <c r="G3110" t="str">
        <f t="shared" si="145"/>
        <v>heating</v>
      </c>
      <c r="H3110" t="str">
        <f t="shared" si="146"/>
        <v>heating</v>
      </c>
    </row>
    <row r="3111" spans="1:8" x14ac:dyDescent="0.2">
      <c r="A3111">
        <v>9</v>
      </c>
      <c r="B3111" t="s">
        <v>449</v>
      </c>
      <c r="C3111">
        <v>0</v>
      </c>
      <c r="D3111" t="s">
        <v>665</v>
      </c>
      <c r="E3111" t="s">
        <v>589</v>
      </c>
      <c r="F3111" t="str">
        <f t="shared" si="144"/>
        <v>rural</v>
      </c>
      <c r="G3111" t="str">
        <f t="shared" si="145"/>
        <v>heating</v>
      </c>
      <c r="H3111" t="str">
        <f t="shared" si="146"/>
        <v>heating</v>
      </c>
    </row>
    <row r="3112" spans="1:8" x14ac:dyDescent="0.2">
      <c r="A3112">
        <v>0</v>
      </c>
      <c r="B3112" t="s">
        <v>76</v>
      </c>
      <c r="C3112">
        <v>5864455576641.96</v>
      </c>
      <c r="D3112" t="s">
        <v>666</v>
      </c>
      <c r="E3112" t="s">
        <v>589</v>
      </c>
      <c r="F3112" t="str">
        <f t="shared" si="144"/>
        <v>rural</v>
      </c>
      <c r="G3112" t="str">
        <f t="shared" si="145"/>
        <v>heating</v>
      </c>
      <c r="H3112" t="str">
        <f t="shared" si="146"/>
        <v>heating</v>
      </c>
    </row>
    <row r="3113" spans="1:8" x14ac:dyDescent="0.2">
      <c r="A3113">
        <v>1</v>
      </c>
      <c r="B3113" t="s">
        <v>77</v>
      </c>
      <c r="C3113">
        <v>0</v>
      </c>
      <c r="D3113" t="s">
        <v>666</v>
      </c>
      <c r="E3113" t="s">
        <v>589</v>
      </c>
      <c r="F3113" t="str">
        <f t="shared" si="144"/>
        <v>rural</v>
      </c>
      <c r="G3113" t="str">
        <f t="shared" si="145"/>
        <v>heating</v>
      </c>
      <c r="H3113" t="str">
        <f t="shared" si="146"/>
        <v>heating</v>
      </c>
    </row>
    <row r="3114" spans="1:8" x14ac:dyDescent="0.2">
      <c r="A3114">
        <v>2</v>
      </c>
      <c r="B3114" t="s">
        <v>78</v>
      </c>
      <c r="C3114">
        <v>15030099811140.199</v>
      </c>
      <c r="D3114" t="s">
        <v>666</v>
      </c>
      <c r="E3114" t="s">
        <v>589</v>
      </c>
      <c r="F3114" t="str">
        <f t="shared" si="144"/>
        <v>rural</v>
      </c>
      <c r="G3114" t="str">
        <f t="shared" si="145"/>
        <v>heating</v>
      </c>
      <c r="H3114" t="str">
        <f t="shared" si="146"/>
        <v>heating</v>
      </c>
    </row>
    <row r="3115" spans="1:8" x14ac:dyDescent="0.2">
      <c r="A3115">
        <v>3</v>
      </c>
      <c r="B3115" t="s">
        <v>79</v>
      </c>
      <c r="C3115">
        <v>256407760922.091</v>
      </c>
      <c r="D3115" t="s">
        <v>666</v>
      </c>
      <c r="E3115" t="s">
        <v>589</v>
      </c>
      <c r="F3115" t="str">
        <f t="shared" si="144"/>
        <v>rural</v>
      </c>
      <c r="G3115" t="str">
        <f t="shared" si="145"/>
        <v>heating</v>
      </c>
      <c r="H3115" t="str">
        <f t="shared" si="146"/>
        <v>heating</v>
      </c>
    </row>
    <row r="3116" spans="1:8" x14ac:dyDescent="0.2">
      <c r="A3116">
        <v>4</v>
      </c>
      <c r="B3116" t="s">
        <v>81</v>
      </c>
      <c r="C3116">
        <v>0</v>
      </c>
      <c r="D3116" t="s">
        <v>666</v>
      </c>
      <c r="E3116" t="s">
        <v>589</v>
      </c>
      <c r="F3116" t="str">
        <f t="shared" si="144"/>
        <v>rural</v>
      </c>
      <c r="G3116" t="str">
        <f t="shared" si="145"/>
        <v>heating</v>
      </c>
      <c r="H3116" t="str">
        <f t="shared" si="146"/>
        <v>heating</v>
      </c>
    </row>
    <row r="3117" spans="1:8" x14ac:dyDescent="0.2">
      <c r="A3117">
        <v>5</v>
      </c>
      <c r="B3117" t="s">
        <v>162</v>
      </c>
      <c r="C3117">
        <v>2960081915986.2798</v>
      </c>
      <c r="D3117" t="s">
        <v>666</v>
      </c>
      <c r="E3117" t="s">
        <v>589</v>
      </c>
      <c r="F3117" t="str">
        <f t="shared" si="144"/>
        <v>rural</v>
      </c>
      <c r="G3117" t="str">
        <f t="shared" si="145"/>
        <v>heating</v>
      </c>
      <c r="H3117" t="str">
        <f t="shared" si="146"/>
        <v>heating</v>
      </c>
    </row>
    <row r="3118" spans="1:8" x14ac:dyDescent="0.2">
      <c r="A3118">
        <v>6</v>
      </c>
      <c r="B3118" t="s">
        <v>446</v>
      </c>
      <c r="C3118">
        <v>52865980918.968201</v>
      </c>
      <c r="D3118" t="s">
        <v>666</v>
      </c>
      <c r="E3118" t="s">
        <v>589</v>
      </c>
      <c r="F3118" t="str">
        <f t="shared" si="144"/>
        <v>rural</v>
      </c>
      <c r="G3118" t="str">
        <f t="shared" si="145"/>
        <v>heating</v>
      </c>
      <c r="H3118" t="str">
        <f t="shared" si="146"/>
        <v>heating</v>
      </c>
    </row>
    <row r="3119" spans="1:8" x14ac:dyDescent="0.2">
      <c r="A3119">
        <v>7</v>
      </c>
      <c r="B3119" t="s">
        <v>447</v>
      </c>
      <c r="C3119">
        <v>0</v>
      </c>
      <c r="D3119" t="s">
        <v>666</v>
      </c>
      <c r="E3119" t="s">
        <v>589</v>
      </c>
      <c r="F3119" t="str">
        <f t="shared" si="144"/>
        <v>rural</v>
      </c>
      <c r="G3119" t="str">
        <f t="shared" si="145"/>
        <v>heating</v>
      </c>
      <c r="H3119" t="str">
        <f t="shared" si="146"/>
        <v>heating</v>
      </c>
    </row>
    <row r="3120" spans="1:8" x14ac:dyDescent="0.2">
      <c r="A3120">
        <v>8</v>
      </c>
      <c r="B3120" t="s">
        <v>448</v>
      </c>
      <c r="C3120">
        <v>2000536831402.47</v>
      </c>
      <c r="D3120" t="s">
        <v>666</v>
      </c>
      <c r="E3120" t="s">
        <v>589</v>
      </c>
      <c r="F3120" t="str">
        <f t="shared" si="144"/>
        <v>rural</v>
      </c>
      <c r="G3120" t="str">
        <f t="shared" si="145"/>
        <v>heating</v>
      </c>
      <c r="H3120" t="str">
        <f t="shared" si="146"/>
        <v>heating</v>
      </c>
    </row>
    <row r="3121" spans="1:8" x14ac:dyDescent="0.2">
      <c r="A3121">
        <v>9</v>
      </c>
      <c r="B3121" t="s">
        <v>449</v>
      </c>
      <c r="C3121">
        <v>0</v>
      </c>
      <c r="D3121" t="s">
        <v>666</v>
      </c>
      <c r="E3121" t="s">
        <v>589</v>
      </c>
      <c r="F3121" t="str">
        <f t="shared" si="144"/>
        <v>rural</v>
      </c>
      <c r="G3121" t="str">
        <f t="shared" si="145"/>
        <v>heating</v>
      </c>
      <c r="H3121" t="str">
        <f t="shared" si="146"/>
        <v>heating</v>
      </c>
    </row>
    <row r="3122" spans="1:8" x14ac:dyDescent="0.2">
      <c r="A3122">
        <v>0</v>
      </c>
      <c r="B3122" t="s">
        <v>76</v>
      </c>
      <c r="C3122">
        <v>4869531014905.2695</v>
      </c>
      <c r="D3122" t="s">
        <v>667</v>
      </c>
      <c r="E3122" t="s">
        <v>589</v>
      </c>
      <c r="F3122" t="str">
        <f t="shared" si="144"/>
        <v>rural</v>
      </c>
      <c r="G3122" t="str">
        <f t="shared" si="145"/>
        <v>heating</v>
      </c>
      <c r="H3122" t="str">
        <f t="shared" si="146"/>
        <v>heating</v>
      </c>
    </row>
    <row r="3123" spans="1:8" x14ac:dyDescent="0.2">
      <c r="A3123">
        <v>1</v>
      </c>
      <c r="B3123" t="s">
        <v>77</v>
      </c>
      <c r="C3123">
        <v>0</v>
      </c>
      <c r="D3123" t="s">
        <v>667</v>
      </c>
      <c r="E3123" t="s">
        <v>589</v>
      </c>
      <c r="F3123" t="str">
        <f t="shared" si="144"/>
        <v>rural</v>
      </c>
      <c r="G3123" t="str">
        <f t="shared" si="145"/>
        <v>heating</v>
      </c>
      <c r="H3123" t="str">
        <f t="shared" si="146"/>
        <v>heating</v>
      </c>
    </row>
    <row r="3124" spans="1:8" x14ac:dyDescent="0.2">
      <c r="A3124">
        <v>2</v>
      </c>
      <c r="B3124" t="s">
        <v>78</v>
      </c>
      <c r="C3124">
        <v>9017449408508.7891</v>
      </c>
      <c r="D3124" t="s">
        <v>667</v>
      </c>
      <c r="E3124" t="s">
        <v>589</v>
      </c>
      <c r="F3124" t="str">
        <f t="shared" si="144"/>
        <v>rural</v>
      </c>
      <c r="G3124" t="str">
        <f t="shared" si="145"/>
        <v>heating</v>
      </c>
      <c r="H3124" t="str">
        <f t="shared" si="146"/>
        <v>heating</v>
      </c>
    </row>
    <row r="3125" spans="1:8" x14ac:dyDescent="0.2">
      <c r="A3125">
        <v>3</v>
      </c>
      <c r="B3125" t="s">
        <v>79</v>
      </c>
      <c r="C3125">
        <v>60673729727.788101</v>
      </c>
      <c r="D3125" t="s">
        <v>667</v>
      </c>
      <c r="E3125" t="s">
        <v>589</v>
      </c>
      <c r="F3125" t="str">
        <f t="shared" si="144"/>
        <v>rural</v>
      </c>
      <c r="G3125" t="str">
        <f t="shared" si="145"/>
        <v>heating</v>
      </c>
      <c r="H3125" t="str">
        <f t="shared" si="146"/>
        <v>heating</v>
      </c>
    </row>
    <row r="3126" spans="1:8" x14ac:dyDescent="0.2">
      <c r="A3126">
        <v>4</v>
      </c>
      <c r="B3126" t="s">
        <v>81</v>
      </c>
      <c r="C3126">
        <v>0</v>
      </c>
      <c r="D3126" t="s">
        <v>667</v>
      </c>
      <c r="E3126" t="s">
        <v>589</v>
      </c>
      <c r="F3126" t="str">
        <f t="shared" si="144"/>
        <v>rural</v>
      </c>
      <c r="G3126" t="str">
        <f t="shared" si="145"/>
        <v>heating</v>
      </c>
      <c r="H3126" t="str">
        <f t="shared" si="146"/>
        <v>heating</v>
      </c>
    </row>
    <row r="3127" spans="1:8" x14ac:dyDescent="0.2">
      <c r="A3127">
        <v>5</v>
      </c>
      <c r="B3127" t="s">
        <v>162</v>
      </c>
      <c r="C3127">
        <v>688037740738.52197</v>
      </c>
      <c r="D3127" t="s">
        <v>667</v>
      </c>
      <c r="E3127" t="s">
        <v>589</v>
      </c>
      <c r="F3127" t="str">
        <f t="shared" si="144"/>
        <v>rural</v>
      </c>
      <c r="G3127" t="str">
        <f t="shared" si="145"/>
        <v>heating</v>
      </c>
      <c r="H3127" t="str">
        <f t="shared" si="146"/>
        <v>heating</v>
      </c>
    </row>
    <row r="3128" spans="1:8" x14ac:dyDescent="0.2">
      <c r="A3128">
        <v>6</v>
      </c>
      <c r="B3128" t="s">
        <v>446</v>
      </c>
      <c r="C3128">
        <v>4648903653.6386604</v>
      </c>
      <c r="D3128" t="s">
        <v>667</v>
      </c>
      <c r="E3128" t="s">
        <v>589</v>
      </c>
      <c r="F3128" t="str">
        <f t="shared" si="144"/>
        <v>rural</v>
      </c>
      <c r="G3128" t="str">
        <f t="shared" si="145"/>
        <v>heating</v>
      </c>
      <c r="H3128" t="str">
        <f t="shared" si="146"/>
        <v>heating</v>
      </c>
    </row>
    <row r="3129" spans="1:8" x14ac:dyDescent="0.2">
      <c r="A3129">
        <v>7</v>
      </c>
      <c r="B3129" t="s">
        <v>447</v>
      </c>
      <c r="C3129">
        <v>0</v>
      </c>
      <c r="D3129" t="s">
        <v>667</v>
      </c>
      <c r="E3129" t="s">
        <v>589</v>
      </c>
      <c r="F3129" t="str">
        <f t="shared" si="144"/>
        <v>rural</v>
      </c>
      <c r="G3129" t="str">
        <f t="shared" si="145"/>
        <v>heating</v>
      </c>
      <c r="H3129" t="str">
        <f t="shared" si="146"/>
        <v>heating</v>
      </c>
    </row>
    <row r="3130" spans="1:8" x14ac:dyDescent="0.2">
      <c r="A3130">
        <v>8</v>
      </c>
      <c r="B3130" t="s">
        <v>448</v>
      </c>
      <c r="C3130">
        <v>1231838466453.5601</v>
      </c>
      <c r="D3130" t="s">
        <v>667</v>
      </c>
      <c r="E3130" t="s">
        <v>589</v>
      </c>
      <c r="F3130" t="str">
        <f t="shared" si="144"/>
        <v>rural</v>
      </c>
      <c r="G3130" t="str">
        <f t="shared" si="145"/>
        <v>heating</v>
      </c>
      <c r="H3130" t="str">
        <f t="shared" si="146"/>
        <v>heating</v>
      </c>
    </row>
    <row r="3131" spans="1:8" x14ac:dyDescent="0.2">
      <c r="A3131">
        <v>9</v>
      </c>
      <c r="B3131" t="s">
        <v>449</v>
      </c>
      <c r="C3131">
        <v>0</v>
      </c>
      <c r="D3131" t="s">
        <v>667</v>
      </c>
      <c r="E3131" t="s">
        <v>589</v>
      </c>
      <c r="F3131" t="str">
        <f t="shared" si="144"/>
        <v>rural</v>
      </c>
      <c r="G3131" t="str">
        <f t="shared" si="145"/>
        <v>heating</v>
      </c>
      <c r="H3131" t="str">
        <f t="shared" si="146"/>
        <v>heating</v>
      </c>
    </row>
    <row r="3132" spans="1:8" x14ac:dyDescent="0.2">
      <c r="A3132">
        <v>0</v>
      </c>
      <c r="B3132" t="s">
        <v>76</v>
      </c>
      <c r="C3132">
        <v>1123231196908.3701</v>
      </c>
      <c r="D3132" t="s">
        <v>668</v>
      </c>
      <c r="E3132" t="s">
        <v>589</v>
      </c>
      <c r="F3132" t="str">
        <f t="shared" si="144"/>
        <v>rural</v>
      </c>
      <c r="G3132" t="str">
        <f t="shared" si="145"/>
        <v>heating</v>
      </c>
      <c r="H3132" t="str">
        <f t="shared" si="146"/>
        <v>heating</v>
      </c>
    </row>
    <row r="3133" spans="1:8" x14ac:dyDescent="0.2">
      <c r="A3133">
        <v>1</v>
      </c>
      <c r="B3133" t="s">
        <v>77</v>
      </c>
      <c r="C3133">
        <v>0</v>
      </c>
      <c r="D3133" t="s">
        <v>668</v>
      </c>
      <c r="E3133" t="s">
        <v>589</v>
      </c>
      <c r="F3133" t="str">
        <f t="shared" si="144"/>
        <v>rural</v>
      </c>
      <c r="G3133" t="str">
        <f t="shared" si="145"/>
        <v>heating</v>
      </c>
      <c r="H3133" t="str">
        <f t="shared" si="146"/>
        <v>heating</v>
      </c>
    </row>
    <row r="3134" spans="1:8" x14ac:dyDescent="0.2">
      <c r="A3134">
        <v>2</v>
      </c>
      <c r="B3134" t="s">
        <v>78</v>
      </c>
      <c r="C3134">
        <v>2343870474688.8599</v>
      </c>
      <c r="D3134" t="s">
        <v>668</v>
      </c>
      <c r="E3134" t="s">
        <v>589</v>
      </c>
      <c r="F3134" t="str">
        <f t="shared" si="144"/>
        <v>rural</v>
      </c>
      <c r="G3134" t="str">
        <f t="shared" si="145"/>
        <v>heating</v>
      </c>
      <c r="H3134" t="str">
        <f t="shared" si="146"/>
        <v>heating</v>
      </c>
    </row>
    <row r="3135" spans="1:8" x14ac:dyDescent="0.2">
      <c r="A3135">
        <v>3</v>
      </c>
      <c r="B3135" t="s">
        <v>79</v>
      </c>
      <c r="C3135">
        <v>7465437600580.9697</v>
      </c>
      <c r="D3135" t="s">
        <v>668</v>
      </c>
      <c r="E3135" t="s">
        <v>589</v>
      </c>
      <c r="F3135" t="str">
        <f t="shared" si="144"/>
        <v>rural</v>
      </c>
      <c r="G3135" t="str">
        <f t="shared" si="145"/>
        <v>heating</v>
      </c>
      <c r="H3135" t="str">
        <f t="shared" si="146"/>
        <v>heating</v>
      </c>
    </row>
    <row r="3136" spans="1:8" x14ac:dyDescent="0.2">
      <c r="A3136">
        <v>4</v>
      </c>
      <c r="B3136" t="s">
        <v>81</v>
      </c>
      <c r="C3136">
        <v>0</v>
      </c>
      <c r="D3136" t="s">
        <v>668</v>
      </c>
      <c r="E3136" t="s">
        <v>589</v>
      </c>
      <c r="F3136" t="str">
        <f t="shared" si="144"/>
        <v>rural</v>
      </c>
      <c r="G3136" t="str">
        <f t="shared" si="145"/>
        <v>heating</v>
      </c>
      <c r="H3136" t="str">
        <f t="shared" si="146"/>
        <v>heating</v>
      </c>
    </row>
    <row r="3137" spans="1:8" x14ac:dyDescent="0.2">
      <c r="A3137">
        <v>5</v>
      </c>
      <c r="B3137" t="s">
        <v>162</v>
      </c>
      <c r="C3137">
        <v>4294786712294.2598</v>
      </c>
      <c r="D3137" t="s">
        <v>668</v>
      </c>
      <c r="E3137" t="s">
        <v>589</v>
      </c>
      <c r="F3137" t="str">
        <f t="shared" si="144"/>
        <v>rural</v>
      </c>
      <c r="G3137" t="str">
        <f t="shared" si="145"/>
        <v>heating</v>
      </c>
      <c r="H3137" t="str">
        <f t="shared" si="146"/>
        <v>heating</v>
      </c>
    </row>
    <row r="3138" spans="1:8" x14ac:dyDescent="0.2">
      <c r="A3138">
        <v>6</v>
      </c>
      <c r="B3138" t="s">
        <v>446</v>
      </c>
      <c r="C3138">
        <v>178793158619.52802</v>
      </c>
      <c r="D3138" t="s">
        <v>668</v>
      </c>
      <c r="E3138" t="s">
        <v>589</v>
      </c>
      <c r="F3138" t="str">
        <f t="shared" si="144"/>
        <v>rural</v>
      </c>
      <c r="G3138" t="str">
        <f t="shared" si="145"/>
        <v>heating</v>
      </c>
      <c r="H3138" t="str">
        <f t="shared" si="146"/>
        <v>heating</v>
      </c>
    </row>
    <row r="3139" spans="1:8" x14ac:dyDescent="0.2">
      <c r="A3139">
        <v>7</v>
      </c>
      <c r="B3139" t="s">
        <v>447</v>
      </c>
      <c r="C3139">
        <v>0</v>
      </c>
      <c r="D3139" t="s">
        <v>668</v>
      </c>
      <c r="E3139" t="s">
        <v>589</v>
      </c>
      <c r="F3139" t="str">
        <f t="shared" ref="F3139:F3202" si="147">IF(ISNUMBER(SEARCH("urban", E3139)), "urban", IF(ISNUMBER(SEARCH("rural", E3139)), "rural", IF(ISNUMBER(SEARCH("commercial", E3139)), "commercial", "None")))</f>
        <v>rural</v>
      </c>
      <c r="G3139" t="str">
        <f t="shared" ref="G3139:G3202" si="148">RIGHT(E3139, LEN(E3139) - FIND("~", SUBSTITUTE(E3139, "-", "~", LEN(E3139)-LEN(SUBSTITUTE(E3139, "-", "")))))</f>
        <v>heating</v>
      </c>
      <c r="H3139" t="str">
        <f t="shared" ref="H3139:H3202" si="149">IF(G3139="appl","appliances",IF(G3139="cooling","cooling &amp; ventilation",G3139))</f>
        <v>heating</v>
      </c>
    </row>
    <row r="3140" spans="1:8" x14ac:dyDescent="0.2">
      <c r="A3140">
        <v>8</v>
      </c>
      <c r="B3140" t="s">
        <v>448</v>
      </c>
      <c r="C3140">
        <v>3513306676720.9702</v>
      </c>
      <c r="D3140" t="s">
        <v>668</v>
      </c>
      <c r="E3140" t="s">
        <v>589</v>
      </c>
      <c r="F3140" t="str">
        <f t="shared" si="147"/>
        <v>rural</v>
      </c>
      <c r="G3140" t="str">
        <f t="shared" si="148"/>
        <v>heating</v>
      </c>
      <c r="H3140" t="str">
        <f t="shared" si="149"/>
        <v>heating</v>
      </c>
    </row>
    <row r="3141" spans="1:8" x14ac:dyDescent="0.2">
      <c r="A3141">
        <v>9</v>
      </c>
      <c r="B3141" t="s">
        <v>449</v>
      </c>
      <c r="C3141">
        <v>0</v>
      </c>
      <c r="D3141" t="s">
        <v>668</v>
      </c>
      <c r="E3141" t="s">
        <v>589</v>
      </c>
      <c r="F3141" t="str">
        <f t="shared" si="147"/>
        <v>rural</v>
      </c>
      <c r="G3141" t="str">
        <f t="shared" si="148"/>
        <v>heating</v>
      </c>
      <c r="H3141" t="str">
        <f t="shared" si="149"/>
        <v>heating</v>
      </c>
    </row>
    <row r="3142" spans="1:8" x14ac:dyDescent="0.2">
      <c r="A3142">
        <v>0</v>
      </c>
      <c r="B3142" t="s">
        <v>76</v>
      </c>
      <c r="C3142">
        <v>4093728345177.6401</v>
      </c>
      <c r="D3142" t="s">
        <v>669</v>
      </c>
      <c r="E3142" t="s">
        <v>589</v>
      </c>
      <c r="F3142" t="str">
        <f t="shared" si="147"/>
        <v>rural</v>
      </c>
      <c r="G3142" t="str">
        <f t="shared" si="148"/>
        <v>heating</v>
      </c>
      <c r="H3142" t="str">
        <f t="shared" si="149"/>
        <v>heating</v>
      </c>
    </row>
    <row r="3143" spans="1:8" x14ac:dyDescent="0.2">
      <c r="A3143">
        <v>1</v>
      </c>
      <c r="B3143" t="s">
        <v>77</v>
      </c>
      <c r="C3143">
        <v>0</v>
      </c>
      <c r="D3143" t="s">
        <v>669</v>
      </c>
      <c r="E3143" t="s">
        <v>589</v>
      </c>
      <c r="F3143" t="str">
        <f t="shared" si="147"/>
        <v>rural</v>
      </c>
      <c r="G3143" t="str">
        <f t="shared" si="148"/>
        <v>heating</v>
      </c>
      <c r="H3143" t="str">
        <f t="shared" si="149"/>
        <v>heating</v>
      </c>
    </row>
    <row r="3144" spans="1:8" x14ac:dyDescent="0.2">
      <c r="A3144">
        <v>2</v>
      </c>
      <c r="B3144" t="s">
        <v>78</v>
      </c>
      <c r="C3144">
        <v>29654277682659.398</v>
      </c>
      <c r="D3144" t="s">
        <v>669</v>
      </c>
      <c r="E3144" t="s">
        <v>589</v>
      </c>
      <c r="F3144" t="str">
        <f t="shared" si="147"/>
        <v>rural</v>
      </c>
      <c r="G3144" t="str">
        <f t="shared" si="148"/>
        <v>heating</v>
      </c>
      <c r="H3144" t="str">
        <f t="shared" si="149"/>
        <v>heating</v>
      </c>
    </row>
    <row r="3145" spans="1:8" x14ac:dyDescent="0.2">
      <c r="A3145">
        <v>3</v>
      </c>
      <c r="B3145" t="s">
        <v>79</v>
      </c>
      <c r="C3145">
        <v>1233140646836.21</v>
      </c>
      <c r="D3145" t="s">
        <v>669</v>
      </c>
      <c r="E3145" t="s">
        <v>589</v>
      </c>
      <c r="F3145" t="str">
        <f t="shared" si="147"/>
        <v>rural</v>
      </c>
      <c r="G3145" t="str">
        <f t="shared" si="148"/>
        <v>heating</v>
      </c>
      <c r="H3145" t="str">
        <f t="shared" si="149"/>
        <v>heating</v>
      </c>
    </row>
    <row r="3146" spans="1:8" x14ac:dyDescent="0.2">
      <c r="A3146">
        <v>4</v>
      </c>
      <c r="B3146" t="s">
        <v>81</v>
      </c>
      <c r="C3146">
        <v>0</v>
      </c>
      <c r="D3146" t="s">
        <v>669</v>
      </c>
      <c r="E3146" t="s">
        <v>589</v>
      </c>
      <c r="F3146" t="str">
        <f t="shared" si="147"/>
        <v>rural</v>
      </c>
      <c r="G3146" t="str">
        <f t="shared" si="148"/>
        <v>heating</v>
      </c>
      <c r="H3146" t="str">
        <f t="shared" si="149"/>
        <v>heating</v>
      </c>
    </row>
    <row r="3147" spans="1:8" x14ac:dyDescent="0.2">
      <c r="A3147">
        <v>5</v>
      </c>
      <c r="B3147" t="s">
        <v>162</v>
      </c>
      <c r="C3147">
        <v>3945136446301.3501</v>
      </c>
      <c r="D3147" t="s">
        <v>669</v>
      </c>
      <c r="E3147" t="s">
        <v>589</v>
      </c>
      <c r="F3147" t="str">
        <f t="shared" si="147"/>
        <v>rural</v>
      </c>
      <c r="G3147" t="str">
        <f t="shared" si="148"/>
        <v>heating</v>
      </c>
      <c r="H3147" t="str">
        <f t="shared" si="149"/>
        <v>heating</v>
      </c>
    </row>
    <row r="3148" spans="1:8" x14ac:dyDescent="0.2">
      <c r="A3148">
        <v>6</v>
      </c>
      <c r="B3148" t="s">
        <v>446</v>
      </c>
      <c r="C3148">
        <v>15466712135.3321</v>
      </c>
      <c r="D3148" t="s">
        <v>669</v>
      </c>
      <c r="E3148" t="s">
        <v>589</v>
      </c>
      <c r="F3148" t="str">
        <f t="shared" si="147"/>
        <v>rural</v>
      </c>
      <c r="G3148" t="str">
        <f t="shared" si="148"/>
        <v>heating</v>
      </c>
      <c r="H3148" t="str">
        <f t="shared" si="149"/>
        <v>heating</v>
      </c>
    </row>
    <row r="3149" spans="1:8" x14ac:dyDescent="0.2">
      <c r="A3149">
        <v>7</v>
      </c>
      <c r="B3149" t="s">
        <v>447</v>
      </c>
      <c r="C3149">
        <v>0</v>
      </c>
      <c r="D3149" t="s">
        <v>669</v>
      </c>
      <c r="E3149" t="s">
        <v>589</v>
      </c>
      <c r="F3149" t="str">
        <f t="shared" si="147"/>
        <v>rural</v>
      </c>
      <c r="G3149" t="str">
        <f t="shared" si="148"/>
        <v>heating</v>
      </c>
      <c r="H3149" t="str">
        <f t="shared" si="149"/>
        <v>heating</v>
      </c>
    </row>
    <row r="3150" spans="1:8" x14ac:dyDescent="0.2">
      <c r="A3150">
        <v>8</v>
      </c>
      <c r="B3150" t="s">
        <v>448</v>
      </c>
      <c r="C3150">
        <v>6724832685522.4902</v>
      </c>
      <c r="D3150" t="s">
        <v>669</v>
      </c>
      <c r="E3150" t="s">
        <v>589</v>
      </c>
      <c r="F3150" t="str">
        <f t="shared" si="147"/>
        <v>rural</v>
      </c>
      <c r="G3150" t="str">
        <f t="shared" si="148"/>
        <v>heating</v>
      </c>
      <c r="H3150" t="str">
        <f t="shared" si="149"/>
        <v>heating</v>
      </c>
    </row>
    <row r="3151" spans="1:8" x14ac:dyDescent="0.2">
      <c r="A3151">
        <v>9</v>
      </c>
      <c r="B3151" t="s">
        <v>449</v>
      </c>
      <c r="C3151">
        <v>0</v>
      </c>
      <c r="D3151" t="s">
        <v>669</v>
      </c>
      <c r="E3151" t="s">
        <v>589</v>
      </c>
      <c r="F3151" t="str">
        <f t="shared" si="147"/>
        <v>rural</v>
      </c>
      <c r="G3151" t="str">
        <f t="shared" si="148"/>
        <v>heating</v>
      </c>
      <c r="H3151" t="str">
        <f t="shared" si="149"/>
        <v>heating</v>
      </c>
    </row>
    <row r="3152" spans="1:8" x14ac:dyDescent="0.2">
      <c r="A3152">
        <v>0</v>
      </c>
      <c r="B3152" t="s">
        <v>76</v>
      </c>
      <c r="C3152">
        <v>5763074424474.9902</v>
      </c>
      <c r="D3152" t="s">
        <v>670</v>
      </c>
      <c r="E3152" t="s">
        <v>589</v>
      </c>
      <c r="F3152" t="str">
        <f t="shared" si="147"/>
        <v>rural</v>
      </c>
      <c r="G3152" t="str">
        <f t="shared" si="148"/>
        <v>heating</v>
      </c>
      <c r="H3152" t="str">
        <f t="shared" si="149"/>
        <v>heating</v>
      </c>
    </row>
    <row r="3153" spans="1:8" x14ac:dyDescent="0.2">
      <c r="A3153">
        <v>1</v>
      </c>
      <c r="B3153" t="s">
        <v>77</v>
      </c>
      <c r="C3153">
        <v>0</v>
      </c>
      <c r="D3153" t="s">
        <v>670</v>
      </c>
      <c r="E3153" t="s">
        <v>589</v>
      </c>
      <c r="F3153" t="str">
        <f t="shared" si="147"/>
        <v>rural</v>
      </c>
      <c r="G3153" t="str">
        <f t="shared" si="148"/>
        <v>heating</v>
      </c>
      <c r="H3153" t="str">
        <f t="shared" si="149"/>
        <v>heating</v>
      </c>
    </row>
    <row r="3154" spans="1:8" x14ac:dyDescent="0.2">
      <c r="A3154">
        <v>2</v>
      </c>
      <c r="B3154" t="s">
        <v>78</v>
      </c>
      <c r="C3154">
        <v>63320065871889.297</v>
      </c>
      <c r="D3154" t="s">
        <v>670</v>
      </c>
      <c r="E3154" t="s">
        <v>589</v>
      </c>
      <c r="F3154" t="str">
        <f t="shared" si="147"/>
        <v>rural</v>
      </c>
      <c r="G3154" t="str">
        <f t="shared" si="148"/>
        <v>heating</v>
      </c>
      <c r="H3154" t="str">
        <f t="shared" si="149"/>
        <v>heating</v>
      </c>
    </row>
    <row r="3155" spans="1:8" x14ac:dyDescent="0.2">
      <c r="A3155">
        <v>3</v>
      </c>
      <c r="B3155" t="s">
        <v>79</v>
      </c>
      <c r="C3155">
        <v>774527343099.77795</v>
      </c>
      <c r="D3155" t="s">
        <v>670</v>
      </c>
      <c r="E3155" t="s">
        <v>589</v>
      </c>
      <c r="F3155" t="str">
        <f t="shared" si="147"/>
        <v>rural</v>
      </c>
      <c r="G3155" t="str">
        <f t="shared" si="148"/>
        <v>heating</v>
      </c>
      <c r="H3155" t="str">
        <f t="shared" si="149"/>
        <v>heating</v>
      </c>
    </row>
    <row r="3156" spans="1:8" x14ac:dyDescent="0.2">
      <c r="A3156">
        <v>4</v>
      </c>
      <c r="B3156" t="s">
        <v>81</v>
      </c>
      <c r="C3156">
        <v>0</v>
      </c>
      <c r="D3156" t="s">
        <v>670</v>
      </c>
      <c r="E3156" t="s">
        <v>589</v>
      </c>
      <c r="F3156" t="str">
        <f t="shared" si="147"/>
        <v>rural</v>
      </c>
      <c r="G3156" t="str">
        <f t="shared" si="148"/>
        <v>heating</v>
      </c>
      <c r="H3156" t="str">
        <f t="shared" si="149"/>
        <v>heating</v>
      </c>
    </row>
    <row r="3157" spans="1:8" x14ac:dyDescent="0.2">
      <c r="A3157">
        <v>5</v>
      </c>
      <c r="B3157" t="s">
        <v>162</v>
      </c>
      <c r="C3157">
        <v>7220800150952.6602</v>
      </c>
      <c r="D3157" t="s">
        <v>670</v>
      </c>
      <c r="E3157" t="s">
        <v>589</v>
      </c>
      <c r="F3157" t="str">
        <f t="shared" si="147"/>
        <v>rural</v>
      </c>
      <c r="G3157" t="str">
        <f t="shared" si="148"/>
        <v>heating</v>
      </c>
      <c r="H3157" t="str">
        <f t="shared" si="149"/>
        <v>heating</v>
      </c>
    </row>
    <row r="3158" spans="1:8" x14ac:dyDescent="0.2">
      <c r="A3158">
        <v>6</v>
      </c>
      <c r="B3158" t="s">
        <v>446</v>
      </c>
      <c r="C3158">
        <v>27056116942.075199</v>
      </c>
      <c r="D3158" t="s">
        <v>670</v>
      </c>
      <c r="E3158" t="s">
        <v>589</v>
      </c>
      <c r="F3158" t="str">
        <f t="shared" si="147"/>
        <v>rural</v>
      </c>
      <c r="G3158" t="str">
        <f t="shared" si="148"/>
        <v>heating</v>
      </c>
      <c r="H3158" t="str">
        <f t="shared" si="149"/>
        <v>heating</v>
      </c>
    </row>
    <row r="3159" spans="1:8" x14ac:dyDescent="0.2">
      <c r="A3159">
        <v>7</v>
      </c>
      <c r="B3159" t="s">
        <v>447</v>
      </c>
      <c r="C3159">
        <v>0</v>
      </c>
      <c r="D3159" t="s">
        <v>670</v>
      </c>
      <c r="E3159" t="s">
        <v>589</v>
      </c>
      <c r="F3159" t="str">
        <f t="shared" si="147"/>
        <v>rural</v>
      </c>
      <c r="G3159" t="str">
        <f t="shared" si="148"/>
        <v>heating</v>
      </c>
      <c r="H3159" t="str">
        <f t="shared" si="149"/>
        <v>heating</v>
      </c>
    </row>
    <row r="3160" spans="1:8" x14ac:dyDescent="0.2">
      <c r="A3160">
        <v>8</v>
      </c>
      <c r="B3160" t="s">
        <v>448</v>
      </c>
      <c r="C3160">
        <v>8204085539568.3398</v>
      </c>
      <c r="D3160" t="s">
        <v>670</v>
      </c>
      <c r="E3160" t="s">
        <v>589</v>
      </c>
      <c r="F3160" t="str">
        <f t="shared" si="147"/>
        <v>rural</v>
      </c>
      <c r="G3160" t="str">
        <f t="shared" si="148"/>
        <v>heating</v>
      </c>
      <c r="H3160" t="str">
        <f t="shared" si="149"/>
        <v>heating</v>
      </c>
    </row>
    <row r="3161" spans="1:8" x14ac:dyDescent="0.2">
      <c r="A3161">
        <v>9</v>
      </c>
      <c r="B3161" t="s">
        <v>449</v>
      </c>
      <c r="C3161">
        <v>0</v>
      </c>
      <c r="D3161" t="s">
        <v>670</v>
      </c>
      <c r="E3161" t="s">
        <v>589</v>
      </c>
      <c r="F3161" t="str">
        <f t="shared" si="147"/>
        <v>rural</v>
      </c>
      <c r="G3161" t="str">
        <f t="shared" si="148"/>
        <v>heating</v>
      </c>
      <c r="H3161" t="str">
        <f t="shared" si="149"/>
        <v>heating</v>
      </c>
    </row>
    <row r="3162" spans="1:8" x14ac:dyDescent="0.2">
      <c r="A3162">
        <v>0</v>
      </c>
      <c r="B3162" t="s">
        <v>76</v>
      </c>
      <c r="C3162">
        <v>4104083621892.7202</v>
      </c>
      <c r="D3162" t="s">
        <v>671</v>
      </c>
      <c r="E3162" t="s">
        <v>589</v>
      </c>
      <c r="F3162" t="str">
        <f t="shared" si="147"/>
        <v>rural</v>
      </c>
      <c r="G3162" t="str">
        <f t="shared" si="148"/>
        <v>heating</v>
      </c>
      <c r="H3162" t="str">
        <f t="shared" si="149"/>
        <v>heating</v>
      </c>
    </row>
    <row r="3163" spans="1:8" x14ac:dyDescent="0.2">
      <c r="A3163">
        <v>1</v>
      </c>
      <c r="B3163" t="s">
        <v>77</v>
      </c>
      <c r="C3163">
        <v>0</v>
      </c>
      <c r="D3163" t="s">
        <v>671</v>
      </c>
      <c r="E3163" t="s">
        <v>589</v>
      </c>
      <c r="F3163" t="str">
        <f t="shared" si="147"/>
        <v>rural</v>
      </c>
      <c r="G3163" t="str">
        <f t="shared" si="148"/>
        <v>heating</v>
      </c>
      <c r="H3163" t="str">
        <f t="shared" si="149"/>
        <v>heating</v>
      </c>
    </row>
    <row r="3164" spans="1:8" x14ac:dyDescent="0.2">
      <c r="A3164">
        <v>2</v>
      </c>
      <c r="B3164" t="s">
        <v>78</v>
      </c>
      <c r="C3164">
        <v>14204506573141.6</v>
      </c>
      <c r="D3164" t="s">
        <v>671</v>
      </c>
      <c r="E3164" t="s">
        <v>589</v>
      </c>
      <c r="F3164" t="str">
        <f t="shared" si="147"/>
        <v>rural</v>
      </c>
      <c r="G3164" t="str">
        <f t="shared" si="148"/>
        <v>heating</v>
      </c>
      <c r="H3164" t="str">
        <f t="shared" si="149"/>
        <v>heating</v>
      </c>
    </row>
    <row r="3165" spans="1:8" x14ac:dyDescent="0.2">
      <c r="A3165">
        <v>3</v>
      </c>
      <c r="B3165" t="s">
        <v>79</v>
      </c>
      <c r="C3165">
        <v>8130127812.4795198</v>
      </c>
      <c r="D3165" t="s">
        <v>671</v>
      </c>
      <c r="E3165" t="s">
        <v>589</v>
      </c>
      <c r="F3165" t="str">
        <f t="shared" si="147"/>
        <v>rural</v>
      </c>
      <c r="G3165" t="str">
        <f t="shared" si="148"/>
        <v>heating</v>
      </c>
      <c r="H3165" t="str">
        <f t="shared" si="149"/>
        <v>heating</v>
      </c>
    </row>
    <row r="3166" spans="1:8" x14ac:dyDescent="0.2">
      <c r="A3166">
        <v>4</v>
      </c>
      <c r="B3166" t="s">
        <v>81</v>
      </c>
      <c r="C3166">
        <v>0</v>
      </c>
      <c r="D3166" t="s">
        <v>671</v>
      </c>
      <c r="E3166" t="s">
        <v>589</v>
      </c>
      <c r="F3166" t="str">
        <f t="shared" si="147"/>
        <v>rural</v>
      </c>
      <c r="G3166" t="str">
        <f t="shared" si="148"/>
        <v>heating</v>
      </c>
      <c r="H3166" t="str">
        <f t="shared" si="149"/>
        <v>heating</v>
      </c>
    </row>
    <row r="3167" spans="1:8" x14ac:dyDescent="0.2">
      <c r="A3167">
        <v>5</v>
      </c>
      <c r="B3167" t="s">
        <v>162</v>
      </c>
      <c r="C3167">
        <v>1232571364058.72</v>
      </c>
      <c r="D3167" t="s">
        <v>671</v>
      </c>
      <c r="E3167" t="s">
        <v>589</v>
      </c>
      <c r="F3167" t="str">
        <f t="shared" si="147"/>
        <v>rural</v>
      </c>
      <c r="G3167" t="str">
        <f t="shared" si="148"/>
        <v>heating</v>
      </c>
      <c r="H3167" t="str">
        <f t="shared" si="149"/>
        <v>heating</v>
      </c>
    </row>
    <row r="3168" spans="1:8" x14ac:dyDescent="0.2">
      <c r="A3168">
        <v>6</v>
      </c>
      <c r="B3168" t="s">
        <v>446</v>
      </c>
      <c r="C3168">
        <v>1061341587.88064</v>
      </c>
      <c r="D3168" t="s">
        <v>671</v>
      </c>
      <c r="E3168" t="s">
        <v>589</v>
      </c>
      <c r="F3168" t="str">
        <f t="shared" si="147"/>
        <v>rural</v>
      </c>
      <c r="G3168" t="str">
        <f t="shared" si="148"/>
        <v>heating</v>
      </c>
      <c r="H3168" t="str">
        <f t="shared" si="149"/>
        <v>heating</v>
      </c>
    </row>
    <row r="3169" spans="1:8" x14ac:dyDescent="0.2">
      <c r="A3169">
        <v>7</v>
      </c>
      <c r="B3169" t="s">
        <v>447</v>
      </c>
      <c r="C3169">
        <v>0</v>
      </c>
      <c r="D3169" t="s">
        <v>671</v>
      </c>
      <c r="E3169" t="s">
        <v>589</v>
      </c>
      <c r="F3169" t="str">
        <f t="shared" si="147"/>
        <v>rural</v>
      </c>
      <c r="G3169" t="str">
        <f t="shared" si="148"/>
        <v>heating</v>
      </c>
      <c r="H3169" t="str">
        <f t="shared" si="149"/>
        <v>heating</v>
      </c>
    </row>
    <row r="3170" spans="1:8" x14ac:dyDescent="0.2">
      <c r="A3170">
        <v>8</v>
      </c>
      <c r="B3170" t="s">
        <v>448</v>
      </c>
      <c r="C3170">
        <v>2173487287230.2</v>
      </c>
      <c r="D3170" t="s">
        <v>671</v>
      </c>
      <c r="E3170" t="s">
        <v>589</v>
      </c>
      <c r="F3170" t="str">
        <f t="shared" si="147"/>
        <v>rural</v>
      </c>
      <c r="G3170" t="str">
        <f t="shared" si="148"/>
        <v>heating</v>
      </c>
      <c r="H3170" t="str">
        <f t="shared" si="149"/>
        <v>heating</v>
      </c>
    </row>
    <row r="3171" spans="1:8" x14ac:dyDescent="0.2">
      <c r="A3171">
        <v>9</v>
      </c>
      <c r="B3171" t="s">
        <v>449</v>
      </c>
      <c r="C3171">
        <v>0</v>
      </c>
      <c r="D3171" t="s">
        <v>671</v>
      </c>
      <c r="E3171" t="s">
        <v>589</v>
      </c>
      <c r="F3171" t="str">
        <f t="shared" si="147"/>
        <v>rural</v>
      </c>
      <c r="G3171" t="str">
        <f t="shared" si="148"/>
        <v>heating</v>
      </c>
      <c r="H3171" t="str">
        <f t="shared" si="149"/>
        <v>heating</v>
      </c>
    </row>
    <row r="3172" spans="1:8" x14ac:dyDescent="0.2">
      <c r="A3172">
        <v>0</v>
      </c>
      <c r="B3172" t="s">
        <v>76</v>
      </c>
      <c r="C3172">
        <v>5390017903266.8398</v>
      </c>
      <c r="D3172" t="s">
        <v>672</v>
      </c>
      <c r="E3172" t="s">
        <v>589</v>
      </c>
      <c r="F3172" t="str">
        <f t="shared" si="147"/>
        <v>rural</v>
      </c>
      <c r="G3172" t="str">
        <f t="shared" si="148"/>
        <v>heating</v>
      </c>
      <c r="H3172" t="str">
        <f t="shared" si="149"/>
        <v>heating</v>
      </c>
    </row>
    <row r="3173" spans="1:8" x14ac:dyDescent="0.2">
      <c r="A3173">
        <v>1</v>
      </c>
      <c r="B3173" t="s">
        <v>77</v>
      </c>
      <c r="C3173">
        <v>0</v>
      </c>
      <c r="D3173" t="s">
        <v>672</v>
      </c>
      <c r="E3173" t="s">
        <v>589</v>
      </c>
      <c r="F3173" t="str">
        <f t="shared" si="147"/>
        <v>rural</v>
      </c>
      <c r="G3173" t="str">
        <f t="shared" si="148"/>
        <v>heating</v>
      </c>
      <c r="H3173" t="str">
        <f t="shared" si="149"/>
        <v>heating</v>
      </c>
    </row>
    <row r="3174" spans="1:8" x14ac:dyDescent="0.2">
      <c r="A3174">
        <v>2</v>
      </c>
      <c r="B3174" t="s">
        <v>78</v>
      </c>
      <c r="C3174">
        <v>29282517957043.602</v>
      </c>
      <c r="D3174" t="s">
        <v>672</v>
      </c>
      <c r="E3174" t="s">
        <v>589</v>
      </c>
      <c r="F3174" t="str">
        <f t="shared" si="147"/>
        <v>rural</v>
      </c>
      <c r="G3174" t="str">
        <f t="shared" si="148"/>
        <v>heating</v>
      </c>
      <c r="H3174" t="str">
        <f t="shared" si="149"/>
        <v>heating</v>
      </c>
    </row>
    <row r="3175" spans="1:8" x14ac:dyDescent="0.2">
      <c r="A3175">
        <v>3</v>
      </c>
      <c r="B3175" t="s">
        <v>79</v>
      </c>
      <c r="C3175">
        <v>338557029176.92297</v>
      </c>
      <c r="D3175" t="s">
        <v>672</v>
      </c>
      <c r="E3175" t="s">
        <v>589</v>
      </c>
      <c r="F3175" t="str">
        <f t="shared" si="147"/>
        <v>rural</v>
      </c>
      <c r="G3175" t="str">
        <f t="shared" si="148"/>
        <v>heating</v>
      </c>
      <c r="H3175" t="str">
        <f t="shared" si="149"/>
        <v>heating</v>
      </c>
    </row>
    <row r="3176" spans="1:8" x14ac:dyDescent="0.2">
      <c r="A3176">
        <v>4</v>
      </c>
      <c r="B3176" t="s">
        <v>81</v>
      </c>
      <c r="C3176">
        <v>0</v>
      </c>
      <c r="D3176" t="s">
        <v>672</v>
      </c>
      <c r="E3176" t="s">
        <v>589</v>
      </c>
      <c r="F3176" t="str">
        <f t="shared" si="147"/>
        <v>rural</v>
      </c>
      <c r="G3176" t="str">
        <f t="shared" si="148"/>
        <v>heating</v>
      </c>
      <c r="H3176" t="str">
        <f t="shared" si="149"/>
        <v>heating</v>
      </c>
    </row>
    <row r="3177" spans="1:8" x14ac:dyDescent="0.2">
      <c r="A3177">
        <v>5</v>
      </c>
      <c r="B3177" t="s">
        <v>162</v>
      </c>
      <c r="C3177">
        <v>3481617866435.7402</v>
      </c>
      <c r="D3177" t="s">
        <v>672</v>
      </c>
      <c r="E3177" t="s">
        <v>589</v>
      </c>
      <c r="F3177" t="str">
        <f t="shared" si="147"/>
        <v>rural</v>
      </c>
      <c r="G3177" t="str">
        <f t="shared" si="148"/>
        <v>heating</v>
      </c>
      <c r="H3177" t="str">
        <f t="shared" si="149"/>
        <v>heating</v>
      </c>
    </row>
    <row r="3178" spans="1:8" x14ac:dyDescent="0.2">
      <c r="A3178">
        <v>6</v>
      </c>
      <c r="B3178" t="s">
        <v>446</v>
      </c>
      <c r="C3178">
        <v>40929690954.042099</v>
      </c>
      <c r="D3178" t="s">
        <v>672</v>
      </c>
      <c r="E3178" t="s">
        <v>589</v>
      </c>
      <c r="F3178" t="str">
        <f t="shared" si="147"/>
        <v>rural</v>
      </c>
      <c r="G3178" t="str">
        <f t="shared" si="148"/>
        <v>heating</v>
      </c>
      <c r="H3178" t="str">
        <f t="shared" si="149"/>
        <v>heating</v>
      </c>
    </row>
    <row r="3179" spans="1:8" x14ac:dyDescent="0.2">
      <c r="A3179">
        <v>7</v>
      </c>
      <c r="B3179" t="s">
        <v>447</v>
      </c>
      <c r="C3179">
        <v>0</v>
      </c>
      <c r="D3179" t="s">
        <v>672</v>
      </c>
      <c r="E3179" t="s">
        <v>589</v>
      </c>
      <c r="F3179" t="str">
        <f t="shared" si="147"/>
        <v>rural</v>
      </c>
      <c r="G3179" t="str">
        <f t="shared" si="148"/>
        <v>heating</v>
      </c>
      <c r="H3179" t="str">
        <f t="shared" si="149"/>
        <v>heating</v>
      </c>
    </row>
    <row r="3180" spans="1:8" x14ac:dyDescent="0.2">
      <c r="A3180">
        <v>8</v>
      </c>
      <c r="B3180" t="s">
        <v>448</v>
      </c>
      <c r="C3180">
        <v>3114098993049.9502</v>
      </c>
      <c r="D3180" t="s">
        <v>672</v>
      </c>
      <c r="E3180" t="s">
        <v>589</v>
      </c>
      <c r="F3180" t="str">
        <f t="shared" si="147"/>
        <v>rural</v>
      </c>
      <c r="G3180" t="str">
        <f t="shared" si="148"/>
        <v>heating</v>
      </c>
      <c r="H3180" t="str">
        <f t="shared" si="149"/>
        <v>heating</v>
      </c>
    </row>
    <row r="3181" spans="1:8" x14ac:dyDescent="0.2">
      <c r="A3181">
        <v>9</v>
      </c>
      <c r="B3181" t="s">
        <v>449</v>
      </c>
      <c r="C3181">
        <v>0</v>
      </c>
      <c r="D3181" t="s">
        <v>672</v>
      </c>
      <c r="E3181" t="s">
        <v>589</v>
      </c>
      <c r="F3181" t="str">
        <f t="shared" si="147"/>
        <v>rural</v>
      </c>
      <c r="G3181" t="str">
        <f t="shared" si="148"/>
        <v>heating</v>
      </c>
      <c r="H3181" t="str">
        <f t="shared" si="149"/>
        <v>heating</v>
      </c>
    </row>
    <row r="3182" spans="1:8" x14ac:dyDescent="0.2">
      <c r="A3182">
        <v>0</v>
      </c>
      <c r="B3182" t="s">
        <v>76</v>
      </c>
      <c r="C3182">
        <v>1738157104310.3401</v>
      </c>
      <c r="D3182" t="s">
        <v>673</v>
      </c>
      <c r="E3182" t="s">
        <v>589</v>
      </c>
      <c r="F3182" t="str">
        <f t="shared" si="147"/>
        <v>rural</v>
      </c>
      <c r="G3182" t="str">
        <f t="shared" si="148"/>
        <v>heating</v>
      </c>
      <c r="H3182" t="str">
        <f t="shared" si="149"/>
        <v>heating</v>
      </c>
    </row>
    <row r="3183" spans="1:8" x14ac:dyDescent="0.2">
      <c r="A3183">
        <v>1</v>
      </c>
      <c r="B3183" t="s">
        <v>77</v>
      </c>
      <c r="C3183">
        <v>0</v>
      </c>
      <c r="D3183" t="s">
        <v>673</v>
      </c>
      <c r="E3183" t="s">
        <v>589</v>
      </c>
      <c r="F3183" t="str">
        <f t="shared" si="147"/>
        <v>rural</v>
      </c>
      <c r="G3183" t="str">
        <f t="shared" si="148"/>
        <v>heating</v>
      </c>
      <c r="H3183" t="str">
        <f t="shared" si="149"/>
        <v>heating</v>
      </c>
    </row>
    <row r="3184" spans="1:8" x14ac:dyDescent="0.2">
      <c r="A3184">
        <v>2</v>
      </c>
      <c r="B3184" t="s">
        <v>78</v>
      </c>
      <c r="C3184">
        <v>14371986673057.301</v>
      </c>
      <c r="D3184" t="s">
        <v>673</v>
      </c>
      <c r="E3184" t="s">
        <v>589</v>
      </c>
      <c r="F3184" t="str">
        <f t="shared" si="147"/>
        <v>rural</v>
      </c>
      <c r="G3184" t="str">
        <f t="shared" si="148"/>
        <v>heating</v>
      </c>
      <c r="H3184" t="str">
        <f t="shared" si="149"/>
        <v>heating</v>
      </c>
    </row>
    <row r="3185" spans="1:8" x14ac:dyDescent="0.2">
      <c r="A3185">
        <v>3</v>
      </c>
      <c r="B3185" t="s">
        <v>79</v>
      </c>
      <c r="C3185">
        <v>18102041961.068802</v>
      </c>
      <c r="D3185" t="s">
        <v>673</v>
      </c>
      <c r="E3185" t="s">
        <v>589</v>
      </c>
      <c r="F3185" t="str">
        <f t="shared" si="147"/>
        <v>rural</v>
      </c>
      <c r="G3185" t="str">
        <f t="shared" si="148"/>
        <v>heating</v>
      </c>
      <c r="H3185" t="str">
        <f t="shared" si="149"/>
        <v>heating</v>
      </c>
    </row>
    <row r="3186" spans="1:8" x14ac:dyDescent="0.2">
      <c r="A3186">
        <v>4</v>
      </c>
      <c r="B3186" t="s">
        <v>81</v>
      </c>
      <c r="C3186">
        <v>0</v>
      </c>
      <c r="D3186" t="s">
        <v>673</v>
      </c>
      <c r="E3186" t="s">
        <v>589</v>
      </c>
      <c r="F3186" t="str">
        <f t="shared" si="147"/>
        <v>rural</v>
      </c>
      <c r="G3186" t="str">
        <f t="shared" si="148"/>
        <v>heating</v>
      </c>
      <c r="H3186" t="str">
        <f t="shared" si="149"/>
        <v>heating</v>
      </c>
    </row>
    <row r="3187" spans="1:8" x14ac:dyDescent="0.2">
      <c r="A3187">
        <v>5</v>
      </c>
      <c r="B3187" t="s">
        <v>162</v>
      </c>
      <c r="C3187">
        <v>1473483793966.9299</v>
      </c>
      <c r="D3187" t="s">
        <v>673</v>
      </c>
      <c r="E3187" t="s">
        <v>589</v>
      </c>
      <c r="F3187" t="str">
        <f t="shared" si="147"/>
        <v>rural</v>
      </c>
      <c r="G3187" t="str">
        <f t="shared" si="148"/>
        <v>heating</v>
      </c>
      <c r="H3187" t="str">
        <f t="shared" si="149"/>
        <v>heating</v>
      </c>
    </row>
    <row r="3188" spans="1:8" x14ac:dyDescent="0.2">
      <c r="A3188">
        <v>6</v>
      </c>
      <c r="B3188" t="s">
        <v>446</v>
      </c>
      <c r="C3188">
        <v>838397606.80906606</v>
      </c>
      <c r="D3188" t="s">
        <v>673</v>
      </c>
      <c r="E3188" t="s">
        <v>589</v>
      </c>
      <c r="F3188" t="str">
        <f t="shared" si="147"/>
        <v>rural</v>
      </c>
      <c r="G3188" t="str">
        <f t="shared" si="148"/>
        <v>heating</v>
      </c>
      <c r="H3188" t="str">
        <f t="shared" si="149"/>
        <v>heating</v>
      </c>
    </row>
    <row r="3189" spans="1:8" x14ac:dyDescent="0.2">
      <c r="A3189">
        <v>7</v>
      </c>
      <c r="B3189" t="s">
        <v>447</v>
      </c>
      <c r="C3189">
        <v>0</v>
      </c>
      <c r="D3189" t="s">
        <v>673</v>
      </c>
      <c r="E3189" t="s">
        <v>589</v>
      </c>
      <c r="F3189" t="str">
        <f t="shared" si="147"/>
        <v>rural</v>
      </c>
      <c r="G3189" t="str">
        <f t="shared" si="148"/>
        <v>heating</v>
      </c>
      <c r="H3189" t="str">
        <f t="shared" si="149"/>
        <v>heating</v>
      </c>
    </row>
    <row r="3190" spans="1:8" x14ac:dyDescent="0.2">
      <c r="A3190">
        <v>8</v>
      </c>
      <c r="B3190" t="s">
        <v>448</v>
      </c>
      <c r="C3190">
        <v>1345727493621.1399</v>
      </c>
      <c r="D3190" t="s">
        <v>673</v>
      </c>
      <c r="E3190" t="s">
        <v>589</v>
      </c>
      <c r="F3190" t="str">
        <f t="shared" si="147"/>
        <v>rural</v>
      </c>
      <c r="G3190" t="str">
        <f t="shared" si="148"/>
        <v>heating</v>
      </c>
      <c r="H3190" t="str">
        <f t="shared" si="149"/>
        <v>heating</v>
      </c>
    </row>
    <row r="3191" spans="1:8" x14ac:dyDescent="0.2">
      <c r="A3191">
        <v>9</v>
      </c>
      <c r="B3191" t="s">
        <v>449</v>
      </c>
      <c r="C3191">
        <v>0</v>
      </c>
      <c r="D3191" t="s">
        <v>673</v>
      </c>
      <c r="E3191" t="s">
        <v>589</v>
      </c>
      <c r="F3191" t="str">
        <f t="shared" si="147"/>
        <v>rural</v>
      </c>
      <c r="G3191" t="str">
        <f t="shared" si="148"/>
        <v>heating</v>
      </c>
      <c r="H3191" t="str">
        <f t="shared" si="149"/>
        <v>heating</v>
      </c>
    </row>
    <row r="3192" spans="1:8" x14ac:dyDescent="0.2">
      <c r="A3192">
        <v>0</v>
      </c>
      <c r="B3192" t="s">
        <v>76</v>
      </c>
      <c r="C3192">
        <v>2283377099845.3799</v>
      </c>
      <c r="D3192" t="s">
        <v>674</v>
      </c>
      <c r="E3192" t="s">
        <v>589</v>
      </c>
      <c r="F3192" t="str">
        <f t="shared" si="147"/>
        <v>rural</v>
      </c>
      <c r="G3192" t="str">
        <f t="shared" si="148"/>
        <v>heating</v>
      </c>
      <c r="H3192" t="str">
        <f t="shared" si="149"/>
        <v>heating</v>
      </c>
    </row>
    <row r="3193" spans="1:8" x14ac:dyDescent="0.2">
      <c r="A3193">
        <v>1</v>
      </c>
      <c r="B3193" t="s">
        <v>77</v>
      </c>
      <c r="C3193">
        <v>0</v>
      </c>
      <c r="D3193" t="s">
        <v>674</v>
      </c>
      <c r="E3193" t="s">
        <v>589</v>
      </c>
      <c r="F3193" t="str">
        <f t="shared" si="147"/>
        <v>rural</v>
      </c>
      <c r="G3193" t="str">
        <f t="shared" si="148"/>
        <v>heating</v>
      </c>
      <c r="H3193" t="str">
        <f t="shared" si="149"/>
        <v>heating</v>
      </c>
    </row>
    <row r="3194" spans="1:8" x14ac:dyDescent="0.2">
      <c r="A3194">
        <v>2</v>
      </c>
      <c r="B3194" t="s">
        <v>78</v>
      </c>
      <c r="C3194">
        <v>12730783978998.1</v>
      </c>
      <c r="D3194" t="s">
        <v>674</v>
      </c>
      <c r="E3194" t="s">
        <v>589</v>
      </c>
      <c r="F3194" t="str">
        <f t="shared" si="147"/>
        <v>rural</v>
      </c>
      <c r="G3194" t="str">
        <f t="shared" si="148"/>
        <v>heating</v>
      </c>
      <c r="H3194" t="str">
        <f t="shared" si="149"/>
        <v>heating</v>
      </c>
    </row>
    <row r="3195" spans="1:8" x14ac:dyDescent="0.2">
      <c r="A3195">
        <v>3</v>
      </c>
      <c r="B3195" t="s">
        <v>79</v>
      </c>
      <c r="C3195">
        <v>30656988052.549301</v>
      </c>
      <c r="D3195" t="s">
        <v>674</v>
      </c>
      <c r="E3195" t="s">
        <v>589</v>
      </c>
      <c r="F3195" t="str">
        <f t="shared" si="147"/>
        <v>rural</v>
      </c>
      <c r="G3195" t="str">
        <f t="shared" si="148"/>
        <v>heating</v>
      </c>
      <c r="H3195" t="str">
        <f t="shared" si="149"/>
        <v>heating</v>
      </c>
    </row>
    <row r="3196" spans="1:8" x14ac:dyDescent="0.2">
      <c r="A3196">
        <v>4</v>
      </c>
      <c r="B3196" t="s">
        <v>81</v>
      </c>
      <c r="C3196">
        <v>0</v>
      </c>
      <c r="D3196" t="s">
        <v>674</v>
      </c>
      <c r="E3196" t="s">
        <v>589</v>
      </c>
      <c r="F3196" t="str">
        <f t="shared" si="147"/>
        <v>rural</v>
      </c>
      <c r="G3196" t="str">
        <f t="shared" si="148"/>
        <v>heating</v>
      </c>
      <c r="H3196" t="str">
        <f t="shared" si="149"/>
        <v>heating</v>
      </c>
    </row>
    <row r="3197" spans="1:8" x14ac:dyDescent="0.2">
      <c r="A3197">
        <v>5</v>
      </c>
      <c r="B3197" t="s">
        <v>162</v>
      </c>
      <c r="C3197">
        <v>1313298497785.29</v>
      </c>
      <c r="D3197" t="s">
        <v>674</v>
      </c>
      <c r="E3197" t="s">
        <v>589</v>
      </c>
      <c r="F3197" t="str">
        <f t="shared" si="147"/>
        <v>rural</v>
      </c>
      <c r="G3197" t="str">
        <f t="shared" si="148"/>
        <v>heating</v>
      </c>
      <c r="H3197" t="str">
        <f t="shared" si="149"/>
        <v>heating</v>
      </c>
    </row>
    <row r="3198" spans="1:8" x14ac:dyDescent="0.2">
      <c r="A3198">
        <v>6</v>
      </c>
      <c r="B3198" t="s">
        <v>446</v>
      </c>
      <c r="C3198">
        <v>20344686431.658798</v>
      </c>
      <c r="D3198" t="s">
        <v>674</v>
      </c>
      <c r="E3198" t="s">
        <v>589</v>
      </c>
      <c r="F3198" t="str">
        <f t="shared" si="147"/>
        <v>rural</v>
      </c>
      <c r="G3198" t="str">
        <f t="shared" si="148"/>
        <v>heating</v>
      </c>
      <c r="H3198" t="str">
        <f t="shared" si="149"/>
        <v>heating</v>
      </c>
    </row>
    <row r="3199" spans="1:8" x14ac:dyDescent="0.2">
      <c r="A3199">
        <v>7</v>
      </c>
      <c r="B3199" t="s">
        <v>447</v>
      </c>
      <c r="C3199">
        <v>0</v>
      </c>
      <c r="D3199" t="s">
        <v>674</v>
      </c>
      <c r="E3199" t="s">
        <v>589</v>
      </c>
      <c r="F3199" t="str">
        <f t="shared" si="147"/>
        <v>rural</v>
      </c>
      <c r="G3199" t="str">
        <f t="shared" si="148"/>
        <v>heating</v>
      </c>
      <c r="H3199" t="str">
        <f t="shared" si="149"/>
        <v>heating</v>
      </c>
    </row>
    <row r="3200" spans="1:8" x14ac:dyDescent="0.2">
      <c r="A3200">
        <v>8</v>
      </c>
      <c r="B3200" t="s">
        <v>448</v>
      </c>
      <c r="C3200">
        <v>964790673414.94202</v>
      </c>
      <c r="D3200" t="s">
        <v>674</v>
      </c>
      <c r="E3200" t="s">
        <v>589</v>
      </c>
      <c r="F3200" t="str">
        <f t="shared" si="147"/>
        <v>rural</v>
      </c>
      <c r="G3200" t="str">
        <f t="shared" si="148"/>
        <v>heating</v>
      </c>
      <c r="H3200" t="str">
        <f t="shared" si="149"/>
        <v>heating</v>
      </c>
    </row>
    <row r="3201" spans="1:8" x14ac:dyDescent="0.2">
      <c r="A3201">
        <v>9</v>
      </c>
      <c r="B3201" t="s">
        <v>449</v>
      </c>
      <c r="C3201">
        <v>0</v>
      </c>
      <c r="D3201" t="s">
        <v>674</v>
      </c>
      <c r="E3201" t="s">
        <v>589</v>
      </c>
      <c r="F3201" t="str">
        <f t="shared" si="147"/>
        <v>rural</v>
      </c>
      <c r="G3201" t="str">
        <f t="shared" si="148"/>
        <v>heating</v>
      </c>
      <c r="H3201" t="str">
        <f t="shared" si="149"/>
        <v>heating</v>
      </c>
    </row>
    <row r="3202" spans="1:8" x14ac:dyDescent="0.2">
      <c r="A3202">
        <v>0</v>
      </c>
      <c r="B3202" t="s">
        <v>76</v>
      </c>
      <c r="C3202">
        <v>2875042665565.46</v>
      </c>
      <c r="D3202" t="s">
        <v>675</v>
      </c>
      <c r="E3202" t="s">
        <v>589</v>
      </c>
      <c r="F3202" t="str">
        <f t="shared" si="147"/>
        <v>rural</v>
      </c>
      <c r="G3202" t="str">
        <f t="shared" si="148"/>
        <v>heating</v>
      </c>
      <c r="H3202" t="str">
        <f t="shared" si="149"/>
        <v>heating</v>
      </c>
    </row>
    <row r="3203" spans="1:8" x14ac:dyDescent="0.2">
      <c r="A3203">
        <v>1</v>
      </c>
      <c r="B3203" t="s">
        <v>77</v>
      </c>
      <c r="C3203">
        <v>0</v>
      </c>
      <c r="D3203" t="s">
        <v>675</v>
      </c>
      <c r="E3203" t="s">
        <v>589</v>
      </c>
      <c r="F3203" t="str">
        <f t="shared" ref="F3203:F3266" si="150">IF(ISNUMBER(SEARCH("urban", E3203)), "urban", IF(ISNUMBER(SEARCH("rural", E3203)), "rural", IF(ISNUMBER(SEARCH("commercial", E3203)), "commercial", "None")))</f>
        <v>rural</v>
      </c>
      <c r="G3203" t="str">
        <f t="shared" ref="G3203:G3266" si="151">RIGHT(E3203, LEN(E3203) - FIND("~", SUBSTITUTE(E3203, "-", "~", LEN(E3203)-LEN(SUBSTITUTE(E3203, "-", "")))))</f>
        <v>heating</v>
      </c>
      <c r="H3203" t="str">
        <f t="shared" ref="H3203:H3266" si="152">IF(G3203="appl","appliances",IF(G3203="cooling","cooling &amp; ventilation",G3203))</f>
        <v>heating</v>
      </c>
    </row>
    <row r="3204" spans="1:8" x14ac:dyDescent="0.2">
      <c r="A3204">
        <v>2</v>
      </c>
      <c r="B3204" t="s">
        <v>78</v>
      </c>
      <c r="C3204">
        <v>17579305703700.4</v>
      </c>
      <c r="D3204" t="s">
        <v>675</v>
      </c>
      <c r="E3204" t="s">
        <v>589</v>
      </c>
      <c r="F3204" t="str">
        <f t="shared" si="150"/>
        <v>rural</v>
      </c>
      <c r="G3204" t="str">
        <f t="shared" si="151"/>
        <v>heating</v>
      </c>
      <c r="H3204" t="str">
        <f t="shared" si="152"/>
        <v>heating</v>
      </c>
    </row>
    <row r="3205" spans="1:8" x14ac:dyDescent="0.2">
      <c r="A3205">
        <v>3</v>
      </c>
      <c r="B3205" t="s">
        <v>79</v>
      </c>
      <c r="C3205">
        <v>308150345184.82703</v>
      </c>
      <c r="D3205" t="s">
        <v>675</v>
      </c>
      <c r="E3205" t="s">
        <v>589</v>
      </c>
      <c r="F3205" t="str">
        <f t="shared" si="150"/>
        <v>rural</v>
      </c>
      <c r="G3205" t="str">
        <f t="shared" si="151"/>
        <v>heating</v>
      </c>
      <c r="H3205" t="str">
        <f t="shared" si="152"/>
        <v>heating</v>
      </c>
    </row>
    <row r="3206" spans="1:8" x14ac:dyDescent="0.2">
      <c r="A3206">
        <v>4</v>
      </c>
      <c r="B3206" t="s">
        <v>81</v>
      </c>
      <c r="C3206">
        <v>0</v>
      </c>
      <c r="D3206" t="s">
        <v>675</v>
      </c>
      <c r="E3206" t="s">
        <v>589</v>
      </c>
      <c r="F3206" t="str">
        <f t="shared" si="150"/>
        <v>rural</v>
      </c>
      <c r="G3206" t="str">
        <f t="shared" si="151"/>
        <v>heating</v>
      </c>
      <c r="H3206" t="str">
        <f t="shared" si="152"/>
        <v>heating</v>
      </c>
    </row>
    <row r="3207" spans="1:8" x14ac:dyDescent="0.2">
      <c r="A3207">
        <v>5</v>
      </c>
      <c r="B3207" t="s">
        <v>162</v>
      </c>
      <c r="C3207">
        <v>1673934624490.1399</v>
      </c>
      <c r="D3207" t="s">
        <v>675</v>
      </c>
      <c r="E3207" t="s">
        <v>589</v>
      </c>
      <c r="F3207" t="str">
        <f t="shared" si="150"/>
        <v>rural</v>
      </c>
      <c r="G3207" t="str">
        <f t="shared" si="151"/>
        <v>heating</v>
      </c>
      <c r="H3207" t="str">
        <f t="shared" si="152"/>
        <v>heating</v>
      </c>
    </row>
    <row r="3208" spans="1:8" x14ac:dyDescent="0.2">
      <c r="A3208">
        <v>6</v>
      </c>
      <c r="B3208" t="s">
        <v>446</v>
      </c>
      <c r="C3208">
        <v>7737756353.5754004</v>
      </c>
      <c r="D3208" t="s">
        <v>675</v>
      </c>
      <c r="E3208" t="s">
        <v>589</v>
      </c>
      <c r="F3208" t="str">
        <f t="shared" si="150"/>
        <v>rural</v>
      </c>
      <c r="G3208" t="str">
        <f t="shared" si="151"/>
        <v>heating</v>
      </c>
      <c r="H3208" t="str">
        <f t="shared" si="152"/>
        <v>heating</v>
      </c>
    </row>
    <row r="3209" spans="1:8" x14ac:dyDescent="0.2">
      <c r="A3209">
        <v>7</v>
      </c>
      <c r="B3209" t="s">
        <v>447</v>
      </c>
      <c r="C3209">
        <v>0</v>
      </c>
      <c r="D3209" t="s">
        <v>675</v>
      </c>
      <c r="E3209" t="s">
        <v>589</v>
      </c>
      <c r="F3209" t="str">
        <f t="shared" si="150"/>
        <v>rural</v>
      </c>
      <c r="G3209" t="str">
        <f t="shared" si="151"/>
        <v>heating</v>
      </c>
      <c r="H3209" t="str">
        <f t="shared" si="152"/>
        <v>heating</v>
      </c>
    </row>
    <row r="3210" spans="1:8" x14ac:dyDescent="0.2">
      <c r="A3210">
        <v>8</v>
      </c>
      <c r="B3210" t="s">
        <v>448</v>
      </c>
      <c r="C3210">
        <v>6575180393063.4297</v>
      </c>
      <c r="D3210" t="s">
        <v>675</v>
      </c>
      <c r="E3210" t="s">
        <v>589</v>
      </c>
      <c r="F3210" t="str">
        <f t="shared" si="150"/>
        <v>rural</v>
      </c>
      <c r="G3210" t="str">
        <f t="shared" si="151"/>
        <v>heating</v>
      </c>
      <c r="H3210" t="str">
        <f t="shared" si="152"/>
        <v>heating</v>
      </c>
    </row>
    <row r="3211" spans="1:8" x14ac:dyDescent="0.2">
      <c r="A3211">
        <v>9</v>
      </c>
      <c r="B3211" t="s">
        <v>449</v>
      </c>
      <c r="C3211">
        <v>0</v>
      </c>
      <c r="D3211" t="s">
        <v>675</v>
      </c>
      <c r="E3211" t="s">
        <v>589</v>
      </c>
      <c r="F3211" t="str">
        <f t="shared" si="150"/>
        <v>rural</v>
      </c>
      <c r="G3211" t="str">
        <f t="shared" si="151"/>
        <v>heating</v>
      </c>
      <c r="H3211" t="str">
        <f t="shared" si="152"/>
        <v>heating</v>
      </c>
    </row>
    <row r="3212" spans="1:8" x14ac:dyDescent="0.2">
      <c r="A3212">
        <v>0</v>
      </c>
      <c r="B3212" t="s">
        <v>76</v>
      </c>
      <c r="C3212">
        <v>908677187388.22205</v>
      </c>
      <c r="D3212" t="s">
        <v>676</v>
      </c>
      <c r="E3212" t="s">
        <v>589</v>
      </c>
      <c r="F3212" t="str">
        <f t="shared" si="150"/>
        <v>rural</v>
      </c>
      <c r="G3212" t="str">
        <f t="shared" si="151"/>
        <v>heating</v>
      </c>
      <c r="H3212" t="str">
        <f t="shared" si="152"/>
        <v>heating</v>
      </c>
    </row>
    <row r="3213" spans="1:8" x14ac:dyDescent="0.2">
      <c r="A3213">
        <v>1</v>
      </c>
      <c r="B3213" t="s">
        <v>77</v>
      </c>
      <c r="C3213">
        <v>0</v>
      </c>
      <c r="D3213" t="s">
        <v>676</v>
      </c>
      <c r="E3213" t="s">
        <v>589</v>
      </c>
      <c r="F3213" t="str">
        <f t="shared" si="150"/>
        <v>rural</v>
      </c>
      <c r="G3213" t="str">
        <f t="shared" si="151"/>
        <v>heating</v>
      </c>
      <c r="H3213" t="str">
        <f t="shared" si="152"/>
        <v>heating</v>
      </c>
    </row>
    <row r="3214" spans="1:8" x14ac:dyDescent="0.2">
      <c r="A3214">
        <v>2</v>
      </c>
      <c r="B3214" t="s">
        <v>78</v>
      </c>
      <c r="C3214">
        <v>4871730528517.7402</v>
      </c>
      <c r="D3214" t="s">
        <v>676</v>
      </c>
      <c r="E3214" t="s">
        <v>589</v>
      </c>
      <c r="F3214" t="str">
        <f t="shared" si="150"/>
        <v>rural</v>
      </c>
      <c r="G3214" t="str">
        <f t="shared" si="151"/>
        <v>heating</v>
      </c>
      <c r="H3214" t="str">
        <f t="shared" si="152"/>
        <v>heating</v>
      </c>
    </row>
    <row r="3215" spans="1:8" x14ac:dyDescent="0.2">
      <c r="A3215">
        <v>3</v>
      </c>
      <c r="B3215" t="s">
        <v>79</v>
      </c>
      <c r="C3215">
        <v>6714178888654.0195</v>
      </c>
      <c r="D3215" t="s">
        <v>676</v>
      </c>
      <c r="E3215" t="s">
        <v>589</v>
      </c>
      <c r="F3215" t="str">
        <f t="shared" si="150"/>
        <v>rural</v>
      </c>
      <c r="G3215" t="str">
        <f t="shared" si="151"/>
        <v>heating</v>
      </c>
      <c r="H3215" t="str">
        <f t="shared" si="152"/>
        <v>heating</v>
      </c>
    </row>
    <row r="3216" spans="1:8" x14ac:dyDescent="0.2">
      <c r="A3216">
        <v>4</v>
      </c>
      <c r="B3216" t="s">
        <v>81</v>
      </c>
      <c r="C3216">
        <v>0</v>
      </c>
      <c r="D3216" t="s">
        <v>676</v>
      </c>
      <c r="E3216" t="s">
        <v>589</v>
      </c>
      <c r="F3216" t="str">
        <f t="shared" si="150"/>
        <v>rural</v>
      </c>
      <c r="G3216" t="str">
        <f t="shared" si="151"/>
        <v>heating</v>
      </c>
      <c r="H3216" t="str">
        <f t="shared" si="152"/>
        <v>heating</v>
      </c>
    </row>
    <row r="3217" spans="1:8" x14ac:dyDescent="0.2">
      <c r="A3217">
        <v>5</v>
      </c>
      <c r="B3217" t="s">
        <v>162</v>
      </c>
      <c r="C3217">
        <v>854379678109.255</v>
      </c>
      <c r="D3217" t="s">
        <v>676</v>
      </c>
      <c r="E3217" t="s">
        <v>589</v>
      </c>
      <c r="F3217" t="str">
        <f t="shared" si="150"/>
        <v>rural</v>
      </c>
      <c r="G3217" t="str">
        <f t="shared" si="151"/>
        <v>heating</v>
      </c>
      <c r="H3217" t="str">
        <f t="shared" si="152"/>
        <v>heating</v>
      </c>
    </row>
    <row r="3218" spans="1:8" x14ac:dyDescent="0.2">
      <c r="A3218">
        <v>6</v>
      </c>
      <c r="B3218" t="s">
        <v>446</v>
      </c>
      <c r="C3218">
        <v>7424606150.2896299</v>
      </c>
      <c r="D3218" t="s">
        <v>676</v>
      </c>
      <c r="E3218" t="s">
        <v>589</v>
      </c>
      <c r="F3218" t="str">
        <f t="shared" si="150"/>
        <v>rural</v>
      </c>
      <c r="G3218" t="str">
        <f t="shared" si="151"/>
        <v>heating</v>
      </c>
      <c r="H3218" t="str">
        <f t="shared" si="152"/>
        <v>heating</v>
      </c>
    </row>
    <row r="3219" spans="1:8" x14ac:dyDescent="0.2">
      <c r="A3219">
        <v>7</v>
      </c>
      <c r="B3219" t="s">
        <v>447</v>
      </c>
      <c r="C3219">
        <v>0</v>
      </c>
      <c r="D3219" t="s">
        <v>676</v>
      </c>
      <c r="E3219" t="s">
        <v>589</v>
      </c>
      <c r="F3219" t="str">
        <f t="shared" si="150"/>
        <v>rural</v>
      </c>
      <c r="G3219" t="str">
        <f t="shared" si="151"/>
        <v>heating</v>
      </c>
      <c r="H3219" t="str">
        <f t="shared" si="152"/>
        <v>heating</v>
      </c>
    </row>
    <row r="3220" spans="1:8" x14ac:dyDescent="0.2">
      <c r="A3220">
        <v>8</v>
      </c>
      <c r="B3220" t="s">
        <v>448</v>
      </c>
      <c r="C3220">
        <v>951434435033.14905</v>
      </c>
      <c r="D3220" t="s">
        <v>676</v>
      </c>
      <c r="E3220" t="s">
        <v>589</v>
      </c>
      <c r="F3220" t="str">
        <f t="shared" si="150"/>
        <v>rural</v>
      </c>
      <c r="G3220" t="str">
        <f t="shared" si="151"/>
        <v>heating</v>
      </c>
      <c r="H3220" t="str">
        <f t="shared" si="152"/>
        <v>heating</v>
      </c>
    </row>
    <row r="3221" spans="1:8" x14ac:dyDescent="0.2">
      <c r="A3221">
        <v>9</v>
      </c>
      <c r="B3221" t="s">
        <v>449</v>
      </c>
      <c r="C3221">
        <v>0</v>
      </c>
      <c r="D3221" t="s">
        <v>676</v>
      </c>
      <c r="E3221" t="s">
        <v>589</v>
      </c>
      <c r="F3221" t="str">
        <f t="shared" si="150"/>
        <v>rural</v>
      </c>
      <c r="G3221" t="str">
        <f t="shared" si="151"/>
        <v>heating</v>
      </c>
      <c r="H3221" t="str">
        <f t="shared" si="152"/>
        <v>heating</v>
      </c>
    </row>
    <row r="3222" spans="1:8" x14ac:dyDescent="0.2">
      <c r="A3222">
        <v>0</v>
      </c>
      <c r="B3222" t="s">
        <v>76</v>
      </c>
      <c r="C3222">
        <v>1885566640552.54</v>
      </c>
      <c r="D3222" t="s">
        <v>677</v>
      </c>
      <c r="E3222" t="s">
        <v>589</v>
      </c>
      <c r="F3222" t="str">
        <f t="shared" si="150"/>
        <v>rural</v>
      </c>
      <c r="G3222" t="str">
        <f t="shared" si="151"/>
        <v>heating</v>
      </c>
      <c r="H3222" t="str">
        <f t="shared" si="152"/>
        <v>heating</v>
      </c>
    </row>
    <row r="3223" spans="1:8" x14ac:dyDescent="0.2">
      <c r="A3223">
        <v>1</v>
      </c>
      <c r="B3223" t="s">
        <v>77</v>
      </c>
      <c r="C3223">
        <v>0</v>
      </c>
      <c r="D3223" t="s">
        <v>677</v>
      </c>
      <c r="E3223" t="s">
        <v>589</v>
      </c>
      <c r="F3223" t="str">
        <f t="shared" si="150"/>
        <v>rural</v>
      </c>
      <c r="G3223" t="str">
        <f t="shared" si="151"/>
        <v>heating</v>
      </c>
      <c r="H3223" t="str">
        <f t="shared" si="152"/>
        <v>heating</v>
      </c>
    </row>
    <row r="3224" spans="1:8" x14ac:dyDescent="0.2">
      <c r="A3224">
        <v>2</v>
      </c>
      <c r="B3224" t="s">
        <v>78</v>
      </c>
      <c r="C3224">
        <v>549183321820.02002</v>
      </c>
      <c r="D3224" t="s">
        <v>677</v>
      </c>
      <c r="E3224" t="s">
        <v>589</v>
      </c>
      <c r="F3224" t="str">
        <f t="shared" si="150"/>
        <v>rural</v>
      </c>
      <c r="G3224" t="str">
        <f t="shared" si="151"/>
        <v>heating</v>
      </c>
      <c r="H3224" t="str">
        <f t="shared" si="152"/>
        <v>heating</v>
      </c>
    </row>
    <row r="3225" spans="1:8" x14ac:dyDescent="0.2">
      <c r="A3225">
        <v>3</v>
      </c>
      <c r="B3225" t="s">
        <v>79</v>
      </c>
      <c r="C3225">
        <v>6732900560.0113297</v>
      </c>
      <c r="D3225" t="s">
        <v>677</v>
      </c>
      <c r="E3225" t="s">
        <v>589</v>
      </c>
      <c r="F3225" t="str">
        <f t="shared" si="150"/>
        <v>rural</v>
      </c>
      <c r="G3225" t="str">
        <f t="shared" si="151"/>
        <v>heating</v>
      </c>
      <c r="H3225" t="str">
        <f t="shared" si="152"/>
        <v>heating</v>
      </c>
    </row>
    <row r="3226" spans="1:8" x14ac:dyDescent="0.2">
      <c r="A3226">
        <v>4</v>
      </c>
      <c r="B3226" t="s">
        <v>81</v>
      </c>
      <c r="C3226">
        <v>0</v>
      </c>
      <c r="D3226" t="s">
        <v>677</v>
      </c>
      <c r="E3226" t="s">
        <v>589</v>
      </c>
      <c r="F3226" t="str">
        <f t="shared" si="150"/>
        <v>rural</v>
      </c>
      <c r="G3226" t="str">
        <f t="shared" si="151"/>
        <v>heating</v>
      </c>
      <c r="H3226" t="str">
        <f t="shared" si="152"/>
        <v>heating</v>
      </c>
    </row>
    <row r="3227" spans="1:8" x14ac:dyDescent="0.2">
      <c r="A3227">
        <v>5</v>
      </c>
      <c r="B3227" t="s">
        <v>162</v>
      </c>
      <c r="C3227">
        <v>19809984656.554401</v>
      </c>
      <c r="D3227" t="s">
        <v>677</v>
      </c>
      <c r="E3227" t="s">
        <v>589</v>
      </c>
      <c r="F3227" t="str">
        <f t="shared" si="150"/>
        <v>rural</v>
      </c>
      <c r="G3227" t="str">
        <f t="shared" si="151"/>
        <v>heating</v>
      </c>
      <c r="H3227" t="str">
        <f t="shared" si="152"/>
        <v>heating</v>
      </c>
    </row>
    <row r="3228" spans="1:8" x14ac:dyDescent="0.2">
      <c r="A3228">
        <v>6</v>
      </c>
      <c r="B3228" t="s">
        <v>446</v>
      </c>
      <c r="C3228">
        <v>1608503027.6689401</v>
      </c>
      <c r="D3228" t="s">
        <v>677</v>
      </c>
      <c r="E3228" t="s">
        <v>589</v>
      </c>
      <c r="F3228" t="str">
        <f t="shared" si="150"/>
        <v>rural</v>
      </c>
      <c r="G3228" t="str">
        <f t="shared" si="151"/>
        <v>heating</v>
      </c>
      <c r="H3228" t="str">
        <f t="shared" si="152"/>
        <v>heating</v>
      </c>
    </row>
    <row r="3229" spans="1:8" x14ac:dyDescent="0.2">
      <c r="A3229">
        <v>7</v>
      </c>
      <c r="B3229" t="s">
        <v>447</v>
      </c>
      <c r="C3229">
        <v>0</v>
      </c>
      <c r="D3229" t="s">
        <v>677</v>
      </c>
      <c r="E3229" t="s">
        <v>589</v>
      </c>
      <c r="F3229" t="str">
        <f t="shared" si="150"/>
        <v>rural</v>
      </c>
      <c r="G3229" t="str">
        <f t="shared" si="151"/>
        <v>heating</v>
      </c>
      <c r="H3229" t="str">
        <f t="shared" si="152"/>
        <v>heating</v>
      </c>
    </row>
    <row r="3230" spans="1:8" x14ac:dyDescent="0.2">
      <c r="A3230">
        <v>8</v>
      </c>
      <c r="B3230" t="s">
        <v>448</v>
      </c>
      <c r="C3230">
        <v>373322540312.13</v>
      </c>
      <c r="D3230" t="s">
        <v>677</v>
      </c>
      <c r="E3230" t="s">
        <v>589</v>
      </c>
      <c r="F3230" t="str">
        <f t="shared" si="150"/>
        <v>rural</v>
      </c>
      <c r="G3230" t="str">
        <f t="shared" si="151"/>
        <v>heating</v>
      </c>
      <c r="H3230" t="str">
        <f t="shared" si="152"/>
        <v>heating</v>
      </c>
    </row>
    <row r="3231" spans="1:8" x14ac:dyDescent="0.2">
      <c r="A3231">
        <v>9</v>
      </c>
      <c r="B3231" t="s">
        <v>449</v>
      </c>
      <c r="C3231">
        <v>0</v>
      </c>
      <c r="D3231" t="s">
        <v>677</v>
      </c>
      <c r="E3231" t="s">
        <v>589</v>
      </c>
      <c r="F3231" t="str">
        <f t="shared" si="150"/>
        <v>rural</v>
      </c>
      <c r="G3231" t="str">
        <f t="shared" si="151"/>
        <v>heating</v>
      </c>
      <c r="H3231" t="str">
        <f t="shared" si="152"/>
        <v>heating</v>
      </c>
    </row>
    <row r="3232" spans="1:8" x14ac:dyDescent="0.2">
      <c r="A3232">
        <v>0</v>
      </c>
      <c r="B3232" t="s">
        <v>76</v>
      </c>
      <c r="C3232">
        <v>4107328473374.1602</v>
      </c>
      <c r="D3232" t="s">
        <v>678</v>
      </c>
      <c r="E3232" t="s">
        <v>589</v>
      </c>
      <c r="F3232" t="str">
        <f t="shared" si="150"/>
        <v>rural</v>
      </c>
      <c r="G3232" t="str">
        <f t="shared" si="151"/>
        <v>heating</v>
      </c>
      <c r="H3232" t="str">
        <f t="shared" si="152"/>
        <v>heating</v>
      </c>
    </row>
    <row r="3233" spans="1:8" x14ac:dyDescent="0.2">
      <c r="A3233">
        <v>1</v>
      </c>
      <c r="B3233" t="s">
        <v>77</v>
      </c>
      <c r="C3233">
        <v>0</v>
      </c>
      <c r="D3233" t="s">
        <v>678</v>
      </c>
      <c r="E3233" t="s">
        <v>589</v>
      </c>
      <c r="F3233" t="str">
        <f t="shared" si="150"/>
        <v>rural</v>
      </c>
      <c r="G3233" t="str">
        <f t="shared" si="151"/>
        <v>heating</v>
      </c>
      <c r="H3233" t="str">
        <f t="shared" si="152"/>
        <v>heating</v>
      </c>
    </row>
    <row r="3234" spans="1:8" x14ac:dyDescent="0.2">
      <c r="A3234">
        <v>2</v>
      </c>
      <c r="B3234" t="s">
        <v>78</v>
      </c>
      <c r="C3234">
        <v>10294038447679.199</v>
      </c>
      <c r="D3234" t="s">
        <v>678</v>
      </c>
      <c r="E3234" t="s">
        <v>589</v>
      </c>
      <c r="F3234" t="str">
        <f t="shared" si="150"/>
        <v>rural</v>
      </c>
      <c r="G3234" t="str">
        <f t="shared" si="151"/>
        <v>heating</v>
      </c>
      <c r="H3234" t="str">
        <f t="shared" si="152"/>
        <v>heating</v>
      </c>
    </row>
    <row r="3235" spans="1:8" x14ac:dyDescent="0.2">
      <c r="A3235">
        <v>3</v>
      </c>
      <c r="B3235" t="s">
        <v>79</v>
      </c>
      <c r="C3235">
        <v>762734407565.30396</v>
      </c>
      <c r="D3235" t="s">
        <v>678</v>
      </c>
      <c r="E3235" t="s">
        <v>589</v>
      </c>
      <c r="F3235" t="str">
        <f t="shared" si="150"/>
        <v>rural</v>
      </c>
      <c r="G3235" t="str">
        <f t="shared" si="151"/>
        <v>heating</v>
      </c>
      <c r="H3235" t="str">
        <f t="shared" si="152"/>
        <v>heating</v>
      </c>
    </row>
    <row r="3236" spans="1:8" x14ac:dyDescent="0.2">
      <c r="A3236">
        <v>4</v>
      </c>
      <c r="B3236" t="s">
        <v>81</v>
      </c>
      <c r="C3236">
        <v>0</v>
      </c>
      <c r="D3236" t="s">
        <v>678</v>
      </c>
      <c r="E3236" t="s">
        <v>589</v>
      </c>
      <c r="F3236" t="str">
        <f t="shared" si="150"/>
        <v>rural</v>
      </c>
      <c r="G3236" t="str">
        <f t="shared" si="151"/>
        <v>heating</v>
      </c>
      <c r="H3236" t="str">
        <f t="shared" si="152"/>
        <v>heating</v>
      </c>
    </row>
    <row r="3237" spans="1:8" x14ac:dyDescent="0.2">
      <c r="A3237">
        <v>5</v>
      </c>
      <c r="B3237" t="s">
        <v>162</v>
      </c>
      <c r="C3237">
        <v>4877624723200.3203</v>
      </c>
      <c r="D3237" t="s">
        <v>678</v>
      </c>
      <c r="E3237" t="s">
        <v>589</v>
      </c>
      <c r="F3237" t="str">
        <f t="shared" si="150"/>
        <v>rural</v>
      </c>
      <c r="G3237" t="str">
        <f t="shared" si="151"/>
        <v>heating</v>
      </c>
      <c r="H3237" t="str">
        <f t="shared" si="152"/>
        <v>heating</v>
      </c>
    </row>
    <row r="3238" spans="1:8" x14ac:dyDescent="0.2">
      <c r="A3238">
        <v>6</v>
      </c>
      <c r="B3238" t="s">
        <v>446</v>
      </c>
      <c r="C3238">
        <v>78046423737.091003</v>
      </c>
      <c r="D3238" t="s">
        <v>678</v>
      </c>
      <c r="E3238" t="s">
        <v>589</v>
      </c>
      <c r="F3238" t="str">
        <f t="shared" si="150"/>
        <v>rural</v>
      </c>
      <c r="G3238" t="str">
        <f t="shared" si="151"/>
        <v>heating</v>
      </c>
      <c r="H3238" t="str">
        <f t="shared" si="152"/>
        <v>heating</v>
      </c>
    </row>
    <row r="3239" spans="1:8" x14ac:dyDescent="0.2">
      <c r="A3239">
        <v>7</v>
      </c>
      <c r="B3239" t="s">
        <v>447</v>
      </c>
      <c r="C3239">
        <v>0</v>
      </c>
      <c r="D3239" t="s">
        <v>678</v>
      </c>
      <c r="E3239" t="s">
        <v>589</v>
      </c>
      <c r="F3239" t="str">
        <f t="shared" si="150"/>
        <v>rural</v>
      </c>
      <c r="G3239" t="str">
        <f t="shared" si="151"/>
        <v>heating</v>
      </c>
      <c r="H3239" t="str">
        <f t="shared" si="152"/>
        <v>heating</v>
      </c>
    </row>
    <row r="3240" spans="1:8" x14ac:dyDescent="0.2">
      <c r="A3240">
        <v>8</v>
      </c>
      <c r="B3240" t="s">
        <v>448</v>
      </c>
      <c r="C3240">
        <v>1332099196454.71</v>
      </c>
      <c r="D3240" t="s">
        <v>678</v>
      </c>
      <c r="E3240" t="s">
        <v>589</v>
      </c>
      <c r="F3240" t="str">
        <f t="shared" si="150"/>
        <v>rural</v>
      </c>
      <c r="G3240" t="str">
        <f t="shared" si="151"/>
        <v>heating</v>
      </c>
      <c r="H3240" t="str">
        <f t="shared" si="152"/>
        <v>heating</v>
      </c>
    </row>
    <row r="3241" spans="1:8" x14ac:dyDescent="0.2">
      <c r="A3241">
        <v>9</v>
      </c>
      <c r="B3241" t="s">
        <v>449</v>
      </c>
      <c r="C3241">
        <v>0</v>
      </c>
      <c r="D3241" t="s">
        <v>678</v>
      </c>
      <c r="E3241" t="s">
        <v>589</v>
      </c>
      <c r="F3241" t="str">
        <f t="shared" si="150"/>
        <v>rural</v>
      </c>
      <c r="G3241" t="str">
        <f t="shared" si="151"/>
        <v>heating</v>
      </c>
      <c r="H3241" t="str">
        <f t="shared" si="152"/>
        <v>heating</v>
      </c>
    </row>
    <row r="3242" spans="1:8" x14ac:dyDescent="0.2">
      <c r="A3242">
        <v>0</v>
      </c>
      <c r="B3242" t="s">
        <v>76</v>
      </c>
      <c r="C3242">
        <v>134663084682.183</v>
      </c>
      <c r="D3242" t="s">
        <v>679</v>
      </c>
      <c r="E3242" t="s">
        <v>589</v>
      </c>
      <c r="F3242" t="str">
        <f t="shared" si="150"/>
        <v>rural</v>
      </c>
      <c r="G3242" t="str">
        <f t="shared" si="151"/>
        <v>heating</v>
      </c>
      <c r="H3242" t="str">
        <f t="shared" si="152"/>
        <v>heating</v>
      </c>
    </row>
    <row r="3243" spans="1:8" x14ac:dyDescent="0.2">
      <c r="A3243">
        <v>1</v>
      </c>
      <c r="B3243" t="s">
        <v>77</v>
      </c>
      <c r="C3243">
        <v>0</v>
      </c>
      <c r="D3243" t="s">
        <v>679</v>
      </c>
      <c r="E3243" t="s">
        <v>589</v>
      </c>
      <c r="F3243" t="str">
        <f t="shared" si="150"/>
        <v>rural</v>
      </c>
      <c r="G3243" t="str">
        <f t="shared" si="151"/>
        <v>heating</v>
      </c>
      <c r="H3243" t="str">
        <f t="shared" si="152"/>
        <v>heating</v>
      </c>
    </row>
    <row r="3244" spans="1:8" x14ac:dyDescent="0.2">
      <c r="A3244">
        <v>2</v>
      </c>
      <c r="B3244" t="s">
        <v>78</v>
      </c>
      <c r="C3244">
        <v>1162583919408.9099</v>
      </c>
      <c r="D3244" t="s">
        <v>679</v>
      </c>
      <c r="E3244" t="s">
        <v>589</v>
      </c>
      <c r="F3244" t="str">
        <f t="shared" si="150"/>
        <v>rural</v>
      </c>
      <c r="G3244" t="str">
        <f t="shared" si="151"/>
        <v>heating</v>
      </c>
      <c r="H3244" t="str">
        <f t="shared" si="152"/>
        <v>heating</v>
      </c>
    </row>
    <row r="3245" spans="1:8" x14ac:dyDescent="0.2">
      <c r="A3245">
        <v>3</v>
      </c>
      <c r="B3245" t="s">
        <v>79</v>
      </c>
      <c r="C3245">
        <v>1111362476721.95</v>
      </c>
      <c r="D3245" t="s">
        <v>679</v>
      </c>
      <c r="E3245" t="s">
        <v>589</v>
      </c>
      <c r="F3245" t="str">
        <f t="shared" si="150"/>
        <v>rural</v>
      </c>
      <c r="G3245" t="str">
        <f t="shared" si="151"/>
        <v>heating</v>
      </c>
      <c r="H3245" t="str">
        <f t="shared" si="152"/>
        <v>heating</v>
      </c>
    </row>
    <row r="3246" spans="1:8" x14ac:dyDescent="0.2">
      <c r="A3246">
        <v>4</v>
      </c>
      <c r="B3246" t="s">
        <v>81</v>
      </c>
      <c r="C3246">
        <v>0</v>
      </c>
      <c r="D3246" t="s">
        <v>679</v>
      </c>
      <c r="E3246" t="s">
        <v>589</v>
      </c>
      <c r="F3246" t="str">
        <f t="shared" si="150"/>
        <v>rural</v>
      </c>
      <c r="G3246" t="str">
        <f t="shared" si="151"/>
        <v>heating</v>
      </c>
      <c r="H3246" t="str">
        <f t="shared" si="152"/>
        <v>heating</v>
      </c>
    </row>
    <row r="3247" spans="1:8" x14ac:dyDescent="0.2">
      <c r="A3247">
        <v>5</v>
      </c>
      <c r="B3247" t="s">
        <v>162</v>
      </c>
      <c r="C3247">
        <v>106833165205.457</v>
      </c>
      <c r="D3247" t="s">
        <v>679</v>
      </c>
      <c r="E3247" t="s">
        <v>589</v>
      </c>
      <c r="F3247" t="str">
        <f t="shared" si="150"/>
        <v>rural</v>
      </c>
      <c r="G3247" t="str">
        <f t="shared" si="151"/>
        <v>heating</v>
      </c>
      <c r="H3247" t="str">
        <f t="shared" si="152"/>
        <v>heating</v>
      </c>
    </row>
    <row r="3248" spans="1:8" x14ac:dyDescent="0.2">
      <c r="A3248">
        <v>6</v>
      </c>
      <c r="B3248" t="s">
        <v>446</v>
      </c>
      <c r="C3248">
        <v>1789500254.6977799</v>
      </c>
      <c r="D3248" t="s">
        <v>679</v>
      </c>
      <c r="E3248" t="s">
        <v>589</v>
      </c>
      <c r="F3248" t="str">
        <f t="shared" si="150"/>
        <v>rural</v>
      </c>
      <c r="G3248" t="str">
        <f t="shared" si="151"/>
        <v>heating</v>
      </c>
      <c r="H3248" t="str">
        <f t="shared" si="152"/>
        <v>heating</v>
      </c>
    </row>
    <row r="3249" spans="1:8" x14ac:dyDescent="0.2">
      <c r="A3249">
        <v>7</v>
      </c>
      <c r="B3249" t="s">
        <v>447</v>
      </c>
      <c r="C3249">
        <v>0</v>
      </c>
      <c r="D3249" t="s">
        <v>679</v>
      </c>
      <c r="E3249" t="s">
        <v>589</v>
      </c>
      <c r="F3249" t="str">
        <f t="shared" si="150"/>
        <v>rural</v>
      </c>
      <c r="G3249" t="str">
        <f t="shared" si="151"/>
        <v>heating</v>
      </c>
      <c r="H3249" t="str">
        <f t="shared" si="152"/>
        <v>heating</v>
      </c>
    </row>
    <row r="3250" spans="1:8" x14ac:dyDescent="0.2">
      <c r="A3250">
        <v>8</v>
      </c>
      <c r="B3250" t="s">
        <v>448</v>
      </c>
      <c r="C3250">
        <v>130264016937.44299</v>
      </c>
      <c r="D3250" t="s">
        <v>679</v>
      </c>
      <c r="E3250" t="s">
        <v>589</v>
      </c>
      <c r="F3250" t="str">
        <f t="shared" si="150"/>
        <v>rural</v>
      </c>
      <c r="G3250" t="str">
        <f t="shared" si="151"/>
        <v>heating</v>
      </c>
      <c r="H3250" t="str">
        <f t="shared" si="152"/>
        <v>heating</v>
      </c>
    </row>
    <row r="3251" spans="1:8" x14ac:dyDescent="0.2">
      <c r="A3251">
        <v>9</v>
      </c>
      <c r="B3251" t="s">
        <v>449</v>
      </c>
      <c r="C3251">
        <v>0</v>
      </c>
      <c r="D3251" t="s">
        <v>679</v>
      </c>
      <c r="E3251" t="s">
        <v>589</v>
      </c>
      <c r="F3251" t="str">
        <f t="shared" si="150"/>
        <v>rural</v>
      </c>
      <c r="G3251" t="str">
        <f t="shared" si="151"/>
        <v>heating</v>
      </c>
      <c r="H3251" t="str">
        <f t="shared" si="152"/>
        <v>heating</v>
      </c>
    </row>
    <row r="3252" spans="1:8" x14ac:dyDescent="0.2">
      <c r="A3252">
        <v>0</v>
      </c>
      <c r="B3252" t="s">
        <v>76</v>
      </c>
      <c r="C3252">
        <v>669064913081.94604</v>
      </c>
      <c r="D3252" t="s">
        <v>680</v>
      </c>
      <c r="E3252" t="s">
        <v>589</v>
      </c>
      <c r="F3252" t="str">
        <f t="shared" si="150"/>
        <v>rural</v>
      </c>
      <c r="G3252" t="str">
        <f t="shared" si="151"/>
        <v>heating</v>
      </c>
      <c r="H3252" t="str">
        <f t="shared" si="152"/>
        <v>heating</v>
      </c>
    </row>
    <row r="3253" spans="1:8" x14ac:dyDescent="0.2">
      <c r="A3253">
        <v>1</v>
      </c>
      <c r="B3253" t="s">
        <v>77</v>
      </c>
      <c r="C3253">
        <v>0</v>
      </c>
      <c r="D3253" t="s">
        <v>680</v>
      </c>
      <c r="E3253" t="s">
        <v>589</v>
      </c>
      <c r="F3253" t="str">
        <f t="shared" si="150"/>
        <v>rural</v>
      </c>
      <c r="G3253" t="str">
        <f t="shared" si="151"/>
        <v>heating</v>
      </c>
      <c r="H3253" t="str">
        <f t="shared" si="152"/>
        <v>heating</v>
      </c>
    </row>
    <row r="3254" spans="1:8" x14ac:dyDescent="0.2">
      <c r="A3254">
        <v>2</v>
      </c>
      <c r="B3254" t="s">
        <v>78</v>
      </c>
      <c r="C3254">
        <v>3763189676369.75</v>
      </c>
      <c r="D3254" t="s">
        <v>680</v>
      </c>
      <c r="E3254" t="s">
        <v>589</v>
      </c>
      <c r="F3254" t="str">
        <f t="shared" si="150"/>
        <v>rural</v>
      </c>
      <c r="G3254" t="str">
        <f t="shared" si="151"/>
        <v>heating</v>
      </c>
      <c r="H3254" t="str">
        <f t="shared" si="152"/>
        <v>heating</v>
      </c>
    </row>
    <row r="3255" spans="1:8" x14ac:dyDescent="0.2">
      <c r="A3255">
        <v>3</v>
      </c>
      <c r="B3255" t="s">
        <v>79</v>
      </c>
      <c r="C3255">
        <v>48103035365.321503</v>
      </c>
      <c r="D3255" t="s">
        <v>680</v>
      </c>
      <c r="E3255" t="s">
        <v>589</v>
      </c>
      <c r="F3255" t="str">
        <f t="shared" si="150"/>
        <v>rural</v>
      </c>
      <c r="G3255" t="str">
        <f t="shared" si="151"/>
        <v>heating</v>
      </c>
      <c r="H3255" t="str">
        <f t="shared" si="152"/>
        <v>heating</v>
      </c>
    </row>
    <row r="3256" spans="1:8" x14ac:dyDescent="0.2">
      <c r="A3256">
        <v>4</v>
      </c>
      <c r="B3256" t="s">
        <v>81</v>
      </c>
      <c r="C3256">
        <v>0</v>
      </c>
      <c r="D3256" t="s">
        <v>680</v>
      </c>
      <c r="E3256" t="s">
        <v>589</v>
      </c>
      <c r="F3256" t="str">
        <f t="shared" si="150"/>
        <v>rural</v>
      </c>
      <c r="G3256" t="str">
        <f t="shared" si="151"/>
        <v>heating</v>
      </c>
      <c r="H3256" t="str">
        <f t="shared" si="152"/>
        <v>heating</v>
      </c>
    </row>
    <row r="3257" spans="1:8" x14ac:dyDescent="0.2">
      <c r="A3257">
        <v>5</v>
      </c>
      <c r="B3257" t="s">
        <v>162</v>
      </c>
      <c r="C3257">
        <v>1431551074714.26</v>
      </c>
      <c r="D3257" t="s">
        <v>680</v>
      </c>
      <c r="E3257" t="s">
        <v>589</v>
      </c>
      <c r="F3257" t="str">
        <f t="shared" si="150"/>
        <v>rural</v>
      </c>
      <c r="G3257" t="str">
        <f t="shared" si="151"/>
        <v>heating</v>
      </c>
      <c r="H3257" t="str">
        <f t="shared" si="152"/>
        <v>heating</v>
      </c>
    </row>
    <row r="3258" spans="1:8" x14ac:dyDescent="0.2">
      <c r="A3258">
        <v>6</v>
      </c>
      <c r="B3258" t="s">
        <v>446</v>
      </c>
      <c r="C3258">
        <v>0</v>
      </c>
      <c r="D3258" t="s">
        <v>680</v>
      </c>
      <c r="E3258" t="s">
        <v>589</v>
      </c>
      <c r="F3258" t="str">
        <f t="shared" si="150"/>
        <v>rural</v>
      </c>
      <c r="G3258" t="str">
        <f t="shared" si="151"/>
        <v>heating</v>
      </c>
      <c r="H3258" t="str">
        <f t="shared" si="152"/>
        <v>heating</v>
      </c>
    </row>
    <row r="3259" spans="1:8" x14ac:dyDescent="0.2">
      <c r="A3259">
        <v>7</v>
      </c>
      <c r="B3259" t="s">
        <v>447</v>
      </c>
      <c r="C3259">
        <v>0</v>
      </c>
      <c r="D3259" t="s">
        <v>680</v>
      </c>
      <c r="E3259" t="s">
        <v>589</v>
      </c>
      <c r="F3259" t="str">
        <f t="shared" si="150"/>
        <v>rural</v>
      </c>
      <c r="G3259" t="str">
        <f t="shared" si="151"/>
        <v>heating</v>
      </c>
      <c r="H3259" t="str">
        <f t="shared" si="152"/>
        <v>heating</v>
      </c>
    </row>
    <row r="3260" spans="1:8" x14ac:dyDescent="0.2">
      <c r="A3260">
        <v>8</v>
      </c>
      <c r="B3260" t="s">
        <v>448</v>
      </c>
      <c r="C3260">
        <v>1048366373330.51</v>
      </c>
      <c r="D3260" t="s">
        <v>680</v>
      </c>
      <c r="E3260" t="s">
        <v>589</v>
      </c>
      <c r="F3260" t="str">
        <f t="shared" si="150"/>
        <v>rural</v>
      </c>
      <c r="G3260" t="str">
        <f t="shared" si="151"/>
        <v>heating</v>
      </c>
      <c r="H3260" t="str">
        <f t="shared" si="152"/>
        <v>heating</v>
      </c>
    </row>
    <row r="3261" spans="1:8" x14ac:dyDescent="0.2">
      <c r="A3261">
        <v>9</v>
      </c>
      <c r="B3261" t="s">
        <v>449</v>
      </c>
      <c r="C3261">
        <v>0</v>
      </c>
      <c r="D3261" t="s">
        <v>680</v>
      </c>
      <c r="E3261" t="s">
        <v>589</v>
      </c>
      <c r="F3261" t="str">
        <f t="shared" si="150"/>
        <v>rural</v>
      </c>
      <c r="G3261" t="str">
        <f t="shared" si="151"/>
        <v>heating</v>
      </c>
      <c r="H3261" t="str">
        <f t="shared" si="152"/>
        <v>heating</v>
      </c>
    </row>
    <row r="3262" spans="1:8" x14ac:dyDescent="0.2">
      <c r="A3262">
        <v>0</v>
      </c>
      <c r="B3262" t="s">
        <v>76</v>
      </c>
      <c r="C3262">
        <v>8265730642784.3096</v>
      </c>
      <c r="D3262" t="s">
        <v>681</v>
      </c>
      <c r="E3262" t="s">
        <v>589</v>
      </c>
      <c r="F3262" t="str">
        <f t="shared" si="150"/>
        <v>rural</v>
      </c>
      <c r="G3262" t="str">
        <f t="shared" si="151"/>
        <v>heating</v>
      </c>
      <c r="H3262" t="str">
        <f t="shared" si="152"/>
        <v>heating</v>
      </c>
    </row>
    <row r="3263" spans="1:8" x14ac:dyDescent="0.2">
      <c r="A3263">
        <v>1</v>
      </c>
      <c r="B3263" t="s">
        <v>77</v>
      </c>
      <c r="C3263">
        <v>0</v>
      </c>
      <c r="D3263" t="s">
        <v>681</v>
      </c>
      <c r="E3263" t="s">
        <v>589</v>
      </c>
      <c r="F3263" t="str">
        <f t="shared" si="150"/>
        <v>rural</v>
      </c>
      <c r="G3263" t="str">
        <f t="shared" si="151"/>
        <v>heating</v>
      </c>
      <c r="H3263" t="str">
        <f t="shared" si="152"/>
        <v>heating</v>
      </c>
    </row>
    <row r="3264" spans="1:8" x14ac:dyDescent="0.2">
      <c r="A3264">
        <v>2</v>
      </c>
      <c r="B3264" t="s">
        <v>78</v>
      </c>
      <c r="C3264">
        <v>17549388486072.699</v>
      </c>
      <c r="D3264" t="s">
        <v>681</v>
      </c>
      <c r="E3264" t="s">
        <v>589</v>
      </c>
      <c r="F3264" t="str">
        <f t="shared" si="150"/>
        <v>rural</v>
      </c>
      <c r="G3264" t="str">
        <f t="shared" si="151"/>
        <v>heating</v>
      </c>
      <c r="H3264" t="str">
        <f t="shared" si="152"/>
        <v>heating</v>
      </c>
    </row>
    <row r="3265" spans="1:8" x14ac:dyDescent="0.2">
      <c r="A3265">
        <v>3</v>
      </c>
      <c r="B3265" t="s">
        <v>79</v>
      </c>
      <c r="C3265">
        <v>1062787328.2871799</v>
      </c>
      <c r="D3265" t="s">
        <v>681</v>
      </c>
      <c r="E3265" t="s">
        <v>589</v>
      </c>
      <c r="F3265" t="str">
        <f t="shared" si="150"/>
        <v>rural</v>
      </c>
      <c r="G3265" t="str">
        <f t="shared" si="151"/>
        <v>heating</v>
      </c>
      <c r="H3265" t="str">
        <f t="shared" si="152"/>
        <v>heating</v>
      </c>
    </row>
    <row r="3266" spans="1:8" x14ac:dyDescent="0.2">
      <c r="A3266">
        <v>4</v>
      </c>
      <c r="B3266" t="s">
        <v>81</v>
      </c>
      <c r="C3266">
        <v>0</v>
      </c>
      <c r="D3266" t="s">
        <v>681</v>
      </c>
      <c r="E3266" t="s">
        <v>589</v>
      </c>
      <c r="F3266" t="str">
        <f t="shared" si="150"/>
        <v>rural</v>
      </c>
      <c r="G3266" t="str">
        <f t="shared" si="151"/>
        <v>heating</v>
      </c>
      <c r="H3266" t="str">
        <f t="shared" si="152"/>
        <v>heating</v>
      </c>
    </row>
    <row r="3267" spans="1:8" x14ac:dyDescent="0.2">
      <c r="A3267">
        <v>5</v>
      </c>
      <c r="B3267" t="s">
        <v>162</v>
      </c>
      <c r="C3267">
        <v>375573250695.09003</v>
      </c>
      <c r="D3267" t="s">
        <v>681</v>
      </c>
      <c r="E3267" t="s">
        <v>589</v>
      </c>
      <c r="F3267" t="str">
        <f t="shared" ref="F3267:F3330" si="153">IF(ISNUMBER(SEARCH("urban", E3267)), "urban", IF(ISNUMBER(SEARCH("rural", E3267)), "rural", IF(ISNUMBER(SEARCH("commercial", E3267)), "commercial", "None")))</f>
        <v>rural</v>
      </c>
      <c r="G3267" t="str">
        <f t="shared" ref="G3267:G3330" si="154">RIGHT(E3267, LEN(E3267) - FIND("~", SUBSTITUTE(E3267, "-", "~", LEN(E3267)-LEN(SUBSTITUTE(E3267, "-", "")))))</f>
        <v>heating</v>
      </c>
      <c r="H3267" t="str">
        <f t="shared" ref="H3267:H3330" si="155">IF(G3267="appl","appliances",IF(G3267="cooling","cooling &amp; ventilation",G3267))</f>
        <v>heating</v>
      </c>
    </row>
    <row r="3268" spans="1:8" x14ac:dyDescent="0.2">
      <c r="A3268">
        <v>6</v>
      </c>
      <c r="B3268" t="s">
        <v>446</v>
      </c>
      <c r="C3268">
        <v>651188991.23552597</v>
      </c>
      <c r="D3268" t="s">
        <v>681</v>
      </c>
      <c r="E3268" t="s">
        <v>589</v>
      </c>
      <c r="F3268" t="str">
        <f t="shared" si="153"/>
        <v>rural</v>
      </c>
      <c r="G3268" t="str">
        <f t="shared" si="154"/>
        <v>heating</v>
      </c>
      <c r="H3268" t="str">
        <f t="shared" si="155"/>
        <v>heating</v>
      </c>
    </row>
    <row r="3269" spans="1:8" x14ac:dyDescent="0.2">
      <c r="A3269">
        <v>7</v>
      </c>
      <c r="B3269" t="s">
        <v>447</v>
      </c>
      <c r="C3269">
        <v>0</v>
      </c>
      <c r="D3269" t="s">
        <v>681</v>
      </c>
      <c r="E3269" t="s">
        <v>589</v>
      </c>
      <c r="F3269" t="str">
        <f t="shared" si="153"/>
        <v>rural</v>
      </c>
      <c r="G3269" t="str">
        <f t="shared" si="154"/>
        <v>heating</v>
      </c>
      <c r="H3269" t="str">
        <f t="shared" si="155"/>
        <v>heating</v>
      </c>
    </row>
    <row r="3270" spans="1:8" x14ac:dyDescent="0.2">
      <c r="A3270">
        <v>8</v>
      </c>
      <c r="B3270" t="s">
        <v>448</v>
      </c>
      <c r="C3270">
        <v>1404504770310.8501</v>
      </c>
      <c r="D3270" t="s">
        <v>681</v>
      </c>
      <c r="E3270" t="s">
        <v>589</v>
      </c>
      <c r="F3270" t="str">
        <f t="shared" si="153"/>
        <v>rural</v>
      </c>
      <c r="G3270" t="str">
        <f t="shared" si="154"/>
        <v>heating</v>
      </c>
      <c r="H3270" t="str">
        <f t="shared" si="155"/>
        <v>heating</v>
      </c>
    </row>
    <row r="3271" spans="1:8" x14ac:dyDescent="0.2">
      <c r="A3271">
        <v>9</v>
      </c>
      <c r="B3271" t="s">
        <v>449</v>
      </c>
      <c r="C3271">
        <v>0</v>
      </c>
      <c r="D3271" t="s">
        <v>681</v>
      </c>
      <c r="E3271" t="s">
        <v>589</v>
      </c>
      <c r="F3271" t="str">
        <f t="shared" si="153"/>
        <v>rural</v>
      </c>
      <c r="G3271" t="str">
        <f t="shared" si="154"/>
        <v>heating</v>
      </c>
      <c r="H3271" t="str">
        <f t="shared" si="155"/>
        <v>heating</v>
      </c>
    </row>
    <row r="3272" spans="1:8" x14ac:dyDescent="0.2">
      <c r="A3272">
        <v>0</v>
      </c>
      <c r="B3272" t="s">
        <v>76</v>
      </c>
      <c r="C3272">
        <v>6744649177235.9004</v>
      </c>
      <c r="D3272" t="s">
        <v>682</v>
      </c>
      <c r="E3272" t="s">
        <v>589</v>
      </c>
      <c r="F3272" t="str">
        <f t="shared" si="153"/>
        <v>rural</v>
      </c>
      <c r="G3272" t="str">
        <f t="shared" si="154"/>
        <v>heating</v>
      </c>
      <c r="H3272" t="str">
        <f t="shared" si="155"/>
        <v>heating</v>
      </c>
    </row>
    <row r="3273" spans="1:8" x14ac:dyDescent="0.2">
      <c r="A3273">
        <v>1</v>
      </c>
      <c r="B3273" t="s">
        <v>77</v>
      </c>
      <c r="C3273">
        <v>0</v>
      </c>
      <c r="D3273" t="s">
        <v>682</v>
      </c>
      <c r="E3273" t="s">
        <v>589</v>
      </c>
      <c r="F3273" t="str">
        <f t="shared" si="153"/>
        <v>rural</v>
      </c>
      <c r="G3273" t="str">
        <f t="shared" si="154"/>
        <v>heating</v>
      </c>
      <c r="H3273" t="str">
        <f t="shared" si="155"/>
        <v>heating</v>
      </c>
    </row>
    <row r="3274" spans="1:8" x14ac:dyDescent="0.2">
      <c r="A3274">
        <v>2</v>
      </c>
      <c r="B3274" t="s">
        <v>78</v>
      </c>
      <c r="C3274">
        <v>39422476006968.602</v>
      </c>
      <c r="D3274" t="s">
        <v>682</v>
      </c>
      <c r="E3274" t="s">
        <v>589</v>
      </c>
      <c r="F3274" t="str">
        <f t="shared" si="153"/>
        <v>rural</v>
      </c>
      <c r="G3274" t="str">
        <f t="shared" si="154"/>
        <v>heating</v>
      </c>
      <c r="H3274" t="str">
        <f t="shared" si="155"/>
        <v>heating</v>
      </c>
    </row>
    <row r="3275" spans="1:8" x14ac:dyDescent="0.2">
      <c r="A3275">
        <v>3</v>
      </c>
      <c r="B3275" t="s">
        <v>79</v>
      </c>
      <c r="C3275">
        <v>16037200840171.5</v>
      </c>
      <c r="D3275" t="s">
        <v>682</v>
      </c>
      <c r="E3275" t="s">
        <v>589</v>
      </c>
      <c r="F3275" t="str">
        <f t="shared" si="153"/>
        <v>rural</v>
      </c>
      <c r="G3275" t="str">
        <f t="shared" si="154"/>
        <v>heating</v>
      </c>
      <c r="H3275" t="str">
        <f t="shared" si="155"/>
        <v>heating</v>
      </c>
    </row>
    <row r="3276" spans="1:8" x14ac:dyDescent="0.2">
      <c r="A3276">
        <v>4</v>
      </c>
      <c r="B3276" t="s">
        <v>81</v>
      </c>
      <c r="C3276">
        <v>0</v>
      </c>
      <c r="D3276" t="s">
        <v>682</v>
      </c>
      <c r="E3276" t="s">
        <v>589</v>
      </c>
      <c r="F3276" t="str">
        <f t="shared" si="153"/>
        <v>rural</v>
      </c>
      <c r="G3276" t="str">
        <f t="shared" si="154"/>
        <v>heating</v>
      </c>
      <c r="H3276" t="str">
        <f t="shared" si="155"/>
        <v>heating</v>
      </c>
    </row>
    <row r="3277" spans="1:8" x14ac:dyDescent="0.2">
      <c r="A3277">
        <v>5</v>
      </c>
      <c r="B3277" t="s">
        <v>162</v>
      </c>
      <c r="C3277">
        <v>6775393052981.2998</v>
      </c>
      <c r="D3277" t="s">
        <v>682</v>
      </c>
      <c r="E3277" t="s">
        <v>589</v>
      </c>
      <c r="F3277" t="str">
        <f t="shared" si="153"/>
        <v>rural</v>
      </c>
      <c r="G3277" t="str">
        <f t="shared" si="154"/>
        <v>heating</v>
      </c>
      <c r="H3277" t="str">
        <f t="shared" si="155"/>
        <v>heating</v>
      </c>
    </row>
    <row r="3278" spans="1:8" x14ac:dyDescent="0.2">
      <c r="A3278">
        <v>6</v>
      </c>
      <c r="B3278" t="s">
        <v>446</v>
      </c>
      <c r="C3278">
        <v>249588762333.97601</v>
      </c>
      <c r="D3278" t="s">
        <v>682</v>
      </c>
      <c r="E3278" t="s">
        <v>589</v>
      </c>
      <c r="F3278" t="str">
        <f t="shared" si="153"/>
        <v>rural</v>
      </c>
      <c r="G3278" t="str">
        <f t="shared" si="154"/>
        <v>heating</v>
      </c>
      <c r="H3278" t="str">
        <f t="shared" si="155"/>
        <v>heating</v>
      </c>
    </row>
    <row r="3279" spans="1:8" x14ac:dyDescent="0.2">
      <c r="A3279">
        <v>7</v>
      </c>
      <c r="B3279" t="s">
        <v>447</v>
      </c>
      <c r="C3279">
        <v>0</v>
      </c>
      <c r="D3279" t="s">
        <v>682</v>
      </c>
      <c r="E3279" t="s">
        <v>589</v>
      </c>
      <c r="F3279" t="str">
        <f t="shared" si="153"/>
        <v>rural</v>
      </c>
      <c r="G3279" t="str">
        <f t="shared" si="154"/>
        <v>heating</v>
      </c>
      <c r="H3279" t="str">
        <f t="shared" si="155"/>
        <v>heating</v>
      </c>
    </row>
    <row r="3280" spans="1:8" x14ac:dyDescent="0.2">
      <c r="A3280">
        <v>8</v>
      </c>
      <c r="B3280" t="s">
        <v>448</v>
      </c>
      <c r="C3280">
        <v>3311704452674.4702</v>
      </c>
      <c r="D3280" t="s">
        <v>682</v>
      </c>
      <c r="E3280" t="s">
        <v>589</v>
      </c>
      <c r="F3280" t="str">
        <f t="shared" si="153"/>
        <v>rural</v>
      </c>
      <c r="G3280" t="str">
        <f t="shared" si="154"/>
        <v>heating</v>
      </c>
      <c r="H3280" t="str">
        <f t="shared" si="155"/>
        <v>heating</v>
      </c>
    </row>
    <row r="3281" spans="1:8" x14ac:dyDescent="0.2">
      <c r="A3281">
        <v>9</v>
      </c>
      <c r="B3281" t="s">
        <v>449</v>
      </c>
      <c r="C3281">
        <v>0</v>
      </c>
      <c r="D3281" t="s">
        <v>682</v>
      </c>
      <c r="E3281" t="s">
        <v>589</v>
      </c>
      <c r="F3281" t="str">
        <f t="shared" si="153"/>
        <v>rural</v>
      </c>
      <c r="G3281" t="str">
        <f t="shared" si="154"/>
        <v>heating</v>
      </c>
      <c r="H3281" t="str">
        <f t="shared" si="155"/>
        <v>heating</v>
      </c>
    </row>
    <row r="3282" spans="1:8" x14ac:dyDescent="0.2">
      <c r="A3282">
        <v>0</v>
      </c>
      <c r="B3282" t="s">
        <v>76</v>
      </c>
      <c r="C3282">
        <v>10083344640441</v>
      </c>
      <c r="D3282" t="s">
        <v>683</v>
      </c>
      <c r="E3282" t="s">
        <v>589</v>
      </c>
      <c r="F3282" t="str">
        <f t="shared" si="153"/>
        <v>rural</v>
      </c>
      <c r="G3282" t="str">
        <f t="shared" si="154"/>
        <v>heating</v>
      </c>
      <c r="H3282" t="str">
        <f t="shared" si="155"/>
        <v>heating</v>
      </c>
    </row>
    <row r="3283" spans="1:8" x14ac:dyDescent="0.2">
      <c r="A3283">
        <v>1</v>
      </c>
      <c r="B3283" t="s">
        <v>77</v>
      </c>
      <c r="C3283">
        <v>0</v>
      </c>
      <c r="D3283" t="s">
        <v>683</v>
      </c>
      <c r="E3283" t="s">
        <v>589</v>
      </c>
      <c r="F3283" t="str">
        <f t="shared" si="153"/>
        <v>rural</v>
      </c>
      <c r="G3283" t="str">
        <f t="shared" si="154"/>
        <v>heating</v>
      </c>
      <c r="H3283" t="str">
        <f t="shared" si="155"/>
        <v>heating</v>
      </c>
    </row>
    <row r="3284" spans="1:8" x14ac:dyDescent="0.2">
      <c r="A3284">
        <v>2</v>
      </c>
      <c r="B3284" t="s">
        <v>78</v>
      </c>
      <c r="C3284">
        <v>16353636304050.801</v>
      </c>
      <c r="D3284" t="s">
        <v>683</v>
      </c>
      <c r="E3284" t="s">
        <v>589</v>
      </c>
      <c r="F3284" t="str">
        <f t="shared" si="153"/>
        <v>rural</v>
      </c>
      <c r="G3284" t="str">
        <f t="shared" si="154"/>
        <v>heating</v>
      </c>
      <c r="H3284" t="str">
        <f t="shared" si="155"/>
        <v>heating</v>
      </c>
    </row>
    <row r="3285" spans="1:8" x14ac:dyDescent="0.2">
      <c r="A3285">
        <v>3</v>
      </c>
      <c r="B3285" t="s">
        <v>79</v>
      </c>
      <c r="C3285">
        <v>1800051842165.5801</v>
      </c>
      <c r="D3285" t="s">
        <v>683</v>
      </c>
      <c r="E3285" t="s">
        <v>589</v>
      </c>
      <c r="F3285" t="str">
        <f t="shared" si="153"/>
        <v>rural</v>
      </c>
      <c r="G3285" t="str">
        <f t="shared" si="154"/>
        <v>heating</v>
      </c>
      <c r="H3285" t="str">
        <f t="shared" si="155"/>
        <v>heating</v>
      </c>
    </row>
    <row r="3286" spans="1:8" x14ac:dyDescent="0.2">
      <c r="A3286">
        <v>4</v>
      </c>
      <c r="B3286" t="s">
        <v>81</v>
      </c>
      <c r="C3286">
        <v>0</v>
      </c>
      <c r="D3286" t="s">
        <v>683</v>
      </c>
      <c r="E3286" t="s">
        <v>589</v>
      </c>
      <c r="F3286" t="str">
        <f t="shared" si="153"/>
        <v>rural</v>
      </c>
      <c r="G3286" t="str">
        <f t="shared" si="154"/>
        <v>heating</v>
      </c>
      <c r="H3286" t="str">
        <f t="shared" si="155"/>
        <v>heating</v>
      </c>
    </row>
    <row r="3287" spans="1:8" x14ac:dyDescent="0.2">
      <c r="A3287">
        <v>5</v>
      </c>
      <c r="B3287" t="s">
        <v>162</v>
      </c>
      <c r="C3287">
        <v>2601488743976.1699</v>
      </c>
      <c r="D3287" t="s">
        <v>683</v>
      </c>
      <c r="E3287" t="s">
        <v>589</v>
      </c>
      <c r="F3287" t="str">
        <f t="shared" si="153"/>
        <v>rural</v>
      </c>
      <c r="G3287" t="str">
        <f t="shared" si="154"/>
        <v>heating</v>
      </c>
      <c r="H3287" t="str">
        <f t="shared" si="155"/>
        <v>heating</v>
      </c>
    </row>
    <row r="3288" spans="1:8" x14ac:dyDescent="0.2">
      <c r="A3288">
        <v>6</v>
      </c>
      <c r="B3288" t="s">
        <v>446</v>
      </c>
      <c r="C3288">
        <v>276924083289.17297</v>
      </c>
      <c r="D3288" t="s">
        <v>683</v>
      </c>
      <c r="E3288" t="s">
        <v>589</v>
      </c>
      <c r="F3288" t="str">
        <f t="shared" si="153"/>
        <v>rural</v>
      </c>
      <c r="G3288" t="str">
        <f t="shared" si="154"/>
        <v>heating</v>
      </c>
      <c r="H3288" t="str">
        <f t="shared" si="155"/>
        <v>heating</v>
      </c>
    </row>
    <row r="3289" spans="1:8" x14ac:dyDescent="0.2">
      <c r="A3289">
        <v>7</v>
      </c>
      <c r="B3289" t="s">
        <v>447</v>
      </c>
      <c r="C3289">
        <v>0</v>
      </c>
      <c r="D3289" t="s">
        <v>683</v>
      </c>
      <c r="E3289" t="s">
        <v>589</v>
      </c>
      <c r="F3289" t="str">
        <f t="shared" si="153"/>
        <v>rural</v>
      </c>
      <c r="G3289" t="str">
        <f t="shared" si="154"/>
        <v>heating</v>
      </c>
      <c r="H3289" t="str">
        <f t="shared" si="155"/>
        <v>heating</v>
      </c>
    </row>
    <row r="3290" spans="1:8" x14ac:dyDescent="0.2">
      <c r="A3290">
        <v>8</v>
      </c>
      <c r="B3290" t="s">
        <v>448</v>
      </c>
      <c r="C3290">
        <v>4152919313841.6299</v>
      </c>
      <c r="D3290" t="s">
        <v>683</v>
      </c>
      <c r="E3290" t="s">
        <v>589</v>
      </c>
      <c r="F3290" t="str">
        <f t="shared" si="153"/>
        <v>rural</v>
      </c>
      <c r="G3290" t="str">
        <f t="shared" si="154"/>
        <v>heating</v>
      </c>
      <c r="H3290" t="str">
        <f t="shared" si="155"/>
        <v>heating</v>
      </c>
    </row>
    <row r="3291" spans="1:8" x14ac:dyDescent="0.2">
      <c r="A3291">
        <v>9</v>
      </c>
      <c r="B3291" t="s">
        <v>449</v>
      </c>
      <c r="C3291">
        <v>0</v>
      </c>
      <c r="D3291" t="s">
        <v>683</v>
      </c>
      <c r="E3291" t="s">
        <v>589</v>
      </c>
      <c r="F3291" t="str">
        <f t="shared" si="153"/>
        <v>rural</v>
      </c>
      <c r="G3291" t="str">
        <f t="shared" si="154"/>
        <v>heating</v>
      </c>
      <c r="H3291" t="str">
        <f t="shared" si="155"/>
        <v>heating</v>
      </c>
    </row>
    <row r="3292" spans="1:8" x14ac:dyDescent="0.2">
      <c r="A3292">
        <v>0</v>
      </c>
      <c r="B3292" t="s">
        <v>76</v>
      </c>
      <c r="C3292">
        <v>1235435401372.96</v>
      </c>
      <c r="D3292" t="s">
        <v>684</v>
      </c>
      <c r="E3292" t="s">
        <v>589</v>
      </c>
      <c r="F3292" t="str">
        <f t="shared" si="153"/>
        <v>rural</v>
      </c>
      <c r="G3292" t="str">
        <f t="shared" si="154"/>
        <v>heating</v>
      </c>
      <c r="H3292" t="str">
        <f t="shared" si="155"/>
        <v>heating</v>
      </c>
    </row>
    <row r="3293" spans="1:8" x14ac:dyDescent="0.2">
      <c r="A3293">
        <v>1</v>
      </c>
      <c r="B3293" t="s">
        <v>77</v>
      </c>
      <c r="C3293">
        <v>0</v>
      </c>
      <c r="D3293" t="s">
        <v>684</v>
      </c>
      <c r="E3293" t="s">
        <v>589</v>
      </c>
      <c r="F3293" t="str">
        <f t="shared" si="153"/>
        <v>rural</v>
      </c>
      <c r="G3293" t="str">
        <f t="shared" si="154"/>
        <v>heating</v>
      </c>
      <c r="H3293" t="str">
        <f t="shared" si="155"/>
        <v>heating</v>
      </c>
    </row>
    <row r="3294" spans="1:8" x14ac:dyDescent="0.2">
      <c r="A3294">
        <v>2</v>
      </c>
      <c r="B3294" t="s">
        <v>78</v>
      </c>
      <c r="C3294">
        <v>3642413432820.3198</v>
      </c>
      <c r="D3294" t="s">
        <v>684</v>
      </c>
      <c r="E3294" t="s">
        <v>589</v>
      </c>
      <c r="F3294" t="str">
        <f t="shared" si="153"/>
        <v>rural</v>
      </c>
      <c r="G3294" t="str">
        <f t="shared" si="154"/>
        <v>heating</v>
      </c>
      <c r="H3294" t="str">
        <f t="shared" si="155"/>
        <v>heating</v>
      </c>
    </row>
    <row r="3295" spans="1:8" x14ac:dyDescent="0.2">
      <c r="A3295">
        <v>3</v>
      </c>
      <c r="B3295" t="s">
        <v>79</v>
      </c>
      <c r="C3295">
        <v>327046456096.05701</v>
      </c>
      <c r="D3295" t="s">
        <v>684</v>
      </c>
      <c r="E3295" t="s">
        <v>589</v>
      </c>
      <c r="F3295" t="str">
        <f t="shared" si="153"/>
        <v>rural</v>
      </c>
      <c r="G3295" t="str">
        <f t="shared" si="154"/>
        <v>heating</v>
      </c>
      <c r="H3295" t="str">
        <f t="shared" si="155"/>
        <v>heating</v>
      </c>
    </row>
    <row r="3296" spans="1:8" x14ac:dyDescent="0.2">
      <c r="A3296">
        <v>4</v>
      </c>
      <c r="B3296" t="s">
        <v>81</v>
      </c>
      <c r="C3296">
        <v>0</v>
      </c>
      <c r="D3296" t="s">
        <v>684</v>
      </c>
      <c r="E3296" t="s">
        <v>589</v>
      </c>
      <c r="F3296" t="str">
        <f t="shared" si="153"/>
        <v>rural</v>
      </c>
      <c r="G3296" t="str">
        <f t="shared" si="154"/>
        <v>heating</v>
      </c>
      <c r="H3296" t="str">
        <f t="shared" si="155"/>
        <v>heating</v>
      </c>
    </row>
    <row r="3297" spans="1:8" x14ac:dyDescent="0.2">
      <c r="A3297">
        <v>5</v>
      </c>
      <c r="B3297" t="s">
        <v>162</v>
      </c>
      <c r="C3297">
        <v>201801432176.34799</v>
      </c>
      <c r="D3297" t="s">
        <v>684</v>
      </c>
      <c r="E3297" t="s">
        <v>589</v>
      </c>
      <c r="F3297" t="str">
        <f t="shared" si="153"/>
        <v>rural</v>
      </c>
      <c r="G3297" t="str">
        <f t="shared" si="154"/>
        <v>heating</v>
      </c>
      <c r="H3297" t="str">
        <f t="shared" si="155"/>
        <v>heating</v>
      </c>
    </row>
    <row r="3298" spans="1:8" x14ac:dyDescent="0.2">
      <c r="A3298">
        <v>6</v>
      </c>
      <c r="B3298" t="s">
        <v>446</v>
      </c>
      <c r="C3298">
        <v>2732321131.9815001</v>
      </c>
      <c r="D3298" t="s">
        <v>684</v>
      </c>
      <c r="E3298" t="s">
        <v>589</v>
      </c>
      <c r="F3298" t="str">
        <f t="shared" si="153"/>
        <v>rural</v>
      </c>
      <c r="G3298" t="str">
        <f t="shared" si="154"/>
        <v>heating</v>
      </c>
      <c r="H3298" t="str">
        <f t="shared" si="155"/>
        <v>heating</v>
      </c>
    </row>
    <row r="3299" spans="1:8" x14ac:dyDescent="0.2">
      <c r="A3299">
        <v>7</v>
      </c>
      <c r="B3299" t="s">
        <v>447</v>
      </c>
      <c r="C3299">
        <v>0</v>
      </c>
      <c r="D3299" t="s">
        <v>684</v>
      </c>
      <c r="E3299" t="s">
        <v>589</v>
      </c>
      <c r="F3299" t="str">
        <f t="shared" si="153"/>
        <v>rural</v>
      </c>
      <c r="G3299" t="str">
        <f t="shared" si="154"/>
        <v>heating</v>
      </c>
      <c r="H3299" t="str">
        <f t="shared" si="155"/>
        <v>heating</v>
      </c>
    </row>
    <row r="3300" spans="1:8" x14ac:dyDescent="0.2">
      <c r="A3300">
        <v>8</v>
      </c>
      <c r="B3300" t="s">
        <v>448</v>
      </c>
      <c r="C3300">
        <v>2186420133229.77</v>
      </c>
      <c r="D3300" t="s">
        <v>684</v>
      </c>
      <c r="E3300" t="s">
        <v>589</v>
      </c>
      <c r="F3300" t="str">
        <f t="shared" si="153"/>
        <v>rural</v>
      </c>
      <c r="G3300" t="str">
        <f t="shared" si="154"/>
        <v>heating</v>
      </c>
      <c r="H3300" t="str">
        <f t="shared" si="155"/>
        <v>heating</v>
      </c>
    </row>
    <row r="3301" spans="1:8" x14ac:dyDescent="0.2">
      <c r="A3301">
        <v>9</v>
      </c>
      <c r="B3301" t="s">
        <v>449</v>
      </c>
      <c r="C3301">
        <v>0</v>
      </c>
      <c r="D3301" t="s">
        <v>684</v>
      </c>
      <c r="E3301" t="s">
        <v>589</v>
      </c>
      <c r="F3301" t="str">
        <f t="shared" si="153"/>
        <v>rural</v>
      </c>
      <c r="G3301" t="str">
        <f t="shared" si="154"/>
        <v>heating</v>
      </c>
      <c r="H3301" t="str">
        <f t="shared" si="155"/>
        <v>heating</v>
      </c>
    </row>
    <row r="3302" spans="1:8" x14ac:dyDescent="0.2">
      <c r="A3302">
        <v>0</v>
      </c>
      <c r="B3302" t="s">
        <v>76</v>
      </c>
      <c r="C3302">
        <v>823046281684.18799</v>
      </c>
      <c r="D3302" t="s">
        <v>685</v>
      </c>
      <c r="E3302" t="s">
        <v>589</v>
      </c>
      <c r="F3302" t="str">
        <f t="shared" si="153"/>
        <v>rural</v>
      </c>
      <c r="G3302" t="str">
        <f t="shared" si="154"/>
        <v>heating</v>
      </c>
      <c r="H3302" t="str">
        <f t="shared" si="155"/>
        <v>heating</v>
      </c>
    </row>
    <row r="3303" spans="1:8" x14ac:dyDescent="0.2">
      <c r="A3303">
        <v>1</v>
      </c>
      <c r="B3303" t="s">
        <v>77</v>
      </c>
      <c r="C3303">
        <v>0</v>
      </c>
      <c r="D3303" t="s">
        <v>685</v>
      </c>
      <c r="E3303" t="s">
        <v>589</v>
      </c>
      <c r="F3303" t="str">
        <f t="shared" si="153"/>
        <v>rural</v>
      </c>
      <c r="G3303" t="str">
        <f t="shared" si="154"/>
        <v>heating</v>
      </c>
      <c r="H3303" t="str">
        <f t="shared" si="155"/>
        <v>heating</v>
      </c>
    </row>
    <row r="3304" spans="1:8" x14ac:dyDescent="0.2">
      <c r="A3304">
        <v>2</v>
      </c>
      <c r="B3304" t="s">
        <v>78</v>
      </c>
      <c r="C3304">
        <v>5821886914486.1104</v>
      </c>
      <c r="D3304" t="s">
        <v>685</v>
      </c>
      <c r="E3304" t="s">
        <v>589</v>
      </c>
      <c r="F3304" t="str">
        <f t="shared" si="153"/>
        <v>rural</v>
      </c>
      <c r="G3304" t="str">
        <f t="shared" si="154"/>
        <v>heating</v>
      </c>
      <c r="H3304" t="str">
        <f t="shared" si="155"/>
        <v>heating</v>
      </c>
    </row>
    <row r="3305" spans="1:8" x14ac:dyDescent="0.2">
      <c r="A3305">
        <v>3</v>
      </c>
      <c r="B3305" t="s">
        <v>79</v>
      </c>
      <c r="C3305">
        <v>1753234974.67979</v>
      </c>
      <c r="D3305" t="s">
        <v>685</v>
      </c>
      <c r="E3305" t="s">
        <v>589</v>
      </c>
      <c r="F3305" t="str">
        <f t="shared" si="153"/>
        <v>rural</v>
      </c>
      <c r="G3305" t="str">
        <f t="shared" si="154"/>
        <v>heating</v>
      </c>
      <c r="H3305" t="str">
        <f t="shared" si="155"/>
        <v>heating</v>
      </c>
    </row>
    <row r="3306" spans="1:8" x14ac:dyDescent="0.2">
      <c r="A3306">
        <v>4</v>
      </c>
      <c r="B3306" t="s">
        <v>81</v>
      </c>
      <c r="C3306">
        <v>0</v>
      </c>
      <c r="D3306" t="s">
        <v>685</v>
      </c>
      <c r="E3306" t="s">
        <v>589</v>
      </c>
      <c r="F3306" t="str">
        <f t="shared" si="153"/>
        <v>rural</v>
      </c>
      <c r="G3306" t="str">
        <f t="shared" si="154"/>
        <v>heating</v>
      </c>
      <c r="H3306" t="str">
        <f t="shared" si="155"/>
        <v>heating</v>
      </c>
    </row>
    <row r="3307" spans="1:8" x14ac:dyDescent="0.2">
      <c r="A3307">
        <v>5</v>
      </c>
      <c r="B3307" t="s">
        <v>162</v>
      </c>
      <c r="C3307">
        <v>2624444832214.25</v>
      </c>
      <c r="D3307" t="s">
        <v>685</v>
      </c>
      <c r="E3307" t="s">
        <v>589</v>
      </c>
      <c r="F3307" t="str">
        <f t="shared" si="153"/>
        <v>rural</v>
      </c>
      <c r="G3307" t="str">
        <f t="shared" si="154"/>
        <v>heating</v>
      </c>
      <c r="H3307" t="str">
        <f t="shared" si="155"/>
        <v>heating</v>
      </c>
    </row>
    <row r="3308" spans="1:8" x14ac:dyDescent="0.2">
      <c r="A3308">
        <v>6</v>
      </c>
      <c r="B3308" t="s">
        <v>446</v>
      </c>
      <c r="C3308">
        <v>0</v>
      </c>
      <c r="D3308" t="s">
        <v>685</v>
      </c>
      <c r="E3308" t="s">
        <v>589</v>
      </c>
      <c r="F3308" t="str">
        <f t="shared" si="153"/>
        <v>rural</v>
      </c>
      <c r="G3308" t="str">
        <f t="shared" si="154"/>
        <v>heating</v>
      </c>
      <c r="H3308" t="str">
        <f t="shared" si="155"/>
        <v>heating</v>
      </c>
    </row>
    <row r="3309" spans="1:8" x14ac:dyDescent="0.2">
      <c r="A3309">
        <v>7</v>
      </c>
      <c r="B3309" t="s">
        <v>447</v>
      </c>
      <c r="C3309">
        <v>0</v>
      </c>
      <c r="D3309" t="s">
        <v>685</v>
      </c>
      <c r="E3309" t="s">
        <v>589</v>
      </c>
      <c r="F3309" t="str">
        <f t="shared" si="153"/>
        <v>rural</v>
      </c>
      <c r="G3309" t="str">
        <f t="shared" si="154"/>
        <v>heating</v>
      </c>
      <c r="H3309" t="str">
        <f t="shared" si="155"/>
        <v>heating</v>
      </c>
    </row>
    <row r="3310" spans="1:8" x14ac:dyDescent="0.2">
      <c r="A3310">
        <v>8</v>
      </c>
      <c r="B3310" t="s">
        <v>448</v>
      </c>
      <c r="C3310">
        <v>953356286579.18994</v>
      </c>
      <c r="D3310" t="s">
        <v>685</v>
      </c>
      <c r="E3310" t="s">
        <v>589</v>
      </c>
      <c r="F3310" t="str">
        <f t="shared" si="153"/>
        <v>rural</v>
      </c>
      <c r="G3310" t="str">
        <f t="shared" si="154"/>
        <v>heating</v>
      </c>
      <c r="H3310" t="str">
        <f t="shared" si="155"/>
        <v>heating</v>
      </c>
    </row>
    <row r="3311" spans="1:8" x14ac:dyDescent="0.2">
      <c r="A3311">
        <v>9</v>
      </c>
      <c r="B3311" t="s">
        <v>449</v>
      </c>
      <c r="C3311">
        <v>0</v>
      </c>
      <c r="D3311" t="s">
        <v>685</v>
      </c>
      <c r="E3311" t="s">
        <v>589</v>
      </c>
      <c r="F3311" t="str">
        <f t="shared" si="153"/>
        <v>rural</v>
      </c>
      <c r="G3311" t="str">
        <f t="shared" si="154"/>
        <v>heating</v>
      </c>
      <c r="H3311" t="str">
        <f t="shared" si="155"/>
        <v>heating</v>
      </c>
    </row>
    <row r="3312" spans="1:8" x14ac:dyDescent="0.2">
      <c r="A3312">
        <v>0</v>
      </c>
      <c r="B3312" t="s">
        <v>76</v>
      </c>
      <c r="C3312">
        <v>957197211202.18994</v>
      </c>
      <c r="D3312" t="s">
        <v>686</v>
      </c>
      <c r="E3312" t="s">
        <v>589</v>
      </c>
      <c r="F3312" t="str">
        <f t="shared" si="153"/>
        <v>rural</v>
      </c>
      <c r="G3312" t="str">
        <f t="shared" si="154"/>
        <v>heating</v>
      </c>
      <c r="H3312" t="str">
        <f t="shared" si="155"/>
        <v>heating</v>
      </c>
    </row>
    <row r="3313" spans="1:8" x14ac:dyDescent="0.2">
      <c r="A3313">
        <v>1</v>
      </c>
      <c r="B3313" t="s">
        <v>77</v>
      </c>
      <c r="C3313">
        <v>0</v>
      </c>
      <c r="D3313" t="s">
        <v>686</v>
      </c>
      <c r="E3313" t="s">
        <v>589</v>
      </c>
      <c r="F3313" t="str">
        <f t="shared" si="153"/>
        <v>rural</v>
      </c>
      <c r="G3313" t="str">
        <f t="shared" si="154"/>
        <v>heating</v>
      </c>
      <c r="H3313" t="str">
        <f t="shared" si="155"/>
        <v>heating</v>
      </c>
    </row>
    <row r="3314" spans="1:8" x14ac:dyDescent="0.2">
      <c r="A3314">
        <v>2</v>
      </c>
      <c r="B3314" t="s">
        <v>78</v>
      </c>
      <c r="C3314">
        <v>10751347063374.199</v>
      </c>
      <c r="D3314" t="s">
        <v>686</v>
      </c>
      <c r="E3314" t="s">
        <v>589</v>
      </c>
      <c r="F3314" t="str">
        <f t="shared" si="153"/>
        <v>rural</v>
      </c>
      <c r="G3314" t="str">
        <f t="shared" si="154"/>
        <v>heating</v>
      </c>
      <c r="H3314" t="str">
        <f t="shared" si="155"/>
        <v>heating</v>
      </c>
    </row>
    <row r="3315" spans="1:8" x14ac:dyDescent="0.2">
      <c r="A3315">
        <v>3</v>
      </c>
      <c r="B3315" t="s">
        <v>79</v>
      </c>
      <c r="C3315">
        <v>1361801123550.6699</v>
      </c>
      <c r="D3315" t="s">
        <v>686</v>
      </c>
      <c r="E3315" t="s">
        <v>589</v>
      </c>
      <c r="F3315" t="str">
        <f t="shared" si="153"/>
        <v>rural</v>
      </c>
      <c r="G3315" t="str">
        <f t="shared" si="154"/>
        <v>heating</v>
      </c>
      <c r="H3315" t="str">
        <f t="shared" si="155"/>
        <v>heating</v>
      </c>
    </row>
    <row r="3316" spans="1:8" x14ac:dyDescent="0.2">
      <c r="A3316">
        <v>4</v>
      </c>
      <c r="B3316" t="s">
        <v>81</v>
      </c>
      <c r="C3316">
        <v>0</v>
      </c>
      <c r="D3316" t="s">
        <v>686</v>
      </c>
      <c r="E3316" t="s">
        <v>589</v>
      </c>
      <c r="F3316" t="str">
        <f t="shared" si="153"/>
        <v>rural</v>
      </c>
      <c r="G3316" t="str">
        <f t="shared" si="154"/>
        <v>heating</v>
      </c>
      <c r="H3316" t="str">
        <f t="shared" si="155"/>
        <v>heating</v>
      </c>
    </row>
    <row r="3317" spans="1:8" x14ac:dyDescent="0.2">
      <c r="A3317">
        <v>5</v>
      </c>
      <c r="B3317" t="s">
        <v>162</v>
      </c>
      <c r="C3317">
        <v>145537929080.371</v>
      </c>
      <c r="D3317" t="s">
        <v>686</v>
      </c>
      <c r="E3317" t="s">
        <v>589</v>
      </c>
      <c r="F3317" t="str">
        <f t="shared" si="153"/>
        <v>rural</v>
      </c>
      <c r="G3317" t="str">
        <f t="shared" si="154"/>
        <v>heating</v>
      </c>
      <c r="H3317" t="str">
        <f t="shared" si="155"/>
        <v>heating</v>
      </c>
    </row>
    <row r="3318" spans="1:8" x14ac:dyDescent="0.2">
      <c r="A3318">
        <v>6</v>
      </c>
      <c r="B3318" t="s">
        <v>446</v>
      </c>
      <c r="C3318">
        <v>2311117328.7441001</v>
      </c>
      <c r="D3318" t="s">
        <v>686</v>
      </c>
      <c r="E3318" t="s">
        <v>589</v>
      </c>
      <c r="F3318" t="str">
        <f t="shared" si="153"/>
        <v>rural</v>
      </c>
      <c r="G3318" t="str">
        <f t="shared" si="154"/>
        <v>heating</v>
      </c>
      <c r="H3318" t="str">
        <f t="shared" si="155"/>
        <v>heating</v>
      </c>
    </row>
    <row r="3319" spans="1:8" x14ac:dyDescent="0.2">
      <c r="A3319">
        <v>7</v>
      </c>
      <c r="B3319" t="s">
        <v>447</v>
      </c>
      <c r="C3319">
        <v>0</v>
      </c>
      <c r="D3319" t="s">
        <v>686</v>
      </c>
      <c r="E3319" t="s">
        <v>589</v>
      </c>
      <c r="F3319" t="str">
        <f t="shared" si="153"/>
        <v>rural</v>
      </c>
      <c r="G3319" t="str">
        <f t="shared" si="154"/>
        <v>heating</v>
      </c>
      <c r="H3319" t="str">
        <f t="shared" si="155"/>
        <v>heating</v>
      </c>
    </row>
    <row r="3320" spans="1:8" x14ac:dyDescent="0.2">
      <c r="A3320">
        <v>8</v>
      </c>
      <c r="B3320" t="s">
        <v>448</v>
      </c>
      <c r="C3320">
        <v>191410512059.29901</v>
      </c>
      <c r="D3320" t="s">
        <v>686</v>
      </c>
      <c r="E3320" t="s">
        <v>589</v>
      </c>
      <c r="F3320" t="str">
        <f t="shared" si="153"/>
        <v>rural</v>
      </c>
      <c r="G3320" t="str">
        <f t="shared" si="154"/>
        <v>heating</v>
      </c>
      <c r="H3320" t="str">
        <f t="shared" si="155"/>
        <v>heating</v>
      </c>
    </row>
    <row r="3321" spans="1:8" x14ac:dyDescent="0.2">
      <c r="A3321">
        <v>9</v>
      </c>
      <c r="B3321" t="s">
        <v>449</v>
      </c>
      <c r="C3321">
        <v>0</v>
      </c>
      <c r="D3321" t="s">
        <v>686</v>
      </c>
      <c r="E3321" t="s">
        <v>589</v>
      </c>
      <c r="F3321" t="str">
        <f t="shared" si="153"/>
        <v>rural</v>
      </c>
      <c r="G3321" t="str">
        <f t="shared" si="154"/>
        <v>heating</v>
      </c>
      <c r="H3321" t="str">
        <f t="shared" si="155"/>
        <v>heating</v>
      </c>
    </row>
    <row r="3322" spans="1:8" x14ac:dyDescent="0.2">
      <c r="A3322">
        <v>0</v>
      </c>
      <c r="B3322" t="s">
        <v>76</v>
      </c>
      <c r="C3322">
        <v>1746698709502.24</v>
      </c>
      <c r="D3322" t="s">
        <v>687</v>
      </c>
      <c r="E3322" t="s">
        <v>589</v>
      </c>
      <c r="F3322" t="str">
        <f t="shared" si="153"/>
        <v>rural</v>
      </c>
      <c r="G3322" t="str">
        <f t="shared" si="154"/>
        <v>heating</v>
      </c>
      <c r="H3322" t="str">
        <f t="shared" si="155"/>
        <v>heating</v>
      </c>
    </row>
    <row r="3323" spans="1:8" x14ac:dyDescent="0.2">
      <c r="A3323">
        <v>1</v>
      </c>
      <c r="B3323" t="s">
        <v>77</v>
      </c>
      <c r="C3323">
        <v>0</v>
      </c>
      <c r="D3323" t="s">
        <v>687</v>
      </c>
      <c r="E3323" t="s">
        <v>589</v>
      </c>
      <c r="F3323" t="str">
        <f t="shared" si="153"/>
        <v>rural</v>
      </c>
      <c r="G3323" t="str">
        <f t="shared" si="154"/>
        <v>heating</v>
      </c>
      <c r="H3323" t="str">
        <f t="shared" si="155"/>
        <v>heating</v>
      </c>
    </row>
    <row r="3324" spans="1:8" x14ac:dyDescent="0.2">
      <c r="A3324">
        <v>2</v>
      </c>
      <c r="B3324" t="s">
        <v>78</v>
      </c>
      <c r="C3324">
        <v>1372171369824.54</v>
      </c>
      <c r="D3324" t="s">
        <v>687</v>
      </c>
      <c r="E3324" t="s">
        <v>589</v>
      </c>
      <c r="F3324" t="str">
        <f t="shared" si="153"/>
        <v>rural</v>
      </c>
      <c r="G3324" t="str">
        <f t="shared" si="154"/>
        <v>heating</v>
      </c>
      <c r="H3324" t="str">
        <f t="shared" si="155"/>
        <v>heating</v>
      </c>
    </row>
    <row r="3325" spans="1:8" x14ac:dyDescent="0.2">
      <c r="A3325">
        <v>3</v>
      </c>
      <c r="B3325" t="s">
        <v>79</v>
      </c>
      <c r="C3325">
        <v>15320633853921.9</v>
      </c>
      <c r="D3325" t="s">
        <v>687</v>
      </c>
      <c r="E3325" t="s">
        <v>589</v>
      </c>
      <c r="F3325" t="str">
        <f t="shared" si="153"/>
        <v>rural</v>
      </c>
      <c r="G3325" t="str">
        <f t="shared" si="154"/>
        <v>heating</v>
      </c>
      <c r="H3325" t="str">
        <f t="shared" si="155"/>
        <v>heating</v>
      </c>
    </row>
    <row r="3326" spans="1:8" x14ac:dyDescent="0.2">
      <c r="A3326">
        <v>4</v>
      </c>
      <c r="B3326" t="s">
        <v>81</v>
      </c>
      <c r="C3326">
        <v>0</v>
      </c>
      <c r="D3326" t="s">
        <v>687</v>
      </c>
      <c r="E3326" t="s">
        <v>589</v>
      </c>
      <c r="F3326" t="str">
        <f t="shared" si="153"/>
        <v>rural</v>
      </c>
      <c r="G3326" t="str">
        <f t="shared" si="154"/>
        <v>heating</v>
      </c>
      <c r="H3326" t="str">
        <f t="shared" si="155"/>
        <v>heating</v>
      </c>
    </row>
    <row r="3327" spans="1:8" x14ac:dyDescent="0.2">
      <c r="A3327">
        <v>5</v>
      </c>
      <c r="B3327" t="s">
        <v>162</v>
      </c>
      <c r="C3327">
        <v>9883287187885.1309</v>
      </c>
      <c r="D3327" t="s">
        <v>687</v>
      </c>
      <c r="E3327" t="s">
        <v>589</v>
      </c>
      <c r="F3327" t="str">
        <f t="shared" si="153"/>
        <v>rural</v>
      </c>
      <c r="G3327" t="str">
        <f t="shared" si="154"/>
        <v>heating</v>
      </c>
      <c r="H3327" t="str">
        <f t="shared" si="155"/>
        <v>heating</v>
      </c>
    </row>
    <row r="3328" spans="1:8" x14ac:dyDescent="0.2">
      <c r="A3328">
        <v>6</v>
      </c>
      <c r="B3328" t="s">
        <v>446</v>
      </c>
      <c r="C3328">
        <v>749914743470.69995</v>
      </c>
      <c r="D3328" t="s">
        <v>687</v>
      </c>
      <c r="E3328" t="s">
        <v>589</v>
      </c>
      <c r="F3328" t="str">
        <f t="shared" si="153"/>
        <v>rural</v>
      </c>
      <c r="G3328" t="str">
        <f t="shared" si="154"/>
        <v>heating</v>
      </c>
      <c r="H3328" t="str">
        <f t="shared" si="155"/>
        <v>heating</v>
      </c>
    </row>
    <row r="3329" spans="1:8" x14ac:dyDescent="0.2">
      <c r="A3329">
        <v>7</v>
      </c>
      <c r="B3329" t="s">
        <v>447</v>
      </c>
      <c r="C3329">
        <v>0</v>
      </c>
      <c r="D3329" t="s">
        <v>687</v>
      </c>
      <c r="E3329" t="s">
        <v>589</v>
      </c>
      <c r="F3329" t="str">
        <f t="shared" si="153"/>
        <v>rural</v>
      </c>
      <c r="G3329" t="str">
        <f t="shared" si="154"/>
        <v>heating</v>
      </c>
      <c r="H3329" t="str">
        <f t="shared" si="155"/>
        <v>heating</v>
      </c>
    </row>
    <row r="3330" spans="1:8" x14ac:dyDescent="0.2">
      <c r="A3330">
        <v>8</v>
      </c>
      <c r="B3330" t="s">
        <v>448</v>
      </c>
      <c r="C3330">
        <v>3709904323170.3599</v>
      </c>
      <c r="D3330" t="s">
        <v>687</v>
      </c>
      <c r="E3330" t="s">
        <v>589</v>
      </c>
      <c r="F3330" t="str">
        <f t="shared" si="153"/>
        <v>rural</v>
      </c>
      <c r="G3330" t="str">
        <f t="shared" si="154"/>
        <v>heating</v>
      </c>
      <c r="H3330" t="str">
        <f t="shared" si="155"/>
        <v>heating</v>
      </c>
    </row>
    <row r="3331" spans="1:8" x14ac:dyDescent="0.2">
      <c r="A3331">
        <v>9</v>
      </c>
      <c r="B3331" t="s">
        <v>449</v>
      </c>
      <c r="C3331">
        <v>0</v>
      </c>
      <c r="D3331" t="s">
        <v>687</v>
      </c>
      <c r="E3331" t="s">
        <v>589</v>
      </c>
      <c r="F3331" t="str">
        <f t="shared" ref="F3331:F3394" si="156">IF(ISNUMBER(SEARCH("urban", E3331)), "urban", IF(ISNUMBER(SEARCH("rural", E3331)), "rural", IF(ISNUMBER(SEARCH("commercial", E3331)), "commercial", "None")))</f>
        <v>rural</v>
      </c>
      <c r="G3331" t="str">
        <f t="shared" ref="G3331:G3394" si="157">RIGHT(E3331, LEN(E3331) - FIND("~", SUBSTITUTE(E3331, "-", "~", LEN(E3331)-LEN(SUBSTITUTE(E3331, "-", "")))))</f>
        <v>heating</v>
      </c>
      <c r="H3331" t="str">
        <f t="shared" ref="H3331:H3394" si="158">IF(G3331="appl","appliances",IF(G3331="cooling","cooling &amp; ventilation",G3331))</f>
        <v>heating</v>
      </c>
    </row>
    <row r="3332" spans="1:8" x14ac:dyDescent="0.2">
      <c r="A3332">
        <v>0</v>
      </c>
      <c r="B3332" t="s">
        <v>76</v>
      </c>
      <c r="C3332">
        <v>3907789445511.5898</v>
      </c>
      <c r="D3332" t="s">
        <v>688</v>
      </c>
      <c r="E3332" t="s">
        <v>589</v>
      </c>
      <c r="F3332" t="str">
        <f t="shared" si="156"/>
        <v>rural</v>
      </c>
      <c r="G3332" t="str">
        <f t="shared" si="157"/>
        <v>heating</v>
      </c>
      <c r="H3332" t="str">
        <f t="shared" si="158"/>
        <v>heating</v>
      </c>
    </row>
    <row r="3333" spans="1:8" x14ac:dyDescent="0.2">
      <c r="A3333">
        <v>1</v>
      </c>
      <c r="B3333" t="s">
        <v>77</v>
      </c>
      <c r="C3333">
        <v>0</v>
      </c>
      <c r="D3333" t="s">
        <v>688</v>
      </c>
      <c r="E3333" t="s">
        <v>589</v>
      </c>
      <c r="F3333" t="str">
        <f t="shared" si="156"/>
        <v>rural</v>
      </c>
      <c r="G3333" t="str">
        <f t="shared" si="157"/>
        <v>heating</v>
      </c>
      <c r="H3333" t="str">
        <f t="shared" si="158"/>
        <v>heating</v>
      </c>
    </row>
    <row r="3334" spans="1:8" x14ac:dyDescent="0.2">
      <c r="A3334">
        <v>2</v>
      </c>
      <c r="B3334" t="s">
        <v>78</v>
      </c>
      <c r="C3334">
        <v>9031919239907.4609</v>
      </c>
      <c r="D3334" t="s">
        <v>688</v>
      </c>
      <c r="E3334" t="s">
        <v>589</v>
      </c>
      <c r="F3334" t="str">
        <f t="shared" si="156"/>
        <v>rural</v>
      </c>
      <c r="G3334" t="str">
        <f t="shared" si="157"/>
        <v>heating</v>
      </c>
      <c r="H3334" t="str">
        <f t="shared" si="158"/>
        <v>heating</v>
      </c>
    </row>
    <row r="3335" spans="1:8" x14ac:dyDescent="0.2">
      <c r="A3335">
        <v>3</v>
      </c>
      <c r="B3335" t="s">
        <v>79</v>
      </c>
      <c r="C3335">
        <v>16558635659.3547</v>
      </c>
      <c r="D3335" t="s">
        <v>688</v>
      </c>
      <c r="E3335" t="s">
        <v>589</v>
      </c>
      <c r="F3335" t="str">
        <f t="shared" si="156"/>
        <v>rural</v>
      </c>
      <c r="G3335" t="str">
        <f t="shared" si="157"/>
        <v>heating</v>
      </c>
      <c r="H3335" t="str">
        <f t="shared" si="158"/>
        <v>heating</v>
      </c>
    </row>
    <row r="3336" spans="1:8" x14ac:dyDescent="0.2">
      <c r="A3336">
        <v>4</v>
      </c>
      <c r="B3336" t="s">
        <v>81</v>
      </c>
      <c r="C3336">
        <v>0</v>
      </c>
      <c r="D3336" t="s">
        <v>688</v>
      </c>
      <c r="E3336" t="s">
        <v>589</v>
      </c>
      <c r="F3336" t="str">
        <f t="shared" si="156"/>
        <v>rural</v>
      </c>
      <c r="G3336" t="str">
        <f t="shared" si="157"/>
        <v>heating</v>
      </c>
      <c r="H3336" t="str">
        <f t="shared" si="158"/>
        <v>heating</v>
      </c>
    </row>
    <row r="3337" spans="1:8" x14ac:dyDescent="0.2">
      <c r="A3337">
        <v>5</v>
      </c>
      <c r="B3337" t="s">
        <v>162</v>
      </c>
      <c r="C3337">
        <v>2179888625161.21</v>
      </c>
      <c r="D3337" t="s">
        <v>688</v>
      </c>
      <c r="E3337" t="s">
        <v>589</v>
      </c>
      <c r="F3337" t="str">
        <f t="shared" si="156"/>
        <v>rural</v>
      </c>
      <c r="G3337" t="str">
        <f t="shared" si="157"/>
        <v>heating</v>
      </c>
      <c r="H3337" t="str">
        <f t="shared" si="158"/>
        <v>heating</v>
      </c>
    </row>
    <row r="3338" spans="1:8" x14ac:dyDescent="0.2">
      <c r="A3338">
        <v>6</v>
      </c>
      <c r="B3338" t="s">
        <v>446</v>
      </c>
      <c r="C3338">
        <v>2226193448.8982902</v>
      </c>
      <c r="D3338" t="s">
        <v>688</v>
      </c>
      <c r="E3338" t="s">
        <v>589</v>
      </c>
      <c r="F3338" t="str">
        <f t="shared" si="156"/>
        <v>rural</v>
      </c>
      <c r="G3338" t="str">
        <f t="shared" si="157"/>
        <v>heating</v>
      </c>
      <c r="H3338" t="str">
        <f t="shared" si="158"/>
        <v>heating</v>
      </c>
    </row>
    <row r="3339" spans="1:8" x14ac:dyDescent="0.2">
      <c r="A3339">
        <v>7</v>
      </c>
      <c r="B3339" t="s">
        <v>447</v>
      </c>
      <c r="C3339">
        <v>0</v>
      </c>
      <c r="D3339" t="s">
        <v>688</v>
      </c>
      <c r="E3339" t="s">
        <v>589</v>
      </c>
      <c r="F3339" t="str">
        <f t="shared" si="156"/>
        <v>rural</v>
      </c>
      <c r="G3339" t="str">
        <f t="shared" si="157"/>
        <v>heating</v>
      </c>
      <c r="H3339" t="str">
        <f t="shared" si="158"/>
        <v>heating</v>
      </c>
    </row>
    <row r="3340" spans="1:8" x14ac:dyDescent="0.2">
      <c r="A3340">
        <v>8</v>
      </c>
      <c r="B3340" t="s">
        <v>448</v>
      </c>
      <c r="C3340">
        <v>1324952830255.99</v>
      </c>
      <c r="D3340" t="s">
        <v>688</v>
      </c>
      <c r="E3340" t="s">
        <v>589</v>
      </c>
      <c r="F3340" t="str">
        <f t="shared" si="156"/>
        <v>rural</v>
      </c>
      <c r="G3340" t="str">
        <f t="shared" si="157"/>
        <v>heating</v>
      </c>
      <c r="H3340" t="str">
        <f t="shared" si="158"/>
        <v>heating</v>
      </c>
    </row>
    <row r="3341" spans="1:8" x14ac:dyDescent="0.2">
      <c r="A3341">
        <v>9</v>
      </c>
      <c r="B3341" t="s">
        <v>449</v>
      </c>
      <c r="C3341">
        <v>0</v>
      </c>
      <c r="D3341" t="s">
        <v>688</v>
      </c>
      <c r="E3341" t="s">
        <v>589</v>
      </c>
      <c r="F3341" t="str">
        <f t="shared" si="156"/>
        <v>rural</v>
      </c>
      <c r="G3341" t="str">
        <f t="shared" si="157"/>
        <v>heating</v>
      </c>
      <c r="H3341" t="str">
        <f t="shared" si="158"/>
        <v>heating</v>
      </c>
    </row>
    <row r="3342" spans="1:8" x14ac:dyDescent="0.2">
      <c r="A3342">
        <v>0</v>
      </c>
      <c r="B3342" t="s">
        <v>76</v>
      </c>
      <c r="C3342">
        <v>329009338847.07397</v>
      </c>
      <c r="D3342" t="s">
        <v>689</v>
      </c>
      <c r="E3342" t="s">
        <v>589</v>
      </c>
      <c r="F3342" t="str">
        <f t="shared" si="156"/>
        <v>rural</v>
      </c>
      <c r="G3342" t="str">
        <f t="shared" si="157"/>
        <v>heating</v>
      </c>
      <c r="H3342" t="str">
        <f t="shared" si="158"/>
        <v>heating</v>
      </c>
    </row>
    <row r="3343" spans="1:8" x14ac:dyDescent="0.2">
      <c r="A3343">
        <v>1</v>
      </c>
      <c r="B3343" t="s">
        <v>77</v>
      </c>
      <c r="C3343">
        <v>0</v>
      </c>
      <c r="D3343" t="s">
        <v>689</v>
      </c>
      <c r="E3343" t="s">
        <v>589</v>
      </c>
      <c r="F3343" t="str">
        <f t="shared" si="156"/>
        <v>rural</v>
      </c>
      <c r="G3343" t="str">
        <f t="shared" si="157"/>
        <v>heating</v>
      </c>
      <c r="H3343" t="str">
        <f t="shared" si="158"/>
        <v>heating</v>
      </c>
    </row>
    <row r="3344" spans="1:8" x14ac:dyDescent="0.2">
      <c r="A3344">
        <v>2</v>
      </c>
      <c r="B3344" t="s">
        <v>78</v>
      </c>
      <c r="C3344">
        <v>1631573890226.77</v>
      </c>
      <c r="D3344" t="s">
        <v>689</v>
      </c>
      <c r="E3344" t="s">
        <v>589</v>
      </c>
      <c r="F3344" t="str">
        <f t="shared" si="156"/>
        <v>rural</v>
      </c>
      <c r="G3344" t="str">
        <f t="shared" si="157"/>
        <v>heating</v>
      </c>
      <c r="H3344" t="str">
        <f t="shared" si="158"/>
        <v>heating</v>
      </c>
    </row>
    <row r="3345" spans="1:8" x14ac:dyDescent="0.2">
      <c r="A3345">
        <v>3</v>
      </c>
      <c r="B3345" t="s">
        <v>79</v>
      </c>
      <c r="C3345">
        <v>15902968184.6173</v>
      </c>
      <c r="D3345" t="s">
        <v>689</v>
      </c>
      <c r="E3345" t="s">
        <v>589</v>
      </c>
      <c r="F3345" t="str">
        <f t="shared" si="156"/>
        <v>rural</v>
      </c>
      <c r="G3345" t="str">
        <f t="shared" si="157"/>
        <v>heating</v>
      </c>
      <c r="H3345" t="str">
        <f t="shared" si="158"/>
        <v>heating</v>
      </c>
    </row>
    <row r="3346" spans="1:8" x14ac:dyDescent="0.2">
      <c r="A3346">
        <v>4</v>
      </c>
      <c r="B3346" t="s">
        <v>81</v>
      </c>
      <c r="C3346">
        <v>0</v>
      </c>
      <c r="D3346" t="s">
        <v>689</v>
      </c>
      <c r="E3346" t="s">
        <v>589</v>
      </c>
      <c r="F3346" t="str">
        <f t="shared" si="156"/>
        <v>rural</v>
      </c>
      <c r="G3346" t="str">
        <f t="shared" si="157"/>
        <v>heating</v>
      </c>
      <c r="H3346" t="str">
        <f t="shared" si="158"/>
        <v>heating</v>
      </c>
    </row>
    <row r="3347" spans="1:8" x14ac:dyDescent="0.2">
      <c r="A3347">
        <v>5</v>
      </c>
      <c r="B3347" t="s">
        <v>162</v>
      </c>
      <c r="C3347">
        <v>121107664270.01801</v>
      </c>
      <c r="D3347" t="s">
        <v>689</v>
      </c>
      <c r="E3347" t="s">
        <v>589</v>
      </c>
      <c r="F3347" t="str">
        <f t="shared" si="156"/>
        <v>rural</v>
      </c>
      <c r="G3347" t="str">
        <f t="shared" si="157"/>
        <v>heating</v>
      </c>
      <c r="H3347" t="str">
        <f t="shared" si="158"/>
        <v>heating</v>
      </c>
    </row>
    <row r="3348" spans="1:8" x14ac:dyDescent="0.2">
      <c r="A3348">
        <v>6</v>
      </c>
      <c r="B3348" t="s">
        <v>446</v>
      </c>
      <c r="C3348">
        <v>177230728.20002699</v>
      </c>
      <c r="D3348" t="s">
        <v>689</v>
      </c>
      <c r="E3348" t="s">
        <v>589</v>
      </c>
      <c r="F3348" t="str">
        <f t="shared" si="156"/>
        <v>rural</v>
      </c>
      <c r="G3348" t="str">
        <f t="shared" si="157"/>
        <v>heating</v>
      </c>
      <c r="H3348" t="str">
        <f t="shared" si="158"/>
        <v>heating</v>
      </c>
    </row>
    <row r="3349" spans="1:8" x14ac:dyDescent="0.2">
      <c r="A3349">
        <v>7</v>
      </c>
      <c r="B3349" t="s">
        <v>447</v>
      </c>
      <c r="C3349">
        <v>0</v>
      </c>
      <c r="D3349" t="s">
        <v>689</v>
      </c>
      <c r="E3349" t="s">
        <v>589</v>
      </c>
      <c r="F3349" t="str">
        <f t="shared" si="156"/>
        <v>rural</v>
      </c>
      <c r="G3349" t="str">
        <f t="shared" si="157"/>
        <v>heating</v>
      </c>
      <c r="H3349" t="str">
        <f t="shared" si="158"/>
        <v>heating</v>
      </c>
    </row>
    <row r="3350" spans="1:8" x14ac:dyDescent="0.2">
      <c r="A3350">
        <v>8</v>
      </c>
      <c r="B3350" t="s">
        <v>448</v>
      </c>
      <c r="C3350">
        <v>96350937569.6819</v>
      </c>
      <c r="D3350" t="s">
        <v>689</v>
      </c>
      <c r="E3350" t="s">
        <v>589</v>
      </c>
      <c r="F3350" t="str">
        <f t="shared" si="156"/>
        <v>rural</v>
      </c>
      <c r="G3350" t="str">
        <f t="shared" si="157"/>
        <v>heating</v>
      </c>
      <c r="H3350" t="str">
        <f t="shared" si="158"/>
        <v>heating</v>
      </c>
    </row>
    <row r="3351" spans="1:8" x14ac:dyDescent="0.2">
      <c r="A3351">
        <v>9</v>
      </c>
      <c r="B3351" t="s">
        <v>449</v>
      </c>
      <c r="C3351">
        <v>0</v>
      </c>
      <c r="D3351" t="s">
        <v>689</v>
      </c>
      <c r="E3351" t="s">
        <v>589</v>
      </c>
      <c r="F3351" t="str">
        <f t="shared" si="156"/>
        <v>rural</v>
      </c>
      <c r="G3351" t="str">
        <f t="shared" si="157"/>
        <v>heating</v>
      </c>
      <c r="H3351" t="str">
        <f t="shared" si="158"/>
        <v>heating</v>
      </c>
    </row>
    <row r="3352" spans="1:8" x14ac:dyDescent="0.2">
      <c r="A3352">
        <v>0</v>
      </c>
      <c r="B3352" t="s">
        <v>76</v>
      </c>
      <c r="C3352">
        <v>3001710009259.9199</v>
      </c>
      <c r="D3352" t="s">
        <v>690</v>
      </c>
      <c r="E3352" t="s">
        <v>589</v>
      </c>
      <c r="F3352" t="str">
        <f t="shared" si="156"/>
        <v>rural</v>
      </c>
      <c r="G3352" t="str">
        <f t="shared" si="157"/>
        <v>heating</v>
      </c>
      <c r="H3352" t="str">
        <f t="shared" si="158"/>
        <v>heating</v>
      </c>
    </row>
    <row r="3353" spans="1:8" x14ac:dyDescent="0.2">
      <c r="A3353">
        <v>1</v>
      </c>
      <c r="B3353" t="s">
        <v>77</v>
      </c>
      <c r="C3353">
        <v>0</v>
      </c>
      <c r="D3353" t="s">
        <v>690</v>
      </c>
      <c r="E3353" t="s">
        <v>589</v>
      </c>
      <c r="F3353" t="str">
        <f t="shared" si="156"/>
        <v>rural</v>
      </c>
      <c r="G3353" t="str">
        <f t="shared" si="157"/>
        <v>heating</v>
      </c>
      <c r="H3353" t="str">
        <f t="shared" si="158"/>
        <v>heating</v>
      </c>
    </row>
    <row r="3354" spans="1:8" x14ac:dyDescent="0.2">
      <c r="A3354">
        <v>2</v>
      </c>
      <c r="B3354" t="s">
        <v>78</v>
      </c>
      <c r="C3354">
        <v>8781002847953.0303</v>
      </c>
      <c r="D3354" t="s">
        <v>690</v>
      </c>
      <c r="E3354" t="s">
        <v>589</v>
      </c>
      <c r="F3354" t="str">
        <f t="shared" si="156"/>
        <v>rural</v>
      </c>
      <c r="G3354" t="str">
        <f t="shared" si="157"/>
        <v>heating</v>
      </c>
      <c r="H3354" t="str">
        <f t="shared" si="158"/>
        <v>heating</v>
      </c>
    </row>
    <row r="3355" spans="1:8" x14ac:dyDescent="0.2">
      <c r="A3355">
        <v>3</v>
      </c>
      <c r="B3355" t="s">
        <v>79</v>
      </c>
      <c r="C3355">
        <v>2008453871777.01</v>
      </c>
      <c r="D3355" t="s">
        <v>690</v>
      </c>
      <c r="E3355" t="s">
        <v>589</v>
      </c>
      <c r="F3355" t="str">
        <f t="shared" si="156"/>
        <v>rural</v>
      </c>
      <c r="G3355" t="str">
        <f t="shared" si="157"/>
        <v>heating</v>
      </c>
      <c r="H3355" t="str">
        <f t="shared" si="158"/>
        <v>heating</v>
      </c>
    </row>
    <row r="3356" spans="1:8" x14ac:dyDescent="0.2">
      <c r="A3356">
        <v>4</v>
      </c>
      <c r="B3356" t="s">
        <v>81</v>
      </c>
      <c r="C3356">
        <v>0</v>
      </c>
      <c r="D3356" t="s">
        <v>690</v>
      </c>
      <c r="E3356" t="s">
        <v>589</v>
      </c>
      <c r="F3356" t="str">
        <f t="shared" si="156"/>
        <v>rural</v>
      </c>
      <c r="G3356" t="str">
        <f t="shared" si="157"/>
        <v>heating</v>
      </c>
      <c r="H3356" t="str">
        <f t="shared" si="158"/>
        <v>heating</v>
      </c>
    </row>
    <row r="3357" spans="1:8" x14ac:dyDescent="0.2">
      <c r="A3357">
        <v>5</v>
      </c>
      <c r="B3357" t="s">
        <v>162</v>
      </c>
      <c r="C3357">
        <v>588692129668.60095</v>
      </c>
      <c r="D3357" t="s">
        <v>690</v>
      </c>
      <c r="E3357" t="s">
        <v>589</v>
      </c>
      <c r="F3357" t="str">
        <f t="shared" si="156"/>
        <v>rural</v>
      </c>
      <c r="G3357" t="str">
        <f t="shared" si="157"/>
        <v>heating</v>
      </c>
      <c r="H3357" t="str">
        <f t="shared" si="158"/>
        <v>heating</v>
      </c>
    </row>
    <row r="3358" spans="1:8" x14ac:dyDescent="0.2">
      <c r="A3358">
        <v>6</v>
      </c>
      <c r="B3358" t="s">
        <v>446</v>
      </c>
      <c r="C3358">
        <v>24882418380.813099</v>
      </c>
      <c r="D3358" t="s">
        <v>690</v>
      </c>
      <c r="E3358" t="s">
        <v>589</v>
      </c>
      <c r="F3358" t="str">
        <f t="shared" si="156"/>
        <v>rural</v>
      </c>
      <c r="G3358" t="str">
        <f t="shared" si="157"/>
        <v>heating</v>
      </c>
      <c r="H3358" t="str">
        <f t="shared" si="158"/>
        <v>heating</v>
      </c>
    </row>
    <row r="3359" spans="1:8" x14ac:dyDescent="0.2">
      <c r="A3359">
        <v>7</v>
      </c>
      <c r="B3359" t="s">
        <v>447</v>
      </c>
      <c r="C3359">
        <v>0</v>
      </c>
      <c r="D3359" t="s">
        <v>690</v>
      </c>
      <c r="E3359" t="s">
        <v>589</v>
      </c>
      <c r="F3359" t="str">
        <f t="shared" si="156"/>
        <v>rural</v>
      </c>
      <c r="G3359" t="str">
        <f t="shared" si="157"/>
        <v>heating</v>
      </c>
      <c r="H3359" t="str">
        <f t="shared" si="158"/>
        <v>heating</v>
      </c>
    </row>
    <row r="3360" spans="1:8" x14ac:dyDescent="0.2">
      <c r="A3360">
        <v>8</v>
      </c>
      <c r="B3360" t="s">
        <v>448</v>
      </c>
      <c r="C3360">
        <v>829933317663.81006</v>
      </c>
      <c r="D3360" t="s">
        <v>690</v>
      </c>
      <c r="E3360" t="s">
        <v>589</v>
      </c>
      <c r="F3360" t="str">
        <f t="shared" si="156"/>
        <v>rural</v>
      </c>
      <c r="G3360" t="str">
        <f t="shared" si="157"/>
        <v>heating</v>
      </c>
      <c r="H3360" t="str">
        <f t="shared" si="158"/>
        <v>heating</v>
      </c>
    </row>
    <row r="3361" spans="1:8" x14ac:dyDescent="0.2">
      <c r="A3361">
        <v>9</v>
      </c>
      <c r="B3361" t="s">
        <v>449</v>
      </c>
      <c r="C3361">
        <v>0</v>
      </c>
      <c r="D3361" t="s">
        <v>690</v>
      </c>
      <c r="E3361" t="s">
        <v>589</v>
      </c>
      <c r="F3361" t="str">
        <f t="shared" si="156"/>
        <v>rural</v>
      </c>
      <c r="G3361" t="str">
        <f t="shared" si="157"/>
        <v>heating</v>
      </c>
      <c r="H3361" t="str">
        <f t="shared" si="158"/>
        <v>heating</v>
      </c>
    </row>
    <row r="3362" spans="1:8" x14ac:dyDescent="0.2">
      <c r="A3362">
        <v>0</v>
      </c>
      <c r="B3362" t="s">
        <v>76</v>
      </c>
      <c r="C3362">
        <v>1687041244525.3</v>
      </c>
      <c r="D3362" t="s">
        <v>691</v>
      </c>
      <c r="E3362" t="s">
        <v>589</v>
      </c>
      <c r="F3362" t="str">
        <f t="shared" si="156"/>
        <v>rural</v>
      </c>
      <c r="G3362" t="str">
        <f t="shared" si="157"/>
        <v>heating</v>
      </c>
      <c r="H3362" t="str">
        <f t="shared" si="158"/>
        <v>heating</v>
      </c>
    </row>
    <row r="3363" spans="1:8" x14ac:dyDescent="0.2">
      <c r="A3363">
        <v>1</v>
      </c>
      <c r="B3363" t="s">
        <v>77</v>
      </c>
      <c r="C3363">
        <v>0</v>
      </c>
      <c r="D3363" t="s">
        <v>691</v>
      </c>
      <c r="E3363" t="s">
        <v>589</v>
      </c>
      <c r="F3363" t="str">
        <f t="shared" si="156"/>
        <v>rural</v>
      </c>
      <c r="G3363" t="str">
        <f t="shared" si="157"/>
        <v>heating</v>
      </c>
      <c r="H3363" t="str">
        <f t="shared" si="158"/>
        <v>heating</v>
      </c>
    </row>
    <row r="3364" spans="1:8" x14ac:dyDescent="0.2">
      <c r="A3364">
        <v>2</v>
      </c>
      <c r="B3364" t="s">
        <v>78</v>
      </c>
      <c r="C3364">
        <v>11404470724550.301</v>
      </c>
      <c r="D3364" t="s">
        <v>691</v>
      </c>
      <c r="E3364" t="s">
        <v>589</v>
      </c>
      <c r="F3364" t="str">
        <f t="shared" si="156"/>
        <v>rural</v>
      </c>
      <c r="G3364" t="str">
        <f t="shared" si="157"/>
        <v>heating</v>
      </c>
      <c r="H3364" t="str">
        <f t="shared" si="158"/>
        <v>heating</v>
      </c>
    </row>
    <row r="3365" spans="1:8" x14ac:dyDescent="0.2">
      <c r="A3365">
        <v>3</v>
      </c>
      <c r="B3365" t="s">
        <v>79</v>
      </c>
      <c r="C3365">
        <v>4966764216.7557001</v>
      </c>
      <c r="D3365" t="s">
        <v>691</v>
      </c>
      <c r="E3365" t="s">
        <v>589</v>
      </c>
      <c r="F3365" t="str">
        <f t="shared" si="156"/>
        <v>rural</v>
      </c>
      <c r="G3365" t="str">
        <f t="shared" si="157"/>
        <v>heating</v>
      </c>
      <c r="H3365" t="str">
        <f t="shared" si="158"/>
        <v>heating</v>
      </c>
    </row>
    <row r="3366" spans="1:8" x14ac:dyDescent="0.2">
      <c r="A3366">
        <v>4</v>
      </c>
      <c r="B3366" t="s">
        <v>81</v>
      </c>
      <c r="C3366">
        <v>0</v>
      </c>
      <c r="D3366" t="s">
        <v>691</v>
      </c>
      <c r="E3366" t="s">
        <v>589</v>
      </c>
      <c r="F3366" t="str">
        <f t="shared" si="156"/>
        <v>rural</v>
      </c>
      <c r="G3366" t="str">
        <f t="shared" si="157"/>
        <v>heating</v>
      </c>
      <c r="H3366" t="str">
        <f t="shared" si="158"/>
        <v>heating</v>
      </c>
    </row>
    <row r="3367" spans="1:8" x14ac:dyDescent="0.2">
      <c r="A3367">
        <v>5</v>
      </c>
      <c r="B3367" t="s">
        <v>162</v>
      </c>
      <c r="C3367">
        <v>752912126431.30396</v>
      </c>
      <c r="D3367" t="s">
        <v>691</v>
      </c>
      <c r="E3367" t="s">
        <v>589</v>
      </c>
      <c r="F3367" t="str">
        <f t="shared" si="156"/>
        <v>rural</v>
      </c>
      <c r="G3367" t="str">
        <f t="shared" si="157"/>
        <v>heating</v>
      </c>
      <c r="H3367" t="str">
        <f t="shared" si="158"/>
        <v>heating</v>
      </c>
    </row>
    <row r="3368" spans="1:8" x14ac:dyDescent="0.2">
      <c r="A3368">
        <v>6</v>
      </c>
      <c r="B3368" t="s">
        <v>446</v>
      </c>
      <c r="C3368">
        <v>3047105736.1090298</v>
      </c>
      <c r="D3368" t="s">
        <v>691</v>
      </c>
      <c r="E3368" t="s">
        <v>589</v>
      </c>
      <c r="F3368" t="str">
        <f t="shared" si="156"/>
        <v>rural</v>
      </c>
      <c r="G3368" t="str">
        <f t="shared" si="157"/>
        <v>heating</v>
      </c>
      <c r="H3368" t="str">
        <f t="shared" si="158"/>
        <v>heating</v>
      </c>
    </row>
    <row r="3369" spans="1:8" x14ac:dyDescent="0.2">
      <c r="A3369">
        <v>7</v>
      </c>
      <c r="B3369" t="s">
        <v>447</v>
      </c>
      <c r="C3369">
        <v>0</v>
      </c>
      <c r="D3369" t="s">
        <v>691</v>
      </c>
      <c r="E3369" t="s">
        <v>589</v>
      </c>
      <c r="F3369" t="str">
        <f t="shared" si="156"/>
        <v>rural</v>
      </c>
      <c r="G3369" t="str">
        <f t="shared" si="157"/>
        <v>heating</v>
      </c>
      <c r="H3369" t="str">
        <f t="shared" si="158"/>
        <v>heating</v>
      </c>
    </row>
    <row r="3370" spans="1:8" x14ac:dyDescent="0.2">
      <c r="A3370">
        <v>8</v>
      </c>
      <c r="B3370" t="s">
        <v>448</v>
      </c>
      <c r="C3370">
        <v>1779894425098.0701</v>
      </c>
      <c r="D3370" t="s">
        <v>691</v>
      </c>
      <c r="E3370" t="s">
        <v>589</v>
      </c>
      <c r="F3370" t="str">
        <f t="shared" si="156"/>
        <v>rural</v>
      </c>
      <c r="G3370" t="str">
        <f t="shared" si="157"/>
        <v>heating</v>
      </c>
      <c r="H3370" t="str">
        <f t="shared" si="158"/>
        <v>heating</v>
      </c>
    </row>
    <row r="3371" spans="1:8" x14ac:dyDescent="0.2">
      <c r="A3371">
        <v>9</v>
      </c>
      <c r="B3371" t="s">
        <v>449</v>
      </c>
      <c r="C3371">
        <v>0</v>
      </c>
      <c r="D3371" t="s">
        <v>691</v>
      </c>
      <c r="E3371" t="s">
        <v>589</v>
      </c>
      <c r="F3371" t="str">
        <f t="shared" si="156"/>
        <v>rural</v>
      </c>
      <c r="G3371" t="str">
        <f t="shared" si="157"/>
        <v>heating</v>
      </c>
      <c r="H3371" t="str">
        <f t="shared" si="158"/>
        <v>heating</v>
      </c>
    </row>
    <row r="3372" spans="1:8" x14ac:dyDescent="0.2">
      <c r="A3372">
        <v>0</v>
      </c>
      <c r="B3372" t="s">
        <v>76</v>
      </c>
      <c r="C3372">
        <v>1452583722881.79</v>
      </c>
      <c r="D3372" t="s">
        <v>692</v>
      </c>
      <c r="E3372" t="s">
        <v>589</v>
      </c>
      <c r="F3372" t="str">
        <f t="shared" si="156"/>
        <v>rural</v>
      </c>
      <c r="G3372" t="str">
        <f t="shared" si="157"/>
        <v>heating</v>
      </c>
      <c r="H3372" t="str">
        <f t="shared" si="158"/>
        <v>heating</v>
      </c>
    </row>
    <row r="3373" spans="1:8" x14ac:dyDescent="0.2">
      <c r="A3373">
        <v>1</v>
      </c>
      <c r="B3373" t="s">
        <v>77</v>
      </c>
      <c r="C3373">
        <v>0</v>
      </c>
      <c r="D3373" t="s">
        <v>692</v>
      </c>
      <c r="E3373" t="s">
        <v>589</v>
      </c>
      <c r="F3373" t="str">
        <f t="shared" si="156"/>
        <v>rural</v>
      </c>
      <c r="G3373" t="str">
        <f t="shared" si="157"/>
        <v>heating</v>
      </c>
      <c r="H3373" t="str">
        <f t="shared" si="158"/>
        <v>heating</v>
      </c>
    </row>
    <row r="3374" spans="1:8" x14ac:dyDescent="0.2">
      <c r="A3374">
        <v>2</v>
      </c>
      <c r="B3374" t="s">
        <v>78</v>
      </c>
      <c r="C3374">
        <v>7441858958294.5703</v>
      </c>
      <c r="D3374" t="s">
        <v>692</v>
      </c>
      <c r="E3374" t="s">
        <v>589</v>
      </c>
      <c r="F3374" t="str">
        <f t="shared" si="156"/>
        <v>rural</v>
      </c>
      <c r="G3374" t="str">
        <f t="shared" si="157"/>
        <v>heating</v>
      </c>
      <c r="H3374" t="str">
        <f t="shared" si="158"/>
        <v>heating</v>
      </c>
    </row>
    <row r="3375" spans="1:8" x14ac:dyDescent="0.2">
      <c r="A3375">
        <v>3</v>
      </c>
      <c r="B3375" t="s">
        <v>79</v>
      </c>
      <c r="C3375">
        <v>25290908046.189999</v>
      </c>
      <c r="D3375" t="s">
        <v>692</v>
      </c>
      <c r="E3375" t="s">
        <v>589</v>
      </c>
      <c r="F3375" t="str">
        <f t="shared" si="156"/>
        <v>rural</v>
      </c>
      <c r="G3375" t="str">
        <f t="shared" si="157"/>
        <v>heating</v>
      </c>
      <c r="H3375" t="str">
        <f t="shared" si="158"/>
        <v>heating</v>
      </c>
    </row>
    <row r="3376" spans="1:8" x14ac:dyDescent="0.2">
      <c r="A3376">
        <v>4</v>
      </c>
      <c r="B3376" t="s">
        <v>81</v>
      </c>
      <c r="C3376">
        <v>0</v>
      </c>
      <c r="D3376" t="s">
        <v>692</v>
      </c>
      <c r="E3376" t="s">
        <v>589</v>
      </c>
      <c r="F3376" t="str">
        <f t="shared" si="156"/>
        <v>rural</v>
      </c>
      <c r="G3376" t="str">
        <f t="shared" si="157"/>
        <v>heating</v>
      </c>
      <c r="H3376" t="str">
        <f t="shared" si="158"/>
        <v>heating</v>
      </c>
    </row>
    <row r="3377" spans="1:8" x14ac:dyDescent="0.2">
      <c r="A3377">
        <v>5</v>
      </c>
      <c r="B3377" t="s">
        <v>162</v>
      </c>
      <c r="C3377">
        <v>600360857790.75598</v>
      </c>
      <c r="D3377" t="s">
        <v>692</v>
      </c>
      <c r="E3377" t="s">
        <v>589</v>
      </c>
      <c r="F3377" t="str">
        <f t="shared" si="156"/>
        <v>rural</v>
      </c>
      <c r="G3377" t="str">
        <f t="shared" si="157"/>
        <v>heating</v>
      </c>
      <c r="H3377" t="str">
        <f t="shared" si="158"/>
        <v>heating</v>
      </c>
    </row>
    <row r="3378" spans="1:8" x14ac:dyDescent="0.2">
      <c r="A3378">
        <v>6</v>
      </c>
      <c r="B3378" t="s">
        <v>446</v>
      </c>
      <c r="C3378">
        <v>809839286.58825004</v>
      </c>
      <c r="D3378" t="s">
        <v>692</v>
      </c>
      <c r="E3378" t="s">
        <v>589</v>
      </c>
      <c r="F3378" t="str">
        <f t="shared" si="156"/>
        <v>rural</v>
      </c>
      <c r="G3378" t="str">
        <f t="shared" si="157"/>
        <v>heating</v>
      </c>
      <c r="H3378" t="str">
        <f t="shared" si="158"/>
        <v>heating</v>
      </c>
    </row>
    <row r="3379" spans="1:8" x14ac:dyDescent="0.2">
      <c r="A3379">
        <v>7</v>
      </c>
      <c r="B3379" t="s">
        <v>447</v>
      </c>
      <c r="C3379">
        <v>0</v>
      </c>
      <c r="D3379" t="s">
        <v>692</v>
      </c>
      <c r="E3379" t="s">
        <v>589</v>
      </c>
      <c r="F3379" t="str">
        <f t="shared" si="156"/>
        <v>rural</v>
      </c>
      <c r="G3379" t="str">
        <f t="shared" si="157"/>
        <v>heating</v>
      </c>
      <c r="H3379" t="str">
        <f t="shared" si="158"/>
        <v>heating</v>
      </c>
    </row>
    <row r="3380" spans="1:8" x14ac:dyDescent="0.2">
      <c r="A3380">
        <v>8</v>
      </c>
      <c r="B3380" t="s">
        <v>448</v>
      </c>
      <c r="C3380">
        <v>1443289248211.47</v>
      </c>
      <c r="D3380" t="s">
        <v>692</v>
      </c>
      <c r="E3380" t="s">
        <v>589</v>
      </c>
      <c r="F3380" t="str">
        <f t="shared" si="156"/>
        <v>rural</v>
      </c>
      <c r="G3380" t="str">
        <f t="shared" si="157"/>
        <v>heating</v>
      </c>
      <c r="H3380" t="str">
        <f t="shared" si="158"/>
        <v>heating</v>
      </c>
    </row>
    <row r="3381" spans="1:8" x14ac:dyDescent="0.2">
      <c r="A3381">
        <v>9</v>
      </c>
      <c r="B3381" t="s">
        <v>449</v>
      </c>
      <c r="C3381">
        <v>0</v>
      </c>
      <c r="D3381" t="s">
        <v>692</v>
      </c>
      <c r="E3381" t="s">
        <v>589</v>
      </c>
      <c r="F3381" t="str">
        <f t="shared" si="156"/>
        <v>rural</v>
      </c>
      <c r="G3381" t="str">
        <f t="shared" si="157"/>
        <v>heating</v>
      </c>
      <c r="H3381" t="str">
        <f t="shared" si="158"/>
        <v>heating</v>
      </c>
    </row>
    <row r="3382" spans="1:8" x14ac:dyDescent="0.2">
      <c r="A3382">
        <v>0</v>
      </c>
      <c r="B3382" t="s">
        <v>76</v>
      </c>
      <c r="C3382">
        <v>58113681907.682198</v>
      </c>
      <c r="D3382" t="s">
        <v>693</v>
      </c>
      <c r="E3382" t="s">
        <v>589</v>
      </c>
      <c r="F3382" t="str">
        <f t="shared" si="156"/>
        <v>rural</v>
      </c>
      <c r="G3382" t="str">
        <f t="shared" si="157"/>
        <v>heating</v>
      </c>
      <c r="H3382" t="str">
        <f t="shared" si="158"/>
        <v>heating</v>
      </c>
    </row>
    <row r="3383" spans="1:8" x14ac:dyDescent="0.2">
      <c r="A3383">
        <v>1</v>
      </c>
      <c r="B3383" t="s">
        <v>77</v>
      </c>
      <c r="C3383">
        <v>0</v>
      </c>
      <c r="D3383" t="s">
        <v>693</v>
      </c>
      <c r="E3383" t="s">
        <v>589</v>
      </c>
      <c r="F3383" t="str">
        <f t="shared" si="156"/>
        <v>rural</v>
      </c>
      <c r="G3383" t="str">
        <f t="shared" si="157"/>
        <v>heating</v>
      </c>
      <c r="H3383" t="str">
        <f t="shared" si="158"/>
        <v>heating</v>
      </c>
    </row>
    <row r="3384" spans="1:8" x14ac:dyDescent="0.2">
      <c r="A3384">
        <v>2</v>
      </c>
      <c r="B3384" t="s">
        <v>78</v>
      </c>
      <c r="C3384">
        <v>5113134801.4542503</v>
      </c>
      <c r="D3384" t="s">
        <v>693</v>
      </c>
      <c r="E3384" t="s">
        <v>589</v>
      </c>
      <c r="F3384" t="str">
        <f t="shared" si="156"/>
        <v>rural</v>
      </c>
      <c r="G3384" t="str">
        <f t="shared" si="157"/>
        <v>heating</v>
      </c>
      <c r="H3384" t="str">
        <f t="shared" si="158"/>
        <v>heating</v>
      </c>
    </row>
    <row r="3385" spans="1:8" x14ac:dyDescent="0.2">
      <c r="A3385">
        <v>3</v>
      </c>
      <c r="B3385" t="s">
        <v>79</v>
      </c>
      <c r="C3385">
        <v>118913498.715322</v>
      </c>
      <c r="D3385" t="s">
        <v>693</v>
      </c>
      <c r="E3385" t="s">
        <v>589</v>
      </c>
      <c r="F3385" t="str">
        <f t="shared" si="156"/>
        <v>rural</v>
      </c>
      <c r="G3385" t="str">
        <f t="shared" si="157"/>
        <v>heating</v>
      </c>
      <c r="H3385" t="str">
        <f t="shared" si="158"/>
        <v>heating</v>
      </c>
    </row>
    <row r="3386" spans="1:8" x14ac:dyDescent="0.2">
      <c r="A3386">
        <v>4</v>
      </c>
      <c r="B3386" t="s">
        <v>81</v>
      </c>
      <c r="C3386">
        <v>0</v>
      </c>
      <c r="D3386" t="s">
        <v>693</v>
      </c>
      <c r="E3386" t="s">
        <v>589</v>
      </c>
      <c r="F3386" t="str">
        <f t="shared" si="156"/>
        <v>rural</v>
      </c>
      <c r="G3386" t="str">
        <f t="shared" si="157"/>
        <v>heating</v>
      </c>
      <c r="H3386" t="str">
        <f t="shared" si="158"/>
        <v>heating</v>
      </c>
    </row>
    <row r="3387" spans="1:8" x14ac:dyDescent="0.2">
      <c r="A3387">
        <v>5</v>
      </c>
      <c r="B3387" t="s">
        <v>162</v>
      </c>
      <c r="C3387">
        <v>3066138196.94063</v>
      </c>
      <c r="D3387" t="s">
        <v>693</v>
      </c>
      <c r="E3387" t="s">
        <v>589</v>
      </c>
      <c r="F3387" t="str">
        <f t="shared" si="156"/>
        <v>rural</v>
      </c>
      <c r="G3387" t="str">
        <f t="shared" si="157"/>
        <v>heating</v>
      </c>
      <c r="H3387" t="str">
        <f t="shared" si="158"/>
        <v>heating</v>
      </c>
    </row>
    <row r="3388" spans="1:8" x14ac:dyDescent="0.2">
      <c r="A3388">
        <v>6</v>
      </c>
      <c r="B3388" t="s">
        <v>446</v>
      </c>
      <c r="C3388">
        <v>0</v>
      </c>
      <c r="D3388" t="s">
        <v>693</v>
      </c>
      <c r="E3388" t="s">
        <v>589</v>
      </c>
      <c r="F3388" t="str">
        <f t="shared" si="156"/>
        <v>rural</v>
      </c>
      <c r="G3388" t="str">
        <f t="shared" si="157"/>
        <v>heating</v>
      </c>
      <c r="H3388" t="str">
        <f t="shared" si="158"/>
        <v>heating</v>
      </c>
    </row>
    <row r="3389" spans="1:8" x14ac:dyDescent="0.2">
      <c r="A3389">
        <v>7</v>
      </c>
      <c r="B3389" t="s">
        <v>447</v>
      </c>
      <c r="C3389">
        <v>0</v>
      </c>
      <c r="D3389" t="s">
        <v>693</v>
      </c>
      <c r="E3389" t="s">
        <v>589</v>
      </c>
      <c r="F3389" t="str">
        <f t="shared" si="156"/>
        <v>rural</v>
      </c>
      <c r="G3389" t="str">
        <f t="shared" si="157"/>
        <v>heating</v>
      </c>
      <c r="H3389" t="str">
        <f t="shared" si="158"/>
        <v>heating</v>
      </c>
    </row>
    <row r="3390" spans="1:8" x14ac:dyDescent="0.2">
      <c r="A3390">
        <v>8</v>
      </c>
      <c r="B3390" t="s">
        <v>448</v>
      </c>
      <c r="C3390">
        <v>26151614656.561901</v>
      </c>
      <c r="D3390" t="s">
        <v>693</v>
      </c>
      <c r="E3390" t="s">
        <v>589</v>
      </c>
      <c r="F3390" t="str">
        <f t="shared" si="156"/>
        <v>rural</v>
      </c>
      <c r="G3390" t="str">
        <f t="shared" si="157"/>
        <v>heating</v>
      </c>
      <c r="H3390" t="str">
        <f t="shared" si="158"/>
        <v>heating</v>
      </c>
    </row>
    <row r="3391" spans="1:8" x14ac:dyDescent="0.2">
      <c r="A3391">
        <v>9</v>
      </c>
      <c r="B3391" t="s">
        <v>449</v>
      </c>
      <c r="C3391">
        <v>0</v>
      </c>
      <c r="D3391" t="s">
        <v>693</v>
      </c>
      <c r="E3391" t="s">
        <v>589</v>
      </c>
      <c r="F3391" t="str">
        <f t="shared" si="156"/>
        <v>rural</v>
      </c>
      <c r="G3391" t="str">
        <f t="shared" si="157"/>
        <v>heating</v>
      </c>
      <c r="H3391" t="str">
        <f t="shared" si="158"/>
        <v>heating</v>
      </c>
    </row>
    <row r="3392" spans="1:8" x14ac:dyDescent="0.2">
      <c r="A3392">
        <v>0</v>
      </c>
      <c r="B3392" t="s">
        <v>76</v>
      </c>
      <c r="C3392">
        <v>575836823224.31494</v>
      </c>
      <c r="D3392" t="s">
        <v>694</v>
      </c>
      <c r="E3392" t="s">
        <v>589</v>
      </c>
      <c r="F3392" t="str">
        <f t="shared" si="156"/>
        <v>rural</v>
      </c>
      <c r="G3392" t="str">
        <f t="shared" si="157"/>
        <v>heating</v>
      </c>
      <c r="H3392" t="str">
        <f t="shared" si="158"/>
        <v>heating</v>
      </c>
    </row>
    <row r="3393" spans="1:8" x14ac:dyDescent="0.2">
      <c r="A3393">
        <v>1</v>
      </c>
      <c r="B3393" t="s">
        <v>77</v>
      </c>
      <c r="C3393">
        <v>0</v>
      </c>
      <c r="D3393" t="s">
        <v>694</v>
      </c>
      <c r="E3393" t="s">
        <v>589</v>
      </c>
      <c r="F3393" t="str">
        <f t="shared" si="156"/>
        <v>rural</v>
      </c>
      <c r="G3393" t="str">
        <f t="shared" si="157"/>
        <v>heating</v>
      </c>
      <c r="H3393" t="str">
        <f t="shared" si="158"/>
        <v>heating</v>
      </c>
    </row>
    <row r="3394" spans="1:8" x14ac:dyDescent="0.2">
      <c r="A3394">
        <v>2</v>
      </c>
      <c r="B3394" t="s">
        <v>78</v>
      </c>
      <c r="C3394">
        <v>1504562498652.55</v>
      </c>
      <c r="D3394" t="s">
        <v>694</v>
      </c>
      <c r="E3394" t="s">
        <v>589</v>
      </c>
      <c r="F3394" t="str">
        <f t="shared" si="156"/>
        <v>rural</v>
      </c>
      <c r="G3394" t="str">
        <f t="shared" si="157"/>
        <v>heating</v>
      </c>
      <c r="H3394" t="str">
        <f t="shared" si="158"/>
        <v>heating</v>
      </c>
    </row>
    <row r="3395" spans="1:8" x14ac:dyDescent="0.2">
      <c r="A3395">
        <v>3</v>
      </c>
      <c r="B3395" t="s">
        <v>79</v>
      </c>
      <c r="C3395">
        <v>413350008594.46899</v>
      </c>
      <c r="D3395" t="s">
        <v>694</v>
      </c>
      <c r="E3395" t="s">
        <v>589</v>
      </c>
      <c r="F3395" t="str">
        <f t="shared" ref="F3395:F3458" si="159">IF(ISNUMBER(SEARCH("urban", E3395)), "urban", IF(ISNUMBER(SEARCH("rural", E3395)), "rural", IF(ISNUMBER(SEARCH("commercial", E3395)), "commercial", "None")))</f>
        <v>rural</v>
      </c>
      <c r="G3395" t="str">
        <f t="shared" ref="G3395:G3458" si="160">RIGHT(E3395, LEN(E3395) - FIND("~", SUBSTITUTE(E3395, "-", "~", LEN(E3395)-LEN(SUBSTITUTE(E3395, "-", "")))))</f>
        <v>heating</v>
      </c>
      <c r="H3395" t="str">
        <f t="shared" ref="H3395:H3458" si="161">IF(G3395="appl","appliances",IF(G3395="cooling","cooling &amp; ventilation",G3395))</f>
        <v>heating</v>
      </c>
    </row>
    <row r="3396" spans="1:8" x14ac:dyDescent="0.2">
      <c r="A3396">
        <v>4</v>
      </c>
      <c r="B3396" t="s">
        <v>81</v>
      </c>
      <c r="C3396">
        <v>0</v>
      </c>
      <c r="D3396" t="s">
        <v>694</v>
      </c>
      <c r="E3396" t="s">
        <v>589</v>
      </c>
      <c r="F3396" t="str">
        <f t="shared" si="159"/>
        <v>rural</v>
      </c>
      <c r="G3396" t="str">
        <f t="shared" si="160"/>
        <v>heating</v>
      </c>
      <c r="H3396" t="str">
        <f t="shared" si="161"/>
        <v>heating</v>
      </c>
    </row>
    <row r="3397" spans="1:8" x14ac:dyDescent="0.2">
      <c r="A3397">
        <v>5</v>
      </c>
      <c r="B3397" t="s">
        <v>162</v>
      </c>
      <c r="C3397">
        <v>80679777119.606201</v>
      </c>
      <c r="D3397" t="s">
        <v>694</v>
      </c>
      <c r="E3397" t="s">
        <v>589</v>
      </c>
      <c r="F3397" t="str">
        <f t="shared" si="159"/>
        <v>rural</v>
      </c>
      <c r="G3397" t="str">
        <f t="shared" si="160"/>
        <v>heating</v>
      </c>
      <c r="H3397" t="str">
        <f t="shared" si="161"/>
        <v>heating</v>
      </c>
    </row>
    <row r="3398" spans="1:8" x14ac:dyDescent="0.2">
      <c r="A3398">
        <v>6</v>
      </c>
      <c r="B3398" t="s">
        <v>446</v>
      </c>
      <c r="C3398">
        <v>9389456819.9541798</v>
      </c>
      <c r="D3398" t="s">
        <v>694</v>
      </c>
      <c r="E3398" t="s">
        <v>589</v>
      </c>
      <c r="F3398" t="str">
        <f t="shared" si="159"/>
        <v>rural</v>
      </c>
      <c r="G3398" t="str">
        <f t="shared" si="160"/>
        <v>heating</v>
      </c>
      <c r="H3398" t="str">
        <f t="shared" si="161"/>
        <v>heating</v>
      </c>
    </row>
    <row r="3399" spans="1:8" x14ac:dyDescent="0.2">
      <c r="A3399">
        <v>7</v>
      </c>
      <c r="B3399" t="s">
        <v>447</v>
      </c>
      <c r="C3399">
        <v>0</v>
      </c>
      <c r="D3399" t="s">
        <v>694</v>
      </c>
      <c r="E3399" t="s">
        <v>589</v>
      </c>
      <c r="F3399" t="str">
        <f t="shared" si="159"/>
        <v>rural</v>
      </c>
      <c r="G3399" t="str">
        <f t="shared" si="160"/>
        <v>heating</v>
      </c>
      <c r="H3399" t="str">
        <f t="shared" si="161"/>
        <v>heating</v>
      </c>
    </row>
    <row r="3400" spans="1:8" x14ac:dyDescent="0.2">
      <c r="A3400">
        <v>8</v>
      </c>
      <c r="B3400" t="s">
        <v>448</v>
      </c>
      <c r="C3400">
        <v>346230065968.23401</v>
      </c>
      <c r="D3400" t="s">
        <v>694</v>
      </c>
      <c r="E3400" t="s">
        <v>589</v>
      </c>
      <c r="F3400" t="str">
        <f t="shared" si="159"/>
        <v>rural</v>
      </c>
      <c r="G3400" t="str">
        <f t="shared" si="160"/>
        <v>heating</v>
      </c>
      <c r="H3400" t="str">
        <f t="shared" si="161"/>
        <v>heating</v>
      </c>
    </row>
    <row r="3401" spans="1:8" x14ac:dyDescent="0.2">
      <c r="A3401">
        <v>9</v>
      </c>
      <c r="B3401" t="s">
        <v>449</v>
      </c>
      <c r="C3401">
        <v>0</v>
      </c>
      <c r="D3401" t="s">
        <v>694</v>
      </c>
      <c r="E3401" t="s">
        <v>589</v>
      </c>
      <c r="F3401" t="str">
        <f t="shared" si="159"/>
        <v>rural</v>
      </c>
      <c r="G3401" t="str">
        <f t="shared" si="160"/>
        <v>heating</v>
      </c>
      <c r="H3401" t="str">
        <f t="shared" si="161"/>
        <v>heating</v>
      </c>
    </row>
    <row r="3402" spans="1:8" x14ac:dyDescent="0.2">
      <c r="A3402">
        <v>0</v>
      </c>
      <c r="B3402" t="s">
        <v>76</v>
      </c>
      <c r="C3402">
        <v>1134315014883.49</v>
      </c>
      <c r="D3402" t="s">
        <v>695</v>
      </c>
      <c r="E3402" t="s">
        <v>589</v>
      </c>
      <c r="F3402" t="str">
        <f t="shared" si="159"/>
        <v>rural</v>
      </c>
      <c r="G3402" t="str">
        <f t="shared" si="160"/>
        <v>heating</v>
      </c>
      <c r="H3402" t="str">
        <f t="shared" si="161"/>
        <v>heating</v>
      </c>
    </row>
    <row r="3403" spans="1:8" x14ac:dyDescent="0.2">
      <c r="A3403">
        <v>1</v>
      </c>
      <c r="B3403" t="s">
        <v>77</v>
      </c>
      <c r="C3403">
        <v>0</v>
      </c>
      <c r="D3403" t="s">
        <v>695</v>
      </c>
      <c r="E3403" t="s">
        <v>589</v>
      </c>
      <c r="F3403" t="str">
        <f t="shared" si="159"/>
        <v>rural</v>
      </c>
      <c r="G3403" t="str">
        <f t="shared" si="160"/>
        <v>heating</v>
      </c>
      <c r="H3403" t="str">
        <f t="shared" si="161"/>
        <v>heating</v>
      </c>
    </row>
    <row r="3404" spans="1:8" x14ac:dyDescent="0.2">
      <c r="A3404">
        <v>2</v>
      </c>
      <c r="B3404" t="s">
        <v>78</v>
      </c>
      <c r="C3404">
        <v>1987994553915.6101</v>
      </c>
      <c r="D3404" t="s">
        <v>695</v>
      </c>
      <c r="E3404" t="s">
        <v>589</v>
      </c>
      <c r="F3404" t="str">
        <f t="shared" si="159"/>
        <v>rural</v>
      </c>
      <c r="G3404" t="str">
        <f t="shared" si="160"/>
        <v>heating</v>
      </c>
      <c r="H3404" t="str">
        <f t="shared" si="161"/>
        <v>heating</v>
      </c>
    </row>
    <row r="3405" spans="1:8" x14ac:dyDescent="0.2">
      <c r="A3405">
        <v>3</v>
      </c>
      <c r="B3405" t="s">
        <v>79</v>
      </c>
      <c r="C3405">
        <v>1042714396.4016</v>
      </c>
      <c r="D3405" t="s">
        <v>695</v>
      </c>
      <c r="E3405" t="s">
        <v>589</v>
      </c>
      <c r="F3405" t="str">
        <f t="shared" si="159"/>
        <v>rural</v>
      </c>
      <c r="G3405" t="str">
        <f t="shared" si="160"/>
        <v>heating</v>
      </c>
      <c r="H3405" t="str">
        <f t="shared" si="161"/>
        <v>heating</v>
      </c>
    </row>
    <row r="3406" spans="1:8" x14ac:dyDescent="0.2">
      <c r="A3406">
        <v>4</v>
      </c>
      <c r="B3406" t="s">
        <v>81</v>
      </c>
      <c r="C3406">
        <v>0</v>
      </c>
      <c r="D3406" t="s">
        <v>695</v>
      </c>
      <c r="E3406" t="s">
        <v>589</v>
      </c>
      <c r="F3406" t="str">
        <f t="shared" si="159"/>
        <v>rural</v>
      </c>
      <c r="G3406" t="str">
        <f t="shared" si="160"/>
        <v>heating</v>
      </c>
      <c r="H3406" t="str">
        <f t="shared" si="161"/>
        <v>heating</v>
      </c>
    </row>
    <row r="3407" spans="1:8" x14ac:dyDescent="0.2">
      <c r="A3407">
        <v>5</v>
      </c>
      <c r="B3407" t="s">
        <v>162</v>
      </c>
      <c r="C3407">
        <v>425379149722.67297</v>
      </c>
      <c r="D3407" t="s">
        <v>695</v>
      </c>
      <c r="E3407" t="s">
        <v>589</v>
      </c>
      <c r="F3407" t="str">
        <f t="shared" si="159"/>
        <v>rural</v>
      </c>
      <c r="G3407" t="str">
        <f t="shared" si="160"/>
        <v>heating</v>
      </c>
      <c r="H3407" t="str">
        <f t="shared" si="161"/>
        <v>heating</v>
      </c>
    </row>
    <row r="3408" spans="1:8" x14ac:dyDescent="0.2">
      <c r="A3408">
        <v>6</v>
      </c>
      <c r="B3408" t="s">
        <v>446</v>
      </c>
      <c r="C3408">
        <v>107148400.43392199</v>
      </c>
      <c r="D3408" t="s">
        <v>695</v>
      </c>
      <c r="E3408" t="s">
        <v>589</v>
      </c>
      <c r="F3408" t="str">
        <f t="shared" si="159"/>
        <v>rural</v>
      </c>
      <c r="G3408" t="str">
        <f t="shared" si="160"/>
        <v>heating</v>
      </c>
      <c r="H3408" t="str">
        <f t="shared" si="161"/>
        <v>heating</v>
      </c>
    </row>
    <row r="3409" spans="1:8" x14ac:dyDescent="0.2">
      <c r="A3409">
        <v>7</v>
      </c>
      <c r="B3409" t="s">
        <v>447</v>
      </c>
      <c r="C3409">
        <v>0</v>
      </c>
      <c r="D3409" t="s">
        <v>695</v>
      </c>
      <c r="E3409" t="s">
        <v>589</v>
      </c>
      <c r="F3409" t="str">
        <f t="shared" si="159"/>
        <v>rural</v>
      </c>
      <c r="G3409" t="str">
        <f t="shared" si="160"/>
        <v>heating</v>
      </c>
      <c r="H3409" t="str">
        <f t="shared" si="161"/>
        <v>heating</v>
      </c>
    </row>
    <row r="3410" spans="1:8" x14ac:dyDescent="0.2">
      <c r="A3410">
        <v>8</v>
      </c>
      <c r="B3410" t="s">
        <v>448</v>
      </c>
      <c r="C3410">
        <v>328424361385.80902</v>
      </c>
      <c r="D3410" t="s">
        <v>695</v>
      </c>
      <c r="E3410" t="s">
        <v>589</v>
      </c>
      <c r="F3410" t="str">
        <f t="shared" si="159"/>
        <v>rural</v>
      </c>
      <c r="G3410" t="str">
        <f t="shared" si="160"/>
        <v>heating</v>
      </c>
      <c r="H3410" t="str">
        <f t="shared" si="161"/>
        <v>heating</v>
      </c>
    </row>
    <row r="3411" spans="1:8" x14ac:dyDescent="0.2">
      <c r="A3411">
        <v>9</v>
      </c>
      <c r="B3411" t="s">
        <v>449</v>
      </c>
      <c r="C3411">
        <v>0</v>
      </c>
      <c r="D3411" t="s">
        <v>695</v>
      </c>
      <c r="E3411" t="s">
        <v>589</v>
      </c>
      <c r="F3411" t="str">
        <f t="shared" si="159"/>
        <v>rural</v>
      </c>
      <c r="G3411" t="str">
        <f t="shared" si="160"/>
        <v>heating</v>
      </c>
      <c r="H3411" t="str">
        <f t="shared" si="161"/>
        <v>heating</v>
      </c>
    </row>
    <row r="3412" spans="1:8" x14ac:dyDescent="0.2">
      <c r="A3412">
        <v>0</v>
      </c>
      <c r="B3412" t="s">
        <v>76</v>
      </c>
      <c r="C3412">
        <v>3592841414187.7798</v>
      </c>
      <c r="D3412" t="s">
        <v>696</v>
      </c>
      <c r="E3412" t="s">
        <v>589</v>
      </c>
      <c r="F3412" t="str">
        <f t="shared" si="159"/>
        <v>rural</v>
      </c>
      <c r="G3412" t="str">
        <f t="shared" si="160"/>
        <v>heating</v>
      </c>
      <c r="H3412" t="str">
        <f t="shared" si="161"/>
        <v>heating</v>
      </c>
    </row>
    <row r="3413" spans="1:8" x14ac:dyDescent="0.2">
      <c r="A3413">
        <v>1</v>
      </c>
      <c r="B3413" t="s">
        <v>77</v>
      </c>
      <c r="C3413">
        <v>0</v>
      </c>
      <c r="D3413" t="s">
        <v>696</v>
      </c>
      <c r="E3413" t="s">
        <v>589</v>
      </c>
      <c r="F3413" t="str">
        <f t="shared" si="159"/>
        <v>rural</v>
      </c>
      <c r="G3413" t="str">
        <f t="shared" si="160"/>
        <v>heating</v>
      </c>
      <c r="H3413" t="str">
        <f t="shared" si="161"/>
        <v>heating</v>
      </c>
    </row>
    <row r="3414" spans="1:8" x14ac:dyDescent="0.2">
      <c r="A3414">
        <v>2</v>
      </c>
      <c r="B3414" t="s">
        <v>78</v>
      </c>
      <c r="C3414">
        <v>42494870836680.703</v>
      </c>
      <c r="D3414" t="s">
        <v>696</v>
      </c>
      <c r="E3414" t="s">
        <v>589</v>
      </c>
      <c r="F3414" t="str">
        <f t="shared" si="159"/>
        <v>rural</v>
      </c>
      <c r="G3414" t="str">
        <f t="shared" si="160"/>
        <v>heating</v>
      </c>
      <c r="H3414" t="str">
        <f t="shared" si="161"/>
        <v>heating</v>
      </c>
    </row>
    <row r="3415" spans="1:8" x14ac:dyDescent="0.2">
      <c r="A3415">
        <v>3</v>
      </c>
      <c r="B3415" t="s">
        <v>79</v>
      </c>
      <c r="C3415">
        <v>11782441468402.6</v>
      </c>
      <c r="D3415" t="s">
        <v>696</v>
      </c>
      <c r="E3415" t="s">
        <v>589</v>
      </c>
      <c r="F3415" t="str">
        <f t="shared" si="159"/>
        <v>rural</v>
      </c>
      <c r="G3415" t="str">
        <f t="shared" si="160"/>
        <v>heating</v>
      </c>
      <c r="H3415" t="str">
        <f t="shared" si="161"/>
        <v>heating</v>
      </c>
    </row>
    <row r="3416" spans="1:8" x14ac:dyDescent="0.2">
      <c r="A3416">
        <v>4</v>
      </c>
      <c r="B3416" t="s">
        <v>81</v>
      </c>
      <c r="C3416">
        <v>0</v>
      </c>
      <c r="D3416" t="s">
        <v>696</v>
      </c>
      <c r="E3416" t="s">
        <v>589</v>
      </c>
      <c r="F3416" t="str">
        <f t="shared" si="159"/>
        <v>rural</v>
      </c>
      <c r="G3416" t="str">
        <f t="shared" si="160"/>
        <v>heating</v>
      </c>
      <c r="H3416" t="str">
        <f t="shared" si="161"/>
        <v>heating</v>
      </c>
    </row>
    <row r="3417" spans="1:8" x14ac:dyDescent="0.2">
      <c r="A3417">
        <v>5</v>
      </c>
      <c r="B3417" t="s">
        <v>162</v>
      </c>
      <c r="C3417">
        <v>3756183756756.8198</v>
      </c>
      <c r="D3417" t="s">
        <v>696</v>
      </c>
      <c r="E3417" t="s">
        <v>589</v>
      </c>
      <c r="F3417" t="str">
        <f t="shared" si="159"/>
        <v>rural</v>
      </c>
      <c r="G3417" t="str">
        <f t="shared" si="160"/>
        <v>heating</v>
      </c>
      <c r="H3417" t="str">
        <f t="shared" si="161"/>
        <v>heating</v>
      </c>
    </row>
    <row r="3418" spans="1:8" x14ac:dyDescent="0.2">
      <c r="A3418">
        <v>6</v>
      </c>
      <c r="B3418" t="s">
        <v>446</v>
      </c>
      <c r="C3418">
        <v>313224547898.00299</v>
      </c>
      <c r="D3418" t="s">
        <v>696</v>
      </c>
      <c r="E3418" t="s">
        <v>589</v>
      </c>
      <c r="F3418" t="str">
        <f t="shared" si="159"/>
        <v>rural</v>
      </c>
      <c r="G3418" t="str">
        <f t="shared" si="160"/>
        <v>heating</v>
      </c>
      <c r="H3418" t="str">
        <f t="shared" si="161"/>
        <v>heating</v>
      </c>
    </row>
    <row r="3419" spans="1:8" x14ac:dyDescent="0.2">
      <c r="A3419">
        <v>7</v>
      </c>
      <c r="B3419" t="s">
        <v>447</v>
      </c>
      <c r="C3419">
        <v>0</v>
      </c>
      <c r="D3419" t="s">
        <v>696</v>
      </c>
      <c r="E3419" t="s">
        <v>589</v>
      </c>
      <c r="F3419" t="str">
        <f t="shared" si="159"/>
        <v>rural</v>
      </c>
      <c r="G3419" t="str">
        <f t="shared" si="160"/>
        <v>heating</v>
      </c>
      <c r="H3419" t="str">
        <f t="shared" si="161"/>
        <v>heating</v>
      </c>
    </row>
    <row r="3420" spans="1:8" x14ac:dyDescent="0.2">
      <c r="A3420">
        <v>8</v>
      </c>
      <c r="B3420" t="s">
        <v>448</v>
      </c>
      <c r="C3420">
        <v>2457678389714.9102</v>
      </c>
      <c r="D3420" t="s">
        <v>696</v>
      </c>
      <c r="E3420" t="s">
        <v>589</v>
      </c>
      <c r="F3420" t="str">
        <f t="shared" si="159"/>
        <v>rural</v>
      </c>
      <c r="G3420" t="str">
        <f t="shared" si="160"/>
        <v>heating</v>
      </c>
      <c r="H3420" t="str">
        <f t="shared" si="161"/>
        <v>heating</v>
      </c>
    </row>
    <row r="3421" spans="1:8" x14ac:dyDescent="0.2">
      <c r="A3421">
        <v>9</v>
      </c>
      <c r="B3421" t="s">
        <v>449</v>
      </c>
      <c r="C3421">
        <v>0</v>
      </c>
      <c r="D3421" t="s">
        <v>696</v>
      </c>
      <c r="E3421" t="s">
        <v>589</v>
      </c>
      <c r="F3421" t="str">
        <f t="shared" si="159"/>
        <v>rural</v>
      </c>
      <c r="G3421" t="str">
        <f t="shared" si="160"/>
        <v>heating</v>
      </c>
      <c r="H3421" t="str">
        <f t="shared" si="161"/>
        <v>heating</v>
      </c>
    </row>
    <row r="3422" spans="1:8" x14ac:dyDescent="0.2">
      <c r="A3422">
        <v>0</v>
      </c>
      <c r="B3422" t="s">
        <v>76</v>
      </c>
      <c r="C3422">
        <v>1671205596456.3799</v>
      </c>
      <c r="D3422" t="s">
        <v>697</v>
      </c>
      <c r="E3422" t="s">
        <v>589</v>
      </c>
      <c r="F3422" t="str">
        <f t="shared" si="159"/>
        <v>rural</v>
      </c>
      <c r="G3422" t="str">
        <f t="shared" si="160"/>
        <v>heating</v>
      </c>
      <c r="H3422" t="str">
        <f t="shared" si="161"/>
        <v>heating</v>
      </c>
    </row>
    <row r="3423" spans="1:8" x14ac:dyDescent="0.2">
      <c r="A3423">
        <v>1</v>
      </c>
      <c r="B3423" t="s">
        <v>77</v>
      </c>
      <c r="C3423">
        <v>0</v>
      </c>
      <c r="D3423" t="s">
        <v>697</v>
      </c>
      <c r="E3423" t="s">
        <v>589</v>
      </c>
      <c r="F3423" t="str">
        <f t="shared" si="159"/>
        <v>rural</v>
      </c>
      <c r="G3423" t="str">
        <f t="shared" si="160"/>
        <v>heating</v>
      </c>
      <c r="H3423" t="str">
        <f t="shared" si="161"/>
        <v>heating</v>
      </c>
    </row>
    <row r="3424" spans="1:8" x14ac:dyDescent="0.2">
      <c r="A3424">
        <v>2</v>
      </c>
      <c r="B3424" t="s">
        <v>78</v>
      </c>
      <c r="C3424">
        <v>6985554374559.79</v>
      </c>
      <c r="D3424" t="s">
        <v>697</v>
      </c>
      <c r="E3424" t="s">
        <v>589</v>
      </c>
      <c r="F3424" t="str">
        <f t="shared" si="159"/>
        <v>rural</v>
      </c>
      <c r="G3424" t="str">
        <f t="shared" si="160"/>
        <v>heating</v>
      </c>
      <c r="H3424" t="str">
        <f t="shared" si="161"/>
        <v>heating</v>
      </c>
    </row>
    <row r="3425" spans="1:8" x14ac:dyDescent="0.2">
      <c r="A3425">
        <v>3</v>
      </c>
      <c r="B3425" t="s">
        <v>79</v>
      </c>
      <c r="C3425">
        <v>213253294612.67401</v>
      </c>
      <c r="D3425" t="s">
        <v>697</v>
      </c>
      <c r="E3425" t="s">
        <v>589</v>
      </c>
      <c r="F3425" t="str">
        <f t="shared" si="159"/>
        <v>rural</v>
      </c>
      <c r="G3425" t="str">
        <f t="shared" si="160"/>
        <v>heating</v>
      </c>
      <c r="H3425" t="str">
        <f t="shared" si="161"/>
        <v>heating</v>
      </c>
    </row>
    <row r="3426" spans="1:8" x14ac:dyDescent="0.2">
      <c r="A3426">
        <v>4</v>
      </c>
      <c r="B3426" t="s">
        <v>81</v>
      </c>
      <c r="C3426">
        <v>0</v>
      </c>
      <c r="D3426" t="s">
        <v>697</v>
      </c>
      <c r="E3426" t="s">
        <v>589</v>
      </c>
      <c r="F3426" t="str">
        <f t="shared" si="159"/>
        <v>rural</v>
      </c>
      <c r="G3426" t="str">
        <f t="shared" si="160"/>
        <v>heating</v>
      </c>
      <c r="H3426" t="str">
        <f t="shared" si="161"/>
        <v>heating</v>
      </c>
    </row>
    <row r="3427" spans="1:8" x14ac:dyDescent="0.2">
      <c r="A3427">
        <v>5</v>
      </c>
      <c r="B3427" t="s">
        <v>162</v>
      </c>
      <c r="C3427">
        <v>4048960046892.3398</v>
      </c>
      <c r="D3427" t="s">
        <v>697</v>
      </c>
      <c r="E3427" t="s">
        <v>589</v>
      </c>
      <c r="F3427" t="str">
        <f t="shared" si="159"/>
        <v>rural</v>
      </c>
      <c r="G3427" t="str">
        <f t="shared" si="160"/>
        <v>heating</v>
      </c>
      <c r="H3427" t="str">
        <f t="shared" si="161"/>
        <v>heating</v>
      </c>
    </row>
    <row r="3428" spans="1:8" x14ac:dyDescent="0.2">
      <c r="A3428">
        <v>6</v>
      </c>
      <c r="B3428" t="s">
        <v>446</v>
      </c>
      <c r="C3428">
        <v>1230312989.0283599</v>
      </c>
      <c r="D3428" t="s">
        <v>697</v>
      </c>
      <c r="E3428" t="s">
        <v>589</v>
      </c>
      <c r="F3428" t="str">
        <f t="shared" si="159"/>
        <v>rural</v>
      </c>
      <c r="G3428" t="str">
        <f t="shared" si="160"/>
        <v>heating</v>
      </c>
      <c r="H3428" t="str">
        <f t="shared" si="161"/>
        <v>heating</v>
      </c>
    </row>
    <row r="3429" spans="1:8" x14ac:dyDescent="0.2">
      <c r="A3429">
        <v>7</v>
      </c>
      <c r="B3429" t="s">
        <v>447</v>
      </c>
      <c r="C3429">
        <v>0</v>
      </c>
      <c r="D3429" t="s">
        <v>697</v>
      </c>
      <c r="E3429" t="s">
        <v>589</v>
      </c>
      <c r="F3429" t="str">
        <f t="shared" si="159"/>
        <v>rural</v>
      </c>
      <c r="G3429" t="str">
        <f t="shared" si="160"/>
        <v>heating</v>
      </c>
      <c r="H3429" t="str">
        <f t="shared" si="161"/>
        <v>heating</v>
      </c>
    </row>
    <row r="3430" spans="1:8" x14ac:dyDescent="0.2">
      <c r="A3430">
        <v>8</v>
      </c>
      <c r="B3430" t="s">
        <v>448</v>
      </c>
      <c r="C3430">
        <v>1242350665200.29</v>
      </c>
      <c r="D3430" t="s">
        <v>697</v>
      </c>
      <c r="E3430" t="s">
        <v>589</v>
      </c>
      <c r="F3430" t="str">
        <f t="shared" si="159"/>
        <v>rural</v>
      </c>
      <c r="G3430" t="str">
        <f t="shared" si="160"/>
        <v>heating</v>
      </c>
      <c r="H3430" t="str">
        <f t="shared" si="161"/>
        <v>heating</v>
      </c>
    </row>
    <row r="3431" spans="1:8" x14ac:dyDescent="0.2">
      <c r="A3431">
        <v>9</v>
      </c>
      <c r="B3431" t="s">
        <v>449</v>
      </c>
      <c r="C3431">
        <v>0</v>
      </c>
      <c r="D3431" t="s">
        <v>697</v>
      </c>
      <c r="E3431" t="s">
        <v>589</v>
      </c>
      <c r="F3431" t="str">
        <f t="shared" si="159"/>
        <v>rural</v>
      </c>
      <c r="G3431" t="str">
        <f t="shared" si="160"/>
        <v>heating</v>
      </c>
      <c r="H3431" t="str">
        <f t="shared" si="161"/>
        <v>heating</v>
      </c>
    </row>
    <row r="3432" spans="1:8" x14ac:dyDescent="0.2">
      <c r="A3432">
        <v>0</v>
      </c>
      <c r="B3432" t="s">
        <v>76</v>
      </c>
      <c r="C3432">
        <v>7152029036961.9805</v>
      </c>
      <c r="D3432" t="s">
        <v>698</v>
      </c>
      <c r="E3432" t="s">
        <v>589</v>
      </c>
      <c r="F3432" t="str">
        <f t="shared" si="159"/>
        <v>rural</v>
      </c>
      <c r="G3432" t="str">
        <f t="shared" si="160"/>
        <v>heating</v>
      </c>
      <c r="H3432" t="str">
        <f t="shared" si="161"/>
        <v>heating</v>
      </c>
    </row>
    <row r="3433" spans="1:8" x14ac:dyDescent="0.2">
      <c r="A3433">
        <v>1</v>
      </c>
      <c r="B3433" t="s">
        <v>77</v>
      </c>
      <c r="C3433">
        <v>0</v>
      </c>
      <c r="D3433" t="s">
        <v>698</v>
      </c>
      <c r="E3433" t="s">
        <v>589</v>
      </c>
      <c r="F3433" t="str">
        <f t="shared" si="159"/>
        <v>rural</v>
      </c>
      <c r="G3433" t="str">
        <f t="shared" si="160"/>
        <v>heating</v>
      </c>
      <c r="H3433" t="str">
        <f t="shared" si="161"/>
        <v>heating</v>
      </c>
    </row>
    <row r="3434" spans="1:8" x14ac:dyDescent="0.2">
      <c r="A3434">
        <v>2</v>
      </c>
      <c r="B3434" t="s">
        <v>78</v>
      </c>
      <c r="C3434">
        <v>50823473715699.297</v>
      </c>
      <c r="D3434" t="s">
        <v>698</v>
      </c>
      <c r="E3434" t="s">
        <v>589</v>
      </c>
      <c r="F3434" t="str">
        <f t="shared" si="159"/>
        <v>rural</v>
      </c>
      <c r="G3434" t="str">
        <f t="shared" si="160"/>
        <v>heating</v>
      </c>
      <c r="H3434" t="str">
        <f t="shared" si="161"/>
        <v>heating</v>
      </c>
    </row>
    <row r="3435" spans="1:8" x14ac:dyDescent="0.2">
      <c r="A3435">
        <v>3</v>
      </c>
      <c r="B3435" t="s">
        <v>79</v>
      </c>
      <c r="C3435">
        <v>1815595857185.7</v>
      </c>
      <c r="D3435" t="s">
        <v>698</v>
      </c>
      <c r="E3435" t="s">
        <v>589</v>
      </c>
      <c r="F3435" t="str">
        <f t="shared" si="159"/>
        <v>rural</v>
      </c>
      <c r="G3435" t="str">
        <f t="shared" si="160"/>
        <v>heating</v>
      </c>
      <c r="H3435" t="str">
        <f t="shared" si="161"/>
        <v>heating</v>
      </c>
    </row>
    <row r="3436" spans="1:8" x14ac:dyDescent="0.2">
      <c r="A3436">
        <v>4</v>
      </c>
      <c r="B3436" t="s">
        <v>81</v>
      </c>
      <c r="C3436">
        <v>0</v>
      </c>
      <c r="D3436" t="s">
        <v>698</v>
      </c>
      <c r="E3436" t="s">
        <v>589</v>
      </c>
      <c r="F3436" t="str">
        <f t="shared" si="159"/>
        <v>rural</v>
      </c>
      <c r="G3436" t="str">
        <f t="shared" si="160"/>
        <v>heating</v>
      </c>
      <c r="H3436" t="str">
        <f t="shared" si="161"/>
        <v>heating</v>
      </c>
    </row>
    <row r="3437" spans="1:8" x14ac:dyDescent="0.2">
      <c r="A3437">
        <v>5</v>
      </c>
      <c r="B3437" t="s">
        <v>162</v>
      </c>
      <c r="C3437">
        <v>4586661143809.4297</v>
      </c>
      <c r="D3437" t="s">
        <v>698</v>
      </c>
      <c r="E3437" t="s">
        <v>589</v>
      </c>
      <c r="F3437" t="str">
        <f t="shared" si="159"/>
        <v>rural</v>
      </c>
      <c r="G3437" t="str">
        <f t="shared" si="160"/>
        <v>heating</v>
      </c>
      <c r="H3437" t="str">
        <f t="shared" si="161"/>
        <v>heating</v>
      </c>
    </row>
    <row r="3438" spans="1:8" x14ac:dyDescent="0.2">
      <c r="A3438">
        <v>6</v>
      </c>
      <c r="B3438" t="s">
        <v>446</v>
      </c>
      <c r="C3438">
        <v>68301882596.541801</v>
      </c>
      <c r="D3438" t="s">
        <v>698</v>
      </c>
      <c r="E3438" t="s">
        <v>589</v>
      </c>
      <c r="F3438" t="str">
        <f t="shared" si="159"/>
        <v>rural</v>
      </c>
      <c r="G3438" t="str">
        <f t="shared" si="160"/>
        <v>heating</v>
      </c>
      <c r="H3438" t="str">
        <f t="shared" si="161"/>
        <v>heating</v>
      </c>
    </row>
    <row r="3439" spans="1:8" x14ac:dyDescent="0.2">
      <c r="A3439">
        <v>7</v>
      </c>
      <c r="B3439" t="s">
        <v>447</v>
      </c>
      <c r="C3439">
        <v>0</v>
      </c>
      <c r="D3439" t="s">
        <v>698</v>
      </c>
      <c r="E3439" t="s">
        <v>589</v>
      </c>
      <c r="F3439" t="str">
        <f t="shared" si="159"/>
        <v>rural</v>
      </c>
      <c r="G3439" t="str">
        <f t="shared" si="160"/>
        <v>heating</v>
      </c>
      <c r="H3439" t="str">
        <f t="shared" si="161"/>
        <v>heating</v>
      </c>
    </row>
    <row r="3440" spans="1:8" x14ac:dyDescent="0.2">
      <c r="A3440">
        <v>8</v>
      </c>
      <c r="B3440" t="s">
        <v>448</v>
      </c>
      <c r="C3440">
        <v>4003014361086.2002</v>
      </c>
      <c r="D3440" t="s">
        <v>698</v>
      </c>
      <c r="E3440" t="s">
        <v>589</v>
      </c>
      <c r="F3440" t="str">
        <f t="shared" si="159"/>
        <v>rural</v>
      </c>
      <c r="G3440" t="str">
        <f t="shared" si="160"/>
        <v>heating</v>
      </c>
      <c r="H3440" t="str">
        <f t="shared" si="161"/>
        <v>heating</v>
      </c>
    </row>
    <row r="3441" spans="1:8" x14ac:dyDescent="0.2">
      <c r="A3441">
        <v>9</v>
      </c>
      <c r="B3441" t="s">
        <v>449</v>
      </c>
      <c r="C3441">
        <v>0</v>
      </c>
      <c r="D3441" t="s">
        <v>698</v>
      </c>
      <c r="E3441" t="s">
        <v>589</v>
      </c>
      <c r="F3441" t="str">
        <f t="shared" si="159"/>
        <v>rural</v>
      </c>
      <c r="G3441" t="str">
        <f t="shared" si="160"/>
        <v>heating</v>
      </c>
      <c r="H3441" t="str">
        <f t="shared" si="161"/>
        <v>heating</v>
      </c>
    </row>
    <row r="3442" spans="1:8" x14ac:dyDescent="0.2">
      <c r="A3442">
        <v>0</v>
      </c>
      <c r="B3442" t="s">
        <v>76</v>
      </c>
      <c r="C3442">
        <v>2141207860449.8799</v>
      </c>
      <c r="D3442" t="s">
        <v>699</v>
      </c>
      <c r="E3442" t="s">
        <v>589</v>
      </c>
      <c r="F3442" t="str">
        <f t="shared" si="159"/>
        <v>rural</v>
      </c>
      <c r="G3442" t="str">
        <f t="shared" si="160"/>
        <v>heating</v>
      </c>
      <c r="H3442" t="str">
        <f t="shared" si="161"/>
        <v>heating</v>
      </c>
    </row>
    <row r="3443" spans="1:8" x14ac:dyDescent="0.2">
      <c r="A3443">
        <v>1</v>
      </c>
      <c r="B3443" t="s">
        <v>77</v>
      </c>
      <c r="C3443">
        <v>0</v>
      </c>
      <c r="D3443" t="s">
        <v>699</v>
      </c>
      <c r="E3443" t="s">
        <v>589</v>
      </c>
      <c r="F3443" t="str">
        <f t="shared" si="159"/>
        <v>rural</v>
      </c>
      <c r="G3443" t="str">
        <f t="shared" si="160"/>
        <v>heating</v>
      </c>
      <c r="H3443" t="str">
        <f t="shared" si="161"/>
        <v>heating</v>
      </c>
    </row>
    <row r="3444" spans="1:8" x14ac:dyDescent="0.2">
      <c r="A3444">
        <v>2</v>
      </c>
      <c r="B3444" t="s">
        <v>78</v>
      </c>
      <c r="C3444">
        <v>5679715665830.25</v>
      </c>
      <c r="D3444" t="s">
        <v>699</v>
      </c>
      <c r="E3444" t="s">
        <v>589</v>
      </c>
      <c r="F3444" t="str">
        <f t="shared" si="159"/>
        <v>rural</v>
      </c>
      <c r="G3444" t="str">
        <f t="shared" si="160"/>
        <v>heating</v>
      </c>
      <c r="H3444" t="str">
        <f t="shared" si="161"/>
        <v>heating</v>
      </c>
    </row>
    <row r="3445" spans="1:8" x14ac:dyDescent="0.2">
      <c r="A3445">
        <v>3</v>
      </c>
      <c r="B3445" t="s">
        <v>79</v>
      </c>
      <c r="C3445">
        <v>360345780946.14502</v>
      </c>
      <c r="D3445" t="s">
        <v>699</v>
      </c>
      <c r="E3445" t="s">
        <v>589</v>
      </c>
      <c r="F3445" t="str">
        <f t="shared" si="159"/>
        <v>rural</v>
      </c>
      <c r="G3445" t="str">
        <f t="shared" si="160"/>
        <v>heating</v>
      </c>
      <c r="H3445" t="str">
        <f t="shared" si="161"/>
        <v>heating</v>
      </c>
    </row>
    <row r="3446" spans="1:8" x14ac:dyDescent="0.2">
      <c r="A3446">
        <v>4</v>
      </c>
      <c r="B3446" t="s">
        <v>81</v>
      </c>
      <c r="C3446">
        <v>0</v>
      </c>
      <c r="D3446" t="s">
        <v>699</v>
      </c>
      <c r="E3446" t="s">
        <v>589</v>
      </c>
      <c r="F3446" t="str">
        <f t="shared" si="159"/>
        <v>rural</v>
      </c>
      <c r="G3446" t="str">
        <f t="shared" si="160"/>
        <v>heating</v>
      </c>
      <c r="H3446" t="str">
        <f t="shared" si="161"/>
        <v>heating</v>
      </c>
    </row>
    <row r="3447" spans="1:8" x14ac:dyDescent="0.2">
      <c r="A3447">
        <v>5</v>
      </c>
      <c r="B3447" t="s">
        <v>162</v>
      </c>
      <c r="C3447">
        <v>4269951587536.8398</v>
      </c>
      <c r="D3447" t="s">
        <v>699</v>
      </c>
      <c r="E3447" t="s">
        <v>589</v>
      </c>
      <c r="F3447" t="str">
        <f t="shared" si="159"/>
        <v>rural</v>
      </c>
      <c r="G3447" t="str">
        <f t="shared" si="160"/>
        <v>heating</v>
      </c>
      <c r="H3447" t="str">
        <f t="shared" si="161"/>
        <v>heating</v>
      </c>
    </row>
    <row r="3448" spans="1:8" x14ac:dyDescent="0.2">
      <c r="A3448">
        <v>6</v>
      </c>
      <c r="B3448" t="s">
        <v>446</v>
      </c>
      <c r="C3448">
        <v>29640253975.6861</v>
      </c>
      <c r="D3448" t="s">
        <v>699</v>
      </c>
      <c r="E3448" t="s">
        <v>589</v>
      </c>
      <c r="F3448" t="str">
        <f t="shared" si="159"/>
        <v>rural</v>
      </c>
      <c r="G3448" t="str">
        <f t="shared" si="160"/>
        <v>heating</v>
      </c>
      <c r="H3448" t="str">
        <f t="shared" si="161"/>
        <v>heating</v>
      </c>
    </row>
    <row r="3449" spans="1:8" x14ac:dyDescent="0.2">
      <c r="A3449">
        <v>7</v>
      </c>
      <c r="B3449" t="s">
        <v>447</v>
      </c>
      <c r="C3449">
        <v>0</v>
      </c>
      <c r="D3449" t="s">
        <v>699</v>
      </c>
      <c r="E3449" t="s">
        <v>589</v>
      </c>
      <c r="F3449" t="str">
        <f t="shared" si="159"/>
        <v>rural</v>
      </c>
      <c r="G3449" t="str">
        <f t="shared" si="160"/>
        <v>heating</v>
      </c>
      <c r="H3449" t="str">
        <f t="shared" si="161"/>
        <v>heating</v>
      </c>
    </row>
    <row r="3450" spans="1:8" x14ac:dyDescent="0.2">
      <c r="A3450">
        <v>8</v>
      </c>
      <c r="B3450" t="s">
        <v>448</v>
      </c>
      <c r="C3450">
        <v>509884625979.45398</v>
      </c>
      <c r="D3450" t="s">
        <v>699</v>
      </c>
      <c r="E3450" t="s">
        <v>589</v>
      </c>
      <c r="F3450" t="str">
        <f t="shared" si="159"/>
        <v>rural</v>
      </c>
      <c r="G3450" t="str">
        <f t="shared" si="160"/>
        <v>heating</v>
      </c>
      <c r="H3450" t="str">
        <f t="shared" si="161"/>
        <v>heating</v>
      </c>
    </row>
    <row r="3451" spans="1:8" x14ac:dyDescent="0.2">
      <c r="A3451">
        <v>9</v>
      </c>
      <c r="B3451" t="s">
        <v>449</v>
      </c>
      <c r="C3451">
        <v>0</v>
      </c>
      <c r="D3451" t="s">
        <v>699</v>
      </c>
      <c r="E3451" t="s">
        <v>589</v>
      </c>
      <c r="F3451" t="str">
        <f t="shared" si="159"/>
        <v>rural</v>
      </c>
      <c r="G3451" t="str">
        <f t="shared" si="160"/>
        <v>heating</v>
      </c>
      <c r="H3451" t="str">
        <f t="shared" si="161"/>
        <v>heating</v>
      </c>
    </row>
    <row r="3452" spans="1:8" x14ac:dyDescent="0.2">
      <c r="A3452">
        <v>0</v>
      </c>
      <c r="B3452" t="s">
        <v>76</v>
      </c>
      <c r="C3452">
        <v>3522720371530.8799</v>
      </c>
      <c r="D3452" t="s">
        <v>700</v>
      </c>
      <c r="E3452" t="s">
        <v>589</v>
      </c>
      <c r="F3452" t="str">
        <f t="shared" si="159"/>
        <v>rural</v>
      </c>
      <c r="G3452" t="str">
        <f t="shared" si="160"/>
        <v>heating</v>
      </c>
      <c r="H3452" t="str">
        <f t="shared" si="161"/>
        <v>heating</v>
      </c>
    </row>
    <row r="3453" spans="1:8" x14ac:dyDescent="0.2">
      <c r="A3453">
        <v>1</v>
      </c>
      <c r="B3453" t="s">
        <v>77</v>
      </c>
      <c r="C3453">
        <v>0</v>
      </c>
      <c r="D3453" t="s">
        <v>700</v>
      </c>
      <c r="E3453" t="s">
        <v>589</v>
      </c>
      <c r="F3453" t="str">
        <f t="shared" si="159"/>
        <v>rural</v>
      </c>
      <c r="G3453" t="str">
        <f t="shared" si="160"/>
        <v>heating</v>
      </c>
      <c r="H3453" t="str">
        <f t="shared" si="161"/>
        <v>heating</v>
      </c>
    </row>
    <row r="3454" spans="1:8" x14ac:dyDescent="0.2">
      <c r="A3454">
        <v>2</v>
      </c>
      <c r="B3454" t="s">
        <v>78</v>
      </c>
      <c r="C3454">
        <v>39359515214861.898</v>
      </c>
      <c r="D3454" t="s">
        <v>700</v>
      </c>
      <c r="E3454" t="s">
        <v>589</v>
      </c>
      <c r="F3454" t="str">
        <f t="shared" si="159"/>
        <v>rural</v>
      </c>
      <c r="G3454" t="str">
        <f t="shared" si="160"/>
        <v>heating</v>
      </c>
      <c r="H3454" t="str">
        <f t="shared" si="161"/>
        <v>heating</v>
      </c>
    </row>
    <row r="3455" spans="1:8" x14ac:dyDescent="0.2">
      <c r="A3455">
        <v>3</v>
      </c>
      <c r="B3455" t="s">
        <v>79</v>
      </c>
      <c r="C3455">
        <v>58107830628.4114</v>
      </c>
      <c r="D3455" t="s">
        <v>700</v>
      </c>
      <c r="E3455" t="s">
        <v>589</v>
      </c>
      <c r="F3455" t="str">
        <f t="shared" si="159"/>
        <v>rural</v>
      </c>
      <c r="G3455" t="str">
        <f t="shared" si="160"/>
        <v>heating</v>
      </c>
      <c r="H3455" t="str">
        <f t="shared" si="161"/>
        <v>heating</v>
      </c>
    </row>
    <row r="3456" spans="1:8" x14ac:dyDescent="0.2">
      <c r="A3456">
        <v>4</v>
      </c>
      <c r="B3456" t="s">
        <v>81</v>
      </c>
      <c r="C3456">
        <v>0</v>
      </c>
      <c r="D3456" t="s">
        <v>700</v>
      </c>
      <c r="E3456" t="s">
        <v>589</v>
      </c>
      <c r="F3456" t="str">
        <f t="shared" si="159"/>
        <v>rural</v>
      </c>
      <c r="G3456" t="str">
        <f t="shared" si="160"/>
        <v>heating</v>
      </c>
      <c r="H3456" t="str">
        <f t="shared" si="161"/>
        <v>heating</v>
      </c>
    </row>
    <row r="3457" spans="1:8" x14ac:dyDescent="0.2">
      <c r="A3457">
        <v>5</v>
      </c>
      <c r="B3457" t="s">
        <v>162</v>
      </c>
      <c r="C3457">
        <v>631925741002.46399</v>
      </c>
      <c r="D3457" t="s">
        <v>700</v>
      </c>
      <c r="E3457" t="s">
        <v>589</v>
      </c>
      <c r="F3457" t="str">
        <f t="shared" si="159"/>
        <v>rural</v>
      </c>
      <c r="G3457" t="str">
        <f t="shared" si="160"/>
        <v>heating</v>
      </c>
      <c r="H3457" t="str">
        <f t="shared" si="161"/>
        <v>heating</v>
      </c>
    </row>
    <row r="3458" spans="1:8" x14ac:dyDescent="0.2">
      <c r="A3458">
        <v>6</v>
      </c>
      <c r="B3458" t="s">
        <v>446</v>
      </c>
      <c r="C3458">
        <v>8497139670.07864</v>
      </c>
      <c r="D3458" t="s">
        <v>700</v>
      </c>
      <c r="E3458" t="s">
        <v>589</v>
      </c>
      <c r="F3458" t="str">
        <f t="shared" si="159"/>
        <v>rural</v>
      </c>
      <c r="G3458" t="str">
        <f t="shared" si="160"/>
        <v>heating</v>
      </c>
      <c r="H3458" t="str">
        <f t="shared" si="161"/>
        <v>heating</v>
      </c>
    </row>
    <row r="3459" spans="1:8" x14ac:dyDescent="0.2">
      <c r="A3459">
        <v>7</v>
      </c>
      <c r="B3459" t="s">
        <v>447</v>
      </c>
      <c r="C3459">
        <v>0</v>
      </c>
      <c r="D3459" t="s">
        <v>700</v>
      </c>
      <c r="E3459" t="s">
        <v>589</v>
      </c>
      <c r="F3459" t="str">
        <f t="shared" ref="F3459:F3522" si="162">IF(ISNUMBER(SEARCH("urban", E3459)), "urban", IF(ISNUMBER(SEARCH("rural", E3459)), "rural", IF(ISNUMBER(SEARCH("commercial", E3459)), "commercial", "None")))</f>
        <v>rural</v>
      </c>
      <c r="G3459" t="str">
        <f t="shared" ref="G3459:G3522" si="163">RIGHT(E3459, LEN(E3459) - FIND("~", SUBSTITUTE(E3459, "-", "~", LEN(E3459)-LEN(SUBSTITUTE(E3459, "-", "")))))</f>
        <v>heating</v>
      </c>
      <c r="H3459" t="str">
        <f t="shared" ref="H3459:H3522" si="164">IF(G3459="appl","appliances",IF(G3459="cooling","cooling &amp; ventilation",G3459))</f>
        <v>heating</v>
      </c>
    </row>
    <row r="3460" spans="1:8" x14ac:dyDescent="0.2">
      <c r="A3460">
        <v>8</v>
      </c>
      <c r="B3460" t="s">
        <v>448</v>
      </c>
      <c r="C3460">
        <v>3212856580332.8701</v>
      </c>
      <c r="D3460" t="s">
        <v>700</v>
      </c>
      <c r="E3460" t="s">
        <v>589</v>
      </c>
      <c r="F3460" t="str">
        <f t="shared" si="162"/>
        <v>rural</v>
      </c>
      <c r="G3460" t="str">
        <f t="shared" si="163"/>
        <v>heating</v>
      </c>
      <c r="H3460" t="str">
        <f t="shared" si="164"/>
        <v>heating</v>
      </c>
    </row>
    <row r="3461" spans="1:8" x14ac:dyDescent="0.2">
      <c r="A3461">
        <v>9</v>
      </c>
      <c r="B3461" t="s">
        <v>449</v>
      </c>
      <c r="C3461">
        <v>0</v>
      </c>
      <c r="D3461" t="s">
        <v>700</v>
      </c>
      <c r="E3461" t="s">
        <v>589</v>
      </c>
      <c r="F3461" t="str">
        <f t="shared" si="162"/>
        <v>rural</v>
      </c>
      <c r="G3461" t="str">
        <f t="shared" si="163"/>
        <v>heating</v>
      </c>
      <c r="H3461" t="str">
        <f t="shared" si="164"/>
        <v>heating</v>
      </c>
    </row>
    <row r="3462" spans="1:8" x14ac:dyDescent="0.2">
      <c r="A3462">
        <v>0</v>
      </c>
      <c r="B3462" t="s">
        <v>76</v>
      </c>
      <c r="C3462">
        <v>2563818510849.71</v>
      </c>
      <c r="D3462" t="s">
        <v>701</v>
      </c>
      <c r="E3462" t="s">
        <v>589</v>
      </c>
      <c r="F3462" t="str">
        <f t="shared" si="162"/>
        <v>rural</v>
      </c>
      <c r="G3462" t="str">
        <f t="shared" si="163"/>
        <v>heating</v>
      </c>
      <c r="H3462" t="str">
        <f t="shared" si="164"/>
        <v>heating</v>
      </c>
    </row>
    <row r="3463" spans="1:8" x14ac:dyDescent="0.2">
      <c r="A3463">
        <v>1</v>
      </c>
      <c r="B3463" t="s">
        <v>77</v>
      </c>
      <c r="C3463">
        <v>0</v>
      </c>
      <c r="D3463" t="s">
        <v>701</v>
      </c>
      <c r="E3463" t="s">
        <v>589</v>
      </c>
      <c r="F3463" t="str">
        <f t="shared" si="162"/>
        <v>rural</v>
      </c>
      <c r="G3463" t="str">
        <f t="shared" si="163"/>
        <v>heating</v>
      </c>
      <c r="H3463" t="str">
        <f t="shared" si="164"/>
        <v>heating</v>
      </c>
    </row>
    <row r="3464" spans="1:8" x14ac:dyDescent="0.2">
      <c r="A3464">
        <v>2</v>
      </c>
      <c r="B3464" t="s">
        <v>78</v>
      </c>
      <c r="C3464">
        <v>4747220804393.9199</v>
      </c>
      <c r="D3464" t="s">
        <v>701</v>
      </c>
      <c r="E3464" t="s">
        <v>589</v>
      </c>
      <c r="F3464" t="str">
        <f t="shared" si="162"/>
        <v>rural</v>
      </c>
      <c r="G3464" t="str">
        <f t="shared" si="163"/>
        <v>heating</v>
      </c>
      <c r="H3464" t="str">
        <f t="shared" si="164"/>
        <v>heating</v>
      </c>
    </row>
    <row r="3465" spans="1:8" x14ac:dyDescent="0.2">
      <c r="A3465">
        <v>3</v>
      </c>
      <c r="B3465" t="s">
        <v>79</v>
      </c>
      <c r="C3465">
        <v>4703086068.3300896</v>
      </c>
      <c r="D3465" t="s">
        <v>701</v>
      </c>
      <c r="E3465" t="s">
        <v>589</v>
      </c>
      <c r="F3465" t="str">
        <f t="shared" si="162"/>
        <v>rural</v>
      </c>
      <c r="G3465" t="str">
        <f t="shared" si="163"/>
        <v>heating</v>
      </c>
      <c r="H3465" t="str">
        <f t="shared" si="164"/>
        <v>heating</v>
      </c>
    </row>
    <row r="3466" spans="1:8" x14ac:dyDescent="0.2">
      <c r="A3466">
        <v>4</v>
      </c>
      <c r="B3466" t="s">
        <v>81</v>
      </c>
      <c r="C3466">
        <v>0</v>
      </c>
      <c r="D3466" t="s">
        <v>701</v>
      </c>
      <c r="E3466" t="s">
        <v>589</v>
      </c>
      <c r="F3466" t="str">
        <f t="shared" si="162"/>
        <v>rural</v>
      </c>
      <c r="G3466" t="str">
        <f t="shared" si="163"/>
        <v>heating</v>
      </c>
      <c r="H3466" t="str">
        <f t="shared" si="164"/>
        <v>heating</v>
      </c>
    </row>
    <row r="3467" spans="1:8" x14ac:dyDescent="0.2">
      <c r="A3467">
        <v>5</v>
      </c>
      <c r="B3467" t="s">
        <v>162</v>
      </c>
      <c r="C3467">
        <v>141437915288.41</v>
      </c>
      <c r="D3467" t="s">
        <v>701</v>
      </c>
      <c r="E3467" t="s">
        <v>589</v>
      </c>
      <c r="F3467" t="str">
        <f t="shared" si="162"/>
        <v>rural</v>
      </c>
      <c r="G3467" t="str">
        <f t="shared" si="163"/>
        <v>heating</v>
      </c>
      <c r="H3467" t="str">
        <f t="shared" si="164"/>
        <v>heating</v>
      </c>
    </row>
    <row r="3468" spans="1:8" x14ac:dyDescent="0.2">
      <c r="A3468">
        <v>6</v>
      </c>
      <c r="B3468" t="s">
        <v>446</v>
      </c>
      <c r="C3468">
        <v>569166661.120363</v>
      </c>
      <c r="D3468" t="s">
        <v>701</v>
      </c>
      <c r="E3468" t="s">
        <v>589</v>
      </c>
      <c r="F3468" t="str">
        <f t="shared" si="162"/>
        <v>rural</v>
      </c>
      <c r="G3468" t="str">
        <f t="shared" si="163"/>
        <v>heating</v>
      </c>
      <c r="H3468" t="str">
        <f t="shared" si="164"/>
        <v>heating</v>
      </c>
    </row>
    <row r="3469" spans="1:8" x14ac:dyDescent="0.2">
      <c r="A3469">
        <v>7</v>
      </c>
      <c r="B3469" t="s">
        <v>447</v>
      </c>
      <c r="C3469">
        <v>0</v>
      </c>
      <c r="D3469" t="s">
        <v>701</v>
      </c>
      <c r="E3469" t="s">
        <v>589</v>
      </c>
      <c r="F3469" t="str">
        <f t="shared" si="162"/>
        <v>rural</v>
      </c>
      <c r="G3469" t="str">
        <f t="shared" si="163"/>
        <v>heating</v>
      </c>
      <c r="H3469" t="str">
        <f t="shared" si="164"/>
        <v>heating</v>
      </c>
    </row>
    <row r="3470" spans="1:8" x14ac:dyDescent="0.2">
      <c r="A3470">
        <v>8</v>
      </c>
      <c r="B3470" t="s">
        <v>448</v>
      </c>
      <c r="C3470">
        <v>375781042677.17902</v>
      </c>
      <c r="D3470" t="s">
        <v>701</v>
      </c>
      <c r="E3470" t="s">
        <v>589</v>
      </c>
      <c r="F3470" t="str">
        <f t="shared" si="162"/>
        <v>rural</v>
      </c>
      <c r="G3470" t="str">
        <f t="shared" si="163"/>
        <v>heating</v>
      </c>
      <c r="H3470" t="str">
        <f t="shared" si="164"/>
        <v>heating</v>
      </c>
    </row>
    <row r="3471" spans="1:8" x14ac:dyDescent="0.2">
      <c r="A3471">
        <v>9</v>
      </c>
      <c r="B3471" t="s">
        <v>449</v>
      </c>
      <c r="C3471">
        <v>0</v>
      </c>
      <c r="D3471" t="s">
        <v>701</v>
      </c>
      <c r="E3471" t="s">
        <v>589</v>
      </c>
      <c r="F3471" t="str">
        <f t="shared" si="162"/>
        <v>rural</v>
      </c>
      <c r="G3471" t="str">
        <f t="shared" si="163"/>
        <v>heating</v>
      </c>
      <c r="H3471" t="str">
        <f t="shared" si="164"/>
        <v>heating</v>
      </c>
    </row>
    <row r="3472" spans="1:8" x14ac:dyDescent="0.2">
      <c r="A3472">
        <v>0</v>
      </c>
      <c r="B3472" t="s">
        <v>76</v>
      </c>
      <c r="C3472">
        <v>4764885332553.3398</v>
      </c>
      <c r="D3472" t="s">
        <v>702</v>
      </c>
      <c r="E3472" t="s">
        <v>589</v>
      </c>
      <c r="F3472" t="str">
        <f t="shared" si="162"/>
        <v>rural</v>
      </c>
      <c r="G3472" t="str">
        <f t="shared" si="163"/>
        <v>heating</v>
      </c>
      <c r="H3472" t="str">
        <f t="shared" si="164"/>
        <v>heating</v>
      </c>
    </row>
    <row r="3473" spans="1:8" x14ac:dyDescent="0.2">
      <c r="A3473">
        <v>1</v>
      </c>
      <c r="B3473" t="s">
        <v>77</v>
      </c>
      <c r="C3473">
        <v>0</v>
      </c>
      <c r="D3473" t="s">
        <v>702</v>
      </c>
      <c r="E3473" t="s">
        <v>589</v>
      </c>
      <c r="F3473" t="str">
        <f t="shared" si="162"/>
        <v>rural</v>
      </c>
      <c r="G3473" t="str">
        <f t="shared" si="163"/>
        <v>heating</v>
      </c>
      <c r="H3473" t="str">
        <f t="shared" si="164"/>
        <v>heating</v>
      </c>
    </row>
    <row r="3474" spans="1:8" x14ac:dyDescent="0.2">
      <c r="A3474">
        <v>2</v>
      </c>
      <c r="B3474" t="s">
        <v>78</v>
      </c>
      <c r="C3474">
        <v>35469197302241.703</v>
      </c>
      <c r="D3474" t="s">
        <v>702</v>
      </c>
      <c r="E3474" t="s">
        <v>589</v>
      </c>
      <c r="F3474" t="str">
        <f t="shared" si="162"/>
        <v>rural</v>
      </c>
      <c r="G3474" t="str">
        <f t="shared" si="163"/>
        <v>heating</v>
      </c>
      <c r="H3474" t="str">
        <f t="shared" si="164"/>
        <v>heating</v>
      </c>
    </row>
    <row r="3475" spans="1:8" x14ac:dyDescent="0.2">
      <c r="A3475">
        <v>3</v>
      </c>
      <c r="B3475" t="s">
        <v>79</v>
      </c>
      <c r="C3475">
        <v>1484422913752.6799</v>
      </c>
      <c r="D3475" t="s">
        <v>702</v>
      </c>
      <c r="E3475" t="s">
        <v>589</v>
      </c>
      <c r="F3475" t="str">
        <f t="shared" si="162"/>
        <v>rural</v>
      </c>
      <c r="G3475" t="str">
        <f t="shared" si="163"/>
        <v>heating</v>
      </c>
      <c r="H3475" t="str">
        <f t="shared" si="164"/>
        <v>heating</v>
      </c>
    </row>
    <row r="3476" spans="1:8" x14ac:dyDescent="0.2">
      <c r="A3476">
        <v>4</v>
      </c>
      <c r="B3476" t="s">
        <v>81</v>
      </c>
      <c r="C3476">
        <v>0</v>
      </c>
      <c r="D3476" t="s">
        <v>702</v>
      </c>
      <c r="E3476" t="s">
        <v>589</v>
      </c>
      <c r="F3476" t="str">
        <f t="shared" si="162"/>
        <v>rural</v>
      </c>
      <c r="G3476" t="str">
        <f t="shared" si="163"/>
        <v>heating</v>
      </c>
      <c r="H3476" t="str">
        <f t="shared" si="164"/>
        <v>heating</v>
      </c>
    </row>
    <row r="3477" spans="1:8" x14ac:dyDescent="0.2">
      <c r="A3477">
        <v>5</v>
      </c>
      <c r="B3477" t="s">
        <v>162</v>
      </c>
      <c r="C3477">
        <v>7750933412321.3896</v>
      </c>
      <c r="D3477" t="s">
        <v>702</v>
      </c>
      <c r="E3477" t="s">
        <v>589</v>
      </c>
      <c r="F3477" t="str">
        <f t="shared" si="162"/>
        <v>rural</v>
      </c>
      <c r="G3477" t="str">
        <f t="shared" si="163"/>
        <v>heating</v>
      </c>
      <c r="H3477" t="str">
        <f t="shared" si="164"/>
        <v>heating</v>
      </c>
    </row>
    <row r="3478" spans="1:8" x14ac:dyDescent="0.2">
      <c r="A3478">
        <v>6</v>
      </c>
      <c r="B3478" t="s">
        <v>446</v>
      </c>
      <c r="C3478">
        <v>19091779756.004601</v>
      </c>
      <c r="D3478" t="s">
        <v>702</v>
      </c>
      <c r="E3478" t="s">
        <v>589</v>
      </c>
      <c r="F3478" t="str">
        <f t="shared" si="162"/>
        <v>rural</v>
      </c>
      <c r="G3478" t="str">
        <f t="shared" si="163"/>
        <v>heating</v>
      </c>
      <c r="H3478" t="str">
        <f t="shared" si="164"/>
        <v>heating</v>
      </c>
    </row>
    <row r="3479" spans="1:8" x14ac:dyDescent="0.2">
      <c r="A3479">
        <v>7</v>
      </c>
      <c r="B3479" t="s">
        <v>447</v>
      </c>
      <c r="C3479">
        <v>0</v>
      </c>
      <c r="D3479" t="s">
        <v>702</v>
      </c>
      <c r="E3479" t="s">
        <v>589</v>
      </c>
      <c r="F3479" t="str">
        <f t="shared" si="162"/>
        <v>rural</v>
      </c>
      <c r="G3479" t="str">
        <f t="shared" si="163"/>
        <v>heating</v>
      </c>
      <c r="H3479" t="str">
        <f t="shared" si="164"/>
        <v>heating</v>
      </c>
    </row>
    <row r="3480" spans="1:8" x14ac:dyDescent="0.2">
      <c r="A3480">
        <v>8</v>
      </c>
      <c r="B3480" t="s">
        <v>448</v>
      </c>
      <c r="C3480">
        <v>8847539419178.5</v>
      </c>
      <c r="D3480" t="s">
        <v>702</v>
      </c>
      <c r="E3480" t="s">
        <v>589</v>
      </c>
      <c r="F3480" t="str">
        <f t="shared" si="162"/>
        <v>rural</v>
      </c>
      <c r="G3480" t="str">
        <f t="shared" si="163"/>
        <v>heating</v>
      </c>
      <c r="H3480" t="str">
        <f t="shared" si="164"/>
        <v>heating</v>
      </c>
    </row>
    <row r="3481" spans="1:8" x14ac:dyDescent="0.2">
      <c r="A3481">
        <v>9</v>
      </c>
      <c r="B3481" t="s">
        <v>449</v>
      </c>
      <c r="C3481">
        <v>0</v>
      </c>
      <c r="D3481" t="s">
        <v>702</v>
      </c>
      <c r="E3481" t="s">
        <v>589</v>
      </c>
      <c r="F3481" t="str">
        <f t="shared" si="162"/>
        <v>rural</v>
      </c>
      <c r="G3481" t="str">
        <f t="shared" si="163"/>
        <v>heating</v>
      </c>
      <c r="H3481" t="str">
        <f t="shared" si="164"/>
        <v>heating</v>
      </c>
    </row>
    <row r="3482" spans="1:8" x14ac:dyDescent="0.2">
      <c r="A3482">
        <v>0</v>
      </c>
      <c r="B3482" t="s">
        <v>76</v>
      </c>
      <c r="C3482">
        <v>3779190464354.7998</v>
      </c>
      <c r="D3482" t="s">
        <v>703</v>
      </c>
      <c r="E3482" t="s">
        <v>589</v>
      </c>
      <c r="F3482" t="str">
        <f t="shared" si="162"/>
        <v>rural</v>
      </c>
      <c r="G3482" t="str">
        <f t="shared" si="163"/>
        <v>heating</v>
      </c>
      <c r="H3482" t="str">
        <f t="shared" si="164"/>
        <v>heating</v>
      </c>
    </row>
    <row r="3483" spans="1:8" x14ac:dyDescent="0.2">
      <c r="A3483">
        <v>1</v>
      </c>
      <c r="B3483" t="s">
        <v>77</v>
      </c>
      <c r="C3483">
        <v>0</v>
      </c>
      <c r="D3483" t="s">
        <v>703</v>
      </c>
      <c r="E3483" t="s">
        <v>589</v>
      </c>
      <c r="F3483" t="str">
        <f t="shared" si="162"/>
        <v>rural</v>
      </c>
      <c r="G3483" t="str">
        <f t="shared" si="163"/>
        <v>heating</v>
      </c>
      <c r="H3483" t="str">
        <f t="shared" si="164"/>
        <v>heating</v>
      </c>
    </row>
    <row r="3484" spans="1:8" x14ac:dyDescent="0.2">
      <c r="A3484">
        <v>2</v>
      </c>
      <c r="B3484" t="s">
        <v>78</v>
      </c>
      <c r="C3484">
        <v>10272303715180.9</v>
      </c>
      <c r="D3484" t="s">
        <v>703</v>
      </c>
      <c r="E3484" t="s">
        <v>589</v>
      </c>
      <c r="F3484" t="str">
        <f t="shared" si="162"/>
        <v>rural</v>
      </c>
      <c r="G3484" t="str">
        <f t="shared" si="163"/>
        <v>heating</v>
      </c>
      <c r="H3484" t="str">
        <f t="shared" si="164"/>
        <v>heating</v>
      </c>
    </row>
    <row r="3485" spans="1:8" x14ac:dyDescent="0.2">
      <c r="A3485">
        <v>3</v>
      </c>
      <c r="B3485" t="s">
        <v>79</v>
      </c>
      <c r="C3485">
        <v>676574177173.07898</v>
      </c>
      <c r="D3485" t="s">
        <v>703</v>
      </c>
      <c r="E3485" t="s">
        <v>589</v>
      </c>
      <c r="F3485" t="str">
        <f t="shared" si="162"/>
        <v>rural</v>
      </c>
      <c r="G3485" t="str">
        <f t="shared" si="163"/>
        <v>heating</v>
      </c>
      <c r="H3485" t="str">
        <f t="shared" si="164"/>
        <v>heating</v>
      </c>
    </row>
    <row r="3486" spans="1:8" x14ac:dyDescent="0.2">
      <c r="A3486">
        <v>4</v>
      </c>
      <c r="B3486" t="s">
        <v>81</v>
      </c>
      <c r="C3486">
        <v>0</v>
      </c>
      <c r="D3486" t="s">
        <v>703</v>
      </c>
      <c r="E3486" t="s">
        <v>589</v>
      </c>
      <c r="F3486" t="str">
        <f t="shared" si="162"/>
        <v>rural</v>
      </c>
      <c r="G3486" t="str">
        <f t="shared" si="163"/>
        <v>heating</v>
      </c>
      <c r="H3486" t="str">
        <f t="shared" si="164"/>
        <v>heating</v>
      </c>
    </row>
    <row r="3487" spans="1:8" x14ac:dyDescent="0.2">
      <c r="A3487">
        <v>5</v>
      </c>
      <c r="B3487" t="s">
        <v>162</v>
      </c>
      <c r="C3487">
        <v>4054442818892.6499</v>
      </c>
      <c r="D3487" t="s">
        <v>703</v>
      </c>
      <c r="E3487" t="s">
        <v>589</v>
      </c>
      <c r="F3487" t="str">
        <f t="shared" si="162"/>
        <v>rural</v>
      </c>
      <c r="G3487" t="str">
        <f t="shared" si="163"/>
        <v>heating</v>
      </c>
      <c r="H3487" t="str">
        <f t="shared" si="164"/>
        <v>heating</v>
      </c>
    </row>
    <row r="3488" spans="1:8" x14ac:dyDescent="0.2">
      <c r="A3488">
        <v>6</v>
      </c>
      <c r="B3488" t="s">
        <v>446</v>
      </c>
      <c r="C3488">
        <v>4655883153.3853197</v>
      </c>
      <c r="D3488" t="s">
        <v>703</v>
      </c>
      <c r="E3488" t="s">
        <v>589</v>
      </c>
      <c r="F3488" t="str">
        <f t="shared" si="162"/>
        <v>rural</v>
      </c>
      <c r="G3488" t="str">
        <f t="shared" si="163"/>
        <v>heating</v>
      </c>
      <c r="H3488" t="str">
        <f t="shared" si="164"/>
        <v>heating</v>
      </c>
    </row>
    <row r="3489" spans="1:8" x14ac:dyDescent="0.2">
      <c r="A3489">
        <v>7</v>
      </c>
      <c r="B3489" t="s">
        <v>447</v>
      </c>
      <c r="C3489">
        <v>0</v>
      </c>
      <c r="D3489" t="s">
        <v>703</v>
      </c>
      <c r="E3489" t="s">
        <v>589</v>
      </c>
      <c r="F3489" t="str">
        <f t="shared" si="162"/>
        <v>rural</v>
      </c>
      <c r="G3489" t="str">
        <f t="shared" si="163"/>
        <v>heating</v>
      </c>
      <c r="H3489" t="str">
        <f t="shared" si="164"/>
        <v>heating</v>
      </c>
    </row>
    <row r="3490" spans="1:8" x14ac:dyDescent="0.2">
      <c r="A3490">
        <v>8</v>
      </c>
      <c r="B3490" t="s">
        <v>448</v>
      </c>
      <c r="C3490">
        <v>1244404611574.6899</v>
      </c>
      <c r="D3490" t="s">
        <v>703</v>
      </c>
      <c r="E3490" t="s">
        <v>589</v>
      </c>
      <c r="F3490" t="str">
        <f t="shared" si="162"/>
        <v>rural</v>
      </c>
      <c r="G3490" t="str">
        <f t="shared" si="163"/>
        <v>heating</v>
      </c>
      <c r="H3490" t="str">
        <f t="shared" si="164"/>
        <v>heating</v>
      </c>
    </row>
    <row r="3491" spans="1:8" x14ac:dyDescent="0.2">
      <c r="A3491">
        <v>9</v>
      </c>
      <c r="B3491" t="s">
        <v>449</v>
      </c>
      <c r="C3491">
        <v>0</v>
      </c>
      <c r="D3491" t="s">
        <v>703</v>
      </c>
      <c r="E3491" t="s">
        <v>589</v>
      </c>
      <c r="F3491" t="str">
        <f t="shared" si="162"/>
        <v>rural</v>
      </c>
      <c r="G3491" t="str">
        <f t="shared" si="163"/>
        <v>heating</v>
      </c>
      <c r="H3491" t="str">
        <f t="shared" si="164"/>
        <v>heating</v>
      </c>
    </row>
    <row r="3492" spans="1:8" x14ac:dyDescent="0.2">
      <c r="A3492">
        <v>0</v>
      </c>
      <c r="B3492" t="s">
        <v>76</v>
      </c>
      <c r="C3492">
        <v>7078744753004.6797</v>
      </c>
      <c r="D3492" t="s">
        <v>704</v>
      </c>
      <c r="E3492" t="s">
        <v>589</v>
      </c>
      <c r="F3492" t="str">
        <f t="shared" si="162"/>
        <v>rural</v>
      </c>
      <c r="G3492" t="str">
        <f t="shared" si="163"/>
        <v>heating</v>
      </c>
      <c r="H3492" t="str">
        <f t="shared" si="164"/>
        <v>heating</v>
      </c>
    </row>
    <row r="3493" spans="1:8" x14ac:dyDescent="0.2">
      <c r="A3493">
        <v>1</v>
      </c>
      <c r="B3493" t="s">
        <v>77</v>
      </c>
      <c r="C3493">
        <v>0</v>
      </c>
      <c r="D3493" t="s">
        <v>704</v>
      </c>
      <c r="E3493" t="s">
        <v>589</v>
      </c>
      <c r="F3493" t="str">
        <f t="shared" si="162"/>
        <v>rural</v>
      </c>
      <c r="G3493" t="str">
        <f t="shared" si="163"/>
        <v>heating</v>
      </c>
      <c r="H3493" t="str">
        <f t="shared" si="164"/>
        <v>heating</v>
      </c>
    </row>
    <row r="3494" spans="1:8" x14ac:dyDescent="0.2">
      <c r="A3494">
        <v>2</v>
      </c>
      <c r="B3494" t="s">
        <v>78</v>
      </c>
      <c r="C3494">
        <v>18092991905930.301</v>
      </c>
      <c r="D3494" t="s">
        <v>704</v>
      </c>
      <c r="E3494" t="s">
        <v>589</v>
      </c>
      <c r="F3494" t="str">
        <f t="shared" si="162"/>
        <v>rural</v>
      </c>
      <c r="G3494" t="str">
        <f t="shared" si="163"/>
        <v>heating</v>
      </c>
      <c r="H3494" t="str">
        <f t="shared" si="164"/>
        <v>heating</v>
      </c>
    </row>
    <row r="3495" spans="1:8" x14ac:dyDescent="0.2">
      <c r="A3495">
        <v>3</v>
      </c>
      <c r="B3495" t="s">
        <v>79</v>
      </c>
      <c r="C3495">
        <v>95357055144.879395</v>
      </c>
      <c r="D3495" t="s">
        <v>704</v>
      </c>
      <c r="E3495" t="s">
        <v>589</v>
      </c>
      <c r="F3495" t="str">
        <f t="shared" si="162"/>
        <v>rural</v>
      </c>
      <c r="G3495" t="str">
        <f t="shared" si="163"/>
        <v>heating</v>
      </c>
      <c r="H3495" t="str">
        <f t="shared" si="164"/>
        <v>heating</v>
      </c>
    </row>
    <row r="3496" spans="1:8" x14ac:dyDescent="0.2">
      <c r="A3496">
        <v>4</v>
      </c>
      <c r="B3496" t="s">
        <v>81</v>
      </c>
      <c r="C3496">
        <v>0</v>
      </c>
      <c r="D3496" t="s">
        <v>704</v>
      </c>
      <c r="E3496" t="s">
        <v>589</v>
      </c>
      <c r="F3496" t="str">
        <f t="shared" si="162"/>
        <v>rural</v>
      </c>
      <c r="G3496" t="str">
        <f t="shared" si="163"/>
        <v>heating</v>
      </c>
      <c r="H3496" t="str">
        <f t="shared" si="164"/>
        <v>heating</v>
      </c>
    </row>
    <row r="3497" spans="1:8" x14ac:dyDescent="0.2">
      <c r="A3497">
        <v>5</v>
      </c>
      <c r="B3497" t="s">
        <v>162</v>
      </c>
      <c r="C3497">
        <v>1943269745790.6699</v>
      </c>
      <c r="D3497" t="s">
        <v>704</v>
      </c>
      <c r="E3497" t="s">
        <v>589</v>
      </c>
      <c r="F3497" t="str">
        <f t="shared" si="162"/>
        <v>rural</v>
      </c>
      <c r="G3497" t="str">
        <f t="shared" si="163"/>
        <v>heating</v>
      </c>
      <c r="H3497" t="str">
        <f t="shared" si="164"/>
        <v>heating</v>
      </c>
    </row>
    <row r="3498" spans="1:8" x14ac:dyDescent="0.2">
      <c r="A3498">
        <v>6</v>
      </c>
      <c r="B3498" t="s">
        <v>446</v>
      </c>
      <c r="C3498">
        <v>63143604250.713303</v>
      </c>
      <c r="D3498" t="s">
        <v>704</v>
      </c>
      <c r="E3498" t="s">
        <v>589</v>
      </c>
      <c r="F3498" t="str">
        <f t="shared" si="162"/>
        <v>rural</v>
      </c>
      <c r="G3498" t="str">
        <f t="shared" si="163"/>
        <v>heating</v>
      </c>
      <c r="H3498" t="str">
        <f t="shared" si="164"/>
        <v>heating</v>
      </c>
    </row>
    <row r="3499" spans="1:8" x14ac:dyDescent="0.2">
      <c r="A3499">
        <v>7</v>
      </c>
      <c r="B3499" t="s">
        <v>447</v>
      </c>
      <c r="C3499">
        <v>0</v>
      </c>
      <c r="D3499" t="s">
        <v>704</v>
      </c>
      <c r="E3499" t="s">
        <v>589</v>
      </c>
      <c r="F3499" t="str">
        <f t="shared" si="162"/>
        <v>rural</v>
      </c>
      <c r="G3499" t="str">
        <f t="shared" si="163"/>
        <v>heating</v>
      </c>
      <c r="H3499" t="str">
        <f t="shared" si="164"/>
        <v>heating</v>
      </c>
    </row>
    <row r="3500" spans="1:8" x14ac:dyDescent="0.2">
      <c r="A3500">
        <v>8</v>
      </c>
      <c r="B3500" t="s">
        <v>448</v>
      </c>
      <c r="C3500">
        <v>1424936422801</v>
      </c>
      <c r="D3500" t="s">
        <v>704</v>
      </c>
      <c r="E3500" t="s">
        <v>589</v>
      </c>
      <c r="F3500" t="str">
        <f t="shared" si="162"/>
        <v>rural</v>
      </c>
      <c r="G3500" t="str">
        <f t="shared" si="163"/>
        <v>heating</v>
      </c>
      <c r="H3500" t="str">
        <f t="shared" si="164"/>
        <v>heating</v>
      </c>
    </row>
    <row r="3501" spans="1:8" x14ac:dyDescent="0.2">
      <c r="A3501">
        <v>9</v>
      </c>
      <c r="B3501" t="s">
        <v>449</v>
      </c>
      <c r="C3501">
        <v>0</v>
      </c>
      <c r="D3501" t="s">
        <v>704</v>
      </c>
      <c r="E3501" t="s">
        <v>589</v>
      </c>
      <c r="F3501" t="str">
        <f t="shared" si="162"/>
        <v>rural</v>
      </c>
      <c r="G3501" t="str">
        <f t="shared" si="163"/>
        <v>heating</v>
      </c>
      <c r="H3501" t="str">
        <f t="shared" si="164"/>
        <v>heating</v>
      </c>
    </row>
    <row r="3502" spans="1:8" x14ac:dyDescent="0.2">
      <c r="A3502">
        <v>0</v>
      </c>
      <c r="B3502" t="s">
        <v>76</v>
      </c>
      <c r="C3502">
        <v>440139258752.70502</v>
      </c>
      <c r="D3502" t="s">
        <v>654</v>
      </c>
      <c r="E3502" t="s">
        <v>591</v>
      </c>
      <c r="F3502" t="str">
        <f t="shared" si="162"/>
        <v>rural</v>
      </c>
      <c r="G3502" t="str">
        <f t="shared" si="163"/>
        <v>lighting</v>
      </c>
      <c r="H3502" t="str">
        <f t="shared" si="164"/>
        <v>lighting</v>
      </c>
    </row>
    <row r="3503" spans="1:8" x14ac:dyDescent="0.2">
      <c r="A3503">
        <v>1</v>
      </c>
      <c r="B3503" t="s">
        <v>77</v>
      </c>
      <c r="C3503">
        <v>0</v>
      </c>
      <c r="D3503" t="s">
        <v>654</v>
      </c>
      <c r="E3503" t="s">
        <v>591</v>
      </c>
      <c r="F3503" t="str">
        <f t="shared" si="162"/>
        <v>rural</v>
      </c>
      <c r="G3503" t="str">
        <f t="shared" si="163"/>
        <v>lighting</v>
      </c>
      <c r="H3503" t="str">
        <f t="shared" si="164"/>
        <v>lighting</v>
      </c>
    </row>
    <row r="3504" spans="1:8" x14ac:dyDescent="0.2">
      <c r="A3504">
        <v>2</v>
      </c>
      <c r="B3504" t="s">
        <v>78</v>
      </c>
      <c r="C3504">
        <v>0</v>
      </c>
      <c r="D3504" t="s">
        <v>654</v>
      </c>
      <c r="E3504" t="s">
        <v>591</v>
      </c>
      <c r="F3504" t="str">
        <f t="shared" si="162"/>
        <v>rural</v>
      </c>
      <c r="G3504" t="str">
        <f t="shared" si="163"/>
        <v>lighting</v>
      </c>
      <c r="H3504" t="str">
        <f t="shared" si="164"/>
        <v>lighting</v>
      </c>
    </row>
    <row r="3505" spans="1:8" x14ac:dyDescent="0.2">
      <c r="A3505">
        <v>3</v>
      </c>
      <c r="B3505" t="s">
        <v>79</v>
      </c>
      <c r="C3505">
        <v>0</v>
      </c>
      <c r="D3505" t="s">
        <v>654</v>
      </c>
      <c r="E3505" t="s">
        <v>591</v>
      </c>
      <c r="F3505" t="str">
        <f t="shared" si="162"/>
        <v>rural</v>
      </c>
      <c r="G3505" t="str">
        <f t="shared" si="163"/>
        <v>lighting</v>
      </c>
      <c r="H3505" t="str">
        <f t="shared" si="164"/>
        <v>lighting</v>
      </c>
    </row>
    <row r="3506" spans="1:8" x14ac:dyDescent="0.2">
      <c r="A3506">
        <v>4</v>
      </c>
      <c r="B3506" t="s">
        <v>81</v>
      </c>
      <c r="C3506">
        <v>0</v>
      </c>
      <c r="D3506" t="s">
        <v>654</v>
      </c>
      <c r="E3506" t="s">
        <v>591</v>
      </c>
      <c r="F3506" t="str">
        <f t="shared" si="162"/>
        <v>rural</v>
      </c>
      <c r="G3506" t="str">
        <f t="shared" si="163"/>
        <v>lighting</v>
      </c>
      <c r="H3506" t="str">
        <f t="shared" si="164"/>
        <v>lighting</v>
      </c>
    </row>
    <row r="3507" spans="1:8" x14ac:dyDescent="0.2">
      <c r="A3507">
        <v>5</v>
      </c>
      <c r="B3507" t="s">
        <v>162</v>
      </c>
      <c r="C3507">
        <v>0</v>
      </c>
      <c r="D3507" t="s">
        <v>654</v>
      </c>
      <c r="E3507" t="s">
        <v>591</v>
      </c>
      <c r="F3507" t="str">
        <f t="shared" si="162"/>
        <v>rural</v>
      </c>
      <c r="G3507" t="str">
        <f t="shared" si="163"/>
        <v>lighting</v>
      </c>
      <c r="H3507" t="str">
        <f t="shared" si="164"/>
        <v>lighting</v>
      </c>
    </row>
    <row r="3508" spans="1:8" x14ac:dyDescent="0.2">
      <c r="A3508">
        <v>6</v>
      </c>
      <c r="B3508" t="s">
        <v>446</v>
      </c>
      <c r="C3508">
        <v>0</v>
      </c>
      <c r="D3508" t="s">
        <v>654</v>
      </c>
      <c r="E3508" t="s">
        <v>591</v>
      </c>
      <c r="F3508" t="str">
        <f t="shared" si="162"/>
        <v>rural</v>
      </c>
      <c r="G3508" t="str">
        <f t="shared" si="163"/>
        <v>lighting</v>
      </c>
      <c r="H3508" t="str">
        <f t="shared" si="164"/>
        <v>lighting</v>
      </c>
    </row>
    <row r="3509" spans="1:8" x14ac:dyDescent="0.2">
      <c r="A3509">
        <v>7</v>
      </c>
      <c r="B3509" t="s">
        <v>447</v>
      </c>
      <c r="C3509">
        <v>0</v>
      </c>
      <c r="D3509" t="s">
        <v>654</v>
      </c>
      <c r="E3509" t="s">
        <v>591</v>
      </c>
      <c r="F3509" t="str">
        <f t="shared" si="162"/>
        <v>rural</v>
      </c>
      <c r="G3509" t="str">
        <f t="shared" si="163"/>
        <v>lighting</v>
      </c>
      <c r="H3509" t="str">
        <f t="shared" si="164"/>
        <v>lighting</v>
      </c>
    </row>
    <row r="3510" spans="1:8" x14ac:dyDescent="0.2">
      <c r="A3510">
        <v>8</v>
      </c>
      <c r="B3510" t="s">
        <v>448</v>
      </c>
      <c r="C3510">
        <v>0</v>
      </c>
      <c r="D3510" t="s">
        <v>654</v>
      </c>
      <c r="E3510" t="s">
        <v>591</v>
      </c>
      <c r="F3510" t="str">
        <f t="shared" si="162"/>
        <v>rural</v>
      </c>
      <c r="G3510" t="str">
        <f t="shared" si="163"/>
        <v>lighting</v>
      </c>
      <c r="H3510" t="str">
        <f t="shared" si="164"/>
        <v>lighting</v>
      </c>
    </row>
    <row r="3511" spans="1:8" x14ac:dyDescent="0.2">
      <c r="A3511">
        <v>9</v>
      </c>
      <c r="B3511" t="s">
        <v>449</v>
      </c>
      <c r="C3511">
        <v>0</v>
      </c>
      <c r="D3511" t="s">
        <v>654</v>
      </c>
      <c r="E3511" t="s">
        <v>591</v>
      </c>
      <c r="F3511" t="str">
        <f t="shared" si="162"/>
        <v>rural</v>
      </c>
      <c r="G3511" t="str">
        <f t="shared" si="163"/>
        <v>lighting</v>
      </c>
      <c r="H3511" t="str">
        <f t="shared" si="164"/>
        <v>lighting</v>
      </c>
    </row>
    <row r="3512" spans="1:8" x14ac:dyDescent="0.2">
      <c r="A3512">
        <v>0</v>
      </c>
      <c r="B3512" t="s">
        <v>76</v>
      </c>
      <c r="C3512">
        <v>1602186371038.8601</v>
      </c>
      <c r="D3512" t="s">
        <v>656</v>
      </c>
      <c r="E3512" t="s">
        <v>591</v>
      </c>
      <c r="F3512" t="str">
        <f t="shared" si="162"/>
        <v>rural</v>
      </c>
      <c r="G3512" t="str">
        <f t="shared" si="163"/>
        <v>lighting</v>
      </c>
      <c r="H3512" t="str">
        <f t="shared" si="164"/>
        <v>lighting</v>
      </c>
    </row>
    <row r="3513" spans="1:8" x14ac:dyDescent="0.2">
      <c r="A3513">
        <v>1</v>
      </c>
      <c r="B3513" t="s">
        <v>77</v>
      </c>
      <c r="C3513">
        <v>0</v>
      </c>
      <c r="D3513" t="s">
        <v>656</v>
      </c>
      <c r="E3513" t="s">
        <v>591</v>
      </c>
      <c r="F3513" t="str">
        <f t="shared" si="162"/>
        <v>rural</v>
      </c>
      <c r="G3513" t="str">
        <f t="shared" si="163"/>
        <v>lighting</v>
      </c>
      <c r="H3513" t="str">
        <f t="shared" si="164"/>
        <v>lighting</v>
      </c>
    </row>
    <row r="3514" spans="1:8" x14ac:dyDescent="0.2">
      <c r="A3514">
        <v>2</v>
      </c>
      <c r="B3514" t="s">
        <v>78</v>
      </c>
      <c r="C3514">
        <v>0</v>
      </c>
      <c r="D3514" t="s">
        <v>656</v>
      </c>
      <c r="E3514" t="s">
        <v>591</v>
      </c>
      <c r="F3514" t="str">
        <f t="shared" si="162"/>
        <v>rural</v>
      </c>
      <c r="G3514" t="str">
        <f t="shared" si="163"/>
        <v>lighting</v>
      </c>
      <c r="H3514" t="str">
        <f t="shared" si="164"/>
        <v>lighting</v>
      </c>
    </row>
    <row r="3515" spans="1:8" x14ac:dyDescent="0.2">
      <c r="A3515">
        <v>3</v>
      </c>
      <c r="B3515" t="s">
        <v>79</v>
      </c>
      <c r="C3515">
        <v>0</v>
      </c>
      <c r="D3515" t="s">
        <v>656</v>
      </c>
      <c r="E3515" t="s">
        <v>591</v>
      </c>
      <c r="F3515" t="str">
        <f t="shared" si="162"/>
        <v>rural</v>
      </c>
      <c r="G3515" t="str">
        <f t="shared" si="163"/>
        <v>lighting</v>
      </c>
      <c r="H3515" t="str">
        <f t="shared" si="164"/>
        <v>lighting</v>
      </c>
    </row>
    <row r="3516" spans="1:8" x14ac:dyDescent="0.2">
      <c r="A3516">
        <v>4</v>
      </c>
      <c r="B3516" t="s">
        <v>81</v>
      </c>
      <c r="C3516">
        <v>0</v>
      </c>
      <c r="D3516" t="s">
        <v>656</v>
      </c>
      <c r="E3516" t="s">
        <v>591</v>
      </c>
      <c r="F3516" t="str">
        <f t="shared" si="162"/>
        <v>rural</v>
      </c>
      <c r="G3516" t="str">
        <f t="shared" si="163"/>
        <v>lighting</v>
      </c>
      <c r="H3516" t="str">
        <f t="shared" si="164"/>
        <v>lighting</v>
      </c>
    </row>
    <row r="3517" spans="1:8" x14ac:dyDescent="0.2">
      <c r="A3517">
        <v>5</v>
      </c>
      <c r="B3517" t="s">
        <v>162</v>
      </c>
      <c r="C3517">
        <v>0</v>
      </c>
      <c r="D3517" t="s">
        <v>656</v>
      </c>
      <c r="E3517" t="s">
        <v>591</v>
      </c>
      <c r="F3517" t="str">
        <f t="shared" si="162"/>
        <v>rural</v>
      </c>
      <c r="G3517" t="str">
        <f t="shared" si="163"/>
        <v>lighting</v>
      </c>
      <c r="H3517" t="str">
        <f t="shared" si="164"/>
        <v>lighting</v>
      </c>
    </row>
    <row r="3518" spans="1:8" x14ac:dyDescent="0.2">
      <c r="A3518">
        <v>6</v>
      </c>
      <c r="B3518" t="s">
        <v>446</v>
      </c>
      <c r="C3518">
        <v>0</v>
      </c>
      <c r="D3518" t="s">
        <v>656</v>
      </c>
      <c r="E3518" t="s">
        <v>591</v>
      </c>
      <c r="F3518" t="str">
        <f t="shared" si="162"/>
        <v>rural</v>
      </c>
      <c r="G3518" t="str">
        <f t="shared" si="163"/>
        <v>lighting</v>
      </c>
      <c r="H3518" t="str">
        <f t="shared" si="164"/>
        <v>lighting</v>
      </c>
    </row>
    <row r="3519" spans="1:8" x14ac:dyDescent="0.2">
      <c r="A3519">
        <v>7</v>
      </c>
      <c r="B3519" t="s">
        <v>447</v>
      </c>
      <c r="C3519">
        <v>0</v>
      </c>
      <c r="D3519" t="s">
        <v>656</v>
      </c>
      <c r="E3519" t="s">
        <v>591</v>
      </c>
      <c r="F3519" t="str">
        <f t="shared" si="162"/>
        <v>rural</v>
      </c>
      <c r="G3519" t="str">
        <f t="shared" si="163"/>
        <v>lighting</v>
      </c>
      <c r="H3519" t="str">
        <f t="shared" si="164"/>
        <v>lighting</v>
      </c>
    </row>
    <row r="3520" spans="1:8" x14ac:dyDescent="0.2">
      <c r="A3520">
        <v>8</v>
      </c>
      <c r="B3520" t="s">
        <v>448</v>
      </c>
      <c r="C3520">
        <v>0</v>
      </c>
      <c r="D3520" t="s">
        <v>656</v>
      </c>
      <c r="E3520" t="s">
        <v>591</v>
      </c>
      <c r="F3520" t="str">
        <f t="shared" si="162"/>
        <v>rural</v>
      </c>
      <c r="G3520" t="str">
        <f t="shared" si="163"/>
        <v>lighting</v>
      </c>
      <c r="H3520" t="str">
        <f t="shared" si="164"/>
        <v>lighting</v>
      </c>
    </row>
    <row r="3521" spans="1:8" x14ac:dyDescent="0.2">
      <c r="A3521">
        <v>9</v>
      </c>
      <c r="B3521" t="s">
        <v>449</v>
      </c>
      <c r="C3521">
        <v>0</v>
      </c>
      <c r="D3521" t="s">
        <v>656</v>
      </c>
      <c r="E3521" t="s">
        <v>591</v>
      </c>
      <c r="F3521" t="str">
        <f t="shared" si="162"/>
        <v>rural</v>
      </c>
      <c r="G3521" t="str">
        <f t="shared" si="163"/>
        <v>lighting</v>
      </c>
      <c r="H3521" t="str">
        <f t="shared" si="164"/>
        <v>lighting</v>
      </c>
    </row>
    <row r="3522" spans="1:8" x14ac:dyDescent="0.2">
      <c r="A3522">
        <v>0</v>
      </c>
      <c r="B3522" t="s">
        <v>76</v>
      </c>
      <c r="C3522">
        <v>400580933222.04498</v>
      </c>
      <c r="D3522" t="s">
        <v>657</v>
      </c>
      <c r="E3522" t="s">
        <v>591</v>
      </c>
      <c r="F3522" t="str">
        <f t="shared" si="162"/>
        <v>rural</v>
      </c>
      <c r="G3522" t="str">
        <f t="shared" si="163"/>
        <v>lighting</v>
      </c>
      <c r="H3522" t="str">
        <f t="shared" si="164"/>
        <v>lighting</v>
      </c>
    </row>
    <row r="3523" spans="1:8" x14ac:dyDescent="0.2">
      <c r="A3523">
        <v>1</v>
      </c>
      <c r="B3523" t="s">
        <v>77</v>
      </c>
      <c r="C3523">
        <v>0</v>
      </c>
      <c r="D3523" t="s">
        <v>657</v>
      </c>
      <c r="E3523" t="s">
        <v>591</v>
      </c>
      <c r="F3523" t="str">
        <f t="shared" ref="F3523:F3586" si="165">IF(ISNUMBER(SEARCH("urban", E3523)), "urban", IF(ISNUMBER(SEARCH("rural", E3523)), "rural", IF(ISNUMBER(SEARCH("commercial", E3523)), "commercial", "None")))</f>
        <v>rural</v>
      </c>
      <c r="G3523" t="str">
        <f t="shared" ref="G3523:G3586" si="166">RIGHT(E3523, LEN(E3523) - FIND("~", SUBSTITUTE(E3523, "-", "~", LEN(E3523)-LEN(SUBSTITUTE(E3523, "-", "")))))</f>
        <v>lighting</v>
      </c>
      <c r="H3523" t="str">
        <f t="shared" ref="H3523:H3586" si="167">IF(G3523="appl","appliances",IF(G3523="cooling","cooling &amp; ventilation",G3523))</f>
        <v>lighting</v>
      </c>
    </row>
    <row r="3524" spans="1:8" x14ac:dyDescent="0.2">
      <c r="A3524">
        <v>2</v>
      </c>
      <c r="B3524" t="s">
        <v>78</v>
      </c>
      <c r="C3524">
        <v>0</v>
      </c>
      <c r="D3524" t="s">
        <v>657</v>
      </c>
      <c r="E3524" t="s">
        <v>591</v>
      </c>
      <c r="F3524" t="str">
        <f t="shared" si="165"/>
        <v>rural</v>
      </c>
      <c r="G3524" t="str">
        <f t="shared" si="166"/>
        <v>lighting</v>
      </c>
      <c r="H3524" t="str">
        <f t="shared" si="167"/>
        <v>lighting</v>
      </c>
    </row>
    <row r="3525" spans="1:8" x14ac:dyDescent="0.2">
      <c r="A3525">
        <v>3</v>
      </c>
      <c r="B3525" t="s">
        <v>79</v>
      </c>
      <c r="C3525">
        <v>0</v>
      </c>
      <c r="D3525" t="s">
        <v>657</v>
      </c>
      <c r="E3525" t="s">
        <v>591</v>
      </c>
      <c r="F3525" t="str">
        <f t="shared" si="165"/>
        <v>rural</v>
      </c>
      <c r="G3525" t="str">
        <f t="shared" si="166"/>
        <v>lighting</v>
      </c>
      <c r="H3525" t="str">
        <f t="shared" si="167"/>
        <v>lighting</v>
      </c>
    </row>
    <row r="3526" spans="1:8" x14ac:dyDescent="0.2">
      <c r="A3526">
        <v>4</v>
      </c>
      <c r="B3526" t="s">
        <v>81</v>
      </c>
      <c r="C3526">
        <v>0</v>
      </c>
      <c r="D3526" t="s">
        <v>657</v>
      </c>
      <c r="E3526" t="s">
        <v>591</v>
      </c>
      <c r="F3526" t="str">
        <f t="shared" si="165"/>
        <v>rural</v>
      </c>
      <c r="G3526" t="str">
        <f t="shared" si="166"/>
        <v>lighting</v>
      </c>
      <c r="H3526" t="str">
        <f t="shared" si="167"/>
        <v>lighting</v>
      </c>
    </row>
    <row r="3527" spans="1:8" x14ac:dyDescent="0.2">
      <c r="A3527">
        <v>5</v>
      </c>
      <c r="B3527" t="s">
        <v>162</v>
      </c>
      <c r="C3527">
        <v>0</v>
      </c>
      <c r="D3527" t="s">
        <v>657</v>
      </c>
      <c r="E3527" t="s">
        <v>591</v>
      </c>
      <c r="F3527" t="str">
        <f t="shared" si="165"/>
        <v>rural</v>
      </c>
      <c r="G3527" t="str">
        <f t="shared" si="166"/>
        <v>lighting</v>
      </c>
      <c r="H3527" t="str">
        <f t="shared" si="167"/>
        <v>lighting</v>
      </c>
    </row>
    <row r="3528" spans="1:8" x14ac:dyDescent="0.2">
      <c r="A3528">
        <v>6</v>
      </c>
      <c r="B3528" t="s">
        <v>446</v>
      </c>
      <c r="C3528">
        <v>0</v>
      </c>
      <c r="D3528" t="s">
        <v>657</v>
      </c>
      <c r="E3528" t="s">
        <v>591</v>
      </c>
      <c r="F3528" t="str">
        <f t="shared" si="165"/>
        <v>rural</v>
      </c>
      <c r="G3528" t="str">
        <f t="shared" si="166"/>
        <v>lighting</v>
      </c>
      <c r="H3528" t="str">
        <f t="shared" si="167"/>
        <v>lighting</v>
      </c>
    </row>
    <row r="3529" spans="1:8" x14ac:dyDescent="0.2">
      <c r="A3529">
        <v>7</v>
      </c>
      <c r="B3529" t="s">
        <v>447</v>
      </c>
      <c r="C3529">
        <v>0</v>
      </c>
      <c r="D3529" t="s">
        <v>657</v>
      </c>
      <c r="E3529" t="s">
        <v>591</v>
      </c>
      <c r="F3529" t="str">
        <f t="shared" si="165"/>
        <v>rural</v>
      </c>
      <c r="G3529" t="str">
        <f t="shared" si="166"/>
        <v>lighting</v>
      </c>
      <c r="H3529" t="str">
        <f t="shared" si="167"/>
        <v>lighting</v>
      </c>
    </row>
    <row r="3530" spans="1:8" x14ac:dyDescent="0.2">
      <c r="A3530">
        <v>8</v>
      </c>
      <c r="B3530" t="s">
        <v>448</v>
      </c>
      <c r="C3530">
        <v>0</v>
      </c>
      <c r="D3530" t="s">
        <v>657</v>
      </c>
      <c r="E3530" t="s">
        <v>591</v>
      </c>
      <c r="F3530" t="str">
        <f t="shared" si="165"/>
        <v>rural</v>
      </c>
      <c r="G3530" t="str">
        <f t="shared" si="166"/>
        <v>lighting</v>
      </c>
      <c r="H3530" t="str">
        <f t="shared" si="167"/>
        <v>lighting</v>
      </c>
    </row>
    <row r="3531" spans="1:8" x14ac:dyDescent="0.2">
      <c r="A3531">
        <v>9</v>
      </c>
      <c r="B3531" t="s">
        <v>449</v>
      </c>
      <c r="C3531">
        <v>0</v>
      </c>
      <c r="D3531" t="s">
        <v>657</v>
      </c>
      <c r="E3531" t="s">
        <v>591</v>
      </c>
      <c r="F3531" t="str">
        <f t="shared" si="165"/>
        <v>rural</v>
      </c>
      <c r="G3531" t="str">
        <f t="shared" si="166"/>
        <v>lighting</v>
      </c>
      <c r="H3531" t="str">
        <f t="shared" si="167"/>
        <v>lighting</v>
      </c>
    </row>
    <row r="3532" spans="1:8" x14ac:dyDescent="0.2">
      <c r="A3532">
        <v>0</v>
      </c>
      <c r="B3532" t="s">
        <v>76</v>
      </c>
      <c r="C3532">
        <v>1626683952450.6799</v>
      </c>
      <c r="D3532" t="s">
        <v>658</v>
      </c>
      <c r="E3532" t="s">
        <v>591</v>
      </c>
      <c r="F3532" t="str">
        <f t="shared" si="165"/>
        <v>rural</v>
      </c>
      <c r="G3532" t="str">
        <f t="shared" si="166"/>
        <v>lighting</v>
      </c>
      <c r="H3532" t="str">
        <f t="shared" si="167"/>
        <v>lighting</v>
      </c>
    </row>
    <row r="3533" spans="1:8" x14ac:dyDescent="0.2">
      <c r="A3533">
        <v>1</v>
      </c>
      <c r="B3533" t="s">
        <v>77</v>
      </c>
      <c r="C3533">
        <v>0</v>
      </c>
      <c r="D3533" t="s">
        <v>658</v>
      </c>
      <c r="E3533" t="s">
        <v>591</v>
      </c>
      <c r="F3533" t="str">
        <f t="shared" si="165"/>
        <v>rural</v>
      </c>
      <c r="G3533" t="str">
        <f t="shared" si="166"/>
        <v>lighting</v>
      </c>
      <c r="H3533" t="str">
        <f t="shared" si="167"/>
        <v>lighting</v>
      </c>
    </row>
    <row r="3534" spans="1:8" x14ac:dyDescent="0.2">
      <c r="A3534">
        <v>2</v>
      </c>
      <c r="B3534" t="s">
        <v>78</v>
      </c>
      <c r="C3534">
        <v>0</v>
      </c>
      <c r="D3534" t="s">
        <v>658</v>
      </c>
      <c r="E3534" t="s">
        <v>591</v>
      </c>
      <c r="F3534" t="str">
        <f t="shared" si="165"/>
        <v>rural</v>
      </c>
      <c r="G3534" t="str">
        <f t="shared" si="166"/>
        <v>lighting</v>
      </c>
      <c r="H3534" t="str">
        <f t="shared" si="167"/>
        <v>lighting</v>
      </c>
    </row>
    <row r="3535" spans="1:8" x14ac:dyDescent="0.2">
      <c r="A3535">
        <v>3</v>
      </c>
      <c r="B3535" t="s">
        <v>79</v>
      </c>
      <c r="C3535">
        <v>0</v>
      </c>
      <c r="D3535" t="s">
        <v>658</v>
      </c>
      <c r="E3535" t="s">
        <v>591</v>
      </c>
      <c r="F3535" t="str">
        <f t="shared" si="165"/>
        <v>rural</v>
      </c>
      <c r="G3535" t="str">
        <f t="shared" si="166"/>
        <v>lighting</v>
      </c>
      <c r="H3535" t="str">
        <f t="shared" si="167"/>
        <v>lighting</v>
      </c>
    </row>
    <row r="3536" spans="1:8" x14ac:dyDescent="0.2">
      <c r="A3536">
        <v>4</v>
      </c>
      <c r="B3536" t="s">
        <v>81</v>
      </c>
      <c r="C3536">
        <v>0</v>
      </c>
      <c r="D3536" t="s">
        <v>658</v>
      </c>
      <c r="E3536" t="s">
        <v>591</v>
      </c>
      <c r="F3536" t="str">
        <f t="shared" si="165"/>
        <v>rural</v>
      </c>
      <c r="G3536" t="str">
        <f t="shared" si="166"/>
        <v>lighting</v>
      </c>
      <c r="H3536" t="str">
        <f t="shared" si="167"/>
        <v>lighting</v>
      </c>
    </row>
    <row r="3537" spans="1:8" x14ac:dyDescent="0.2">
      <c r="A3537">
        <v>5</v>
      </c>
      <c r="B3537" t="s">
        <v>162</v>
      </c>
      <c r="C3537">
        <v>0</v>
      </c>
      <c r="D3537" t="s">
        <v>658</v>
      </c>
      <c r="E3537" t="s">
        <v>591</v>
      </c>
      <c r="F3537" t="str">
        <f t="shared" si="165"/>
        <v>rural</v>
      </c>
      <c r="G3537" t="str">
        <f t="shared" si="166"/>
        <v>lighting</v>
      </c>
      <c r="H3537" t="str">
        <f t="shared" si="167"/>
        <v>lighting</v>
      </c>
    </row>
    <row r="3538" spans="1:8" x14ac:dyDescent="0.2">
      <c r="A3538">
        <v>6</v>
      </c>
      <c r="B3538" t="s">
        <v>446</v>
      </c>
      <c r="C3538">
        <v>0</v>
      </c>
      <c r="D3538" t="s">
        <v>658</v>
      </c>
      <c r="E3538" t="s">
        <v>591</v>
      </c>
      <c r="F3538" t="str">
        <f t="shared" si="165"/>
        <v>rural</v>
      </c>
      <c r="G3538" t="str">
        <f t="shared" si="166"/>
        <v>lighting</v>
      </c>
      <c r="H3538" t="str">
        <f t="shared" si="167"/>
        <v>lighting</v>
      </c>
    </row>
    <row r="3539" spans="1:8" x14ac:dyDescent="0.2">
      <c r="A3539">
        <v>7</v>
      </c>
      <c r="B3539" t="s">
        <v>447</v>
      </c>
      <c r="C3539">
        <v>0</v>
      </c>
      <c r="D3539" t="s">
        <v>658</v>
      </c>
      <c r="E3539" t="s">
        <v>591</v>
      </c>
      <c r="F3539" t="str">
        <f t="shared" si="165"/>
        <v>rural</v>
      </c>
      <c r="G3539" t="str">
        <f t="shared" si="166"/>
        <v>lighting</v>
      </c>
      <c r="H3539" t="str">
        <f t="shared" si="167"/>
        <v>lighting</v>
      </c>
    </row>
    <row r="3540" spans="1:8" x14ac:dyDescent="0.2">
      <c r="A3540">
        <v>8</v>
      </c>
      <c r="B3540" t="s">
        <v>448</v>
      </c>
      <c r="C3540">
        <v>0</v>
      </c>
      <c r="D3540" t="s">
        <v>658</v>
      </c>
      <c r="E3540" t="s">
        <v>591</v>
      </c>
      <c r="F3540" t="str">
        <f t="shared" si="165"/>
        <v>rural</v>
      </c>
      <c r="G3540" t="str">
        <f t="shared" si="166"/>
        <v>lighting</v>
      </c>
      <c r="H3540" t="str">
        <f t="shared" si="167"/>
        <v>lighting</v>
      </c>
    </row>
    <row r="3541" spans="1:8" x14ac:dyDescent="0.2">
      <c r="A3541">
        <v>9</v>
      </c>
      <c r="B3541" t="s">
        <v>449</v>
      </c>
      <c r="C3541">
        <v>0</v>
      </c>
      <c r="D3541" t="s">
        <v>658</v>
      </c>
      <c r="E3541" t="s">
        <v>591</v>
      </c>
      <c r="F3541" t="str">
        <f t="shared" si="165"/>
        <v>rural</v>
      </c>
      <c r="G3541" t="str">
        <f t="shared" si="166"/>
        <v>lighting</v>
      </c>
      <c r="H3541" t="str">
        <f t="shared" si="167"/>
        <v>lighting</v>
      </c>
    </row>
    <row r="3542" spans="1:8" x14ac:dyDescent="0.2">
      <c r="A3542">
        <v>0</v>
      </c>
      <c r="B3542" t="s">
        <v>76</v>
      </c>
      <c r="C3542">
        <v>241638756858.974</v>
      </c>
      <c r="D3542" t="s">
        <v>659</v>
      </c>
      <c r="E3542" t="s">
        <v>591</v>
      </c>
      <c r="F3542" t="str">
        <f t="shared" si="165"/>
        <v>rural</v>
      </c>
      <c r="G3542" t="str">
        <f t="shared" si="166"/>
        <v>lighting</v>
      </c>
      <c r="H3542" t="str">
        <f t="shared" si="167"/>
        <v>lighting</v>
      </c>
    </row>
    <row r="3543" spans="1:8" x14ac:dyDescent="0.2">
      <c r="A3543">
        <v>1</v>
      </c>
      <c r="B3543" t="s">
        <v>77</v>
      </c>
      <c r="C3543">
        <v>0</v>
      </c>
      <c r="D3543" t="s">
        <v>659</v>
      </c>
      <c r="E3543" t="s">
        <v>591</v>
      </c>
      <c r="F3543" t="str">
        <f t="shared" si="165"/>
        <v>rural</v>
      </c>
      <c r="G3543" t="str">
        <f t="shared" si="166"/>
        <v>lighting</v>
      </c>
      <c r="H3543" t="str">
        <f t="shared" si="167"/>
        <v>lighting</v>
      </c>
    </row>
    <row r="3544" spans="1:8" x14ac:dyDescent="0.2">
      <c r="A3544">
        <v>2</v>
      </c>
      <c r="B3544" t="s">
        <v>78</v>
      </c>
      <c r="C3544">
        <v>0</v>
      </c>
      <c r="D3544" t="s">
        <v>659</v>
      </c>
      <c r="E3544" t="s">
        <v>591</v>
      </c>
      <c r="F3544" t="str">
        <f t="shared" si="165"/>
        <v>rural</v>
      </c>
      <c r="G3544" t="str">
        <f t="shared" si="166"/>
        <v>lighting</v>
      </c>
      <c r="H3544" t="str">
        <f t="shared" si="167"/>
        <v>lighting</v>
      </c>
    </row>
    <row r="3545" spans="1:8" x14ac:dyDescent="0.2">
      <c r="A3545">
        <v>3</v>
      </c>
      <c r="B3545" t="s">
        <v>79</v>
      </c>
      <c r="C3545">
        <v>0</v>
      </c>
      <c r="D3545" t="s">
        <v>659</v>
      </c>
      <c r="E3545" t="s">
        <v>591</v>
      </c>
      <c r="F3545" t="str">
        <f t="shared" si="165"/>
        <v>rural</v>
      </c>
      <c r="G3545" t="str">
        <f t="shared" si="166"/>
        <v>lighting</v>
      </c>
      <c r="H3545" t="str">
        <f t="shared" si="167"/>
        <v>lighting</v>
      </c>
    </row>
    <row r="3546" spans="1:8" x14ac:dyDescent="0.2">
      <c r="A3546">
        <v>4</v>
      </c>
      <c r="B3546" t="s">
        <v>81</v>
      </c>
      <c r="C3546">
        <v>0</v>
      </c>
      <c r="D3546" t="s">
        <v>659</v>
      </c>
      <c r="E3546" t="s">
        <v>591</v>
      </c>
      <c r="F3546" t="str">
        <f t="shared" si="165"/>
        <v>rural</v>
      </c>
      <c r="G3546" t="str">
        <f t="shared" si="166"/>
        <v>lighting</v>
      </c>
      <c r="H3546" t="str">
        <f t="shared" si="167"/>
        <v>lighting</v>
      </c>
    </row>
    <row r="3547" spans="1:8" x14ac:dyDescent="0.2">
      <c r="A3547">
        <v>5</v>
      </c>
      <c r="B3547" t="s">
        <v>162</v>
      </c>
      <c r="C3547">
        <v>0</v>
      </c>
      <c r="D3547" t="s">
        <v>659</v>
      </c>
      <c r="E3547" t="s">
        <v>591</v>
      </c>
      <c r="F3547" t="str">
        <f t="shared" si="165"/>
        <v>rural</v>
      </c>
      <c r="G3547" t="str">
        <f t="shared" si="166"/>
        <v>lighting</v>
      </c>
      <c r="H3547" t="str">
        <f t="shared" si="167"/>
        <v>lighting</v>
      </c>
    </row>
    <row r="3548" spans="1:8" x14ac:dyDescent="0.2">
      <c r="A3548">
        <v>6</v>
      </c>
      <c r="B3548" t="s">
        <v>446</v>
      </c>
      <c r="C3548">
        <v>0</v>
      </c>
      <c r="D3548" t="s">
        <v>659</v>
      </c>
      <c r="E3548" t="s">
        <v>591</v>
      </c>
      <c r="F3548" t="str">
        <f t="shared" si="165"/>
        <v>rural</v>
      </c>
      <c r="G3548" t="str">
        <f t="shared" si="166"/>
        <v>lighting</v>
      </c>
      <c r="H3548" t="str">
        <f t="shared" si="167"/>
        <v>lighting</v>
      </c>
    </row>
    <row r="3549" spans="1:8" x14ac:dyDescent="0.2">
      <c r="A3549">
        <v>7</v>
      </c>
      <c r="B3549" t="s">
        <v>447</v>
      </c>
      <c r="C3549">
        <v>0</v>
      </c>
      <c r="D3549" t="s">
        <v>659</v>
      </c>
      <c r="E3549" t="s">
        <v>591</v>
      </c>
      <c r="F3549" t="str">
        <f t="shared" si="165"/>
        <v>rural</v>
      </c>
      <c r="G3549" t="str">
        <f t="shared" si="166"/>
        <v>lighting</v>
      </c>
      <c r="H3549" t="str">
        <f t="shared" si="167"/>
        <v>lighting</v>
      </c>
    </row>
    <row r="3550" spans="1:8" x14ac:dyDescent="0.2">
      <c r="A3550">
        <v>8</v>
      </c>
      <c r="B3550" t="s">
        <v>448</v>
      </c>
      <c r="C3550">
        <v>0</v>
      </c>
      <c r="D3550" t="s">
        <v>659</v>
      </c>
      <c r="E3550" t="s">
        <v>591</v>
      </c>
      <c r="F3550" t="str">
        <f t="shared" si="165"/>
        <v>rural</v>
      </c>
      <c r="G3550" t="str">
        <f t="shared" si="166"/>
        <v>lighting</v>
      </c>
      <c r="H3550" t="str">
        <f t="shared" si="167"/>
        <v>lighting</v>
      </c>
    </row>
    <row r="3551" spans="1:8" x14ac:dyDescent="0.2">
      <c r="A3551">
        <v>9</v>
      </c>
      <c r="B3551" t="s">
        <v>449</v>
      </c>
      <c r="C3551">
        <v>0</v>
      </c>
      <c r="D3551" t="s">
        <v>659</v>
      </c>
      <c r="E3551" t="s">
        <v>591</v>
      </c>
      <c r="F3551" t="str">
        <f t="shared" si="165"/>
        <v>rural</v>
      </c>
      <c r="G3551" t="str">
        <f t="shared" si="166"/>
        <v>lighting</v>
      </c>
      <c r="H3551" t="str">
        <f t="shared" si="167"/>
        <v>lighting</v>
      </c>
    </row>
    <row r="3552" spans="1:8" x14ac:dyDescent="0.2">
      <c r="A3552">
        <v>0</v>
      </c>
      <c r="B3552" t="s">
        <v>76</v>
      </c>
      <c r="C3552">
        <v>2306377878324.9399</v>
      </c>
      <c r="D3552" t="s">
        <v>660</v>
      </c>
      <c r="E3552" t="s">
        <v>591</v>
      </c>
      <c r="F3552" t="str">
        <f t="shared" si="165"/>
        <v>rural</v>
      </c>
      <c r="G3552" t="str">
        <f t="shared" si="166"/>
        <v>lighting</v>
      </c>
      <c r="H3552" t="str">
        <f t="shared" si="167"/>
        <v>lighting</v>
      </c>
    </row>
    <row r="3553" spans="1:8" x14ac:dyDescent="0.2">
      <c r="A3553">
        <v>1</v>
      </c>
      <c r="B3553" t="s">
        <v>77</v>
      </c>
      <c r="C3553">
        <v>0</v>
      </c>
      <c r="D3553" t="s">
        <v>660</v>
      </c>
      <c r="E3553" t="s">
        <v>591</v>
      </c>
      <c r="F3553" t="str">
        <f t="shared" si="165"/>
        <v>rural</v>
      </c>
      <c r="G3553" t="str">
        <f t="shared" si="166"/>
        <v>lighting</v>
      </c>
      <c r="H3553" t="str">
        <f t="shared" si="167"/>
        <v>lighting</v>
      </c>
    </row>
    <row r="3554" spans="1:8" x14ac:dyDescent="0.2">
      <c r="A3554">
        <v>2</v>
      </c>
      <c r="B3554" t="s">
        <v>78</v>
      </c>
      <c r="C3554">
        <v>0</v>
      </c>
      <c r="D3554" t="s">
        <v>660</v>
      </c>
      <c r="E3554" t="s">
        <v>591</v>
      </c>
      <c r="F3554" t="str">
        <f t="shared" si="165"/>
        <v>rural</v>
      </c>
      <c r="G3554" t="str">
        <f t="shared" si="166"/>
        <v>lighting</v>
      </c>
      <c r="H3554" t="str">
        <f t="shared" si="167"/>
        <v>lighting</v>
      </c>
    </row>
    <row r="3555" spans="1:8" x14ac:dyDescent="0.2">
      <c r="A3555">
        <v>3</v>
      </c>
      <c r="B3555" t="s">
        <v>79</v>
      </c>
      <c r="C3555">
        <v>0</v>
      </c>
      <c r="D3555" t="s">
        <v>660</v>
      </c>
      <c r="E3555" t="s">
        <v>591</v>
      </c>
      <c r="F3555" t="str">
        <f t="shared" si="165"/>
        <v>rural</v>
      </c>
      <c r="G3555" t="str">
        <f t="shared" si="166"/>
        <v>lighting</v>
      </c>
      <c r="H3555" t="str">
        <f t="shared" si="167"/>
        <v>lighting</v>
      </c>
    </row>
    <row r="3556" spans="1:8" x14ac:dyDescent="0.2">
      <c r="A3556">
        <v>4</v>
      </c>
      <c r="B3556" t="s">
        <v>81</v>
      </c>
      <c r="C3556">
        <v>0</v>
      </c>
      <c r="D3556" t="s">
        <v>660</v>
      </c>
      <c r="E3556" t="s">
        <v>591</v>
      </c>
      <c r="F3556" t="str">
        <f t="shared" si="165"/>
        <v>rural</v>
      </c>
      <c r="G3556" t="str">
        <f t="shared" si="166"/>
        <v>lighting</v>
      </c>
      <c r="H3556" t="str">
        <f t="shared" si="167"/>
        <v>lighting</v>
      </c>
    </row>
    <row r="3557" spans="1:8" x14ac:dyDescent="0.2">
      <c r="A3557">
        <v>5</v>
      </c>
      <c r="B3557" t="s">
        <v>162</v>
      </c>
      <c r="C3557">
        <v>0</v>
      </c>
      <c r="D3557" t="s">
        <v>660</v>
      </c>
      <c r="E3557" t="s">
        <v>591</v>
      </c>
      <c r="F3557" t="str">
        <f t="shared" si="165"/>
        <v>rural</v>
      </c>
      <c r="G3557" t="str">
        <f t="shared" si="166"/>
        <v>lighting</v>
      </c>
      <c r="H3557" t="str">
        <f t="shared" si="167"/>
        <v>lighting</v>
      </c>
    </row>
    <row r="3558" spans="1:8" x14ac:dyDescent="0.2">
      <c r="A3558">
        <v>6</v>
      </c>
      <c r="B3558" t="s">
        <v>446</v>
      </c>
      <c r="C3558">
        <v>0</v>
      </c>
      <c r="D3558" t="s">
        <v>660</v>
      </c>
      <c r="E3558" t="s">
        <v>591</v>
      </c>
      <c r="F3558" t="str">
        <f t="shared" si="165"/>
        <v>rural</v>
      </c>
      <c r="G3558" t="str">
        <f t="shared" si="166"/>
        <v>lighting</v>
      </c>
      <c r="H3558" t="str">
        <f t="shared" si="167"/>
        <v>lighting</v>
      </c>
    </row>
    <row r="3559" spans="1:8" x14ac:dyDescent="0.2">
      <c r="A3559">
        <v>7</v>
      </c>
      <c r="B3559" t="s">
        <v>447</v>
      </c>
      <c r="C3559">
        <v>0</v>
      </c>
      <c r="D3559" t="s">
        <v>660</v>
      </c>
      <c r="E3559" t="s">
        <v>591</v>
      </c>
      <c r="F3559" t="str">
        <f t="shared" si="165"/>
        <v>rural</v>
      </c>
      <c r="G3559" t="str">
        <f t="shared" si="166"/>
        <v>lighting</v>
      </c>
      <c r="H3559" t="str">
        <f t="shared" si="167"/>
        <v>lighting</v>
      </c>
    </row>
    <row r="3560" spans="1:8" x14ac:dyDescent="0.2">
      <c r="A3560">
        <v>8</v>
      </c>
      <c r="B3560" t="s">
        <v>448</v>
      </c>
      <c r="C3560">
        <v>0</v>
      </c>
      <c r="D3560" t="s">
        <v>660</v>
      </c>
      <c r="E3560" t="s">
        <v>591</v>
      </c>
      <c r="F3560" t="str">
        <f t="shared" si="165"/>
        <v>rural</v>
      </c>
      <c r="G3560" t="str">
        <f t="shared" si="166"/>
        <v>lighting</v>
      </c>
      <c r="H3560" t="str">
        <f t="shared" si="167"/>
        <v>lighting</v>
      </c>
    </row>
    <row r="3561" spans="1:8" x14ac:dyDescent="0.2">
      <c r="A3561">
        <v>9</v>
      </c>
      <c r="B3561" t="s">
        <v>449</v>
      </c>
      <c r="C3561">
        <v>0</v>
      </c>
      <c r="D3561" t="s">
        <v>660</v>
      </c>
      <c r="E3561" t="s">
        <v>591</v>
      </c>
      <c r="F3561" t="str">
        <f t="shared" si="165"/>
        <v>rural</v>
      </c>
      <c r="G3561" t="str">
        <f t="shared" si="166"/>
        <v>lighting</v>
      </c>
      <c r="H3561" t="str">
        <f t="shared" si="167"/>
        <v>lighting</v>
      </c>
    </row>
    <row r="3562" spans="1:8" x14ac:dyDescent="0.2">
      <c r="A3562">
        <v>0</v>
      </c>
      <c r="B3562" t="s">
        <v>76</v>
      </c>
      <c r="C3562">
        <v>1220710724119.51</v>
      </c>
      <c r="D3562" t="s">
        <v>661</v>
      </c>
      <c r="E3562" t="s">
        <v>591</v>
      </c>
      <c r="F3562" t="str">
        <f t="shared" si="165"/>
        <v>rural</v>
      </c>
      <c r="G3562" t="str">
        <f t="shared" si="166"/>
        <v>lighting</v>
      </c>
      <c r="H3562" t="str">
        <f t="shared" si="167"/>
        <v>lighting</v>
      </c>
    </row>
    <row r="3563" spans="1:8" x14ac:dyDescent="0.2">
      <c r="A3563">
        <v>1</v>
      </c>
      <c r="B3563" t="s">
        <v>77</v>
      </c>
      <c r="C3563">
        <v>0</v>
      </c>
      <c r="D3563" t="s">
        <v>661</v>
      </c>
      <c r="E3563" t="s">
        <v>591</v>
      </c>
      <c r="F3563" t="str">
        <f t="shared" si="165"/>
        <v>rural</v>
      </c>
      <c r="G3563" t="str">
        <f t="shared" si="166"/>
        <v>lighting</v>
      </c>
      <c r="H3563" t="str">
        <f t="shared" si="167"/>
        <v>lighting</v>
      </c>
    </row>
    <row r="3564" spans="1:8" x14ac:dyDescent="0.2">
      <c r="A3564">
        <v>2</v>
      </c>
      <c r="B3564" t="s">
        <v>78</v>
      </c>
      <c r="C3564">
        <v>0</v>
      </c>
      <c r="D3564" t="s">
        <v>661</v>
      </c>
      <c r="E3564" t="s">
        <v>591</v>
      </c>
      <c r="F3564" t="str">
        <f t="shared" si="165"/>
        <v>rural</v>
      </c>
      <c r="G3564" t="str">
        <f t="shared" si="166"/>
        <v>lighting</v>
      </c>
      <c r="H3564" t="str">
        <f t="shared" si="167"/>
        <v>lighting</v>
      </c>
    </row>
    <row r="3565" spans="1:8" x14ac:dyDescent="0.2">
      <c r="A3565">
        <v>3</v>
      </c>
      <c r="B3565" t="s">
        <v>79</v>
      </c>
      <c r="C3565">
        <v>0</v>
      </c>
      <c r="D3565" t="s">
        <v>661</v>
      </c>
      <c r="E3565" t="s">
        <v>591</v>
      </c>
      <c r="F3565" t="str">
        <f t="shared" si="165"/>
        <v>rural</v>
      </c>
      <c r="G3565" t="str">
        <f t="shared" si="166"/>
        <v>lighting</v>
      </c>
      <c r="H3565" t="str">
        <f t="shared" si="167"/>
        <v>lighting</v>
      </c>
    </row>
    <row r="3566" spans="1:8" x14ac:dyDescent="0.2">
      <c r="A3566">
        <v>4</v>
      </c>
      <c r="B3566" t="s">
        <v>81</v>
      </c>
      <c r="C3566">
        <v>0</v>
      </c>
      <c r="D3566" t="s">
        <v>661</v>
      </c>
      <c r="E3566" t="s">
        <v>591</v>
      </c>
      <c r="F3566" t="str">
        <f t="shared" si="165"/>
        <v>rural</v>
      </c>
      <c r="G3566" t="str">
        <f t="shared" si="166"/>
        <v>lighting</v>
      </c>
      <c r="H3566" t="str">
        <f t="shared" si="167"/>
        <v>lighting</v>
      </c>
    </row>
    <row r="3567" spans="1:8" x14ac:dyDescent="0.2">
      <c r="A3567">
        <v>5</v>
      </c>
      <c r="B3567" t="s">
        <v>162</v>
      </c>
      <c r="C3567">
        <v>0</v>
      </c>
      <c r="D3567" t="s">
        <v>661</v>
      </c>
      <c r="E3567" t="s">
        <v>591</v>
      </c>
      <c r="F3567" t="str">
        <f t="shared" si="165"/>
        <v>rural</v>
      </c>
      <c r="G3567" t="str">
        <f t="shared" si="166"/>
        <v>lighting</v>
      </c>
      <c r="H3567" t="str">
        <f t="shared" si="167"/>
        <v>lighting</v>
      </c>
    </row>
    <row r="3568" spans="1:8" x14ac:dyDescent="0.2">
      <c r="A3568">
        <v>6</v>
      </c>
      <c r="B3568" t="s">
        <v>446</v>
      </c>
      <c r="C3568">
        <v>0</v>
      </c>
      <c r="D3568" t="s">
        <v>661</v>
      </c>
      <c r="E3568" t="s">
        <v>591</v>
      </c>
      <c r="F3568" t="str">
        <f t="shared" si="165"/>
        <v>rural</v>
      </c>
      <c r="G3568" t="str">
        <f t="shared" si="166"/>
        <v>lighting</v>
      </c>
      <c r="H3568" t="str">
        <f t="shared" si="167"/>
        <v>lighting</v>
      </c>
    </row>
    <row r="3569" spans="1:8" x14ac:dyDescent="0.2">
      <c r="A3569">
        <v>7</v>
      </c>
      <c r="B3569" t="s">
        <v>447</v>
      </c>
      <c r="C3569">
        <v>0</v>
      </c>
      <c r="D3569" t="s">
        <v>661</v>
      </c>
      <c r="E3569" t="s">
        <v>591</v>
      </c>
      <c r="F3569" t="str">
        <f t="shared" si="165"/>
        <v>rural</v>
      </c>
      <c r="G3569" t="str">
        <f t="shared" si="166"/>
        <v>lighting</v>
      </c>
      <c r="H3569" t="str">
        <f t="shared" si="167"/>
        <v>lighting</v>
      </c>
    </row>
    <row r="3570" spans="1:8" x14ac:dyDescent="0.2">
      <c r="A3570">
        <v>8</v>
      </c>
      <c r="B3570" t="s">
        <v>448</v>
      </c>
      <c r="C3570">
        <v>0</v>
      </c>
      <c r="D3570" t="s">
        <v>661</v>
      </c>
      <c r="E3570" t="s">
        <v>591</v>
      </c>
      <c r="F3570" t="str">
        <f t="shared" si="165"/>
        <v>rural</v>
      </c>
      <c r="G3570" t="str">
        <f t="shared" si="166"/>
        <v>lighting</v>
      </c>
      <c r="H3570" t="str">
        <f t="shared" si="167"/>
        <v>lighting</v>
      </c>
    </row>
    <row r="3571" spans="1:8" x14ac:dyDescent="0.2">
      <c r="A3571">
        <v>9</v>
      </c>
      <c r="B3571" t="s">
        <v>449</v>
      </c>
      <c r="C3571">
        <v>0</v>
      </c>
      <c r="D3571" t="s">
        <v>661</v>
      </c>
      <c r="E3571" t="s">
        <v>591</v>
      </c>
      <c r="F3571" t="str">
        <f t="shared" si="165"/>
        <v>rural</v>
      </c>
      <c r="G3571" t="str">
        <f t="shared" si="166"/>
        <v>lighting</v>
      </c>
      <c r="H3571" t="str">
        <f t="shared" si="167"/>
        <v>lighting</v>
      </c>
    </row>
    <row r="3572" spans="1:8" x14ac:dyDescent="0.2">
      <c r="A3572">
        <v>0</v>
      </c>
      <c r="B3572" t="s">
        <v>76</v>
      </c>
      <c r="C3572">
        <v>620170482077.03296</v>
      </c>
      <c r="D3572" t="s">
        <v>662</v>
      </c>
      <c r="E3572" t="s">
        <v>591</v>
      </c>
      <c r="F3572" t="str">
        <f t="shared" si="165"/>
        <v>rural</v>
      </c>
      <c r="G3572" t="str">
        <f t="shared" si="166"/>
        <v>lighting</v>
      </c>
      <c r="H3572" t="str">
        <f t="shared" si="167"/>
        <v>lighting</v>
      </c>
    </row>
    <row r="3573" spans="1:8" x14ac:dyDescent="0.2">
      <c r="A3573">
        <v>1</v>
      </c>
      <c r="B3573" t="s">
        <v>77</v>
      </c>
      <c r="C3573">
        <v>0</v>
      </c>
      <c r="D3573" t="s">
        <v>662</v>
      </c>
      <c r="E3573" t="s">
        <v>591</v>
      </c>
      <c r="F3573" t="str">
        <f t="shared" si="165"/>
        <v>rural</v>
      </c>
      <c r="G3573" t="str">
        <f t="shared" si="166"/>
        <v>lighting</v>
      </c>
      <c r="H3573" t="str">
        <f t="shared" si="167"/>
        <v>lighting</v>
      </c>
    </row>
    <row r="3574" spans="1:8" x14ac:dyDescent="0.2">
      <c r="A3574">
        <v>2</v>
      </c>
      <c r="B3574" t="s">
        <v>78</v>
      </c>
      <c r="C3574">
        <v>0</v>
      </c>
      <c r="D3574" t="s">
        <v>662</v>
      </c>
      <c r="E3574" t="s">
        <v>591</v>
      </c>
      <c r="F3574" t="str">
        <f t="shared" si="165"/>
        <v>rural</v>
      </c>
      <c r="G3574" t="str">
        <f t="shared" si="166"/>
        <v>lighting</v>
      </c>
      <c r="H3574" t="str">
        <f t="shared" si="167"/>
        <v>lighting</v>
      </c>
    </row>
    <row r="3575" spans="1:8" x14ac:dyDescent="0.2">
      <c r="A3575">
        <v>3</v>
      </c>
      <c r="B3575" t="s">
        <v>79</v>
      </c>
      <c r="C3575">
        <v>0</v>
      </c>
      <c r="D3575" t="s">
        <v>662</v>
      </c>
      <c r="E3575" t="s">
        <v>591</v>
      </c>
      <c r="F3575" t="str">
        <f t="shared" si="165"/>
        <v>rural</v>
      </c>
      <c r="G3575" t="str">
        <f t="shared" si="166"/>
        <v>lighting</v>
      </c>
      <c r="H3575" t="str">
        <f t="shared" si="167"/>
        <v>lighting</v>
      </c>
    </row>
    <row r="3576" spans="1:8" x14ac:dyDescent="0.2">
      <c r="A3576">
        <v>4</v>
      </c>
      <c r="B3576" t="s">
        <v>81</v>
      </c>
      <c r="C3576">
        <v>0</v>
      </c>
      <c r="D3576" t="s">
        <v>662</v>
      </c>
      <c r="E3576" t="s">
        <v>591</v>
      </c>
      <c r="F3576" t="str">
        <f t="shared" si="165"/>
        <v>rural</v>
      </c>
      <c r="G3576" t="str">
        <f t="shared" si="166"/>
        <v>lighting</v>
      </c>
      <c r="H3576" t="str">
        <f t="shared" si="167"/>
        <v>lighting</v>
      </c>
    </row>
    <row r="3577" spans="1:8" x14ac:dyDescent="0.2">
      <c r="A3577">
        <v>5</v>
      </c>
      <c r="B3577" t="s">
        <v>162</v>
      </c>
      <c r="C3577">
        <v>0</v>
      </c>
      <c r="D3577" t="s">
        <v>662</v>
      </c>
      <c r="E3577" t="s">
        <v>591</v>
      </c>
      <c r="F3577" t="str">
        <f t="shared" si="165"/>
        <v>rural</v>
      </c>
      <c r="G3577" t="str">
        <f t="shared" si="166"/>
        <v>lighting</v>
      </c>
      <c r="H3577" t="str">
        <f t="shared" si="167"/>
        <v>lighting</v>
      </c>
    </row>
    <row r="3578" spans="1:8" x14ac:dyDescent="0.2">
      <c r="A3578">
        <v>6</v>
      </c>
      <c r="B3578" t="s">
        <v>446</v>
      </c>
      <c r="C3578">
        <v>0</v>
      </c>
      <c r="D3578" t="s">
        <v>662</v>
      </c>
      <c r="E3578" t="s">
        <v>591</v>
      </c>
      <c r="F3578" t="str">
        <f t="shared" si="165"/>
        <v>rural</v>
      </c>
      <c r="G3578" t="str">
        <f t="shared" si="166"/>
        <v>lighting</v>
      </c>
      <c r="H3578" t="str">
        <f t="shared" si="167"/>
        <v>lighting</v>
      </c>
    </row>
    <row r="3579" spans="1:8" x14ac:dyDescent="0.2">
      <c r="A3579">
        <v>7</v>
      </c>
      <c r="B3579" t="s">
        <v>447</v>
      </c>
      <c r="C3579">
        <v>0</v>
      </c>
      <c r="D3579" t="s">
        <v>662</v>
      </c>
      <c r="E3579" t="s">
        <v>591</v>
      </c>
      <c r="F3579" t="str">
        <f t="shared" si="165"/>
        <v>rural</v>
      </c>
      <c r="G3579" t="str">
        <f t="shared" si="166"/>
        <v>lighting</v>
      </c>
      <c r="H3579" t="str">
        <f t="shared" si="167"/>
        <v>lighting</v>
      </c>
    </row>
    <row r="3580" spans="1:8" x14ac:dyDescent="0.2">
      <c r="A3580">
        <v>8</v>
      </c>
      <c r="B3580" t="s">
        <v>448</v>
      </c>
      <c r="C3580">
        <v>0</v>
      </c>
      <c r="D3580" t="s">
        <v>662</v>
      </c>
      <c r="E3580" t="s">
        <v>591</v>
      </c>
      <c r="F3580" t="str">
        <f t="shared" si="165"/>
        <v>rural</v>
      </c>
      <c r="G3580" t="str">
        <f t="shared" si="166"/>
        <v>lighting</v>
      </c>
      <c r="H3580" t="str">
        <f t="shared" si="167"/>
        <v>lighting</v>
      </c>
    </row>
    <row r="3581" spans="1:8" x14ac:dyDescent="0.2">
      <c r="A3581">
        <v>9</v>
      </c>
      <c r="B3581" t="s">
        <v>449</v>
      </c>
      <c r="C3581">
        <v>0</v>
      </c>
      <c r="D3581" t="s">
        <v>662</v>
      </c>
      <c r="E3581" t="s">
        <v>591</v>
      </c>
      <c r="F3581" t="str">
        <f t="shared" si="165"/>
        <v>rural</v>
      </c>
      <c r="G3581" t="str">
        <f t="shared" si="166"/>
        <v>lighting</v>
      </c>
      <c r="H3581" t="str">
        <f t="shared" si="167"/>
        <v>lighting</v>
      </c>
    </row>
    <row r="3582" spans="1:8" x14ac:dyDescent="0.2">
      <c r="A3582">
        <v>0</v>
      </c>
      <c r="B3582" t="s">
        <v>76</v>
      </c>
      <c r="C3582">
        <v>1931153019315.6599</v>
      </c>
      <c r="D3582" t="s">
        <v>663</v>
      </c>
      <c r="E3582" t="s">
        <v>591</v>
      </c>
      <c r="F3582" t="str">
        <f t="shared" si="165"/>
        <v>rural</v>
      </c>
      <c r="G3582" t="str">
        <f t="shared" si="166"/>
        <v>lighting</v>
      </c>
      <c r="H3582" t="str">
        <f t="shared" si="167"/>
        <v>lighting</v>
      </c>
    </row>
    <row r="3583" spans="1:8" x14ac:dyDescent="0.2">
      <c r="A3583">
        <v>1</v>
      </c>
      <c r="B3583" t="s">
        <v>77</v>
      </c>
      <c r="C3583">
        <v>0</v>
      </c>
      <c r="D3583" t="s">
        <v>663</v>
      </c>
      <c r="E3583" t="s">
        <v>591</v>
      </c>
      <c r="F3583" t="str">
        <f t="shared" si="165"/>
        <v>rural</v>
      </c>
      <c r="G3583" t="str">
        <f t="shared" si="166"/>
        <v>lighting</v>
      </c>
      <c r="H3583" t="str">
        <f t="shared" si="167"/>
        <v>lighting</v>
      </c>
    </row>
    <row r="3584" spans="1:8" x14ac:dyDescent="0.2">
      <c r="A3584">
        <v>2</v>
      </c>
      <c r="B3584" t="s">
        <v>78</v>
      </c>
      <c r="C3584">
        <v>0</v>
      </c>
      <c r="D3584" t="s">
        <v>663</v>
      </c>
      <c r="E3584" t="s">
        <v>591</v>
      </c>
      <c r="F3584" t="str">
        <f t="shared" si="165"/>
        <v>rural</v>
      </c>
      <c r="G3584" t="str">
        <f t="shared" si="166"/>
        <v>lighting</v>
      </c>
      <c r="H3584" t="str">
        <f t="shared" si="167"/>
        <v>lighting</v>
      </c>
    </row>
    <row r="3585" spans="1:8" x14ac:dyDescent="0.2">
      <c r="A3585">
        <v>3</v>
      </c>
      <c r="B3585" t="s">
        <v>79</v>
      </c>
      <c r="C3585">
        <v>0</v>
      </c>
      <c r="D3585" t="s">
        <v>663</v>
      </c>
      <c r="E3585" t="s">
        <v>591</v>
      </c>
      <c r="F3585" t="str">
        <f t="shared" si="165"/>
        <v>rural</v>
      </c>
      <c r="G3585" t="str">
        <f t="shared" si="166"/>
        <v>lighting</v>
      </c>
      <c r="H3585" t="str">
        <f t="shared" si="167"/>
        <v>lighting</v>
      </c>
    </row>
    <row r="3586" spans="1:8" x14ac:dyDescent="0.2">
      <c r="A3586">
        <v>4</v>
      </c>
      <c r="B3586" t="s">
        <v>81</v>
      </c>
      <c r="C3586">
        <v>0</v>
      </c>
      <c r="D3586" t="s">
        <v>663</v>
      </c>
      <c r="E3586" t="s">
        <v>591</v>
      </c>
      <c r="F3586" t="str">
        <f t="shared" si="165"/>
        <v>rural</v>
      </c>
      <c r="G3586" t="str">
        <f t="shared" si="166"/>
        <v>lighting</v>
      </c>
      <c r="H3586" t="str">
        <f t="shared" si="167"/>
        <v>lighting</v>
      </c>
    </row>
    <row r="3587" spans="1:8" x14ac:dyDescent="0.2">
      <c r="A3587">
        <v>5</v>
      </c>
      <c r="B3587" t="s">
        <v>162</v>
      </c>
      <c r="C3587">
        <v>0</v>
      </c>
      <c r="D3587" t="s">
        <v>663</v>
      </c>
      <c r="E3587" t="s">
        <v>591</v>
      </c>
      <c r="F3587" t="str">
        <f t="shared" ref="F3587:F3650" si="168">IF(ISNUMBER(SEARCH("urban", E3587)), "urban", IF(ISNUMBER(SEARCH("rural", E3587)), "rural", IF(ISNUMBER(SEARCH("commercial", E3587)), "commercial", "None")))</f>
        <v>rural</v>
      </c>
      <c r="G3587" t="str">
        <f t="shared" ref="G3587:G3650" si="169">RIGHT(E3587, LEN(E3587) - FIND("~", SUBSTITUTE(E3587, "-", "~", LEN(E3587)-LEN(SUBSTITUTE(E3587, "-", "")))))</f>
        <v>lighting</v>
      </c>
      <c r="H3587" t="str">
        <f t="shared" ref="H3587:H3650" si="170">IF(G3587="appl","appliances",IF(G3587="cooling","cooling &amp; ventilation",G3587))</f>
        <v>lighting</v>
      </c>
    </row>
    <row r="3588" spans="1:8" x14ac:dyDescent="0.2">
      <c r="A3588">
        <v>6</v>
      </c>
      <c r="B3588" t="s">
        <v>446</v>
      </c>
      <c r="C3588">
        <v>0</v>
      </c>
      <c r="D3588" t="s">
        <v>663</v>
      </c>
      <c r="E3588" t="s">
        <v>591</v>
      </c>
      <c r="F3588" t="str">
        <f t="shared" si="168"/>
        <v>rural</v>
      </c>
      <c r="G3588" t="str">
        <f t="shared" si="169"/>
        <v>lighting</v>
      </c>
      <c r="H3588" t="str">
        <f t="shared" si="170"/>
        <v>lighting</v>
      </c>
    </row>
    <row r="3589" spans="1:8" x14ac:dyDescent="0.2">
      <c r="A3589">
        <v>7</v>
      </c>
      <c r="B3589" t="s">
        <v>447</v>
      </c>
      <c r="C3589">
        <v>0</v>
      </c>
      <c r="D3589" t="s">
        <v>663</v>
      </c>
      <c r="E3589" t="s">
        <v>591</v>
      </c>
      <c r="F3589" t="str">
        <f t="shared" si="168"/>
        <v>rural</v>
      </c>
      <c r="G3589" t="str">
        <f t="shared" si="169"/>
        <v>lighting</v>
      </c>
      <c r="H3589" t="str">
        <f t="shared" si="170"/>
        <v>lighting</v>
      </c>
    </row>
    <row r="3590" spans="1:8" x14ac:dyDescent="0.2">
      <c r="A3590">
        <v>8</v>
      </c>
      <c r="B3590" t="s">
        <v>448</v>
      </c>
      <c r="C3590">
        <v>0</v>
      </c>
      <c r="D3590" t="s">
        <v>663</v>
      </c>
      <c r="E3590" t="s">
        <v>591</v>
      </c>
      <c r="F3590" t="str">
        <f t="shared" si="168"/>
        <v>rural</v>
      </c>
      <c r="G3590" t="str">
        <f t="shared" si="169"/>
        <v>lighting</v>
      </c>
      <c r="H3590" t="str">
        <f t="shared" si="170"/>
        <v>lighting</v>
      </c>
    </row>
    <row r="3591" spans="1:8" x14ac:dyDescent="0.2">
      <c r="A3591">
        <v>9</v>
      </c>
      <c r="B3591" t="s">
        <v>449</v>
      </c>
      <c r="C3591">
        <v>0</v>
      </c>
      <c r="D3591" t="s">
        <v>663</v>
      </c>
      <c r="E3591" t="s">
        <v>591</v>
      </c>
      <c r="F3591" t="str">
        <f t="shared" si="168"/>
        <v>rural</v>
      </c>
      <c r="G3591" t="str">
        <f t="shared" si="169"/>
        <v>lighting</v>
      </c>
      <c r="H3591" t="str">
        <f t="shared" si="170"/>
        <v>lighting</v>
      </c>
    </row>
    <row r="3592" spans="1:8" x14ac:dyDescent="0.2">
      <c r="A3592">
        <v>0</v>
      </c>
      <c r="B3592" t="s">
        <v>76</v>
      </c>
      <c r="C3592">
        <v>492437413272.05902</v>
      </c>
      <c r="D3592" t="s">
        <v>664</v>
      </c>
      <c r="E3592" t="s">
        <v>591</v>
      </c>
      <c r="F3592" t="str">
        <f t="shared" si="168"/>
        <v>rural</v>
      </c>
      <c r="G3592" t="str">
        <f t="shared" si="169"/>
        <v>lighting</v>
      </c>
      <c r="H3592" t="str">
        <f t="shared" si="170"/>
        <v>lighting</v>
      </c>
    </row>
    <row r="3593" spans="1:8" x14ac:dyDescent="0.2">
      <c r="A3593">
        <v>1</v>
      </c>
      <c r="B3593" t="s">
        <v>77</v>
      </c>
      <c r="C3593">
        <v>0</v>
      </c>
      <c r="D3593" t="s">
        <v>664</v>
      </c>
      <c r="E3593" t="s">
        <v>591</v>
      </c>
      <c r="F3593" t="str">
        <f t="shared" si="168"/>
        <v>rural</v>
      </c>
      <c r="G3593" t="str">
        <f t="shared" si="169"/>
        <v>lighting</v>
      </c>
      <c r="H3593" t="str">
        <f t="shared" si="170"/>
        <v>lighting</v>
      </c>
    </row>
    <row r="3594" spans="1:8" x14ac:dyDescent="0.2">
      <c r="A3594">
        <v>2</v>
      </c>
      <c r="B3594" t="s">
        <v>78</v>
      </c>
      <c r="C3594">
        <v>0</v>
      </c>
      <c r="D3594" t="s">
        <v>664</v>
      </c>
      <c r="E3594" t="s">
        <v>591</v>
      </c>
      <c r="F3594" t="str">
        <f t="shared" si="168"/>
        <v>rural</v>
      </c>
      <c r="G3594" t="str">
        <f t="shared" si="169"/>
        <v>lighting</v>
      </c>
      <c r="H3594" t="str">
        <f t="shared" si="170"/>
        <v>lighting</v>
      </c>
    </row>
    <row r="3595" spans="1:8" x14ac:dyDescent="0.2">
      <c r="A3595">
        <v>3</v>
      </c>
      <c r="B3595" t="s">
        <v>79</v>
      </c>
      <c r="C3595">
        <v>0</v>
      </c>
      <c r="D3595" t="s">
        <v>664</v>
      </c>
      <c r="E3595" t="s">
        <v>591</v>
      </c>
      <c r="F3595" t="str">
        <f t="shared" si="168"/>
        <v>rural</v>
      </c>
      <c r="G3595" t="str">
        <f t="shared" si="169"/>
        <v>lighting</v>
      </c>
      <c r="H3595" t="str">
        <f t="shared" si="170"/>
        <v>lighting</v>
      </c>
    </row>
    <row r="3596" spans="1:8" x14ac:dyDescent="0.2">
      <c r="A3596">
        <v>4</v>
      </c>
      <c r="B3596" t="s">
        <v>81</v>
      </c>
      <c r="C3596">
        <v>0</v>
      </c>
      <c r="D3596" t="s">
        <v>664</v>
      </c>
      <c r="E3596" t="s">
        <v>591</v>
      </c>
      <c r="F3596" t="str">
        <f t="shared" si="168"/>
        <v>rural</v>
      </c>
      <c r="G3596" t="str">
        <f t="shared" si="169"/>
        <v>lighting</v>
      </c>
      <c r="H3596" t="str">
        <f t="shared" si="170"/>
        <v>lighting</v>
      </c>
    </row>
    <row r="3597" spans="1:8" x14ac:dyDescent="0.2">
      <c r="A3597">
        <v>5</v>
      </c>
      <c r="B3597" t="s">
        <v>162</v>
      </c>
      <c r="C3597">
        <v>0</v>
      </c>
      <c r="D3597" t="s">
        <v>664</v>
      </c>
      <c r="E3597" t="s">
        <v>591</v>
      </c>
      <c r="F3597" t="str">
        <f t="shared" si="168"/>
        <v>rural</v>
      </c>
      <c r="G3597" t="str">
        <f t="shared" si="169"/>
        <v>lighting</v>
      </c>
      <c r="H3597" t="str">
        <f t="shared" si="170"/>
        <v>lighting</v>
      </c>
    </row>
    <row r="3598" spans="1:8" x14ac:dyDescent="0.2">
      <c r="A3598">
        <v>6</v>
      </c>
      <c r="B3598" t="s">
        <v>446</v>
      </c>
      <c r="C3598">
        <v>0</v>
      </c>
      <c r="D3598" t="s">
        <v>664</v>
      </c>
      <c r="E3598" t="s">
        <v>591</v>
      </c>
      <c r="F3598" t="str">
        <f t="shared" si="168"/>
        <v>rural</v>
      </c>
      <c r="G3598" t="str">
        <f t="shared" si="169"/>
        <v>lighting</v>
      </c>
      <c r="H3598" t="str">
        <f t="shared" si="170"/>
        <v>lighting</v>
      </c>
    </row>
    <row r="3599" spans="1:8" x14ac:dyDescent="0.2">
      <c r="A3599">
        <v>7</v>
      </c>
      <c r="B3599" t="s">
        <v>447</v>
      </c>
      <c r="C3599">
        <v>0</v>
      </c>
      <c r="D3599" t="s">
        <v>664</v>
      </c>
      <c r="E3599" t="s">
        <v>591</v>
      </c>
      <c r="F3599" t="str">
        <f t="shared" si="168"/>
        <v>rural</v>
      </c>
      <c r="G3599" t="str">
        <f t="shared" si="169"/>
        <v>lighting</v>
      </c>
      <c r="H3599" t="str">
        <f t="shared" si="170"/>
        <v>lighting</v>
      </c>
    </row>
    <row r="3600" spans="1:8" x14ac:dyDescent="0.2">
      <c r="A3600">
        <v>8</v>
      </c>
      <c r="B3600" t="s">
        <v>448</v>
      </c>
      <c r="C3600">
        <v>0</v>
      </c>
      <c r="D3600" t="s">
        <v>664</v>
      </c>
      <c r="E3600" t="s">
        <v>591</v>
      </c>
      <c r="F3600" t="str">
        <f t="shared" si="168"/>
        <v>rural</v>
      </c>
      <c r="G3600" t="str">
        <f t="shared" si="169"/>
        <v>lighting</v>
      </c>
      <c r="H3600" t="str">
        <f t="shared" si="170"/>
        <v>lighting</v>
      </c>
    </row>
    <row r="3601" spans="1:8" x14ac:dyDescent="0.2">
      <c r="A3601">
        <v>9</v>
      </c>
      <c r="B3601" t="s">
        <v>449</v>
      </c>
      <c r="C3601">
        <v>0</v>
      </c>
      <c r="D3601" t="s">
        <v>664</v>
      </c>
      <c r="E3601" t="s">
        <v>591</v>
      </c>
      <c r="F3601" t="str">
        <f t="shared" si="168"/>
        <v>rural</v>
      </c>
      <c r="G3601" t="str">
        <f t="shared" si="169"/>
        <v>lighting</v>
      </c>
      <c r="H3601" t="str">
        <f t="shared" si="170"/>
        <v>lighting</v>
      </c>
    </row>
    <row r="3602" spans="1:8" x14ac:dyDescent="0.2">
      <c r="A3602">
        <v>0</v>
      </c>
      <c r="B3602" t="s">
        <v>76</v>
      </c>
      <c r="C3602">
        <v>186034156934.10501</v>
      </c>
      <c r="D3602" t="s">
        <v>665</v>
      </c>
      <c r="E3602" t="s">
        <v>591</v>
      </c>
      <c r="F3602" t="str">
        <f t="shared" si="168"/>
        <v>rural</v>
      </c>
      <c r="G3602" t="str">
        <f t="shared" si="169"/>
        <v>lighting</v>
      </c>
      <c r="H3602" t="str">
        <f t="shared" si="170"/>
        <v>lighting</v>
      </c>
    </row>
    <row r="3603" spans="1:8" x14ac:dyDescent="0.2">
      <c r="A3603">
        <v>1</v>
      </c>
      <c r="B3603" t="s">
        <v>77</v>
      </c>
      <c r="C3603">
        <v>0</v>
      </c>
      <c r="D3603" t="s">
        <v>665</v>
      </c>
      <c r="E3603" t="s">
        <v>591</v>
      </c>
      <c r="F3603" t="str">
        <f t="shared" si="168"/>
        <v>rural</v>
      </c>
      <c r="G3603" t="str">
        <f t="shared" si="169"/>
        <v>lighting</v>
      </c>
      <c r="H3603" t="str">
        <f t="shared" si="170"/>
        <v>lighting</v>
      </c>
    </row>
    <row r="3604" spans="1:8" x14ac:dyDescent="0.2">
      <c r="A3604">
        <v>2</v>
      </c>
      <c r="B3604" t="s">
        <v>78</v>
      </c>
      <c r="C3604">
        <v>0</v>
      </c>
      <c r="D3604" t="s">
        <v>665</v>
      </c>
      <c r="E3604" t="s">
        <v>591</v>
      </c>
      <c r="F3604" t="str">
        <f t="shared" si="168"/>
        <v>rural</v>
      </c>
      <c r="G3604" t="str">
        <f t="shared" si="169"/>
        <v>lighting</v>
      </c>
      <c r="H3604" t="str">
        <f t="shared" si="170"/>
        <v>lighting</v>
      </c>
    </row>
    <row r="3605" spans="1:8" x14ac:dyDescent="0.2">
      <c r="A3605">
        <v>3</v>
      </c>
      <c r="B3605" t="s">
        <v>79</v>
      </c>
      <c r="C3605">
        <v>0</v>
      </c>
      <c r="D3605" t="s">
        <v>665</v>
      </c>
      <c r="E3605" t="s">
        <v>591</v>
      </c>
      <c r="F3605" t="str">
        <f t="shared" si="168"/>
        <v>rural</v>
      </c>
      <c r="G3605" t="str">
        <f t="shared" si="169"/>
        <v>lighting</v>
      </c>
      <c r="H3605" t="str">
        <f t="shared" si="170"/>
        <v>lighting</v>
      </c>
    </row>
    <row r="3606" spans="1:8" x14ac:dyDescent="0.2">
      <c r="A3606">
        <v>4</v>
      </c>
      <c r="B3606" t="s">
        <v>81</v>
      </c>
      <c r="C3606">
        <v>0</v>
      </c>
      <c r="D3606" t="s">
        <v>665</v>
      </c>
      <c r="E3606" t="s">
        <v>591</v>
      </c>
      <c r="F3606" t="str">
        <f t="shared" si="168"/>
        <v>rural</v>
      </c>
      <c r="G3606" t="str">
        <f t="shared" si="169"/>
        <v>lighting</v>
      </c>
      <c r="H3606" t="str">
        <f t="shared" si="170"/>
        <v>lighting</v>
      </c>
    </row>
    <row r="3607" spans="1:8" x14ac:dyDescent="0.2">
      <c r="A3607">
        <v>5</v>
      </c>
      <c r="B3607" t="s">
        <v>162</v>
      </c>
      <c r="C3607">
        <v>0</v>
      </c>
      <c r="D3607" t="s">
        <v>665</v>
      </c>
      <c r="E3607" t="s">
        <v>591</v>
      </c>
      <c r="F3607" t="str">
        <f t="shared" si="168"/>
        <v>rural</v>
      </c>
      <c r="G3607" t="str">
        <f t="shared" si="169"/>
        <v>lighting</v>
      </c>
      <c r="H3607" t="str">
        <f t="shared" si="170"/>
        <v>lighting</v>
      </c>
    </row>
    <row r="3608" spans="1:8" x14ac:dyDescent="0.2">
      <c r="A3608">
        <v>6</v>
      </c>
      <c r="B3608" t="s">
        <v>446</v>
      </c>
      <c r="C3608">
        <v>0</v>
      </c>
      <c r="D3608" t="s">
        <v>665</v>
      </c>
      <c r="E3608" t="s">
        <v>591</v>
      </c>
      <c r="F3608" t="str">
        <f t="shared" si="168"/>
        <v>rural</v>
      </c>
      <c r="G3608" t="str">
        <f t="shared" si="169"/>
        <v>lighting</v>
      </c>
      <c r="H3608" t="str">
        <f t="shared" si="170"/>
        <v>lighting</v>
      </c>
    </row>
    <row r="3609" spans="1:8" x14ac:dyDescent="0.2">
      <c r="A3609">
        <v>7</v>
      </c>
      <c r="B3609" t="s">
        <v>447</v>
      </c>
      <c r="C3609">
        <v>0</v>
      </c>
      <c r="D3609" t="s">
        <v>665</v>
      </c>
      <c r="E3609" t="s">
        <v>591</v>
      </c>
      <c r="F3609" t="str">
        <f t="shared" si="168"/>
        <v>rural</v>
      </c>
      <c r="G3609" t="str">
        <f t="shared" si="169"/>
        <v>lighting</v>
      </c>
      <c r="H3609" t="str">
        <f t="shared" si="170"/>
        <v>lighting</v>
      </c>
    </row>
    <row r="3610" spans="1:8" x14ac:dyDescent="0.2">
      <c r="A3610">
        <v>8</v>
      </c>
      <c r="B3610" t="s">
        <v>448</v>
      </c>
      <c r="C3610">
        <v>0</v>
      </c>
      <c r="D3610" t="s">
        <v>665</v>
      </c>
      <c r="E3610" t="s">
        <v>591</v>
      </c>
      <c r="F3610" t="str">
        <f t="shared" si="168"/>
        <v>rural</v>
      </c>
      <c r="G3610" t="str">
        <f t="shared" si="169"/>
        <v>lighting</v>
      </c>
      <c r="H3610" t="str">
        <f t="shared" si="170"/>
        <v>lighting</v>
      </c>
    </row>
    <row r="3611" spans="1:8" x14ac:dyDescent="0.2">
      <c r="A3611">
        <v>9</v>
      </c>
      <c r="B3611" t="s">
        <v>449</v>
      </c>
      <c r="C3611">
        <v>0</v>
      </c>
      <c r="D3611" t="s">
        <v>665</v>
      </c>
      <c r="E3611" t="s">
        <v>591</v>
      </c>
      <c r="F3611" t="str">
        <f t="shared" si="168"/>
        <v>rural</v>
      </c>
      <c r="G3611" t="str">
        <f t="shared" si="169"/>
        <v>lighting</v>
      </c>
      <c r="H3611" t="str">
        <f t="shared" si="170"/>
        <v>lighting</v>
      </c>
    </row>
    <row r="3612" spans="1:8" x14ac:dyDescent="0.2">
      <c r="A3612">
        <v>0</v>
      </c>
      <c r="B3612" t="s">
        <v>76</v>
      </c>
      <c r="C3612">
        <v>1363424956425.3999</v>
      </c>
      <c r="D3612" t="s">
        <v>666</v>
      </c>
      <c r="E3612" t="s">
        <v>591</v>
      </c>
      <c r="F3612" t="str">
        <f t="shared" si="168"/>
        <v>rural</v>
      </c>
      <c r="G3612" t="str">
        <f t="shared" si="169"/>
        <v>lighting</v>
      </c>
      <c r="H3612" t="str">
        <f t="shared" si="170"/>
        <v>lighting</v>
      </c>
    </row>
    <row r="3613" spans="1:8" x14ac:dyDescent="0.2">
      <c r="A3613">
        <v>1</v>
      </c>
      <c r="B3613" t="s">
        <v>77</v>
      </c>
      <c r="C3613">
        <v>0</v>
      </c>
      <c r="D3613" t="s">
        <v>666</v>
      </c>
      <c r="E3613" t="s">
        <v>591</v>
      </c>
      <c r="F3613" t="str">
        <f t="shared" si="168"/>
        <v>rural</v>
      </c>
      <c r="G3613" t="str">
        <f t="shared" si="169"/>
        <v>lighting</v>
      </c>
      <c r="H3613" t="str">
        <f t="shared" si="170"/>
        <v>lighting</v>
      </c>
    </row>
    <row r="3614" spans="1:8" x14ac:dyDescent="0.2">
      <c r="A3614">
        <v>2</v>
      </c>
      <c r="B3614" t="s">
        <v>78</v>
      </c>
      <c r="C3614">
        <v>0</v>
      </c>
      <c r="D3614" t="s">
        <v>666</v>
      </c>
      <c r="E3614" t="s">
        <v>591</v>
      </c>
      <c r="F3614" t="str">
        <f t="shared" si="168"/>
        <v>rural</v>
      </c>
      <c r="G3614" t="str">
        <f t="shared" si="169"/>
        <v>lighting</v>
      </c>
      <c r="H3614" t="str">
        <f t="shared" si="170"/>
        <v>lighting</v>
      </c>
    </row>
    <row r="3615" spans="1:8" x14ac:dyDescent="0.2">
      <c r="A3615">
        <v>3</v>
      </c>
      <c r="B3615" t="s">
        <v>79</v>
      </c>
      <c r="C3615">
        <v>0</v>
      </c>
      <c r="D3615" t="s">
        <v>666</v>
      </c>
      <c r="E3615" t="s">
        <v>591</v>
      </c>
      <c r="F3615" t="str">
        <f t="shared" si="168"/>
        <v>rural</v>
      </c>
      <c r="G3615" t="str">
        <f t="shared" si="169"/>
        <v>lighting</v>
      </c>
      <c r="H3615" t="str">
        <f t="shared" si="170"/>
        <v>lighting</v>
      </c>
    </row>
    <row r="3616" spans="1:8" x14ac:dyDescent="0.2">
      <c r="A3616">
        <v>4</v>
      </c>
      <c r="B3616" t="s">
        <v>81</v>
      </c>
      <c r="C3616">
        <v>0</v>
      </c>
      <c r="D3616" t="s">
        <v>666</v>
      </c>
      <c r="E3616" t="s">
        <v>591</v>
      </c>
      <c r="F3616" t="str">
        <f t="shared" si="168"/>
        <v>rural</v>
      </c>
      <c r="G3616" t="str">
        <f t="shared" si="169"/>
        <v>lighting</v>
      </c>
      <c r="H3616" t="str">
        <f t="shared" si="170"/>
        <v>lighting</v>
      </c>
    </row>
    <row r="3617" spans="1:8" x14ac:dyDescent="0.2">
      <c r="A3617">
        <v>5</v>
      </c>
      <c r="B3617" t="s">
        <v>162</v>
      </c>
      <c r="C3617">
        <v>0</v>
      </c>
      <c r="D3617" t="s">
        <v>666</v>
      </c>
      <c r="E3617" t="s">
        <v>591</v>
      </c>
      <c r="F3617" t="str">
        <f t="shared" si="168"/>
        <v>rural</v>
      </c>
      <c r="G3617" t="str">
        <f t="shared" si="169"/>
        <v>lighting</v>
      </c>
      <c r="H3617" t="str">
        <f t="shared" si="170"/>
        <v>lighting</v>
      </c>
    </row>
    <row r="3618" spans="1:8" x14ac:dyDescent="0.2">
      <c r="A3618">
        <v>6</v>
      </c>
      <c r="B3618" t="s">
        <v>446</v>
      </c>
      <c r="C3618">
        <v>0</v>
      </c>
      <c r="D3618" t="s">
        <v>666</v>
      </c>
      <c r="E3618" t="s">
        <v>591</v>
      </c>
      <c r="F3618" t="str">
        <f t="shared" si="168"/>
        <v>rural</v>
      </c>
      <c r="G3618" t="str">
        <f t="shared" si="169"/>
        <v>lighting</v>
      </c>
      <c r="H3618" t="str">
        <f t="shared" si="170"/>
        <v>lighting</v>
      </c>
    </row>
    <row r="3619" spans="1:8" x14ac:dyDescent="0.2">
      <c r="A3619">
        <v>7</v>
      </c>
      <c r="B3619" t="s">
        <v>447</v>
      </c>
      <c r="C3619">
        <v>0</v>
      </c>
      <c r="D3619" t="s">
        <v>666</v>
      </c>
      <c r="E3619" t="s">
        <v>591</v>
      </c>
      <c r="F3619" t="str">
        <f t="shared" si="168"/>
        <v>rural</v>
      </c>
      <c r="G3619" t="str">
        <f t="shared" si="169"/>
        <v>lighting</v>
      </c>
      <c r="H3619" t="str">
        <f t="shared" si="170"/>
        <v>lighting</v>
      </c>
    </row>
    <row r="3620" spans="1:8" x14ac:dyDescent="0.2">
      <c r="A3620">
        <v>8</v>
      </c>
      <c r="B3620" t="s">
        <v>448</v>
      </c>
      <c r="C3620">
        <v>0</v>
      </c>
      <c r="D3620" t="s">
        <v>666</v>
      </c>
      <c r="E3620" t="s">
        <v>591</v>
      </c>
      <c r="F3620" t="str">
        <f t="shared" si="168"/>
        <v>rural</v>
      </c>
      <c r="G3620" t="str">
        <f t="shared" si="169"/>
        <v>lighting</v>
      </c>
      <c r="H3620" t="str">
        <f t="shared" si="170"/>
        <v>lighting</v>
      </c>
    </row>
    <row r="3621" spans="1:8" x14ac:dyDescent="0.2">
      <c r="A3621">
        <v>9</v>
      </c>
      <c r="B3621" t="s">
        <v>449</v>
      </c>
      <c r="C3621">
        <v>0</v>
      </c>
      <c r="D3621" t="s">
        <v>666</v>
      </c>
      <c r="E3621" t="s">
        <v>591</v>
      </c>
      <c r="F3621" t="str">
        <f t="shared" si="168"/>
        <v>rural</v>
      </c>
      <c r="G3621" t="str">
        <f t="shared" si="169"/>
        <v>lighting</v>
      </c>
      <c r="H3621" t="str">
        <f t="shared" si="170"/>
        <v>lighting</v>
      </c>
    </row>
    <row r="3622" spans="1:8" x14ac:dyDescent="0.2">
      <c r="A3622">
        <v>0</v>
      </c>
      <c r="B3622" t="s">
        <v>76</v>
      </c>
      <c r="C3622">
        <v>1689200698487.1101</v>
      </c>
      <c r="D3622" t="s">
        <v>667</v>
      </c>
      <c r="E3622" t="s">
        <v>591</v>
      </c>
      <c r="F3622" t="str">
        <f t="shared" si="168"/>
        <v>rural</v>
      </c>
      <c r="G3622" t="str">
        <f t="shared" si="169"/>
        <v>lighting</v>
      </c>
      <c r="H3622" t="str">
        <f t="shared" si="170"/>
        <v>lighting</v>
      </c>
    </row>
    <row r="3623" spans="1:8" x14ac:dyDescent="0.2">
      <c r="A3623">
        <v>1</v>
      </c>
      <c r="B3623" t="s">
        <v>77</v>
      </c>
      <c r="C3623">
        <v>0</v>
      </c>
      <c r="D3623" t="s">
        <v>667</v>
      </c>
      <c r="E3623" t="s">
        <v>591</v>
      </c>
      <c r="F3623" t="str">
        <f t="shared" si="168"/>
        <v>rural</v>
      </c>
      <c r="G3623" t="str">
        <f t="shared" si="169"/>
        <v>lighting</v>
      </c>
      <c r="H3623" t="str">
        <f t="shared" si="170"/>
        <v>lighting</v>
      </c>
    </row>
    <row r="3624" spans="1:8" x14ac:dyDescent="0.2">
      <c r="A3624">
        <v>2</v>
      </c>
      <c r="B3624" t="s">
        <v>78</v>
      </c>
      <c r="C3624">
        <v>0</v>
      </c>
      <c r="D3624" t="s">
        <v>667</v>
      </c>
      <c r="E3624" t="s">
        <v>591</v>
      </c>
      <c r="F3624" t="str">
        <f t="shared" si="168"/>
        <v>rural</v>
      </c>
      <c r="G3624" t="str">
        <f t="shared" si="169"/>
        <v>lighting</v>
      </c>
      <c r="H3624" t="str">
        <f t="shared" si="170"/>
        <v>lighting</v>
      </c>
    </row>
    <row r="3625" spans="1:8" x14ac:dyDescent="0.2">
      <c r="A3625">
        <v>3</v>
      </c>
      <c r="B3625" t="s">
        <v>79</v>
      </c>
      <c r="C3625">
        <v>0</v>
      </c>
      <c r="D3625" t="s">
        <v>667</v>
      </c>
      <c r="E3625" t="s">
        <v>591</v>
      </c>
      <c r="F3625" t="str">
        <f t="shared" si="168"/>
        <v>rural</v>
      </c>
      <c r="G3625" t="str">
        <f t="shared" si="169"/>
        <v>lighting</v>
      </c>
      <c r="H3625" t="str">
        <f t="shared" si="170"/>
        <v>lighting</v>
      </c>
    </row>
    <row r="3626" spans="1:8" x14ac:dyDescent="0.2">
      <c r="A3626">
        <v>4</v>
      </c>
      <c r="B3626" t="s">
        <v>81</v>
      </c>
      <c r="C3626">
        <v>0</v>
      </c>
      <c r="D3626" t="s">
        <v>667</v>
      </c>
      <c r="E3626" t="s">
        <v>591</v>
      </c>
      <c r="F3626" t="str">
        <f t="shared" si="168"/>
        <v>rural</v>
      </c>
      <c r="G3626" t="str">
        <f t="shared" si="169"/>
        <v>lighting</v>
      </c>
      <c r="H3626" t="str">
        <f t="shared" si="170"/>
        <v>lighting</v>
      </c>
    </row>
    <row r="3627" spans="1:8" x14ac:dyDescent="0.2">
      <c r="A3627">
        <v>5</v>
      </c>
      <c r="B3627" t="s">
        <v>162</v>
      </c>
      <c r="C3627">
        <v>0</v>
      </c>
      <c r="D3627" t="s">
        <v>667</v>
      </c>
      <c r="E3627" t="s">
        <v>591</v>
      </c>
      <c r="F3627" t="str">
        <f t="shared" si="168"/>
        <v>rural</v>
      </c>
      <c r="G3627" t="str">
        <f t="shared" si="169"/>
        <v>lighting</v>
      </c>
      <c r="H3627" t="str">
        <f t="shared" si="170"/>
        <v>lighting</v>
      </c>
    </row>
    <row r="3628" spans="1:8" x14ac:dyDescent="0.2">
      <c r="A3628">
        <v>6</v>
      </c>
      <c r="B3628" t="s">
        <v>446</v>
      </c>
      <c r="C3628">
        <v>0</v>
      </c>
      <c r="D3628" t="s">
        <v>667</v>
      </c>
      <c r="E3628" t="s">
        <v>591</v>
      </c>
      <c r="F3628" t="str">
        <f t="shared" si="168"/>
        <v>rural</v>
      </c>
      <c r="G3628" t="str">
        <f t="shared" si="169"/>
        <v>lighting</v>
      </c>
      <c r="H3628" t="str">
        <f t="shared" si="170"/>
        <v>lighting</v>
      </c>
    </row>
    <row r="3629" spans="1:8" x14ac:dyDescent="0.2">
      <c r="A3629">
        <v>7</v>
      </c>
      <c r="B3629" t="s">
        <v>447</v>
      </c>
      <c r="C3629">
        <v>0</v>
      </c>
      <c r="D3629" t="s">
        <v>667</v>
      </c>
      <c r="E3629" t="s">
        <v>591</v>
      </c>
      <c r="F3629" t="str">
        <f t="shared" si="168"/>
        <v>rural</v>
      </c>
      <c r="G3629" t="str">
        <f t="shared" si="169"/>
        <v>lighting</v>
      </c>
      <c r="H3629" t="str">
        <f t="shared" si="170"/>
        <v>lighting</v>
      </c>
    </row>
    <row r="3630" spans="1:8" x14ac:dyDescent="0.2">
      <c r="A3630">
        <v>8</v>
      </c>
      <c r="B3630" t="s">
        <v>448</v>
      </c>
      <c r="C3630">
        <v>0</v>
      </c>
      <c r="D3630" t="s">
        <v>667</v>
      </c>
      <c r="E3630" t="s">
        <v>591</v>
      </c>
      <c r="F3630" t="str">
        <f t="shared" si="168"/>
        <v>rural</v>
      </c>
      <c r="G3630" t="str">
        <f t="shared" si="169"/>
        <v>lighting</v>
      </c>
      <c r="H3630" t="str">
        <f t="shared" si="170"/>
        <v>lighting</v>
      </c>
    </row>
    <row r="3631" spans="1:8" x14ac:dyDescent="0.2">
      <c r="A3631">
        <v>9</v>
      </c>
      <c r="B3631" t="s">
        <v>449</v>
      </c>
      <c r="C3631">
        <v>0</v>
      </c>
      <c r="D3631" t="s">
        <v>667</v>
      </c>
      <c r="E3631" t="s">
        <v>591</v>
      </c>
      <c r="F3631" t="str">
        <f t="shared" si="168"/>
        <v>rural</v>
      </c>
      <c r="G3631" t="str">
        <f t="shared" si="169"/>
        <v>lighting</v>
      </c>
      <c r="H3631" t="str">
        <f t="shared" si="170"/>
        <v>lighting</v>
      </c>
    </row>
    <row r="3632" spans="1:8" x14ac:dyDescent="0.2">
      <c r="A3632">
        <v>0</v>
      </c>
      <c r="B3632" t="s">
        <v>76</v>
      </c>
      <c r="C3632">
        <v>577147815503.27502</v>
      </c>
      <c r="D3632" t="s">
        <v>668</v>
      </c>
      <c r="E3632" t="s">
        <v>591</v>
      </c>
      <c r="F3632" t="str">
        <f t="shared" si="168"/>
        <v>rural</v>
      </c>
      <c r="G3632" t="str">
        <f t="shared" si="169"/>
        <v>lighting</v>
      </c>
      <c r="H3632" t="str">
        <f t="shared" si="170"/>
        <v>lighting</v>
      </c>
    </row>
    <row r="3633" spans="1:8" x14ac:dyDescent="0.2">
      <c r="A3633">
        <v>1</v>
      </c>
      <c r="B3633" t="s">
        <v>77</v>
      </c>
      <c r="C3633">
        <v>0</v>
      </c>
      <c r="D3633" t="s">
        <v>668</v>
      </c>
      <c r="E3633" t="s">
        <v>591</v>
      </c>
      <c r="F3633" t="str">
        <f t="shared" si="168"/>
        <v>rural</v>
      </c>
      <c r="G3633" t="str">
        <f t="shared" si="169"/>
        <v>lighting</v>
      </c>
      <c r="H3633" t="str">
        <f t="shared" si="170"/>
        <v>lighting</v>
      </c>
    </row>
    <row r="3634" spans="1:8" x14ac:dyDescent="0.2">
      <c r="A3634">
        <v>2</v>
      </c>
      <c r="B3634" t="s">
        <v>78</v>
      </c>
      <c r="C3634">
        <v>0</v>
      </c>
      <c r="D3634" t="s">
        <v>668</v>
      </c>
      <c r="E3634" t="s">
        <v>591</v>
      </c>
      <c r="F3634" t="str">
        <f t="shared" si="168"/>
        <v>rural</v>
      </c>
      <c r="G3634" t="str">
        <f t="shared" si="169"/>
        <v>lighting</v>
      </c>
      <c r="H3634" t="str">
        <f t="shared" si="170"/>
        <v>lighting</v>
      </c>
    </row>
    <row r="3635" spans="1:8" x14ac:dyDescent="0.2">
      <c r="A3635">
        <v>3</v>
      </c>
      <c r="B3635" t="s">
        <v>79</v>
      </c>
      <c r="C3635">
        <v>0</v>
      </c>
      <c r="D3635" t="s">
        <v>668</v>
      </c>
      <c r="E3635" t="s">
        <v>591</v>
      </c>
      <c r="F3635" t="str">
        <f t="shared" si="168"/>
        <v>rural</v>
      </c>
      <c r="G3635" t="str">
        <f t="shared" si="169"/>
        <v>lighting</v>
      </c>
      <c r="H3635" t="str">
        <f t="shared" si="170"/>
        <v>lighting</v>
      </c>
    </row>
    <row r="3636" spans="1:8" x14ac:dyDescent="0.2">
      <c r="A3636">
        <v>4</v>
      </c>
      <c r="B3636" t="s">
        <v>81</v>
      </c>
      <c r="C3636">
        <v>0</v>
      </c>
      <c r="D3636" t="s">
        <v>668</v>
      </c>
      <c r="E3636" t="s">
        <v>591</v>
      </c>
      <c r="F3636" t="str">
        <f t="shared" si="168"/>
        <v>rural</v>
      </c>
      <c r="G3636" t="str">
        <f t="shared" si="169"/>
        <v>lighting</v>
      </c>
      <c r="H3636" t="str">
        <f t="shared" si="170"/>
        <v>lighting</v>
      </c>
    </row>
    <row r="3637" spans="1:8" x14ac:dyDescent="0.2">
      <c r="A3637">
        <v>5</v>
      </c>
      <c r="B3637" t="s">
        <v>162</v>
      </c>
      <c r="C3637">
        <v>0</v>
      </c>
      <c r="D3637" t="s">
        <v>668</v>
      </c>
      <c r="E3637" t="s">
        <v>591</v>
      </c>
      <c r="F3637" t="str">
        <f t="shared" si="168"/>
        <v>rural</v>
      </c>
      <c r="G3637" t="str">
        <f t="shared" si="169"/>
        <v>lighting</v>
      </c>
      <c r="H3637" t="str">
        <f t="shared" si="170"/>
        <v>lighting</v>
      </c>
    </row>
    <row r="3638" spans="1:8" x14ac:dyDescent="0.2">
      <c r="A3638">
        <v>6</v>
      </c>
      <c r="B3638" t="s">
        <v>446</v>
      </c>
      <c r="C3638">
        <v>0</v>
      </c>
      <c r="D3638" t="s">
        <v>668</v>
      </c>
      <c r="E3638" t="s">
        <v>591</v>
      </c>
      <c r="F3638" t="str">
        <f t="shared" si="168"/>
        <v>rural</v>
      </c>
      <c r="G3638" t="str">
        <f t="shared" si="169"/>
        <v>lighting</v>
      </c>
      <c r="H3638" t="str">
        <f t="shared" si="170"/>
        <v>lighting</v>
      </c>
    </row>
    <row r="3639" spans="1:8" x14ac:dyDescent="0.2">
      <c r="A3639">
        <v>7</v>
      </c>
      <c r="B3639" t="s">
        <v>447</v>
      </c>
      <c r="C3639">
        <v>0</v>
      </c>
      <c r="D3639" t="s">
        <v>668</v>
      </c>
      <c r="E3639" t="s">
        <v>591</v>
      </c>
      <c r="F3639" t="str">
        <f t="shared" si="168"/>
        <v>rural</v>
      </c>
      <c r="G3639" t="str">
        <f t="shared" si="169"/>
        <v>lighting</v>
      </c>
      <c r="H3639" t="str">
        <f t="shared" si="170"/>
        <v>lighting</v>
      </c>
    </row>
    <row r="3640" spans="1:8" x14ac:dyDescent="0.2">
      <c r="A3640">
        <v>8</v>
      </c>
      <c r="B3640" t="s">
        <v>448</v>
      </c>
      <c r="C3640">
        <v>0</v>
      </c>
      <c r="D3640" t="s">
        <v>668</v>
      </c>
      <c r="E3640" t="s">
        <v>591</v>
      </c>
      <c r="F3640" t="str">
        <f t="shared" si="168"/>
        <v>rural</v>
      </c>
      <c r="G3640" t="str">
        <f t="shared" si="169"/>
        <v>lighting</v>
      </c>
      <c r="H3640" t="str">
        <f t="shared" si="170"/>
        <v>lighting</v>
      </c>
    </row>
    <row r="3641" spans="1:8" x14ac:dyDescent="0.2">
      <c r="A3641">
        <v>9</v>
      </c>
      <c r="B3641" t="s">
        <v>449</v>
      </c>
      <c r="C3641">
        <v>0</v>
      </c>
      <c r="D3641" t="s">
        <v>668</v>
      </c>
      <c r="E3641" t="s">
        <v>591</v>
      </c>
      <c r="F3641" t="str">
        <f t="shared" si="168"/>
        <v>rural</v>
      </c>
      <c r="G3641" t="str">
        <f t="shared" si="169"/>
        <v>lighting</v>
      </c>
      <c r="H3641" t="str">
        <f t="shared" si="170"/>
        <v>lighting</v>
      </c>
    </row>
    <row r="3642" spans="1:8" x14ac:dyDescent="0.2">
      <c r="A3642">
        <v>0</v>
      </c>
      <c r="B3642" t="s">
        <v>76</v>
      </c>
      <c r="C3642">
        <v>1244622958766.8501</v>
      </c>
      <c r="D3642" t="s">
        <v>669</v>
      </c>
      <c r="E3642" t="s">
        <v>591</v>
      </c>
      <c r="F3642" t="str">
        <f t="shared" si="168"/>
        <v>rural</v>
      </c>
      <c r="G3642" t="str">
        <f t="shared" si="169"/>
        <v>lighting</v>
      </c>
      <c r="H3642" t="str">
        <f t="shared" si="170"/>
        <v>lighting</v>
      </c>
    </row>
    <row r="3643" spans="1:8" x14ac:dyDescent="0.2">
      <c r="A3643">
        <v>1</v>
      </c>
      <c r="B3643" t="s">
        <v>77</v>
      </c>
      <c r="C3643">
        <v>0</v>
      </c>
      <c r="D3643" t="s">
        <v>669</v>
      </c>
      <c r="E3643" t="s">
        <v>591</v>
      </c>
      <c r="F3643" t="str">
        <f t="shared" si="168"/>
        <v>rural</v>
      </c>
      <c r="G3643" t="str">
        <f t="shared" si="169"/>
        <v>lighting</v>
      </c>
      <c r="H3643" t="str">
        <f t="shared" si="170"/>
        <v>lighting</v>
      </c>
    </row>
    <row r="3644" spans="1:8" x14ac:dyDescent="0.2">
      <c r="A3644">
        <v>2</v>
      </c>
      <c r="B3644" t="s">
        <v>78</v>
      </c>
      <c r="C3644">
        <v>0</v>
      </c>
      <c r="D3644" t="s">
        <v>669</v>
      </c>
      <c r="E3644" t="s">
        <v>591</v>
      </c>
      <c r="F3644" t="str">
        <f t="shared" si="168"/>
        <v>rural</v>
      </c>
      <c r="G3644" t="str">
        <f t="shared" si="169"/>
        <v>lighting</v>
      </c>
      <c r="H3644" t="str">
        <f t="shared" si="170"/>
        <v>lighting</v>
      </c>
    </row>
    <row r="3645" spans="1:8" x14ac:dyDescent="0.2">
      <c r="A3645">
        <v>3</v>
      </c>
      <c r="B3645" t="s">
        <v>79</v>
      </c>
      <c r="C3645">
        <v>0</v>
      </c>
      <c r="D3645" t="s">
        <v>669</v>
      </c>
      <c r="E3645" t="s">
        <v>591</v>
      </c>
      <c r="F3645" t="str">
        <f t="shared" si="168"/>
        <v>rural</v>
      </c>
      <c r="G3645" t="str">
        <f t="shared" si="169"/>
        <v>lighting</v>
      </c>
      <c r="H3645" t="str">
        <f t="shared" si="170"/>
        <v>lighting</v>
      </c>
    </row>
    <row r="3646" spans="1:8" x14ac:dyDescent="0.2">
      <c r="A3646">
        <v>4</v>
      </c>
      <c r="B3646" t="s">
        <v>81</v>
      </c>
      <c r="C3646">
        <v>0</v>
      </c>
      <c r="D3646" t="s">
        <v>669</v>
      </c>
      <c r="E3646" t="s">
        <v>591</v>
      </c>
      <c r="F3646" t="str">
        <f t="shared" si="168"/>
        <v>rural</v>
      </c>
      <c r="G3646" t="str">
        <f t="shared" si="169"/>
        <v>lighting</v>
      </c>
      <c r="H3646" t="str">
        <f t="shared" si="170"/>
        <v>lighting</v>
      </c>
    </row>
    <row r="3647" spans="1:8" x14ac:dyDescent="0.2">
      <c r="A3647">
        <v>5</v>
      </c>
      <c r="B3647" t="s">
        <v>162</v>
      </c>
      <c r="C3647">
        <v>0</v>
      </c>
      <c r="D3647" t="s">
        <v>669</v>
      </c>
      <c r="E3647" t="s">
        <v>591</v>
      </c>
      <c r="F3647" t="str">
        <f t="shared" si="168"/>
        <v>rural</v>
      </c>
      <c r="G3647" t="str">
        <f t="shared" si="169"/>
        <v>lighting</v>
      </c>
      <c r="H3647" t="str">
        <f t="shared" si="170"/>
        <v>lighting</v>
      </c>
    </row>
    <row r="3648" spans="1:8" x14ac:dyDescent="0.2">
      <c r="A3648">
        <v>6</v>
      </c>
      <c r="B3648" t="s">
        <v>446</v>
      </c>
      <c r="C3648">
        <v>0</v>
      </c>
      <c r="D3648" t="s">
        <v>669</v>
      </c>
      <c r="E3648" t="s">
        <v>591</v>
      </c>
      <c r="F3648" t="str">
        <f t="shared" si="168"/>
        <v>rural</v>
      </c>
      <c r="G3648" t="str">
        <f t="shared" si="169"/>
        <v>lighting</v>
      </c>
      <c r="H3648" t="str">
        <f t="shared" si="170"/>
        <v>lighting</v>
      </c>
    </row>
    <row r="3649" spans="1:8" x14ac:dyDescent="0.2">
      <c r="A3649">
        <v>7</v>
      </c>
      <c r="B3649" t="s">
        <v>447</v>
      </c>
      <c r="C3649">
        <v>0</v>
      </c>
      <c r="D3649" t="s">
        <v>669</v>
      </c>
      <c r="E3649" t="s">
        <v>591</v>
      </c>
      <c r="F3649" t="str">
        <f t="shared" si="168"/>
        <v>rural</v>
      </c>
      <c r="G3649" t="str">
        <f t="shared" si="169"/>
        <v>lighting</v>
      </c>
      <c r="H3649" t="str">
        <f t="shared" si="170"/>
        <v>lighting</v>
      </c>
    </row>
    <row r="3650" spans="1:8" x14ac:dyDescent="0.2">
      <c r="A3650">
        <v>8</v>
      </c>
      <c r="B3650" t="s">
        <v>448</v>
      </c>
      <c r="C3650">
        <v>0</v>
      </c>
      <c r="D3650" t="s">
        <v>669</v>
      </c>
      <c r="E3650" t="s">
        <v>591</v>
      </c>
      <c r="F3650" t="str">
        <f t="shared" si="168"/>
        <v>rural</v>
      </c>
      <c r="G3650" t="str">
        <f t="shared" si="169"/>
        <v>lighting</v>
      </c>
      <c r="H3650" t="str">
        <f t="shared" si="170"/>
        <v>lighting</v>
      </c>
    </row>
    <row r="3651" spans="1:8" x14ac:dyDescent="0.2">
      <c r="A3651">
        <v>9</v>
      </c>
      <c r="B3651" t="s">
        <v>449</v>
      </c>
      <c r="C3651">
        <v>0</v>
      </c>
      <c r="D3651" t="s">
        <v>669</v>
      </c>
      <c r="E3651" t="s">
        <v>591</v>
      </c>
      <c r="F3651" t="str">
        <f t="shared" ref="F3651:F3714" si="171">IF(ISNUMBER(SEARCH("urban", E3651)), "urban", IF(ISNUMBER(SEARCH("rural", E3651)), "rural", IF(ISNUMBER(SEARCH("commercial", E3651)), "commercial", "None")))</f>
        <v>rural</v>
      </c>
      <c r="G3651" t="str">
        <f t="shared" ref="G3651:G3714" si="172">RIGHT(E3651, LEN(E3651) - FIND("~", SUBSTITUTE(E3651, "-", "~", LEN(E3651)-LEN(SUBSTITUTE(E3651, "-", "")))))</f>
        <v>lighting</v>
      </c>
      <c r="H3651" t="str">
        <f t="shared" ref="H3651:H3714" si="173">IF(G3651="appl","appliances",IF(G3651="cooling","cooling &amp; ventilation",G3651))</f>
        <v>lighting</v>
      </c>
    </row>
    <row r="3652" spans="1:8" x14ac:dyDescent="0.2">
      <c r="A3652">
        <v>0</v>
      </c>
      <c r="B3652" t="s">
        <v>76</v>
      </c>
      <c r="C3652">
        <v>2184315356166.71</v>
      </c>
      <c r="D3652" t="s">
        <v>670</v>
      </c>
      <c r="E3652" t="s">
        <v>591</v>
      </c>
      <c r="F3652" t="str">
        <f t="shared" si="171"/>
        <v>rural</v>
      </c>
      <c r="G3652" t="str">
        <f t="shared" si="172"/>
        <v>lighting</v>
      </c>
      <c r="H3652" t="str">
        <f t="shared" si="173"/>
        <v>lighting</v>
      </c>
    </row>
    <row r="3653" spans="1:8" x14ac:dyDescent="0.2">
      <c r="A3653">
        <v>1</v>
      </c>
      <c r="B3653" t="s">
        <v>77</v>
      </c>
      <c r="C3653">
        <v>0</v>
      </c>
      <c r="D3653" t="s">
        <v>670</v>
      </c>
      <c r="E3653" t="s">
        <v>591</v>
      </c>
      <c r="F3653" t="str">
        <f t="shared" si="171"/>
        <v>rural</v>
      </c>
      <c r="G3653" t="str">
        <f t="shared" si="172"/>
        <v>lighting</v>
      </c>
      <c r="H3653" t="str">
        <f t="shared" si="173"/>
        <v>lighting</v>
      </c>
    </row>
    <row r="3654" spans="1:8" x14ac:dyDescent="0.2">
      <c r="A3654">
        <v>2</v>
      </c>
      <c r="B3654" t="s">
        <v>78</v>
      </c>
      <c r="C3654">
        <v>0</v>
      </c>
      <c r="D3654" t="s">
        <v>670</v>
      </c>
      <c r="E3654" t="s">
        <v>591</v>
      </c>
      <c r="F3654" t="str">
        <f t="shared" si="171"/>
        <v>rural</v>
      </c>
      <c r="G3654" t="str">
        <f t="shared" si="172"/>
        <v>lighting</v>
      </c>
      <c r="H3654" t="str">
        <f t="shared" si="173"/>
        <v>lighting</v>
      </c>
    </row>
    <row r="3655" spans="1:8" x14ac:dyDescent="0.2">
      <c r="A3655">
        <v>3</v>
      </c>
      <c r="B3655" t="s">
        <v>79</v>
      </c>
      <c r="C3655">
        <v>0</v>
      </c>
      <c r="D3655" t="s">
        <v>670</v>
      </c>
      <c r="E3655" t="s">
        <v>591</v>
      </c>
      <c r="F3655" t="str">
        <f t="shared" si="171"/>
        <v>rural</v>
      </c>
      <c r="G3655" t="str">
        <f t="shared" si="172"/>
        <v>lighting</v>
      </c>
      <c r="H3655" t="str">
        <f t="shared" si="173"/>
        <v>lighting</v>
      </c>
    </row>
    <row r="3656" spans="1:8" x14ac:dyDescent="0.2">
      <c r="A3656">
        <v>4</v>
      </c>
      <c r="B3656" t="s">
        <v>81</v>
      </c>
      <c r="C3656">
        <v>0</v>
      </c>
      <c r="D3656" t="s">
        <v>670</v>
      </c>
      <c r="E3656" t="s">
        <v>591</v>
      </c>
      <c r="F3656" t="str">
        <f t="shared" si="171"/>
        <v>rural</v>
      </c>
      <c r="G3656" t="str">
        <f t="shared" si="172"/>
        <v>lighting</v>
      </c>
      <c r="H3656" t="str">
        <f t="shared" si="173"/>
        <v>lighting</v>
      </c>
    </row>
    <row r="3657" spans="1:8" x14ac:dyDescent="0.2">
      <c r="A3657">
        <v>5</v>
      </c>
      <c r="B3657" t="s">
        <v>162</v>
      </c>
      <c r="C3657">
        <v>0</v>
      </c>
      <c r="D3657" t="s">
        <v>670</v>
      </c>
      <c r="E3657" t="s">
        <v>591</v>
      </c>
      <c r="F3657" t="str">
        <f t="shared" si="171"/>
        <v>rural</v>
      </c>
      <c r="G3657" t="str">
        <f t="shared" si="172"/>
        <v>lighting</v>
      </c>
      <c r="H3657" t="str">
        <f t="shared" si="173"/>
        <v>lighting</v>
      </c>
    </row>
    <row r="3658" spans="1:8" x14ac:dyDescent="0.2">
      <c r="A3658">
        <v>6</v>
      </c>
      <c r="B3658" t="s">
        <v>446</v>
      </c>
      <c r="C3658">
        <v>0</v>
      </c>
      <c r="D3658" t="s">
        <v>670</v>
      </c>
      <c r="E3658" t="s">
        <v>591</v>
      </c>
      <c r="F3658" t="str">
        <f t="shared" si="171"/>
        <v>rural</v>
      </c>
      <c r="G3658" t="str">
        <f t="shared" si="172"/>
        <v>lighting</v>
      </c>
      <c r="H3658" t="str">
        <f t="shared" si="173"/>
        <v>lighting</v>
      </c>
    </row>
    <row r="3659" spans="1:8" x14ac:dyDescent="0.2">
      <c r="A3659">
        <v>7</v>
      </c>
      <c r="B3659" t="s">
        <v>447</v>
      </c>
      <c r="C3659">
        <v>0</v>
      </c>
      <c r="D3659" t="s">
        <v>670</v>
      </c>
      <c r="E3659" t="s">
        <v>591</v>
      </c>
      <c r="F3659" t="str">
        <f t="shared" si="171"/>
        <v>rural</v>
      </c>
      <c r="G3659" t="str">
        <f t="shared" si="172"/>
        <v>lighting</v>
      </c>
      <c r="H3659" t="str">
        <f t="shared" si="173"/>
        <v>lighting</v>
      </c>
    </row>
    <row r="3660" spans="1:8" x14ac:dyDescent="0.2">
      <c r="A3660">
        <v>8</v>
      </c>
      <c r="B3660" t="s">
        <v>448</v>
      </c>
      <c r="C3660">
        <v>0</v>
      </c>
      <c r="D3660" t="s">
        <v>670</v>
      </c>
      <c r="E3660" t="s">
        <v>591</v>
      </c>
      <c r="F3660" t="str">
        <f t="shared" si="171"/>
        <v>rural</v>
      </c>
      <c r="G3660" t="str">
        <f t="shared" si="172"/>
        <v>lighting</v>
      </c>
      <c r="H3660" t="str">
        <f t="shared" si="173"/>
        <v>lighting</v>
      </c>
    </row>
    <row r="3661" spans="1:8" x14ac:dyDescent="0.2">
      <c r="A3661">
        <v>9</v>
      </c>
      <c r="B3661" t="s">
        <v>449</v>
      </c>
      <c r="C3661">
        <v>0</v>
      </c>
      <c r="D3661" t="s">
        <v>670</v>
      </c>
      <c r="E3661" t="s">
        <v>591</v>
      </c>
      <c r="F3661" t="str">
        <f t="shared" si="171"/>
        <v>rural</v>
      </c>
      <c r="G3661" t="str">
        <f t="shared" si="172"/>
        <v>lighting</v>
      </c>
      <c r="H3661" t="str">
        <f t="shared" si="173"/>
        <v>lighting</v>
      </c>
    </row>
    <row r="3662" spans="1:8" x14ac:dyDescent="0.2">
      <c r="A3662">
        <v>0</v>
      </c>
      <c r="B3662" t="s">
        <v>76</v>
      </c>
      <c r="C3662">
        <v>1205334926161.74</v>
      </c>
      <c r="D3662" t="s">
        <v>671</v>
      </c>
      <c r="E3662" t="s">
        <v>591</v>
      </c>
      <c r="F3662" t="str">
        <f t="shared" si="171"/>
        <v>rural</v>
      </c>
      <c r="G3662" t="str">
        <f t="shared" si="172"/>
        <v>lighting</v>
      </c>
      <c r="H3662" t="str">
        <f t="shared" si="173"/>
        <v>lighting</v>
      </c>
    </row>
    <row r="3663" spans="1:8" x14ac:dyDescent="0.2">
      <c r="A3663">
        <v>1</v>
      </c>
      <c r="B3663" t="s">
        <v>77</v>
      </c>
      <c r="C3663">
        <v>0</v>
      </c>
      <c r="D3663" t="s">
        <v>671</v>
      </c>
      <c r="E3663" t="s">
        <v>591</v>
      </c>
      <c r="F3663" t="str">
        <f t="shared" si="171"/>
        <v>rural</v>
      </c>
      <c r="G3663" t="str">
        <f t="shared" si="172"/>
        <v>lighting</v>
      </c>
      <c r="H3663" t="str">
        <f t="shared" si="173"/>
        <v>lighting</v>
      </c>
    </row>
    <row r="3664" spans="1:8" x14ac:dyDescent="0.2">
      <c r="A3664">
        <v>2</v>
      </c>
      <c r="B3664" t="s">
        <v>78</v>
      </c>
      <c r="C3664">
        <v>0</v>
      </c>
      <c r="D3664" t="s">
        <v>671</v>
      </c>
      <c r="E3664" t="s">
        <v>591</v>
      </c>
      <c r="F3664" t="str">
        <f t="shared" si="171"/>
        <v>rural</v>
      </c>
      <c r="G3664" t="str">
        <f t="shared" si="172"/>
        <v>lighting</v>
      </c>
      <c r="H3664" t="str">
        <f t="shared" si="173"/>
        <v>lighting</v>
      </c>
    </row>
    <row r="3665" spans="1:8" x14ac:dyDescent="0.2">
      <c r="A3665">
        <v>3</v>
      </c>
      <c r="B3665" t="s">
        <v>79</v>
      </c>
      <c r="C3665">
        <v>0</v>
      </c>
      <c r="D3665" t="s">
        <v>671</v>
      </c>
      <c r="E3665" t="s">
        <v>591</v>
      </c>
      <c r="F3665" t="str">
        <f t="shared" si="171"/>
        <v>rural</v>
      </c>
      <c r="G3665" t="str">
        <f t="shared" si="172"/>
        <v>lighting</v>
      </c>
      <c r="H3665" t="str">
        <f t="shared" si="173"/>
        <v>lighting</v>
      </c>
    </row>
    <row r="3666" spans="1:8" x14ac:dyDescent="0.2">
      <c r="A3666">
        <v>4</v>
      </c>
      <c r="B3666" t="s">
        <v>81</v>
      </c>
      <c r="C3666">
        <v>0</v>
      </c>
      <c r="D3666" t="s">
        <v>671</v>
      </c>
      <c r="E3666" t="s">
        <v>591</v>
      </c>
      <c r="F3666" t="str">
        <f t="shared" si="171"/>
        <v>rural</v>
      </c>
      <c r="G3666" t="str">
        <f t="shared" si="172"/>
        <v>lighting</v>
      </c>
      <c r="H3666" t="str">
        <f t="shared" si="173"/>
        <v>lighting</v>
      </c>
    </row>
    <row r="3667" spans="1:8" x14ac:dyDescent="0.2">
      <c r="A3667">
        <v>5</v>
      </c>
      <c r="B3667" t="s">
        <v>162</v>
      </c>
      <c r="C3667">
        <v>0</v>
      </c>
      <c r="D3667" t="s">
        <v>671</v>
      </c>
      <c r="E3667" t="s">
        <v>591</v>
      </c>
      <c r="F3667" t="str">
        <f t="shared" si="171"/>
        <v>rural</v>
      </c>
      <c r="G3667" t="str">
        <f t="shared" si="172"/>
        <v>lighting</v>
      </c>
      <c r="H3667" t="str">
        <f t="shared" si="173"/>
        <v>lighting</v>
      </c>
    </row>
    <row r="3668" spans="1:8" x14ac:dyDescent="0.2">
      <c r="A3668">
        <v>6</v>
      </c>
      <c r="B3668" t="s">
        <v>446</v>
      </c>
      <c r="C3668">
        <v>0</v>
      </c>
      <c r="D3668" t="s">
        <v>671</v>
      </c>
      <c r="E3668" t="s">
        <v>591</v>
      </c>
      <c r="F3668" t="str">
        <f t="shared" si="171"/>
        <v>rural</v>
      </c>
      <c r="G3668" t="str">
        <f t="shared" si="172"/>
        <v>lighting</v>
      </c>
      <c r="H3668" t="str">
        <f t="shared" si="173"/>
        <v>lighting</v>
      </c>
    </row>
    <row r="3669" spans="1:8" x14ac:dyDescent="0.2">
      <c r="A3669">
        <v>7</v>
      </c>
      <c r="B3669" t="s">
        <v>447</v>
      </c>
      <c r="C3669">
        <v>0</v>
      </c>
      <c r="D3669" t="s">
        <v>671</v>
      </c>
      <c r="E3669" t="s">
        <v>591</v>
      </c>
      <c r="F3669" t="str">
        <f t="shared" si="171"/>
        <v>rural</v>
      </c>
      <c r="G3669" t="str">
        <f t="shared" si="172"/>
        <v>lighting</v>
      </c>
      <c r="H3669" t="str">
        <f t="shared" si="173"/>
        <v>lighting</v>
      </c>
    </row>
    <row r="3670" spans="1:8" x14ac:dyDescent="0.2">
      <c r="A3670">
        <v>8</v>
      </c>
      <c r="B3670" t="s">
        <v>448</v>
      </c>
      <c r="C3670">
        <v>0</v>
      </c>
      <c r="D3670" t="s">
        <v>671</v>
      </c>
      <c r="E3670" t="s">
        <v>591</v>
      </c>
      <c r="F3670" t="str">
        <f t="shared" si="171"/>
        <v>rural</v>
      </c>
      <c r="G3670" t="str">
        <f t="shared" si="172"/>
        <v>lighting</v>
      </c>
      <c r="H3670" t="str">
        <f t="shared" si="173"/>
        <v>lighting</v>
      </c>
    </row>
    <row r="3671" spans="1:8" x14ac:dyDescent="0.2">
      <c r="A3671">
        <v>9</v>
      </c>
      <c r="B3671" t="s">
        <v>449</v>
      </c>
      <c r="C3671">
        <v>0</v>
      </c>
      <c r="D3671" t="s">
        <v>671</v>
      </c>
      <c r="E3671" t="s">
        <v>591</v>
      </c>
      <c r="F3671" t="str">
        <f t="shared" si="171"/>
        <v>rural</v>
      </c>
      <c r="G3671" t="str">
        <f t="shared" si="172"/>
        <v>lighting</v>
      </c>
      <c r="H3671" t="str">
        <f t="shared" si="173"/>
        <v>lighting</v>
      </c>
    </row>
    <row r="3672" spans="1:8" x14ac:dyDescent="0.2">
      <c r="A3672">
        <v>0</v>
      </c>
      <c r="B3672" t="s">
        <v>76</v>
      </c>
      <c r="C3672">
        <v>2068806633494.8701</v>
      </c>
      <c r="D3672" t="s">
        <v>672</v>
      </c>
      <c r="E3672" t="s">
        <v>591</v>
      </c>
      <c r="F3672" t="str">
        <f t="shared" si="171"/>
        <v>rural</v>
      </c>
      <c r="G3672" t="str">
        <f t="shared" si="172"/>
        <v>lighting</v>
      </c>
      <c r="H3672" t="str">
        <f t="shared" si="173"/>
        <v>lighting</v>
      </c>
    </row>
    <row r="3673" spans="1:8" x14ac:dyDescent="0.2">
      <c r="A3673">
        <v>1</v>
      </c>
      <c r="B3673" t="s">
        <v>77</v>
      </c>
      <c r="C3673">
        <v>0</v>
      </c>
      <c r="D3673" t="s">
        <v>672</v>
      </c>
      <c r="E3673" t="s">
        <v>591</v>
      </c>
      <c r="F3673" t="str">
        <f t="shared" si="171"/>
        <v>rural</v>
      </c>
      <c r="G3673" t="str">
        <f t="shared" si="172"/>
        <v>lighting</v>
      </c>
      <c r="H3673" t="str">
        <f t="shared" si="173"/>
        <v>lighting</v>
      </c>
    </row>
    <row r="3674" spans="1:8" x14ac:dyDescent="0.2">
      <c r="A3674">
        <v>2</v>
      </c>
      <c r="B3674" t="s">
        <v>78</v>
      </c>
      <c r="C3674">
        <v>0</v>
      </c>
      <c r="D3674" t="s">
        <v>672</v>
      </c>
      <c r="E3674" t="s">
        <v>591</v>
      </c>
      <c r="F3674" t="str">
        <f t="shared" si="171"/>
        <v>rural</v>
      </c>
      <c r="G3674" t="str">
        <f t="shared" si="172"/>
        <v>lighting</v>
      </c>
      <c r="H3674" t="str">
        <f t="shared" si="173"/>
        <v>lighting</v>
      </c>
    </row>
    <row r="3675" spans="1:8" x14ac:dyDescent="0.2">
      <c r="A3675">
        <v>3</v>
      </c>
      <c r="B3675" t="s">
        <v>79</v>
      </c>
      <c r="C3675">
        <v>0</v>
      </c>
      <c r="D3675" t="s">
        <v>672</v>
      </c>
      <c r="E3675" t="s">
        <v>591</v>
      </c>
      <c r="F3675" t="str">
        <f t="shared" si="171"/>
        <v>rural</v>
      </c>
      <c r="G3675" t="str">
        <f t="shared" si="172"/>
        <v>lighting</v>
      </c>
      <c r="H3675" t="str">
        <f t="shared" si="173"/>
        <v>lighting</v>
      </c>
    </row>
    <row r="3676" spans="1:8" x14ac:dyDescent="0.2">
      <c r="A3676">
        <v>4</v>
      </c>
      <c r="B3676" t="s">
        <v>81</v>
      </c>
      <c r="C3676">
        <v>0</v>
      </c>
      <c r="D3676" t="s">
        <v>672</v>
      </c>
      <c r="E3676" t="s">
        <v>591</v>
      </c>
      <c r="F3676" t="str">
        <f t="shared" si="171"/>
        <v>rural</v>
      </c>
      <c r="G3676" t="str">
        <f t="shared" si="172"/>
        <v>lighting</v>
      </c>
      <c r="H3676" t="str">
        <f t="shared" si="173"/>
        <v>lighting</v>
      </c>
    </row>
    <row r="3677" spans="1:8" x14ac:dyDescent="0.2">
      <c r="A3677">
        <v>5</v>
      </c>
      <c r="B3677" t="s">
        <v>162</v>
      </c>
      <c r="C3677">
        <v>0</v>
      </c>
      <c r="D3677" t="s">
        <v>672</v>
      </c>
      <c r="E3677" t="s">
        <v>591</v>
      </c>
      <c r="F3677" t="str">
        <f t="shared" si="171"/>
        <v>rural</v>
      </c>
      <c r="G3677" t="str">
        <f t="shared" si="172"/>
        <v>lighting</v>
      </c>
      <c r="H3677" t="str">
        <f t="shared" si="173"/>
        <v>lighting</v>
      </c>
    </row>
    <row r="3678" spans="1:8" x14ac:dyDescent="0.2">
      <c r="A3678">
        <v>6</v>
      </c>
      <c r="B3678" t="s">
        <v>446</v>
      </c>
      <c r="C3678">
        <v>0</v>
      </c>
      <c r="D3678" t="s">
        <v>672</v>
      </c>
      <c r="E3678" t="s">
        <v>591</v>
      </c>
      <c r="F3678" t="str">
        <f t="shared" si="171"/>
        <v>rural</v>
      </c>
      <c r="G3678" t="str">
        <f t="shared" si="172"/>
        <v>lighting</v>
      </c>
      <c r="H3678" t="str">
        <f t="shared" si="173"/>
        <v>lighting</v>
      </c>
    </row>
    <row r="3679" spans="1:8" x14ac:dyDescent="0.2">
      <c r="A3679">
        <v>7</v>
      </c>
      <c r="B3679" t="s">
        <v>447</v>
      </c>
      <c r="C3679">
        <v>0</v>
      </c>
      <c r="D3679" t="s">
        <v>672</v>
      </c>
      <c r="E3679" t="s">
        <v>591</v>
      </c>
      <c r="F3679" t="str">
        <f t="shared" si="171"/>
        <v>rural</v>
      </c>
      <c r="G3679" t="str">
        <f t="shared" si="172"/>
        <v>lighting</v>
      </c>
      <c r="H3679" t="str">
        <f t="shared" si="173"/>
        <v>lighting</v>
      </c>
    </row>
    <row r="3680" spans="1:8" x14ac:dyDescent="0.2">
      <c r="A3680">
        <v>8</v>
      </c>
      <c r="B3680" t="s">
        <v>448</v>
      </c>
      <c r="C3680">
        <v>0</v>
      </c>
      <c r="D3680" t="s">
        <v>672</v>
      </c>
      <c r="E3680" t="s">
        <v>591</v>
      </c>
      <c r="F3680" t="str">
        <f t="shared" si="171"/>
        <v>rural</v>
      </c>
      <c r="G3680" t="str">
        <f t="shared" si="172"/>
        <v>lighting</v>
      </c>
      <c r="H3680" t="str">
        <f t="shared" si="173"/>
        <v>lighting</v>
      </c>
    </row>
    <row r="3681" spans="1:8" x14ac:dyDescent="0.2">
      <c r="A3681">
        <v>9</v>
      </c>
      <c r="B3681" t="s">
        <v>449</v>
      </c>
      <c r="C3681">
        <v>0</v>
      </c>
      <c r="D3681" t="s">
        <v>672</v>
      </c>
      <c r="E3681" t="s">
        <v>591</v>
      </c>
      <c r="F3681" t="str">
        <f t="shared" si="171"/>
        <v>rural</v>
      </c>
      <c r="G3681" t="str">
        <f t="shared" si="172"/>
        <v>lighting</v>
      </c>
      <c r="H3681" t="str">
        <f t="shared" si="173"/>
        <v>lighting</v>
      </c>
    </row>
    <row r="3682" spans="1:8" x14ac:dyDescent="0.2">
      <c r="A3682">
        <v>0</v>
      </c>
      <c r="B3682" t="s">
        <v>76</v>
      </c>
      <c r="C3682">
        <v>673609100316.08203</v>
      </c>
      <c r="D3682" t="s">
        <v>673</v>
      </c>
      <c r="E3682" t="s">
        <v>591</v>
      </c>
      <c r="F3682" t="str">
        <f t="shared" si="171"/>
        <v>rural</v>
      </c>
      <c r="G3682" t="str">
        <f t="shared" si="172"/>
        <v>lighting</v>
      </c>
      <c r="H3682" t="str">
        <f t="shared" si="173"/>
        <v>lighting</v>
      </c>
    </row>
    <row r="3683" spans="1:8" x14ac:dyDescent="0.2">
      <c r="A3683">
        <v>1</v>
      </c>
      <c r="B3683" t="s">
        <v>77</v>
      </c>
      <c r="C3683">
        <v>0</v>
      </c>
      <c r="D3683" t="s">
        <v>673</v>
      </c>
      <c r="E3683" t="s">
        <v>591</v>
      </c>
      <c r="F3683" t="str">
        <f t="shared" si="171"/>
        <v>rural</v>
      </c>
      <c r="G3683" t="str">
        <f t="shared" si="172"/>
        <v>lighting</v>
      </c>
      <c r="H3683" t="str">
        <f t="shared" si="173"/>
        <v>lighting</v>
      </c>
    </row>
    <row r="3684" spans="1:8" x14ac:dyDescent="0.2">
      <c r="A3684">
        <v>2</v>
      </c>
      <c r="B3684" t="s">
        <v>78</v>
      </c>
      <c r="C3684">
        <v>0</v>
      </c>
      <c r="D3684" t="s">
        <v>673</v>
      </c>
      <c r="E3684" t="s">
        <v>591</v>
      </c>
      <c r="F3684" t="str">
        <f t="shared" si="171"/>
        <v>rural</v>
      </c>
      <c r="G3684" t="str">
        <f t="shared" si="172"/>
        <v>lighting</v>
      </c>
      <c r="H3684" t="str">
        <f t="shared" si="173"/>
        <v>lighting</v>
      </c>
    </row>
    <row r="3685" spans="1:8" x14ac:dyDescent="0.2">
      <c r="A3685">
        <v>3</v>
      </c>
      <c r="B3685" t="s">
        <v>79</v>
      </c>
      <c r="C3685">
        <v>0</v>
      </c>
      <c r="D3685" t="s">
        <v>673</v>
      </c>
      <c r="E3685" t="s">
        <v>591</v>
      </c>
      <c r="F3685" t="str">
        <f t="shared" si="171"/>
        <v>rural</v>
      </c>
      <c r="G3685" t="str">
        <f t="shared" si="172"/>
        <v>lighting</v>
      </c>
      <c r="H3685" t="str">
        <f t="shared" si="173"/>
        <v>lighting</v>
      </c>
    </row>
    <row r="3686" spans="1:8" x14ac:dyDescent="0.2">
      <c r="A3686">
        <v>4</v>
      </c>
      <c r="B3686" t="s">
        <v>81</v>
      </c>
      <c r="C3686">
        <v>0</v>
      </c>
      <c r="D3686" t="s">
        <v>673</v>
      </c>
      <c r="E3686" t="s">
        <v>591</v>
      </c>
      <c r="F3686" t="str">
        <f t="shared" si="171"/>
        <v>rural</v>
      </c>
      <c r="G3686" t="str">
        <f t="shared" si="172"/>
        <v>lighting</v>
      </c>
      <c r="H3686" t="str">
        <f t="shared" si="173"/>
        <v>lighting</v>
      </c>
    </row>
    <row r="3687" spans="1:8" x14ac:dyDescent="0.2">
      <c r="A3687">
        <v>5</v>
      </c>
      <c r="B3687" t="s">
        <v>162</v>
      </c>
      <c r="C3687">
        <v>0</v>
      </c>
      <c r="D3687" t="s">
        <v>673</v>
      </c>
      <c r="E3687" t="s">
        <v>591</v>
      </c>
      <c r="F3687" t="str">
        <f t="shared" si="171"/>
        <v>rural</v>
      </c>
      <c r="G3687" t="str">
        <f t="shared" si="172"/>
        <v>lighting</v>
      </c>
      <c r="H3687" t="str">
        <f t="shared" si="173"/>
        <v>lighting</v>
      </c>
    </row>
    <row r="3688" spans="1:8" x14ac:dyDescent="0.2">
      <c r="A3688">
        <v>6</v>
      </c>
      <c r="B3688" t="s">
        <v>446</v>
      </c>
      <c r="C3688">
        <v>0</v>
      </c>
      <c r="D3688" t="s">
        <v>673</v>
      </c>
      <c r="E3688" t="s">
        <v>591</v>
      </c>
      <c r="F3688" t="str">
        <f t="shared" si="171"/>
        <v>rural</v>
      </c>
      <c r="G3688" t="str">
        <f t="shared" si="172"/>
        <v>lighting</v>
      </c>
      <c r="H3688" t="str">
        <f t="shared" si="173"/>
        <v>lighting</v>
      </c>
    </row>
    <row r="3689" spans="1:8" x14ac:dyDescent="0.2">
      <c r="A3689">
        <v>7</v>
      </c>
      <c r="B3689" t="s">
        <v>447</v>
      </c>
      <c r="C3689">
        <v>0</v>
      </c>
      <c r="D3689" t="s">
        <v>673</v>
      </c>
      <c r="E3689" t="s">
        <v>591</v>
      </c>
      <c r="F3689" t="str">
        <f t="shared" si="171"/>
        <v>rural</v>
      </c>
      <c r="G3689" t="str">
        <f t="shared" si="172"/>
        <v>lighting</v>
      </c>
      <c r="H3689" t="str">
        <f t="shared" si="173"/>
        <v>lighting</v>
      </c>
    </row>
    <row r="3690" spans="1:8" x14ac:dyDescent="0.2">
      <c r="A3690">
        <v>8</v>
      </c>
      <c r="B3690" t="s">
        <v>448</v>
      </c>
      <c r="C3690">
        <v>0</v>
      </c>
      <c r="D3690" t="s">
        <v>673</v>
      </c>
      <c r="E3690" t="s">
        <v>591</v>
      </c>
      <c r="F3690" t="str">
        <f t="shared" si="171"/>
        <v>rural</v>
      </c>
      <c r="G3690" t="str">
        <f t="shared" si="172"/>
        <v>lighting</v>
      </c>
      <c r="H3690" t="str">
        <f t="shared" si="173"/>
        <v>lighting</v>
      </c>
    </row>
    <row r="3691" spans="1:8" x14ac:dyDescent="0.2">
      <c r="A3691">
        <v>9</v>
      </c>
      <c r="B3691" t="s">
        <v>449</v>
      </c>
      <c r="C3691">
        <v>0</v>
      </c>
      <c r="D3691" t="s">
        <v>673</v>
      </c>
      <c r="E3691" t="s">
        <v>591</v>
      </c>
      <c r="F3691" t="str">
        <f t="shared" si="171"/>
        <v>rural</v>
      </c>
      <c r="G3691" t="str">
        <f t="shared" si="172"/>
        <v>lighting</v>
      </c>
      <c r="H3691" t="str">
        <f t="shared" si="173"/>
        <v>lighting</v>
      </c>
    </row>
    <row r="3692" spans="1:8" x14ac:dyDescent="0.2">
      <c r="A3692">
        <v>0</v>
      </c>
      <c r="B3692" t="s">
        <v>76</v>
      </c>
      <c r="C3692">
        <v>1559189523016.46</v>
      </c>
      <c r="D3692" t="s">
        <v>674</v>
      </c>
      <c r="E3692" t="s">
        <v>591</v>
      </c>
      <c r="F3692" t="str">
        <f t="shared" si="171"/>
        <v>rural</v>
      </c>
      <c r="G3692" t="str">
        <f t="shared" si="172"/>
        <v>lighting</v>
      </c>
      <c r="H3692" t="str">
        <f t="shared" si="173"/>
        <v>lighting</v>
      </c>
    </row>
    <row r="3693" spans="1:8" x14ac:dyDescent="0.2">
      <c r="A3693">
        <v>1</v>
      </c>
      <c r="B3693" t="s">
        <v>77</v>
      </c>
      <c r="C3693">
        <v>0</v>
      </c>
      <c r="D3693" t="s">
        <v>674</v>
      </c>
      <c r="E3693" t="s">
        <v>591</v>
      </c>
      <c r="F3693" t="str">
        <f t="shared" si="171"/>
        <v>rural</v>
      </c>
      <c r="G3693" t="str">
        <f t="shared" si="172"/>
        <v>lighting</v>
      </c>
      <c r="H3693" t="str">
        <f t="shared" si="173"/>
        <v>lighting</v>
      </c>
    </row>
    <row r="3694" spans="1:8" x14ac:dyDescent="0.2">
      <c r="A3694">
        <v>2</v>
      </c>
      <c r="B3694" t="s">
        <v>78</v>
      </c>
      <c r="C3694">
        <v>0</v>
      </c>
      <c r="D3694" t="s">
        <v>674</v>
      </c>
      <c r="E3694" t="s">
        <v>591</v>
      </c>
      <c r="F3694" t="str">
        <f t="shared" si="171"/>
        <v>rural</v>
      </c>
      <c r="G3694" t="str">
        <f t="shared" si="172"/>
        <v>lighting</v>
      </c>
      <c r="H3694" t="str">
        <f t="shared" si="173"/>
        <v>lighting</v>
      </c>
    </row>
    <row r="3695" spans="1:8" x14ac:dyDescent="0.2">
      <c r="A3695">
        <v>3</v>
      </c>
      <c r="B3695" t="s">
        <v>79</v>
      </c>
      <c r="C3695">
        <v>0</v>
      </c>
      <c r="D3695" t="s">
        <v>674</v>
      </c>
      <c r="E3695" t="s">
        <v>591</v>
      </c>
      <c r="F3695" t="str">
        <f t="shared" si="171"/>
        <v>rural</v>
      </c>
      <c r="G3695" t="str">
        <f t="shared" si="172"/>
        <v>lighting</v>
      </c>
      <c r="H3695" t="str">
        <f t="shared" si="173"/>
        <v>lighting</v>
      </c>
    </row>
    <row r="3696" spans="1:8" x14ac:dyDescent="0.2">
      <c r="A3696">
        <v>4</v>
      </c>
      <c r="B3696" t="s">
        <v>81</v>
      </c>
      <c r="C3696">
        <v>0</v>
      </c>
      <c r="D3696" t="s">
        <v>674</v>
      </c>
      <c r="E3696" t="s">
        <v>591</v>
      </c>
      <c r="F3696" t="str">
        <f t="shared" si="171"/>
        <v>rural</v>
      </c>
      <c r="G3696" t="str">
        <f t="shared" si="172"/>
        <v>lighting</v>
      </c>
      <c r="H3696" t="str">
        <f t="shared" si="173"/>
        <v>lighting</v>
      </c>
    </row>
    <row r="3697" spans="1:8" x14ac:dyDescent="0.2">
      <c r="A3697">
        <v>5</v>
      </c>
      <c r="B3697" t="s">
        <v>162</v>
      </c>
      <c r="C3697">
        <v>0</v>
      </c>
      <c r="D3697" t="s">
        <v>674</v>
      </c>
      <c r="E3697" t="s">
        <v>591</v>
      </c>
      <c r="F3697" t="str">
        <f t="shared" si="171"/>
        <v>rural</v>
      </c>
      <c r="G3697" t="str">
        <f t="shared" si="172"/>
        <v>lighting</v>
      </c>
      <c r="H3697" t="str">
        <f t="shared" si="173"/>
        <v>lighting</v>
      </c>
    </row>
    <row r="3698" spans="1:8" x14ac:dyDescent="0.2">
      <c r="A3698">
        <v>6</v>
      </c>
      <c r="B3698" t="s">
        <v>446</v>
      </c>
      <c r="C3698">
        <v>0</v>
      </c>
      <c r="D3698" t="s">
        <v>674</v>
      </c>
      <c r="E3698" t="s">
        <v>591</v>
      </c>
      <c r="F3698" t="str">
        <f t="shared" si="171"/>
        <v>rural</v>
      </c>
      <c r="G3698" t="str">
        <f t="shared" si="172"/>
        <v>lighting</v>
      </c>
      <c r="H3698" t="str">
        <f t="shared" si="173"/>
        <v>lighting</v>
      </c>
    </row>
    <row r="3699" spans="1:8" x14ac:dyDescent="0.2">
      <c r="A3699">
        <v>7</v>
      </c>
      <c r="B3699" t="s">
        <v>447</v>
      </c>
      <c r="C3699">
        <v>0</v>
      </c>
      <c r="D3699" t="s">
        <v>674</v>
      </c>
      <c r="E3699" t="s">
        <v>591</v>
      </c>
      <c r="F3699" t="str">
        <f t="shared" si="171"/>
        <v>rural</v>
      </c>
      <c r="G3699" t="str">
        <f t="shared" si="172"/>
        <v>lighting</v>
      </c>
      <c r="H3699" t="str">
        <f t="shared" si="173"/>
        <v>lighting</v>
      </c>
    </row>
    <row r="3700" spans="1:8" x14ac:dyDescent="0.2">
      <c r="A3700">
        <v>8</v>
      </c>
      <c r="B3700" t="s">
        <v>448</v>
      </c>
      <c r="C3700">
        <v>0</v>
      </c>
      <c r="D3700" t="s">
        <v>674</v>
      </c>
      <c r="E3700" t="s">
        <v>591</v>
      </c>
      <c r="F3700" t="str">
        <f t="shared" si="171"/>
        <v>rural</v>
      </c>
      <c r="G3700" t="str">
        <f t="shared" si="172"/>
        <v>lighting</v>
      </c>
      <c r="H3700" t="str">
        <f t="shared" si="173"/>
        <v>lighting</v>
      </c>
    </row>
    <row r="3701" spans="1:8" x14ac:dyDescent="0.2">
      <c r="A3701">
        <v>9</v>
      </c>
      <c r="B3701" t="s">
        <v>449</v>
      </c>
      <c r="C3701">
        <v>0</v>
      </c>
      <c r="D3701" t="s">
        <v>674</v>
      </c>
      <c r="E3701" t="s">
        <v>591</v>
      </c>
      <c r="F3701" t="str">
        <f t="shared" si="171"/>
        <v>rural</v>
      </c>
      <c r="G3701" t="str">
        <f t="shared" si="172"/>
        <v>lighting</v>
      </c>
      <c r="H3701" t="str">
        <f t="shared" si="173"/>
        <v>lighting</v>
      </c>
    </row>
    <row r="3702" spans="1:8" x14ac:dyDescent="0.2">
      <c r="A3702">
        <v>0</v>
      </c>
      <c r="B3702" t="s">
        <v>76</v>
      </c>
      <c r="C3702">
        <v>970255392323.58496</v>
      </c>
      <c r="D3702" t="s">
        <v>675</v>
      </c>
      <c r="E3702" t="s">
        <v>591</v>
      </c>
      <c r="F3702" t="str">
        <f t="shared" si="171"/>
        <v>rural</v>
      </c>
      <c r="G3702" t="str">
        <f t="shared" si="172"/>
        <v>lighting</v>
      </c>
      <c r="H3702" t="str">
        <f t="shared" si="173"/>
        <v>lighting</v>
      </c>
    </row>
    <row r="3703" spans="1:8" x14ac:dyDescent="0.2">
      <c r="A3703">
        <v>1</v>
      </c>
      <c r="B3703" t="s">
        <v>77</v>
      </c>
      <c r="C3703">
        <v>0</v>
      </c>
      <c r="D3703" t="s">
        <v>675</v>
      </c>
      <c r="E3703" t="s">
        <v>591</v>
      </c>
      <c r="F3703" t="str">
        <f t="shared" si="171"/>
        <v>rural</v>
      </c>
      <c r="G3703" t="str">
        <f t="shared" si="172"/>
        <v>lighting</v>
      </c>
      <c r="H3703" t="str">
        <f t="shared" si="173"/>
        <v>lighting</v>
      </c>
    </row>
    <row r="3704" spans="1:8" x14ac:dyDescent="0.2">
      <c r="A3704">
        <v>2</v>
      </c>
      <c r="B3704" t="s">
        <v>78</v>
      </c>
      <c r="C3704">
        <v>0</v>
      </c>
      <c r="D3704" t="s">
        <v>675</v>
      </c>
      <c r="E3704" t="s">
        <v>591</v>
      </c>
      <c r="F3704" t="str">
        <f t="shared" si="171"/>
        <v>rural</v>
      </c>
      <c r="G3704" t="str">
        <f t="shared" si="172"/>
        <v>lighting</v>
      </c>
      <c r="H3704" t="str">
        <f t="shared" si="173"/>
        <v>lighting</v>
      </c>
    </row>
    <row r="3705" spans="1:8" x14ac:dyDescent="0.2">
      <c r="A3705">
        <v>3</v>
      </c>
      <c r="B3705" t="s">
        <v>79</v>
      </c>
      <c r="C3705">
        <v>0</v>
      </c>
      <c r="D3705" t="s">
        <v>675</v>
      </c>
      <c r="E3705" t="s">
        <v>591</v>
      </c>
      <c r="F3705" t="str">
        <f t="shared" si="171"/>
        <v>rural</v>
      </c>
      <c r="G3705" t="str">
        <f t="shared" si="172"/>
        <v>lighting</v>
      </c>
      <c r="H3705" t="str">
        <f t="shared" si="173"/>
        <v>lighting</v>
      </c>
    </row>
    <row r="3706" spans="1:8" x14ac:dyDescent="0.2">
      <c r="A3706">
        <v>4</v>
      </c>
      <c r="B3706" t="s">
        <v>81</v>
      </c>
      <c r="C3706">
        <v>0</v>
      </c>
      <c r="D3706" t="s">
        <v>675</v>
      </c>
      <c r="E3706" t="s">
        <v>591</v>
      </c>
      <c r="F3706" t="str">
        <f t="shared" si="171"/>
        <v>rural</v>
      </c>
      <c r="G3706" t="str">
        <f t="shared" si="172"/>
        <v>lighting</v>
      </c>
      <c r="H3706" t="str">
        <f t="shared" si="173"/>
        <v>lighting</v>
      </c>
    </row>
    <row r="3707" spans="1:8" x14ac:dyDescent="0.2">
      <c r="A3707">
        <v>5</v>
      </c>
      <c r="B3707" t="s">
        <v>162</v>
      </c>
      <c r="C3707">
        <v>0</v>
      </c>
      <c r="D3707" t="s">
        <v>675</v>
      </c>
      <c r="E3707" t="s">
        <v>591</v>
      </c>
      <c r="F3707" t="str">
        <f t="shared" si="171"/>
        <v>rural</v>
      </c>
      <c r="G3707" t="str">
        <f t="shared" si="172"/>
        <v>lighting</v>
      </c>
      <c r="H3707" t="str">
        <f t="shared" si="173"/>
        <v>lighting</v>
      </c>
    </row>
    <row r="3708" spans="1:8" x14ac:dyDescent="0.2">
      <c r="A3708">
        <v>6</v>
      </c>
      <c r="B3708" t="s">
        <v>446</v>
      </c>
      <c r="C3708">
        <v>0</v>
      </c>
      <c r="D3708" t="s">
        <v>675</v>
      </c>
      <c r="E3708" t="s">
        <v>591</v>
      </c>
      <c r="F3708" t="str">
        <f t="shared" si="171"/>
        <v>rural</v>
      </c>
      <c r="G3708" t="str">
        <f t="shared" si="172"/>
        <v>lighting</v>
      </c>
      <c r="H3708" t="str">
        <f t="shared" si="173"/>
        <v>lighting</v>
      </c>
    </row>
    <row r="3709" spans="1:8" x14ac:dyDescent="0.2">
      <c r="A3709">
        <v>7</v>
      </c>
      <c r="B3709" t="s">
        <v>447</v>
      </c>
      <c r="C3709">
        <v>0</v>
      </c>
      <c r="D3709" t="s">
        <v>675</v>
      </c>
      <c r="E3709" t="s">
        <v>591</v>
      </c>
      <c r="F3709" t="str">
        <f t="shared" si="171"/>
        <v>rural</v>
      </c>
      <c r="G3709" t="str">
        <f t="shared" si="172"/>
        <v>lighting</v>
      </c>
      <c r="H3709" t="str">
        <f t="shared" si="173"/>
        <v>lighting</v>
      </c>
    </row>
    <row r="3710" spans="1:8" x14ac:dyDescent="0.2">
      <c r="A3710">
        <v>8</v>
      </c>
      <c r="B3710" t="s">
        <v>448</v>
      </c>
      <c r="C3710">
        <v>0</v>
      </c>
      <c r="D3710" t="s">
        <v>675</v>
      </c>
      <c r="E3710" t="s">
        <v>591</v>
      </c>
      <c r="F3710" t="str">
        <f t="shared" si="171"/>
        <v>rural</v>
      </c>
      <c r="G3710" t="str">
        <f t="shared" si="172"/>
        <v>lighting</v>
      </c>
      <c r="H3710" t="str">
        <f t="shared" si="173"/>
        <v>lighting</v>
      </c>
    </row>
    <row r="3711" spans="1:8" x14ac:dyDescent="0.2">
      <c r="A3711">
        <v>9</v>
      </c>
      <c r="B3711" t="s">
        <v>449</v>
      </c>
      <c r="C3711">
        <v>0</v>
      </c>
      <c r="D3711" t="s">
        <v>675</v>
      </c>
      <c r="E3711" t="s">
        <v>591</v>
      </c>
      <c r="F3711" t="str">
        <f t="shared" si="171"/>
        <v>rural</v>
      </c>
      <c r="G3711" t="str">
        <f t="shared" si="172"/>
        <v>lighting</v>
      </c>
      <c r="H3711" t="str">
        <f t="shared" si="173"/>
        <v>lighting</v>
      </c>
    </row>
    <row r="3712" spans="1:8" x14ac:dyDescent="0.2">
      <c r="A3712">
        <v>0</v>
      </c>
      <c r="B3712" t="s">
        <v>76</v>
      </c>
      <c r="C3712">
        <v>481743580769.95099</v>
      </c>
      <c r="D3712" t="s">
        <v>676</v>
      </c>
      <c r="E3712" t="s">
        <v>591</v>
      </c>
      <c r="F3712" t="str">
        <f t="shared" si="171"/>
        <v>rural</v>
      </c>
      <c r="G3712" t="str">
        <f t="shared" si="172"/>
        <v>lighting</v>
      </c>
      <c r="H3712" t="str">
        <f t="shared" si="173"/>
        <v>lighting</v>
      </c>
    </row>
    <row r="3713" spans="1:8" x14ac:dyDescent="0.2">
      <c r="A3713">
        <v>1</v>
      </c>
      <c r="B3713" t="s">
        <v>77</v>
      </c>
      <c r="C3713">
        <v>0</v>
      </c>
      <c r="D3713" t="s">
        <v>676</v>
      </c>
      <c r="E3713" t="s">
        <v>591</v>
      </c>
      <c r="F3713" t="str">
        <f t="shared" si="171"/>
        <v>rural</v>
      </c>
      <c r="G3713" t="str">
        <f t="shared" si="172"/>
        <v>lighting</v>
      </c>
      <c r="H3713" t="str">
        <f t="shared" si="173"/>
        <v>lighting</v>
      </c>
    </row>
    <row r="3714" spans="1:8" x14ac:dyDescent="0.2">
      <c r="A3714">
        <v>2</v>
      </c>
      <c r="B3714" t="s">
        <v>78</v>
      </c>
      <c r="C3714">
        <v>0</v>
      </c>
      <c r="D3714" t="s">
        <v>676</v>
      </c>
      <c r="E3714" t="s">
        <v>591</v>
      </c>
      <c r="F3714" t="str">
        <f t="shared" si="171"/>
        <v>rural</v>
      </c>
      <c r="G3714" t="str">
        <f t="shared" si="172"/>
        <v>lighting</v>
      </c>
      <c r="H3714" t="str">
        <f t="shared" si="173"/>
        <v>lighting</v>
      </c>
    </row>
    <row r="3715" spans="1:8" x14ac:dyDescent="0.2">
      <c r="A3715">
        <v>3</v>
      </c>
      <c r="B3715" t="s">
        <v>79</v>
      </c>
      <c r="C3715">
        <v>0</v>
      </c>
      <c r="D3715" t="s">
        <v>676</v>
      </c>
      <c r="E3715" t="s">
        <v>591</v>
      </c>
      <c r="F3715" t="str">
        <f t="shared" ref="F3715:F3778" si="174">IF(ISNUMBER(SEARCH("urban", E3715)), "urban", IF(ISNUMBER(SEARCH("rural", E3715)), "rural", IF(ISNUMBER(SEARCH("commercial", E3715)), "commercial", "None")))</f>
        <v>rural</v>
      </c>
      <c r="G3715" t="str">
        <f t="shared" ref="G3715:G3778" si="175">RIGHT(E3715, LEN(E3715) - FIND("~", SUBSTITUTE(E3715, "-", "~", LEN(E3715)-LEN(SUBSTITUTE(E3715, "-", "")))))</f>
        <v>lighting</v>
      </c>
      <c r="H3715" t="str">
        <f t="shared" ref="H3715:H3778" si="176">IF(G3715="appl","appliances",IF(G3715="cooling","cooling &amp; ventilation",G3715))</f>
        <v>lighting</v>
      </c>
    </row>
    <row r="3716" spans="1:8" x14ac:dyDescent="0.2">
      <c r="A3716">
        <v>4</v>
      </c>
      <c r="B3716" t="s">
        <v>81</v>
      </c>
      <c r="C3716">
        <v>0</v>
      </c>
      <c r="D3716" t="s">
        <v>676</v>
      </c>
      <c r="E3716" t="s">
        <v>591</v>
      </c>
      <c r="F3716" t="str">
        <f t="shared" si="174"/>
        <v>rural</v>
      </c>
      <c r="G3716" t="str">
        <f t="shared" si="175"/>
        <v>lighting</v>
      </c>
      <c r="H3716" t="str">
        <f t="shared" si="176"/>
        <v>lighting</v>
      </c>
    </row>
    <row r="3717" spans="1:8" x14ac:dyDescent="0.2">
      <c r="A3717">
        <v>5</v>
      </c>
      <c r="B3717" t="s">
        <v>162</v>
      </c>
      <c r="C3717">
        <v>0</v>
      </c>
      <c r="D3717" t="s">
        <v>676</v>
      </c>
      <c r="E3717" t="s">
        <v>591</v>
      </c>
      <c r="F3717" t="str">
        <f t="shared" si="174"/>
        <v>rural</v>
      </c>
      <c r="G3717" t="str">
        <f t="shared" si="175"/>
        <v>lighting</v>
      </c>
      <c r="H3717" t="str">
        <f t="shared" si="176"/>
        <v>lighting</v>
      </c>
    </row>
    <row r="3718" spans="1:8" x14ac:dyDescent="0.2">
      <c r="A3718">
        <v>6</v>
      </c>
      <c r="B3718" t="s">
        <v>446</v>
      </c>
      <c r="C3718">
        <v>0</v>
      </c>
      <c r="D3718" t="s">
        <v>676</v>
      </c>
      <c r="E3718" t="s">
        <v>591</v>
      </c>
      <c r="F3718" t="str">
        <f t="shared" si="174"/>
        <v>rural</v>
      </c>
      <c r="G3718" t="str">
        <f t="shared" si="175"/>
        <v>lighting</v>
      </c>
      <c r="H3718" t="str">
        <f t="shared" si="176"/>
        <v>lighting</v>
      </c>
    </row>
    <row r="3719" spans="1:8" x14ac:dyDescent="0.2">
      <c r="A3719">
        <v>7</v>
      </c>
      <c r="B3719" t="s">
        <v>447</v>
      </c>
      <c r="C3719">
        <v>0</v>
      </c>
      <c r="D3719" t="s">
        <v>676</v>
      </c>
      <c r="E3719" t="s">
        <v>591</v>
      </c>
      <c r="F3719" t="str">
        <f t="shared" si="174"/>
        <v>rural</v>
      </c>
      <c r="G3719" t="str">
        <f t="shared" si="175"/>
        <v>lighting</v>
      </c>
      <c r="H3719" t="str">
        <f t="shared" si="176"/>
        <v>lighting</v>
      </c>
    </row>
    <row r="3720" spans="1:8" x14ac:dyDescent="0.2">
      <c r="A3720">
        <v>8</v>
      </c>
      <c r="B3720" t="s">
        <v>448</v>
      </c>
      <c r="C3720">
        <v>0</v>
      </c>
      <c r="D3720" t="s">
        <v>676</v>
      </c>
      <c r="E3720" t="s">
        <v>591</v>
      </c>
      <c r="F3720" t="str">
        <f t="shared" si="174"/>
        <v>rural</v>
      </c>
      <c r="G3720" t="str">
        <f t="shared" si="175"/>
        <v>lighting</v>
      </c>
      <c r="H3720" t="str">
        <f t="shared" si="176"/>
        <v>lighting</v>
      </c>
    </row>
    <row r="3721" spans="1:8" x14ac:dyDescent="0.2">
      <c r="A3721">
        <v>9</v>
      </c>
      <c r="B3721" t="s">
        <v>449</v>
      </c>
      <c r="C3721">
        <v>0</v>
      </c>
      <c r="D3721" t="s">
        <v>676</v>
      </c>
      <c r="E3721" t="s">
        <v>591</v>
      </c>
      <c r="F3721" t="str">
        <f t="shared" si="174"/>
        <v>rural</v>
      </c>
      <c r="G3721" t="str">
        <f t="shared" si="175"/>
        <v>lighting</v>
      </c>
      <c r="H3721" t="str">
        <f t="shared" si="176"/>
        <v>lighting</v>
      </c>
    </row>
    <row r="3722" spans="1:8" x14ac:dyDescent="0.2">
      <c r="A3722">
        <v>0</v>
      </c>
      <c r="B3722" t="s">
        <v>76</v>
      </c>
      <c r="C3722">
        <v>1703821710663.52</v>
      </c>
      <c r="D3722" t="s">
        <v>677</v>
      </c>
      <c r="E3722" t="s">
        <v>591</v>
      </c>
      <c r="F3722" t="str">
        <f t="shared" si="174"/>
        <v>rural</v>
      </c>
      <c r="G3722" t="str">
        <f t="shared" si="175"/>
        <v>lighting</v>
      </c>
      <c r="H3722" t="str">
        <f t="shared" si="176"/>
        <v>lighting</v>
      </c>
    </row>
    <row r="3723" spans="1:8" x14ac:dyDescent="0.2">
      <c r="A3723">
        <v>1</v>
      </c>
      <c r="B3723" t="s">
        <v>77</v>
      </c>
      <c r="C3723">
        <v>0</v>
      </c>
      <c r="D3723" t="s">
        <v>677</v>
      </c>
      <c r="E3723" t="s">
        <v>591</v>
      </c>
      <c r="F3723" t="str">
        <f t="shared" si="174"/>
        <v>rural</v>
      </c>
      <c r="G3723" t="str">
        <f t="shared" si="175"/>
        <v>lighting</v>
      </c>
      <c r="H3723" t="str">
        <f t="shared" si="176"/>
        <v>lighting</v>
      </c>
    </row>
    <row r="3724" spans="1:8" x14ac:dyDescent="0.2">
      <c r="A3724">
        <v>2</v>
      </c>
      <c r="B3724" t="s">
        <v>78</v>
      </c>
      <c r="C3724">
        <v>0</v>
      </c>
      <c r="D3724" t="s">
        <v>677</v>
      </c>
      <c r="E3724" t="s">
        <v>591</v>
      </c>
      <c r="F3724" t="str">
        <f t="shared" si="174"/>
        <v>rural</v>
      </c>
      <c r="G3724" t="str">
        <f t="shared" si="175"/>
        <v>lighting</v>
      </c>
      <c r="H3724" t="str">
        <f t="shared" si="176"/>
        <v>lighting</v>
      </c>
    </row>
    <row r="3725" spans="1:8" x14ac:dyDescent="0.2">
      <c r="A3725">
        <v>3</v>
      </c>
      <c r="B3725" t="s">
        <v>79</v>
      </c>
      <c r="C3725">
        <v>0</v>
      </c>
      <c r="D3725" t="s">
        <v>677</v>
      </c>
      <c r="E3725" t="s">
        <v>591</v>
      </c>
      <c r="F3725" t="str">
        <f t="shared" si="174"/>
        <v>rural</v>
      </c>
      <c r="G3725" t="str">
        <f t="shared" si="175"/>
        <v>lighting</v>
      </c>
      <c r="H3725" t="str">
        <f t="shared" si="176"/>
        <v>lighting</v>
      </c>
    </row>
    <row r="3726" spans="1:8" x14ac:dyDescent="0.2">
      <c r="A3726">
        <v>4</v>
      </c>
      <c r="B3726" t="s">
        <v>81</v>
      </c>
      <c r="C3726">
        <v>0</v>
      </c>
      <c r="D3726" t="s">
        <v>677</v>
      </c>
      <c r="E3726" t="s">
        <v>591</v>
      </c>
      <c r="F3726" t="str">
        <f t="shared" si="174"/>
        <v>rural</v>
      </c>
      <c r="G3726" t="str">
        <f t="shared" si="175"/>
        <v>lighting</v>
      </c>
      <c r="H3726" t="str">
        <f t="shared" si="176"/>
        <v>lighting</v>
      </c>
    </row>
    <row r="3727" spans="1:8" x14ac:dyDescent="0.2">
      <c r="A3727">
        <v>5</v>
      </c>
      <c r="B3727" t="s">
        <v>162</v>
      </c>
      <c r="C3727">
        <v>0</v>
      </c>
      <c r="D3727" t="s">
        <v>677</v>
      </c>
      <c r="E3727" t="s">
        <v>591</v>
      </c>
      <c r="F3727" t="str">
        <f t="shared" si="174"/>
        <v>rural</v>
      </c>
      <c r="G3727" t="str">
        <f t="shared" si="175"/>
        <v>lighting</v>
      </c>
      <c r="H3727" t="str">
        <f t="shared" si="176"/>
        <v>lighting</v>
      </c>
    </row>
    <row r="3728" spans="1:8" x14ac:dyDescent="0.2">
      <c r="A3728">
        <v>6</v>
      </c>
      <c r="B3728" t="s">
        <v>446</v>
      </c>
      <c r="C3728">
        <v>0</v>
      </c>
      <c r="D3728" t="s">
        <v>677</v>
      </c>
      <c r="E3728" t="s">
        <v>591</v>
      </c>
      <c r="F3728" t="str">
        <f t="shared" si="174"/>
        <v>rural</v>
      </c>
      <c r="G3728" t="str">
        <f t="shared" si="175"/>
        <v>lighting</v>
      </c>
      <c r="H3728" t="str">
        <f t="shared" si="176"/>
        <v>lighting</v>
      </c>
    </row>
    <row r="3729" spans="1:8" x14ac:dyDescent="0.2">
      <c r="A3729">
        <v>7</v>
      </c>
      <c r="B3729" t="s">
        <v>447</v>
      </c>
      <c r="C3729">
        <v>0</v>
      </c>
      <c r="D3729" t="s">
        <v>677</v>
      </c>
      <c r="E3729" t="s">
        <v>591</v>
      </c>
      <c r="F3729" t="str">
        <f t="shared" si="174"/>
        <v>rural</v>
      </c>
      <c r="G3729" t="str">
        <f t="shared" si="175"/>
        <v>lighting</v>
      </c>
      <c r="H3729" t="str">
        <f t="shared" si="176"/>
        <v>lighting</v>
      </c>
    </row>
    <row r="3730" spans="1:8" x14ac:dyDescent="0.2">
      <c r="A3730">
        <v>8</v>
      </c>
      <c r="B3730" t="s">
        <v>448</v>
      </c>
      <c r="C3730">
        <v>0</v>
      </c>
      <c r="D3730" t="s">
        <v>677</v>
      </c>
      <c r="E3730" t="s">
        <v>591</v>
      </c>
      <c r="F3730" t="str">
        <f t="shared" si="174"/>
        <v>rural</v>
      </c>
      <c r="G3730" t="str">
        <f t="shared" si="175"/>
        <v>lighting</v>
      </c>
      <c r="H3730" t="str">
        <f t="shared" si="176"/>
        <v>lighting</v>
      </c>
    </row>
    <row r="3731" spans="1:8" x14ac:dyDescent="0.2">
      <c r="A3731">
        <v>9</v>
      </c>
      <c r="B3731" t="s">
        <v>449</v>
      </c>
      <c r="C3731">
        <v>0</v>
      </c>
      <c r="D3731" t="s">
        <v>677</v>
      </c>
      <c r="E3731" t="s">
        <v>591</v>
      </c>
      <c r="F3731" t="str">
        <f t="shared" si="174"/>
        <v>rural</v>
      </c>
      <c r="G3731" t="str">
        <f t="shared" si="175"/>
        <v>lighting</v>
      </c>
      <c r="H3731" t="str">
        <f t="shared" si="176"/>
        <v>lighting</v>
      </c>
    </row>
    <row r="3732" spans="1:8" x14ac:dyDescent="0.2">
      <c r="A3732">
        <v>0</v>
      </c>
      <c r="B3732" t="s">
        <v>76</v>
      </c>
      <c r="C3732">
        <v>969754212571.30005</v>
      </c>
      <c r="D3732" t="s">
        <v>678</v>
      </c>
      <c r="E3732" t="s">
        <v>591</v>
      </c>
      <c r="F3732" t="str">
        <f t="shared" si="174"/>
        <v>rural</v>
      </c>
      <c r="G3732" t="str">
        <f t="shared" si="175"/>
        <v>lighting</v>
      </c>
      <c r="H3732" t="str">
        <f t="shared" si="176"/>
        <v>lighting</v>
      </c>
    </row>
    <row r="3733" spans="1:8" x14ac:dyDescent="0.2">
      <c r="A3733">
        <v>1</v>
      </c>
      <c r="B3733" t="s">
        <v>77</v>
      </c>
      <c r="C3733">
        <v>0</v>
      </c>
      <c r="D3733" t="s">
        <v>678</v>
      </c>
      <c r="E3733" t="s">
        <v>591</v>
      </c>
      <c r="F3733" t="str">
        <f t="shared" si="174"/>
        <v>rural</v>
      </c>
      <c r="G3733" t="str">
        <f t="shared" si="175"/>
        <v>lighting</v>
      </c>
      <c r="H3733" t="str">
        <f t="shared" si="176"/>
        <v>lighting</v>
      </c>
    </row>
    <row r="3734" spans="1:8" x14ac:dyDescent="0.2">
      <c r="A3734">
        <v>2</v>
      </c>
      <c r="B3734" t="s">
        <v>78</v>
      </c>
      <c r="C3734">
        <v>0</v>
      </c>
      <c r="D3734" t="s">
        <v>678</v>
      </c>
      <c r="E3734" t="s">
        <v>591</v>
      </c>
      <c r="F3734" t="str">
        <f t="shared" si="174"/>
        <v>rural</v>
      </c>
      <c r="G3734" t="str">
        <f t="shared" si="175"/>
        <v>lighting</v>
      </c>
      <c r="H3734" t="str">
        <f t="shared" si="176"/>
        <v>lighting</v>
      </c>
    </row>
    <row r="3735" spans="1:8" x14ac:dyDescent="0.2">
      <c r="A3735">
        <v>3</v>
      </c>
      <c r="B3735" t="s">
        <v>79</v>
      </c>
      <c r="C3735">
        <v>0</v>
      </c>
      <c r="D3735" t="s">
        <v>678</v>
      </c>
      <c r="E3735" t="s">
        <v>591</v>
      </c>
      <c r="F3735" t="str">
        <f t="shared" si="174"/>
        <v>rural</v>
      </c>
      <c r="G3735" t="str">
        <f t="shared" si="175"/>
        <v>lighting</v>
      </c>
      <c r="H3735" t="str">
        <f t="shared" si="176"/>
        <v>lighting</v>
      </c>
    </row>
    <row r="3736" spans="1:8" x14ac:dyDescent="0.2">
      <c r="A3736">
        <v>4</v>
      </c>
      <c r="B3736" t="s">
        <v>81</v>
      </c>
      <c r="C3736">
        <v>0</v>
      </c>
      <c r="D3736" t="s">
        <v>678</v>
      </c>
      <c r="E3736" t="s">
        <v>591</v>
      </c>
      <c r="F3736" t="str">
        <f t="shared" si="174"/>
        <v>rural</v>
      </c>
      <c r="G3736" t="str">
        <f t="shared" si="175"/>
        <v>lighting</v>
      </c>
      <c r="H3736" t="str">
        <f t="shared" si="176"/>
        <v>lighting</v>
      </c>
    </row>
    <row r="3737" spans="1:8" x14ac:dyDescent="0.2">
      <c r="A3737">
        <v>5</v>
      </c>
      <c r="B3737" t="s">
        <v>162</v>
      </c>
      <c r="C3737">
        <v>0</v>
      </c>
      <c r="D3737" t="s">
        <v>678</v>
      </c>
      <c r="E3737" t="s">
        <v>591</v>
      </c>
      <c r="F3737" t="str">
        <f t="shared" si="174"/>
        <v>rural</v>
      </c>
      <c r="G3737" t="str">
        <f t="shared" si="175"/>
        <v>lighting</v>
      </c>
      <c r="H3737" t="str">
        <f t="shared" si="176"/>
        <v>lighting</v>
      </c>
    </row>
    <row r="3738" spans="1:8" x14ac:dyDescent="0.2">
      <c r="A3738">
        <v>6</v>
      </c>
      <c r="B3738" t="s">
        <v>446</v>
      </c>
      <c r="C3738">
        <v>0</v>
      </c>
      <c r="D3738" t="s">
        <v>678</v>
      </c>
      <c r="E3738" t="s">
        <v>591</v>
      </c>
      <c r="F3738" t="str">
        <f t="shared" si="174"/>
        <v>rural</v>
      </c>
      <c r="G3738" t="str">
        <f t="shared" si="175"/>
        <v>lighting</v>
      </c>
      <c r="H3738" t="str">
        <f t="shared" si="176"/>
        <v>lighting</v>
      </c>
    </row>
    <row r="3739" spans="1:8" x14ac:dyDescent="0.2">
      <c r="A3739">
        <v>7</v>
      </c>
      <c r="B3739" t="s">
        <v>447</v>
      </c>
      <c r="C3739">
        <v>0</v>
      </c>
      <c r="D3739" t="s">
        <v>678</v>
      </c>
      <c r="E3739" t="s">
        <v>591</v>
      </c>
      <c r="F3739" t="str">
        <f t="shared" si="174"/>
        <v>rural</v>
      </c>
      <c r="G3739" t="str">
        <f t="shared" si="175"/>
        <v>lighting</v>
      </c>
      <c r="H3739" t="str">
        <f t="shared" si="176"/>
        <v>lighting</v>
      </c>
    </row>
    <row r="3740" spans="1:8" x14ac:dyDescent="0.2">
      <c r="A3740">
        <v>8</v>
      </c>
      <c r="B3740" t="s">
        <v>448</v>
      </c>
      <c r="C3740">
        <v>0</v>
      </c>
      <c r="D3740" t="s">
        <v>678</v>
      </c>
      <c r="E3740" t="s">
        <v>591</v>
      </c>
      <c r="F3740" t="str">
        <f t="shared" si="174"/>
        <v>rural</v>
      </c>
      <c r="G3740" t="str">
        <f t="shared" si="175"/>
        <v>lighting</v>
      </c>
      <c r="H3740" t="str">
        <f t="shared" si="176"/>
        <v>lighting</v>
      </c>
    </row>
    <row r="3741" spans="1:8" x14ac:dyDescent="0.2">
      <c r="A3741">
        <v>9</v>
      </c>
      <c r="B3741" t="s">
        <v>449</v>
      </c>
      <c r="C3741">
        <v>0</v>
      </c>
      <c r="D3741" t="s">
        <v>678</v>
      </c>
      <c r="E3741" t="s">
        <v>591</v>
      </c>
      <c r="F3741" t="str">
        <f t="shared" si="174"/>
        <v>rural</v>
      </c>
      <c r="G3741" t="str">
        <f t="shared" si="175"/>
        <v>lighting</v>
      </c>
      <c r="H3741" t="str">
        <f t="shared" si="176"/>
        <v>lighting</v>
      </c>
    </row>
    <row r="3742" spans="1:8" x14ac:dyDescent="0.2">
      <c r="A3742">
        <v>0</v>
      </c>
      <c r="B3742" t="s">
        <v>76</v>
      </c>
      <c r="C3742">
        <v>75585560601.475098</v>
      </c>
      <c r="D3742" t="s">
        <v>679</v>
      </c>
      <c r="E3742" t="s">
        <v>591</v>
      </c>
      <c r="F3742" t="str">
        <f t="shared" si="174"/>
        <v>rural</v>
      </c>
      <c r="G3742" t="str">
        <f t="shared" si="175"/>
        <v>lighting</v>
      </c>
      <c r="H3742" t="str">
        <f t="shared" si="176"/>
        <v>lighting</v>
      </c>
    </row>
    <row r="3743" spans="1:8" x14ac:dyDescent="0.2">
      <c r="A3743">
        <v>1</v>
      </c>
      <c r="B3743" t="s">
        <v>77</v>
      </c>
      <c r="C3743">
        <v>0</v>
      </c>
      <c r="D3743" t="s">
        <v>679</v>
      </c>
      <c r="E3743" t="s">
        <v>591</v>
      </c>
      <c r="F3743" t="str">
        <f t="shared" si="174"/>
        <v>rural</v>
      </c>
      <c r="G3743" t="str">
        <f t="shared" si="175"/>
        <v>lighting</v>
      </c>
      <c r="H3743" t="str">
        <f t="shared" si="176"/>
        <v>lighting</v>
      </c>
    </row>
    <row r="3744" spans="1:8" x14ac:dyDescent="0.2">
      <c r="A3744">
        <v>2</v>
      </c>
      <c r="B3744" t="s">
        <v>78</v>
      </c>
      <c r="C3744">
        <v>0</v>
      </c>
      <c r="D3744" t="s">
        <v>679</v>
      </c>
      <c r="E3744" t="s">
        <v>591</v>
      </c>
      <c r="F3744" t="str">
        <f t="shared" si="174"/>
        <v>rural</v>
      </c>
      <c r="G3744" t="str">
        <f t="shared" si="175"/>
        <v>lighting</v>
      </c>
      <c r="H3744" t="str">
        <f t="shared" si="176"/>
        <v>lighting</v>
      </c>
    </row>
    <row r="3745" spans="1:8" x14ac:dyDescent="0.2">
      <c r="A3745">
        <v>3</v>
      </c>
      <c r="B3745" t="s">
        <v>79</v>
      </c>
      <c r="C3745">
        <v>0</v>
      </c>
      <c r="D3745" t="s">
        <v>679</v>
      </c>
      <c r="E3745" t="s">
        <v>591</v>
      </c>
      <c r="F3745" t="str">
        <f t="shared" si="174"/>
        <v>rural</v>
      </c>
      <c r="G3745" t="str">
        <f t="shared" si="175"/>
        <v>lighting</v>
      </c>
      <c r="H3745" t="str">
        <f t="shared" si="176"/>
        <v>lighting</v>
      </c>
    </row>
    <row r="3746" spans="1:8" x14ac:dyDescent="0.2">
      <c r="A3746">
        <v>4</v>
      </c>
      <c r="B3746" t="s">
        <v>81</v>
      </c>
      <c r="C3746">
        <v>0</v>
      </c>
      <c r="D3746" t="s">
        <v>679</v>
      </c>
      <c r="E3746" t="s">
        <v>591</v>
      </c>
      <c r="F3746" t="str">
        <f t="shared" si="174"/>
        <v>rural</v>
      </c>
      <c r="G3746" t="str">
        <f t="shared" si="175"/>
        <v>lighting</v>
      </c>
      <c r="H3746" t="str">
        <f t="shared" si="176"/>
        <v>lighting</v>
      </c>
    </row>
    <row r="3747" spans="1:8" x14ac:dyDescent="0.2">
      <c r="A3747">
        <v>5</v>
      </c>
      <c r="B3747" t="s">
        <v>162</v>
      </c>
      <c r="C3747">
        <v>0</v>
      </c>
      <c r="D3747" t="s">
        <v>679</v>
      </c>
      <c r="E3747" t="s">
        <v>591</v>
      </c>
      <c r="F3747" t="str">
        <f t="shared" si="174"/>
        <v>rural</v>
      </c>
      <c r="G3747" t="str">
        <f t="shared" si="175"/>
        <v>lighting</v>
      </c>
      <c r="H3747" t="str">
        <f t="shared" si="176"/>
        <v>lighting</v>
      </c>
    </row>
    <row r="3748" spans="1:8" x14ac:dyDescent="0.2">
      <c r="A3748">
        <v>6</v>
      </c>
      <c r="B3748" t="s">
        <v>446</v>
      </c>
      <c r="C3748">
        <v>0</v>
      </c>
      <c r="D3748" t="s">
        <v>679</v>
      </c>
      <c r="E3748" t="s">
        <v>591</v>
      </c>
      <c r="F3748" t="str">
        <f t="shared" si="174"/>
        <v>rural</v>
      </c>
      <c r="G3748" t="str">
        <f t="shared" si="175"/>
        <v>lighting</v>
      </c>
      <c r="H3748" t="str">
        <f t="shared" si="176"/>
        <v>lighting</v>
      </c>
    </row>
    <row r="3749" spans="1:8" x14ac:dyDescent="0.2">
      <c r="A3749">
        <v>7</v>
      </c>
      <c r="B3749" t="s">
        <v>447</v>
      </c>
      <c r="C3749">
        <v>0</v>
      </c>
      <c r="D3749" t="s">
        <v>679</v>
      </c>
      <c r="E3749" t="s">
        <v>591</v>
      </c>
      <c r="F3749" t="str">
        <f t="shared" si="174"/>
        <v>rural</v>
      </c>
      <c r="G3749" t="str">
        <f t="shared" si="175"/>
        <v>lighting</v>
      </c>
      <c r="H3749" t="str">
        <f t="shared" si="176"/>
        <v>lighting</v>
      </c>
    </row>
    <row r="3750" spans="1:8" x14ac:dyDescent="0.2">
      <c r="A3750">
        <v>8</v>
      </c>
      <c r="B3750" t="s">
        <v>448</v>
      </c>
      <c r="C3750">
        <v>0</v>
      </c>
      <c r="D3750" t="s">
        <v>679</v>
      </c>
      <c r="E3750" t="s">
        <v>591</v>
      </c>
      <c r="F3750" t="str">
        <f t="shared" si="174"/>
        <v>rural</v>
      </c>
      <c r="G3750" t="str">
        <f t="shared" si="175"/>
        <v>lighting</v>
      </c>
      <c r="H3750" t="str">
        <f t="shared" si="176"/>
        <v>lighting</v>
      </c>
    </row>
    <row r="3751" spans="1:8" x14ac:dyDescent="0.2">
      <c r="A3751">
        <v>9</v>
      </c>
      <c r="B3751" t="s">
        <v>449</v>
      </c>
      <c r="C3751">
        <v>0</v>
      </c>
      <c r="D3751" t="s">
        <v>679</v>
      </c>
      <c r="E3751" t="s">
        <v>591</v>
      </c>
      <c r="F3751" t="str">
        <f t="shared" si="174"/>
        <v>rural</v>
      </c>
      <c r="G3751" t="str">
        <f t="shared" si="175"/>
        <v>lighting</v>
      </c>
      <c r="H3751" t="str">
        <f t="shared" si="176"/>
        <v>lighting</v>
      </c>
    </row>
    <row r="3752" spans="1:8" x14ac:dyDescent="0.2">
      <c r="A3752">
        <v>0</v>
      </c>
      <c r="B3752" t="s">
        <v>76</v>
      </c>
      <c r="C3752">
        <v>255394532718.616</v>
      </c>
      <c r="D3752" t="s">
        <v>680</v>
      </c>
      <c r="E3752" t="s">
        <v>591</v>
      </c>
      <c r="F3752" t="str">
        <f t="shared" si="174"/>
        <v>rural</v>
      </c>
      <c r="G3752" t="str">
        <f t="shared" si="175"/>
        <v>lighting</v>
      </c>
      <c r="H3752" t="str">
        <f t="shared" si="176"/>
        <v>lighting</v>
      </c>
    </row>
    <row r="3753" spans="1:8" x14ac:dyDescent="0.2">
      <c r="A3753">
        <v>1</v>
      </c>
      <c r="B3753" t="s">
        <v>77</v>
      </c>
      <c r="C3753">
        <v>0</v>
      </c>
      <c r="D3753" t="s">
        <v>680</v>
      </c>
      <c r="E3753" t="s">
        <v>591</v>
      </c>
      <c r="F3753" t="str">
        <f t="shared" si="174"/>
        <v>rural</v>
      </c>
      <c r="G3753" t="str">
        <f t="shared" si="175"/>
        <v>lighting</v>
      </c>
      <c r="H3753" t="str">
        <f t="shared" si="176"/>
        <v>lighting</v>
      </c>
    </row>
    <row r="3754" spans="1:8" x14ac:dyDescent="0.2">
      <c r="A3754">
        <v>2</v>
      </c>
      <c r="B3754" t="s">
        <v>78</v>
      </c>
      <c r="C3754">
        <v>0</v>
      </c>
      <c r="D3754" t="s">
        <v>680</v>
      </c>
      <c r="E3754" t="s">
        <v>591</v>
      </c>
      <c r="F3754" t="str">
        <f t="shared" si="174"/>
        <v>rural</v>
      </c>
      <c r="G3754" t="str">
        <f t="shared" si="175"/>
        <v>lighting</v>
      </c>
      <c r="H3754" t="str">
        <f t="shared" si="176"/>
        <v>lighting</v>
      </c>
    </row>
    <row r="3755" spans="1:8" x14ac:dyDescent="0.2">
      <c r="A3755">
        <v>3</v>
      </c>
      <c r="B3755" t="s">
        <v>79</v>
      </c>
      <c r="C3755">
        <v>0</v>
      </c>
      <c r="D3755" t="s">
        <v>680</v>
      </c>
      <c r="E3755" t="s">
        <v>591</v>
      </c>
      <c r="F3755" t="str">
        <f t="shared" si="174"/>
        <v>rural</v>
      </c>
      <c r="G3755" t="str">
        <f t="shared" si="175"/>
        <v>lighting</v>
      </c>
      <c r="H3755" t="str">
        <f t="shared" si="176"/>
        <v>lighting</v>
      </c>
    </row>
    <row r="3756" spans="1:8" x14ac:dyDescent="0.2">
      <c r="A3756">
        <v>4</v>
      </c>
      <c r="B3756" t="s">
        <v>81</v>
      </c>
      <c r="C3756">
        <v>0</v>
      </c>
      <c r="D3756" t="s">
        <v>680</v>
      </c>
      <c r="E3756" t="s">
        <v>591</v>
      </c>
      <c r="F3756" t="str">
        <f t="shared" si="174"/>
        <v>rural</v>
      </c>
      <c r="G3756" t="str">
        <f t="shared" si="175"/>
        <v>lighting</v>
      </c>
      <c r="H3756" t="str">
        <f t="shared" si="176"/>
        <v>lighting</v>
      </c>
    </row>
    <row r="3757" spans="1:8" x14ac:dyDescent="0.2">
      <c r="A3757">
        <v>5</v>
      </c>
      <c r="B3757" t="s">
        <v>162</v>
      </c>
      <c r="C3757">
        <v>0</v>
      </c>
      <c r="D3757" t="s">
        <v>680</v>
      </c>
      <c r="E3757" t="s">
        <v>591</v>
      </c>
      <c r="F3757" t="str">
        <f t="shared" si="174"/>
        <v>rural</v>
      </c>
      <c r="G3757" t="str">
        <f t="shared" si="175"/>
        <v>lighting</v>
      </c>
      <c r="H3757" t="str">
        <f t="shared" si="176"/>
        <v>lighting</v>
      </c>
    </row>
    <row r="3758" spans="1:8" x14ac:dyDescent="0.2">
      <c r="A3758">
        <v>6</v>
      </c>
      <c r="B3758" t="s">
        <v>446</v>
      </c>
      <c r="C3758">
        <v>0</v>
      </c>
      <c r="D3758" t="s">
        <v>680</v>
      </c>
      <c r="E3758" t="s">
        <v>591</v>
      </c>
      <c r="F3758" t="str">
        <f t="shared" si="174"/>
        <v>rural</v>
      </c>
      <c r="G3758" t="str">
        <f t="shared" si="175"/>
        <v>lighting</v>
      </c>
      <c r="H3758" t="str">
        <f t="shared" si="176"/>
        <v>lighting</v>
      </c>
    </row>
    <row r="3759" spans="1:8" x14ac:dyDescent="0.2">
      <c r="A3759">
        <v>7</v>
      </c>
      <c r="B3759" t="s">
        <v>447</v>
      </c>
      <c r="C3759">
        <v>0</v>
      </c>
      <c r="D3759" t="s">
        <v>680</v>
      </c>
      <c r="E3759" t="s">
        <v>591</v>
      </c>
      <c r="F3759" t="str">
        <f t="shared" si="174"/>
        <v>rural</v>
      </c>
      <c r="G3759" t="str">
        <f t="shared" si="175"/>
        <v>lighting</v>
      </c>
      <c r="H3759" t="str">
        <f t="shared" si="176"/>
        <v>lighting</v>
      </c>
    </row>
    <row r="3760" spans="1:8" x14ac:dyDescent="0.2">
      <c r="A3760">
        <v>8</v>
      </c>
      <c r="B3760" t="s">
        <v>448</v>
      </c>
      <c r="C3760">
        <v>0</v>
      </c>
      <c r="D3760" t="s">
        <v>680</v>
      </c>
      <c r="E3760" t="s">
        <v>591</v>
      </c>
      <c r="F3760" t="str">
        <f t="shared" si="174"/>
        <v>rural</v>
      </c>
      <c r="G3760" t="str">
        <f t="shared" si="175"/>
        <v>lighting</v>
      </c>
      <c r="H3760" t="str">
        <f t="shared" si="176"/>
        <v>lighting</v>
      </c>
    </row>
    <row r="3761" spans="1:8" x14ac:dyDescent="0.2">
      <c r="A3761">
        <v>9</v>
      </c>
      <c r="B3761" t="s">
        <v>449</v>
      </c>
      <c r="C3761">
        <v>0</v>
      </c>
      <c r="D3761" t="s">
        <v>680</v>
      </c>
      <c r="E3761" t="s">
        <v>591</v>
      </c>
      <c r="F3761" t="str">
        <f t="shared" si="174"/>
        <v>rural</v>
      </c>
      <c r="G3761" t="str">
        <f t="shared" si="175"/>
        <v>lighting</v>
      </c>
      <c r="H3761" t="str">
        <f t="shared" si="176"/>
        <v>lighting</v>
      </c>
    </row>
    <row r="3762" spans="1:8" x14ac:dyDescent="0.2">
      <c r="A3762">
        <v>0</v>
      </c>
      <c r="B3762" t="s">
        <v>76</v>
      </c>
      <c r="C3762">
        <v>3453045480734.8799</v>
      </c>
      <c r="D3762" t="s">
        <v>681</v>
      </c>
      <c r="E3762" t="s">
        <v>591</v>
      </c>
      <c r="F3762" t="str">
        <f t="shared" si="174"/>
        <v>rural</v>
      </c>
      <c r="G3762" t="str">
        <f t="shared" si="175"/>
        <v>lighting</v>
      </c>
      <c r="H3762" t="str">
        <f t="shared" si="176"/>
        <v>lighting</v>
      </c>
    </row>
    <row r="3763" spans="1:8" x14ac:dyDescent="0.2">
      <c r="A3763">
        <v>1</v>
      </c>
      <c r="B3763" t="s">
        <v>77</v>
      </c>
      <c r="C3763">
        <v>0</v>
      </c>
      <c r="D3763" t="s">
        <v>681</v>
      </c>
      <c r="E3763" t="s">
        <v>591</v>
      </c>
      <c r="F3763" t="str">
        <f t="shared" si="174"/>
        <v>rural</v>
      </c>
      <c r="G3763" t="str">
        <f t="shared" si="175"/>
        <v>lighting</v>
      </c>
      <c r="H3763" t="str">
        <f t="shared" si="176"/>
        <v>lighting</v>
      </c>
    </row>
    <row r="3764" spans="1:8" x14ac:dyDescent="0.2">
      <c r="A3764">
        <v>2</v>
      </c>
      <c r="B3764" t="s">
        <v>78</v>
      </c>
      <c r="C3764">
        <v>0</v>
      </c>
      <c r="D3764" t="s">
        <v>681</v>
      </c>
      <c r="E3764" t="s">
        <v>591</v>
      </c>
      <c r="F3764" t="str">
        <f t="shared" si="174"/>
        <v>rural</v>
      </c>
      <c r="G3764" t="str">
        <f t="shared" si="175"/>
        <v>lighting</v>
      </c>
      <c r="H3764" t="str">
        <f t="shared" si="176"/>
        <v>lighting</v>
      </c>
    </row>
    <row r="3765" spans="1:8" x14ac:dyDescent="0.2">
      <c r="A3765">
        <v>3</v>
      </c>
      <c r="B3765" t="s">
        <v>79</v>
      </c>
      <c r="C3765">
        <v>0</v>
      </c>
      <c r="D3765" t="s">
        <v>681</v>
      </c>
      <c r="E3765" t="s">
        <v>591</v>
      </c>
      <c r="F3765" t="str">
        <f t="shared" si="174"/>
        <v>rural</v>
      </c>
      <c r="G3765" t="str">
        <f t="shared" si="175"/>
        <v>lighting</v>
      </c>
      <c r="H3765" t="str">
        <f t="shared" si="176"/>
        <v>lighting</v>
      </c>
    </row>
    <row r="3766" spans="1:8" x14ac:dyDescent="0.2">
      <c r="A3766">
        <v>4</v>
      </c>
      <c r="B3766" t="s">
        <v>81</v>
      </c>
      <c r="C3766">
        <v>0</v>
      </c>
      <c r="D3766" t="s">
        <v>681</v>
      </c>
      <c r="E3766" t="s">
        <v>591</v>
      </c>
      <c r="F3766" t="str">
        <f t="shared" si="174"/>
        <v>rural</v>
      </c>
      <c r="G3766" t="str">
        <f t="shared" si="175"/>
        <v>lighting</v>
      </c>
      <c r="H3766" t="str">
        <f t="shared" si="176"/>
        <v>lighting</v>
      </c>
    </row>
    <row r="3767" spans="1:8" x14ac:dyDescent="0.2">
      <c r="A3767">
        <v>5</v>
      </c>
      <c r="B3767" t="s">
        <v>162</v>
      </c>
      <c r="C3767">
        <v>0</v>
      </c>
      <c r="D3767" t="s">
        <v>681</v>
      </c>
      <c r="E3767" t="s">
        <v>591</v>
      </c>
      <c r="F3767" t="str">
        <f t="shared" si="174"/>
        <v>rural</v>
      </c>
      <c r="G3767" t="str">
        <f t="shared" si="175"/>
        <v>lighting</v>
      </c>
      <c r="H3767" t="str">
        <f t="shared" si="176"/>
        <v>lighting</v>
      </c>
    </row>
    <row r="3768" spans="1:8" x14ac:dyDescent="0.2">
      <c r="A3768">
        <v>6</v>
      </c>
      <c r="B3768" t="s">
        <v>446</v>
      </c>
      <c r="C3768">
        <v>0</v>
      </c>
      <c r="D3768" t="s">
        <v>681</v>
      </c>
      <c r="E3768" t="s">
        <v>591</v>
      </c>
      <c r="F3768" t="str">
        <f t="shared" si="174"/>
        <v>rural</v>
      </c>
      <c r="G3768" t="str">
        <f t="shared" si="175"/>
        <v>lighting</v>
      </c>
      <c r="H3768" t="str">
        <f t="shared" si="176"/>
        <v>lighting</v>
      </c>
    </row>
    <row r="3769" spans="1:8" x14ac:dyDescent="0.2">
      <c r="A3769">
        <v>7</v>
      </c>
      <c r="B3769" t="s">
        <v>447</v>
      </c>
      <c r="C3769">
        <v>0</v>
      </c>
      <c r="D3769" t="s">
        <v>681</v>
      </c>
      <c r="E3769" t="s">
        <v>591</v>
      </c>
      <c r="F3769" t="str">
        <f t="shared" si="174"/>
        <v>rural</v>
      </c>
      <c r="G3769" t="str">
        <f t="shared" si="175"/>
        <v>lighting</v>
      </c>
      <c r="H3769" t="str">
        <f t="shared" si="176"/>
        <v>lighting</v>
      </c>
    </row>
    <row r="3770" spans="1:8" x14ac:dyDescent="0.2">
      <c r="A3770">
        <v>8</v>
      </c>
      <c r="B3770" t="s">
        <v>448</v>
      </c>
      <c r="C3770">
        <v>0</v>
      </c>
      <c r="D3770" t="s">
        <v>681</v>
      </c>
      <c r="E3770" t="s">
        <v>591</v>
      </c>
      <c r="F3770" t="str">
        <f t="shared" si="174"/>
        <v>rural</v>
      </c>
      <c r="G3770" t="str">
        <f t="shared" si="175"/>
        <v>lighting</v>
      </c>
      <c r="H3770" t="str">
        <f t="shared" si="176"/>
        <v>lighting</v>
      </c>
    </row>
    <row r="3771" spans="1:8" x14ac:dyDescent="0.2">
      <c r="A3771">
        <v>9</v>
      </c>
      <c r="B3771" t="s">
        <v>449</v>
      </c>
      <c r="C3771">
        <v>0</v>
      </c>
      <c r="D3771" t="s">
        <v>681</v>
      </c>
      <c r="E3771" t="s">
        <v>591</v>
      </c>
      <c r="F3771" t="str">
        <f t="shared" si="174"/>
        <v>rural</v>
      </c>
      <c r="G3771" t="str">
        <f t="shared" si="175"/>
        <v>lighting</v>
      </c>
      <c r="H3771" t="str">
        <f t="shared" si="176"/>
        <v>lighting</v>
      </c>
    </row>
    <row r="3772" spans="1:8" x14ac:dyDescent="0.2">
      <c r="A3772">
        <v>0</v>
      </c>
      <c r="B3772" t="s">
        <v>76</v>
      </c>
      <c r="C3772">
        <v>3315554624266.3398</v>
      </c>
      <c r="D3772" t="s">
        <v>682</v>
      </c>
      <c r="E3772" t="s">
        <v>591</v>
      </c>
      <c r="F3772" t="str">
        <f t="shared" si="174"/>
        <v>rural</v>
      </c>
      <c r="G3772" t="str">
        <f t="shared" si="175"/>
        <v>lighting</v>
      </c>
      <c r="H3772" t="str">
        <f t="shared" si="176"/>
        <v>lighting</v>
      </c>
    </row>
    <row r="3773" spans="1:8" x14ac:dyDescent="0.2">
      <c r="A3773">
        <v>1</v>
      </c>
      <c r="B3773" t="s">
        <v>77</v>
      </c>
      <c r="C3773">
        <v>0</v>
      </c>
      <c r="D3773" t="s">
        <v>682</v>
      </c>
      <c r="E3773" t="s">
        <v>591</v>
      </c>
      <c r="F3773" t="str">
        <f t="shared" si="174"/>
        <v>rural</v>
      </c>
      <c r="G3773" t="str">
        <f t="shared" si="175"/>
        <v>lighting</v>
      </c>
      <c r="H3773" t="str">
        <f t="shared" si="176"/>
        <v>lighting</v>
      </c>
    </row>
    <row r="3774" spans="1:8" x14ac:dyDescent="0.2">
      <c r="A3774">
        <v>2</v>
      </c>
      <c r="B3774" t="s">
        <v>78</v>
      </c>
      <c r="C3774">
        <v>0</v>
      </c>
      <c r="D3774" t="s">
        <v>682</v>
      </c>
      <c r="E3774" t="s">
        <v>591</v>
      </c>
      <c r="F3774" t="str">
        <f t="shared" si="174"/>
        <v>rural</v>
      </c>
      <c r="G3774" t="str">
        <f t="shared" si="175"/>
        <v>lighting</v>
      </c>
      <c r="H3774" t="str">
        <f t="shared" si="176"/>
        <v>lighting</v>
      </c>
    </row>
    <row r="3775" spans="1:8" x14ac:dyDescent="0.2">
      <c r="A3775">
        <v>3</v>
      </c>
      <c r="B3775" t="s">
        <v>79</v>
      </c>
      <c r="C3775">
        <v>0</v>
      </c>
      <c r="D3775" t="s">
        <v>682</v>
      </c>
      <c r="E3775" t="s">
        <v>591</v>
      </c>
      <c r="F3775" t="str">
        <f t="shared" si="174"/>
        <v>rural</v>
      </c>
      <c r="G3775" t="str">
        <f t="shared" si="175"/>
        <v>lighting</v>
      </c>
      <c r="H3775" t="str">
        <f t="shared" si="176"/>
        <v>lighting</v>
      </c>
    </row>
    <row r="3776" spans="1:8" x14ac:dyDescent="0.2">
      <c r="A3776">
        <v>4</v>
      </c>
      <c r="B3776" t="s">
        <v>81</v>
      </c>
      <c r="C3776">
        <v>0</v>
      </c>
      <c r="D3776" t="s">
        <v>682</v>
      </c>
      <c r="E3776" t="s">
        <v>591</v>
      </c>
      <c r="F3776" t="str">
        <f t="shared" si="174"/>
        <v>rural</v>
      </c>
      <c r="G3776" t="str">
        <f t="shared" si="175"/>
        <v>lighting</v>
      </c>
      <c r="H3776" t="str">
        <f t="shared" si="176"/>
        <v>lighting</v>
      </c>
    </row>
    <row r="3777" spans="1:8" x14ac:dyDescent="0.2">
      <c r="A3777">
        <v>5</v>
      </c>
      <c r="B3777" t="s">
        <v>162</v>
      </c>
      <c r="C3777">
        <v>0</v>
      </c>
      <c r="D3777" t="s">
        <v>682</v>
      </c>
      <c r="E3777" t="s">
        <v>591</v>
      </c>
      <c r="F3777" t="str">
        <f t="shared" si="174"/>
        <v>rural</v>
      </c>
      <c r="G3777" t="str">
        <f t="shared" si="175"/>
        <v>lighting</v>
      </c>
      <c r="H3777" t="str">
        <f t="shared" si="176"/>
        <v>lighting</v>
      </c>
    </row>
    <row r="3778" spans="1:8" x14ac:dyDescent="0.2">
      <c r="A3778">
        <v>6</v>
      </c>
      <c r="B3778" t="s">
        <v>446</v>
      </c>
      <c r="C3778">
        <v>0</v>
      </c>
      <c r="D3778" t="s">
        <v>682</v>
      </c>
      <c r="E3778" t="s">
        <v>591</v>
      </c>
      <c r="F3778" t="str">
        <f t="shared" si="174"/>
        <v>rural</v>
      </c>
      <c r="G3778" t="str">
        <f t="shared" si="175"/>
        <v>lighting</v>
      </c>
      <c r="H3778" t="str">
        <f t="shared" si="176"/>
        <v>lighting</v>
      </c>
    </row>
    <row r="3779" spans="1:8" x14ac:dyDescent="0.2">
      <c r="A3779">
        <v>7</v>
      </c>
      <c r="B3779" t="s">
        <v>447</v>
      </c>
      <c r="C3779">
        <v>0</v>
      </c>
      <c r="D3779" t="s">
        <v>682</v>
      </c>
      <c r="E3779" t="s">
        <v>591</v>
      </c>
      <c r="F3779" t="str">
        <f t="shared" ref="F3779:F3842" si="177">IF(ISNUMBER(SEARCH("urban", E3779)), "urban", IF(ISNUMBER(SEARCH("rural", E3779)), "rural", IF(ISNUMBER(SEARCH("commercial", E3779)), "commercial", "None")))</f>
        <v>rural</v>
      </c>
      <c r="G3779" t="str">
        <f t="shared" ref="G3779:G3842" si="178">RIGHT(E3779, LEN(E3779) - FIND("~", SUBSTITUTE(E3779, "-", "~", LEN(E3779)-LEN(SUBSTITUTE(E3779, "-", "")))))</f>
        <v>lighting</v>
      </c>
      <c r="H3779" t="str">
        <f t="shared" ref="H3779:H3842" si="179">IF(G3779="appl","appliances",IF(G3779="cooling","cooling &amp; ventilation",G3779))</f>
        <v>lighting</v>
      </c>
    </row>
    <row r="3780" spans="1:8" x14ac:dyDescent="0.2">
      <c r="A3780">
        <v>8</v>
      </c>
      <c r="B3780" t="s">
        <v>448</v>
      </c>
      <c r="C3780">
        <v>0</v>
      </c>
      <c r="D3780" t="s">
        <v>682</v>
      </c>
      <c r="E3780" t="s">
        <v>591</v>
      </c>
      <c r="F3780" t="str">
        <f t="shared" si="177"/>
        <v>rural</v>
      </c>
      <c r="G3780" t="str">
        <f t="shared" si="178"/>
        <v>lighting</v>
      </c>
      <c r="H3780" t="str">
        <f t="shared" si="179"/>
        <v>lighting</v>
      </c>
    </row>
    <row r="3781" spans="1:8" x14ac:dyDescent="0.2">
      <c r="A3781">
        <v>9</v>
      </c>
      <c r="B3781" t="s">
        <v>449</v>
      </c>
      <c r="C3781">
        <v>0</v>
      </c>
      <c r="D3781" t="s">
        <v>682</v>
      </c>
      <c r="E3781" t="s">
        <v>591</v>
      </c>
      <c r="F3781" t="str">
        <f t="shared" si="177"/>
        <v>rural</v>
      </c>
      <c r="G3781" t="str">
        <f t="shared" si="178"/>
        <v>lighting</v>
      </c>
      <c r="H3781" t="str">
        <f t="shared" si="179"/>
        <v>lighting</v>
      </c>
    </row>
    <row r="3782" spans="1:8" x14ac:dyDescent="0.2">
      <c r="A3782">
        <v>0</v>
      </c>
      <c r="B3782" t="s">
        <v>76</v>
      </c>
      <c r="C3782">
        <v>3173809696062.0098</v>
      </c>
      <c r="D3782" t="s">
        <v>683</v>
      </c>
      <c r="E3782" t="s">
        <v>591</v>
      </c>
      <c r="F3782" t="str">
        <f t="shared" si="177"/>
        <v>rural</v>
      </c>
      <c r="G3782" t="str">
        <f t="shared" si="178"/>
        <v>lighting</v>
      </c>
      <c r="H3782" t="str">
        <f t="shared" si="179"/>
        <v>lighting</v>
      </c>
    </row>
    <row r="3783" spans="1:8" x14ac:dyDescent="0.2">
      <c r="A3783">
        <v>1</v>
      </c>
      <c r="B3783" t="s">
        <v>77</v>
      </c>
      <c r="C3783">
        <v>0</v>
      </c>
      <c r="D3783" t="s">
        <v>683</v>
      </c>
      <c r="E3783" t="s">
        <v>591</v>
      </c>
      <c r="F3783" t="str">
        <f t="shared" si="177"/>
        <v>rural</v>
      </c>
      <c r="G3783" t="str">
        <f t="shared" si="178"/>
        <v>lighting</v>
      </c>
      <c r="H3783" t="str">
        <f t="shared" si="179"/>
        <v>lighting</v>
      </c>
    </row>
    <row r="3784" spans="1:8" x14ac:dyDescent="0.2">
      <c r="A3784">
        <v>2</v>
      </c>
      <c r="B3784" t="s">
        <v>78</v>
      </c>
      <c r="C3784">
        <v>0</v>
      </c>
      <c r="D3784" t="s">
        <v>683</v>
      </c>
      <c r="E3784" t="s">
        <v>591</v>
      </c>
      <c r="F3784" t="str">
        <f t="shared" si="177"/>
        <v>rural</v>
      </c>
      <c r="G3784" t="str">
        <f t="shared" si="178"/>
        <v>lighting</v>
      </c>
      <c r="H3784" t="str">
        <f t="shared" si="179"/>
        <v>lighting</v>
      </c>
    </row>
    <row r="3785" spans="1:8" x14ac:dyDescent="0.2">
      <c r="A3785">
        <v>3</v>
      </c>
      <c r="B3785" t="s">
        <v>79</v>
      </c>
      <c r="C3785">
        <v>0</v>
      </c>
      <c r="D3785" t="s">
        <v>683</v>
      </c>
      <c r="E3785" t="s">
        <v>591</v>
      </c>
      <c r="F3785" t="str">
        <f t="shared" si="177"/>
        <v>rural</v>
      </c>
      <c r="G3785" t="str">
        <f t="shared" si="178"/>
        <v>lighting</v>
      </c>
      <c r="H3785" t="str">
        <f t="shared" si="179"/>
        <v>lighting</v>
      </c>
    </row>
    <row r="3786" spans="1:8" x14ac:dyDescent="0.2">
      <c r="A3786">
        <v>4</v>
      </c>
      <c r="B3786" t="s">
        <v>81</v>
      </c>
      <c r="C3786">
        <v>0</v>
      </c>
      <c r="D3786" t="s">
        <v>683</v>
      </c>
      <c r="E3786" t="s">
        <v>591</v>
      </c>
      <c r="F3786" t="str">
        <f t="shared" si="177"/>
        <v>rural</v>
      </c>
      <c r="G3786" t="str">
        <f t="shared" si="178"/>
        <v>lighting</v>
      </c>
      <c r="H3786" t="str">
        <f t="shared" si="179"/>
        <v>lighting</v>
      </c>
    </row>
    <row r="3787" spans="1:8" x14ac:dyDescent="0.2">
      <c r="A3787">
        <v>5</v>
      </c>
      <c r="B3787" t="s">
        <v>162</v>
      </c>
      <c r="C3787">
        <v>0</v>
      </c>
      <c r="D3787" t="s">
        <v>683</v>
      </c>
      <c r="E3787" t="s">
        <v>591</v>
      </c>
      <c r="F3787" t="str">
        <f t="shared" si="177"/>
        <v>rural</v>
      </c>
      <c r="G3787" t="str">
        <f t="shared" si="178"/>
        <v>lighting</v>
      </c>
      <c r="H3787" t="str">
        <f t="shared" si="179"/>
        <v>lighting</v>
      </c>
    </row>
    <row r="3788" spans="1:8" x14ac:dyDescent="0.2">
      <c r="A3788">
        <v>6</v>
      </c>
      <c r="B3788" t="s">
        <v>446</v>
      </c>
      <c r="C3788">
        <v>0</v>
      </c>
      <c r="D3788" t="s">
        <v>683</v>
      </c>
      <c r="E3788" t="s">
        <v>591</v>
      </c>
      <c r="F3788" t="str">
        <f t="shared" si="177"/>
        <v>rural</v>
      </c>
      <c r="G3788" t="str">
        <f t="shared" si="178"/>
        <v>lighting</v>
      </c>
      <c r="H3788" t="str">
        <f t="shared" si="179"/>
        <v>lighting</v>
      </c>
    </row>
    <row r="3789" spans="1:8" x14ac:dyDescent="0.2">
      <c r="A3789">
        <v>7</v>
      </c>
      <c r="B3789" t="s">
        <v>447</v>
      </c>
      <c r="C3789">
        <v>0</v>
      </c>
      <c r="D3789" t="s">
        <v>683</v>
      </c>
      <c r="E3789" t="s">
        <v>591</v>
      </c>
      <c r="F3789" t="str">
        <f t="shared" si="177"/>
        <v>rural</v>
      </c>
      <c r="G3789" t="str">
        <f t="shared" si="178"/>
        <v>lighting</v>
      </c>
      <c r="H3789" t="str">
        <f t="shared" si="179"/>
        <v>lighting</v>
      </c>
    </row>
    <row r="3790" spans="1:8" x14ac:dyDescent="0.2">
      <c r="A3790">
        <v>8</v>
      </c>
      <c r="B3790" t="s">
        <v>448</v>
      </c>
      <c r="C3790">
        <v>0</v>
      </c>
      <c r="D3790" t="s">
        <v>683</v>
      </c>
      <c r="E3790" t="s">
        <v>591</v>
      </c>
      <c r="F3790" t="str">
        <f t="shared" si="177"/>
        <v>rural</v>
      </c>
      <c r="G3790" t="str">
        <f t="shared" si="178"/>
        <v>lighting</v>
      </c>
      <c r="H3790" t="str">
        <f t="shared" si="179"/>
        <v>lighting</v>
      </c>
    </row>
    <row r="3791" spans="1:8" x14ac:dyDescent="0.2">
      <c r="A3791">
        <v>9</v>
      </c>
      <c r="B3791" t="s">
        <v>449</v>
      </c>
      <c r="C3791">
        <v>0</v>
      </c>
      <c r="D3791" t="s">
        <v>683</v>
      </c>
      <c r="E3791" t="s">
        <v>591</v>
      </c>
      <c r="F3791" t="str">
        <f t="shared" si="177"/>
        <v>rural</v>
      </c>
      <c r="G3791" t="str">
        <f t="shared" si="178"/>
        <v>lighting</v>
      </c>
      <c r="H3791" t="str">
        <f t="shared" si="179"/>
        <v>lighting</v>
      </c>
    </row>
    <row r="3792" spans="1:8" x14ac:dyDescent="0.2">
      <c r="A3792">
        <v>0</v>
      </c>
      <c r="B3792" t="s">
        <v>76</v>
      </c>
      <c r="C3792">
        <v>356555229917.08099</v>
      </c>
      <c r="D3792" t="s">
        <v>684</v>
      </c>
      <c r="E3792" t="s">
        <v>591</v>
      </c>
      <c r="F3792" t="str">
        <f t="shared" si="177"/>
        <v>rural</v>
      </c>
      <c r="G3792" t="str">
        <f t="shared" si="178"/>
        <v>lighting</v>
      </c>
      <c r="H3792" t="str">
        <f t="shared" si="179"/>
        <v>lighting</v>
      </c>
    </row>
    <row r="3793" spans="1:8" x14ac:dyDescent="0.2">
      <c r="A3793">
        <v>1</v>
      </c>
      <c r="B3793" t="s">
        <v>77</v>
      </c>
      <c r="C3793">
        <v>0</v>
      </c>
      <c r="D3793" t="s">
        <v>684</v>
      </c>
      <c r="E3793" t="s">
        <v>591</v>
      </c>
      <c r="F3793" t="str">
        <f t="shared" si="177"/>
        <v>rural</v>
      </c>
      <c r="G3793" t="str">
        <f t="shared" si="178"/>
        <v>lighting</v>
      </c>
      <c r="H3793" t="str">
        <f t="shared" si="179"/>
        <v>lighting</v>
      </c>
    </row>
    <row r="3794" spans="1:8" x14ac:dyDescent="0.2">
      <c r="A3794">
        <v>2</v>
      </c>
      <c r="B3794" t="s">
        <v>78</v>
      </c>
      <c r="C3794">
        <v>0</v>
      </c>
      <c r="D3794" t="s">
        <v>684</v>
      </c>
      <c r="E3794" t="s">
        <v>591</v>
      </c>
      <c r="F3794" t="str">
        <f t="shared" si="177"/>
        <v>rural</v>
      </c>
      <c r="G3794" t="str">
        <f t="shared" si="178"/>
        <v>lighting</v>
      </c>
      <c r="H3794" t="str">
        <f t="shared" si="179"/>
        <v>lighting</v>
      </c>
    </row>
    <row r="3795" spans="1:8" x14ac:dyDescent="0.2">
      <c r="A3795">
        <v>3</v>
      </c>
      <c r="B3795" t="s">
        <v>79</v>
      </c>
      <c r="C3795">
        <v>0</v>
      </c>
      <c r="D3795" t="s">
        <v>684</v>
      </c>
      <c r="E3795" t="s">
        <v>591</v>
      </c>
      <c r="F3795" t="str">
        <f t="shared" si="177"/>
        <v>rural</v>
      </c>
      <c r="G3795" t="str">
        <f t="shared" si="178"/>
        <v>lighting</v>
      </c>
      <c r="H3795" t="str">
        <f t="shared" si="179"/>
        <v>lighting</v>
      </c>
    </row>
    <row r="3796" spans="1:8" x14ac:dyDescent="0.2">
      <c r="A3796">
        <v>4</v>
      </c>
      <c r="B3796" t="s">
        <v>81</v>
      </c>
      <c r="C3796">
        <v>0</v>
      </c>
      <c r="D3796" t="s">
        <v>684</v>
      </c>
      <c r="E3796" t="s">
        <v>591</v>
      </c>
      <c r="F3796" t="str">
        <f t="shared" si="177"/>
        <v>rural</v>
      </c>
      <c r="G3796" t="str">
        <f t="shared" si="178"/>
        <v>lighting</v>
      </c>
      <c r="H3796" t="str">
        <f t="shared" si="179"/>
        <v>lighting</v>
      </c>
    </row>
    <row r="3797" spans="1:8" x14ac:dyDescent="0.2">
      <c r="A3797">
        <v>5</v>
      </c>
      <c r="B3797" t="s">
        <v>162</v>
      </c>
      <c r="C3797">
        <v>0</v>
      </c>
      <c r="D3797" t="s">
        <v>684</v>
      </c>
      <c r="E3797" t="s">
        <v>591</v>
      </c>
      <c r="F3797" t="str">
        <f t="shared" si="177"/>
        <v>rural</v>
      </c>
      <c r="G3797" t="str">
        <f t="shared" si="178"/>
        <v>lighting</v>
      </c>
      <c r="H3797" t="str">
        <f t="shared" si="179"/>
        <v>lighting</v>
      </c>
    </row>
    <row r="3798" spans="1:8" x14ac:dyDescent="0.2">
      <c r="A3798">
        <v>6</v>
      </c>
      <c r="B3798" t="s">
        <v>446</v>
      </c>
      <c r="C3798">
        <v>0</v>
      </c>
      <c r="D3798" t="s">
        <v>684</v>
      </c>
      <c r="E3798" t="s">
        <v>591</v>
      </c>
      <c r="F3798" t="str">
        <f t="shared" si="177"/>
        <v>rural</v>
      </c>
      <c r="G3798" t="str">
        <f t="shared" si="178"/>
        <v>lighting</v>
      </c>
      <c r="H3798" t="str">
        <f t="shared" si="179"/>
        <v>lighting</v>
      </c>
    </row>
    <row r="3799" spans="1:8" x14ac:dyDescent="0.2">
      <c r="A3799">
        <v>7</v>
      </c>
      <c r="B3799" t="s">
        <v>447</v>
      </c>
      <c r="C3799">
        <v>0</v>
      </c>
      <c r="D3799" t="s">
        <v>684</v>
      </c>
      <c r="E3799" t="s">
        <v>591</v>
      </c>
      <c r="F3799" t="str">
        <f t="shared" si="177"/>
        <v>rural</v>
      </c>
      <c r="G3799" t="str">
        <f t="shared" si="178"/>
        <v>lighting</v>
      </c>
      <c r="H3799" t="str">
        <f t="shared" si="179"/>
        <v>lighting</v>
      </c>
    </row>
    <row r="3800" spans="1:8" x14ac:dyDescent="0.2">
      <c r="A3800">
        <v>8</v>
      </c>
      <c r="B3800" t="s">
        <v>448</v>
      </c>
      <c r="C3800">
        <v>0</v>
      </c>
      <c r="D3800" t="s">
        <v>684</v>
      </c>
      <c r="E3800" t="s">
        <v>591</v>
      </c>
      <c r="F3800" t="str">
        <f t="shared" si="177"/>
        <v>rural</v>
      </c>
      <c r="G3800" t="str">
        <f t="shared" si="178"/>
        <v>lighting</v>
      </c>
      <c r="H3800" t="str">
        <f t="shared" si="179"/>
        <v>lighting</v>
      </c>
    </row>
    <row r="3801" spans="1:8" x14ac:dyDescent="0.2">
      <c r="A3801">
        <v>9</v>
      </c>
      <c r="B3801" t="s">
        <v>449</v>
      </c>
      <c r="C3801">
        <v>0</v>
      </c>
      <c r="D3801" t="s">
        <v>684</v>
      </c>
      <c r="E3801" t="s">
        <v>591</v>
      </c>
      <c r="F3801" t="str">
        <f t="shared" si="177"/>
        <v>rural</v>
      </c>
      <c r="G3801" t="str">
        <f t="shared" si="178"/>
        <v>lighting</v>
      </c>
      <c r="H3801" t="str">
        <f t="shared" si="179"/>
        <v>lighting</v>
      </c>
    </row>
    <row r="3802" spans="1:8" x14ac:dyDescent="0.2">
      <c r="A3802">
        <v>0</v>
      </c>
      <c r="B3802" t="s">
        <v>76</v>
      </c>
      <c r="C3802">
        <v>419174523009.34497</v>
      </c>
      <c r="D3802" t="s">
        <v>685</v>
      </c>
      <c r="E3802" t="s">
        <v>591</v>
      </c>
      <c r="F3802" t="str">
        <f t="shared" si="177"/>
        <v>rural</v>
      </c>
      <c r="G3802" t="str">
        <f t="shared" si="178"/>
        <v>lighting</v>
      </c>
      <c r="H3802" t="str">
        <f t="shared" si="179"/>
        <v>lighting</v>
      </c>
    </row>
    <row r="3803" spans="1:8" x14ac:dyDescent="0.2">
      <c r="A3803">
        <v>1</v>
      </c>
      <c r="B3803" t="s">
        <v>77</v>
      </c>
      <c r="C3803">
        <v>0</v>
      </c>
      <c r="D3803" t="s">
        <v>685</v>
      </c>
      <c r="E3803" t="s">
        <v>591</v>
      </c>
      <c r="F3803" t="str">
        <f t="shared" si="177"/>
        <v>rural</v>
      </c>
      <c r="G3803" t="str">
        <f t="shared" si="178"/>
        <v>lighting</v>
      </c>
      <c r="H3803" t="str">
        <f t="shared" si="179"/>
        <v>lighting</v>
      </c>
    </row>
    <row r="3804" spans="1:8" x14ac:dyDescent="0.2">
      <c r="A3804">
        <v>2</v>
      </c>
      <c r="B3804" t="s">
        <v>78</v>
      </c>
      <c r="C3804">
        <v>0</v>
      </c>
      <c r="D3804" t="s">
        <v>685</v>
      </c>
      <c r="E3804" t="s">
        <v>591</v>
      </c>
      <c r="F3804" t="str">
        <f t="shared" si="177"/>
        <v>rural</v>
      </c>
      <c r="G3804" t="str">
        <f t="shared" si="178"/>
        <v>lighting</v>
      </c>
      <c r="H3804" t="str">
        <f t="shared" si="179"/>
        <v>lighting</v>
      </c>
    </row>
    <row r="3805" spans="1:8" x14ac:dyDescent="0.2">
      <c r="A3805">
        <v>3</v>
      </c>
      <c r="B3805" t="s">
        <v>79</v>
      </c>
      <c r="C3805">
        <v>0</v>
      </c>
      <c r="D3805" t="s">
        <v>685</v>
      </c>
      <c r="E3805" t="s">
        <v>591</v>
      </c>
      <c r="F3805" t="str">
        <f t="shared" si="177"/>
        <v>rural</v>
      </c>
      <c r="G3805" t="str">
        <f t="shared" si="178"/>
        <v>lighting</v>
      </c>
      <c r="H3805" t="str">
        <f t="shared" si="179"/>
        <v>lighting</v>
      </c>
    </row>
    <row r="3806" spans="1:8" x14ac:dyDescent="0.2">
      <c r="A3806">
        <v>4</v>
      </c>
      <c r="B3806" t="s">
        <v>81</v>
      </c>
      <c r="C3806">
        <v>0</v>
      </c>
      <c r="D3806" t="s">
        <v>685</v>
      </c>
      <c r="E3806" t="s">
        <v>591</v>
      </c>
      <c r="F3806" t="str">
        <f t="shared" si="177"/>
        <v>rural</v>
      </c>
      <c r="G3806" t="str">
        <f t="shared" si="178"/>
        <v>lighting</v>
      </c>
      <c r="H3806" t="str">
        <f t="shared" si="179"/>
        <v>lighting</v>
      </c>
    </row>
    <row r="3807" spans="1:8" x14ac:dyDescent="0.2">
      <c r="A3807">
        <v>5</v>
      </c>
      <c r="B3807" t="s">
        <v>162</v>
      </c>
      <c r="C3807">
        <v>0</v>
      </c>
      <c r="D3807" t="s">
        <v>685</v>
      </c>
      <c r="E3807" t="s">
        <v>591</v>
      </c>
      <c r="F3807" t="str">
        <f t="shared" si="177"/>
        <v>rural</v>
      </c>
      <c r="G3807" t="str">
        <f t="shared" si="178"/>
        <v>lighting</v>
      </c>
      <c r="H3807" t="str">
        <f t="shared" si="179"/>
        <v>lighting</v>
      </c>
    </row>
    <row r="3808" spans="1:8" x14ac:dyDescent="0.2">
      <c r="A3808">
        <v>6</v>
      </c>
      <c r="B3808" t="s">
        <v>446</v>
      </c>
      <c r="C3808">
        <v>0</v>
      </c>
      <c r="D3808" t="s">
        <v>685</v>
      </c>
      <c r="E3808" t="s">
        <v>591</v>
      </c>
      <c r="F3808" t="str">
        <f t="shared" si="177"/>
        <v>rural</v>
      </c>
      <c r="G3808" t="str">
        <f t="shared" si="178"/>
        <v>lighting</v>
      </c>
      <c r="H3808" t="str">
        <f t="shared" si="179"/>
        <v>lighting</v>
      </c>
    </row>
    <row r="3809" spans="1:8" x14ac:dyDescent="0.2">
      <c r="A3809">
        <v>7</v>
      </c>
      <c r="B3809" t="s">
        <v>447</v>
      </c>
      <c r="C3809">
        <v>0</v>
      </c>
      <c r="D3809" t="s">
        <v>685</v>
      </c>
      <c r="E3809" t="s">
        <v>591</v>
      </c>
      <c r="F3809" t="str">
        <f t="shared" si="177"/>
        <v>rural</v>
      </c>
      <c r="G3809" t="str">
        <f t="shared" si="178"/>
        <v>lighting</v>
      </c>
      <c r="H3809" t="str">
        <f t="shared" si="179"/>
        <v>lighting</v>
      </c>
    </row>
    <row r="3810" spans="1:8" x14ac:dyDescent="0.2">
      <c r="A3810">
        <v>8</v>
      </c>
      <c r="B3810" t="s">
        <v>448</v>
      </c>
      <c r="C3810">
        <v>0</v>
      </c>
      <c r="D3810" t="s">
        <v>685</v>
      </c>
      <c r="E3810" t="s">
        <v>591</v>
      </c>
      <c r="F3810" t="str">
        <f t="shared" si="177"/>
        <v>rural</v>
      </c>
      <c r="G3810" t="str">
        <f t="shared" si="178"/>
        <v>lighting</v>
      </c>
      <c r="H3810" t="str">
        <f t="shared" si="179"/>
        <v>lighting</v>
      </c>
    </row>
    <row r="3811" spans="1:8" x14ac:dyDescent="0.2">
      <c r="A3811">
        <v>9</v>
      </c>
      <c r="B3811" t="s">
        <v>449</v>
      </c>
      <c r="C3811">
        <v>0</v>
      </c>
      <c r="D3811" t="s">
        <v>685</v>
      </c>
      <c r="E3811" t="s">
        <v>591</v>
      </c>
      <c r="F3811" t="str">
        <f t="shared" si="177"/>
        <v>rural</v>
      </c>
      <c r="G3811" t="str">
        <f t="shared" si="178"/>
        <v>lighting</v>
      </c>
      <c r="H3811" t="str">
        <f t="shared" si="179"/>
        <v>lighting</v>
      </c>
    </row>
    <row r="3812" spans="1:8" x14ac:dyDescent="0.2">
      <c r="A3812">
        <v>0</v>
      </c>
      <c r="B3812" t="s">
        <v>76</v>
      </c>
      <c r="C3812">
        <v>472990156319.573</v>
      </c>
      <c r="D3812" t="s">
        <v>686</v>
      </c>
      <c r="E3812" t="s">
        <v>591</v>
      </c>
      <c r="F3812" t="str">
        <f t="shared" si="177"/>
        <v>rural</v>
      </c>
      <c r="G3812" t="str">
        <f t="shared" si="178"/>
        <v>lighting</v>
      </c>
      <c r="H3812" t="str">
        <f t="shared" si="179"/>
        <v>lighting</v>
      </c>
    </row>
    <row r="3813" spans="1:8" x14ac:dyDescent="0.2">
      <c r="A3813">
        <v>1</v>
      </c>
      <c r="B3813" t="s">
        <v>77</v>
      </c>
      <c r="C3813">
        <v>0</v>
      </c>
      <c r="D3813" t="s">
        <v>686</v>
      </c>
      <c r="E3813" t="s">
        <v>591</v>
      </c>
      <c r="F3813" t="str">
        <f t="shared" si="177"/>
        <v>rural</v>
      </c>
      <c r="G3813" t="str">
        <f t="shared" si="178"/>
        <v>lighting</v>
      </c>
      <c r="H3813" t="str">
        <f t="shared" si="179"/>
        <v>lighting</v>
      </c>
    </row>
    <row r="3814" spans="1:8" x14ac:dyDescent="0.2">
      <c r="A3814">
        <v>2</v>
      </c>
      <c r="B3814" t="s">
        <v>78</v>
      </c>
      <c r="C3814">
        <v>0</v>
      </c>
      <c r="D3814" t="s">
        <v>686</v>
      </c>
      <c r="E3814" t="s">
        <v>591</v>
      </c>
      <c r="F3814" t="str">
        <f t="shared" si="177"/>
        <v>rural</v>
      </c>
      <c r="G3814" t="str">
        <f t="shared" si="178"/>
        <v>lighting</v>
      </c>
      <c r="H3814" t="str">
        <f t="shared" si="179"/>
        <v>lighting</v>
      </c>
    </row>
    <row r="3815" spans="1:8" x14ac:dyDescent="0.2">
      <c r="A3815">
        <v>3</v>
      </c>
      <c r="B3815" t="s">
        <v>79</v>
      </c>
      <c r="C3815">
        <v>0</v>
      </c>
      <c r="D3815" t="s">
        <v>686</v>
      </c>
      <c r="E3815" t="s">
        <v>591</v>
      </c>
      <c r="F3815" t="str">
        <f t="shared" si="177"/>
        <v>rural</v>
      </c>
      <c r="G3815" t="str">
        <f t="shared" si="178"/>
        <v>lighting</v>
      </c>
      <c r="H3815" t="str">
        <f t="shared" si="179"/>
        <v>lighting</v>
      </c>
    </row>
    <row r="3816" spans="1:8" x14ac:dyDescent="0.2">
      <c r="A3816">
        <v>4</v>
      </c>
      <c r="B3816" t="s">
        <v>81</v>
      </c>
      <c r="C3816">
        <v>0</v>
      </c>
      <c r="D3816" t="s">
        <v>686</v>
      </c>
      <c r="E3816" t="s">
        <v>591</v>
      </c>
      <c r="F3816" t="str">
        <f t="shared" si="177"/>
        <v>rural</v>
      </c>
      <c r="G3816" t="str">
        <f t="shared" si="178"/>
        <v>lighting</v>
      </c>
      <c r="H3816" t="str">
        <f t="shared" si="179"/>
        <v>lighting</v>
      </c>
    </row>
    <row r="3817" spans="1:8" x14ac:dyDescent="0.2">
      <c r="A3817">
        <v>5</v>
      </c>
      <c r="B3817" t="s">
        <v>162</v>
      </c>
      <c r="C3817">
        <v>0</v>
      </c>
      <c r="D3817" t="s">
        <v>686</v>
      </c>
      <c r="E3817" t="s">
        <v>591</v>
      </c>
      <c r="F3817" t="str">
        <f t="shared" si="177"/>
        <v>rural</v>
      </c>
      <c r="G3817" t="str">
        <f t="shared" si="178"/>
        <v>lighting</v>
      </c>
      <c r="H3817" t="str">
        <f t="shared" si="179"/>
        <v>lighting</v>
      </c>
    </row>
    <row r="3818" spans="1:8" x14ac:dyDescent="0.2">
      <c r="A3818">
        <v>6</v>
      </c>
      <c r="B3818" t="s">
        <v>446</v>
      </c>
      <c r="C3818">
        <v>0</v>
      </c>
      <c r="D3818" t="s">
        <v>686</v>
      </c>
      <c r="E3818" t="s">
        <v>591</v>
      </c>
      <c r="F3818" t="str">
        <f t="shared" si="177"/>
        <v>rural</v>
      </c>
      <c r="G3818" t="str">
        <f t="shared" si="178"/>
        <v>lighting</v>
      </c>
      <c r="H3818" t="str">
        <f t="shared" si="179"/>
        <v>lighting</v>
      </c>
    </row>
    <row r="3819" spans="1:8" x14ac:dyDescent="0.2">
      <c r="A3819">
        <v>7</v>
      </c>
      <c r="B3819" t="s">
        <v>447</v>
      </c>
      <c r="C3819">
        <v>0</v>
      </c>
      <c r="D3819" t="s">
        <v>686</v>
      </c>
      <c r="E3819" t="s">
        <v>591</v>
      </c>
      <c r="F3819" t="str">
        <f t="shared" si="177"/>
        <v>rural</v>
      </c>
      <c r="G3819" t="str">
        <f t="shared" si="178"/>
        <v>lighting</v>
      </c>
      <c r="H3819" t="str">
        <f t="shared" si="179"/>
        <v>lighting</v>
      </c>
    </row>
    <row r="3820" spans="1:8" x14ac:dyDescent="0.2">
      <c r="A3820">
        <v>8</v>
      </c>
      <c r="B3820" t="s">
        <v>448</v>
      </c>
      <c r="C3820">
        <v>0</v>
      </c>
      <c r="D3820" t="s">
        <v>686</v>
      </c>
      <c r="E3820" t="s">
        <v>591</v>
      </c>
      <c r="F3820" t="str">
        <f t="shared" si="177"/>
        <v>rural</v>
      </c>
      <c r="G3820" t="str">
        <f t="shared" si="178"/>
        <v>lighting</v>
      </c>
      <c r="H3820" t="str">
        <f t="shared" si="179"/>
        <v>lighting</v>
      </c>
    </row>
    <row r="3821" spans="1:8" x14ac:dyDescent="0.2">
      <c r="A3821">
        <v>9</v>
      </c>
      <c r="B3821" t="s">
        <v>449</v>
      </c>
      <c r="C3821">
        <v>0</v>
      </c>
      <c r="D3821" t="s">
        <v>686</v>
      </c>
      <c r="E3821" t="s">
        <v>591</v>
      </c>
      <c r="F3821" t="str">
        <f t="shared" si="177"/>
        <v>rural</v>
      </c>
      <c r="G3821" t="str">
        <f t="shared" si="178"/>
        <v>lighting</v>
      </c>
      <c r="H3821" t="str">
        <f t="shared" si="179"/>
        <v>lighting</v>
      </c>
    </row>
    <row r="3822" spans="1:8" x14ac:dyDescent="0.2">
      <c r="A3822">
        <v>0</v>
      </c>
      <c r="B3822" t="s">
        <v>76</v>
      </c>
      <c r="C3822">
        <v>953525897744.34497</v>
      </c>
      <c r="D3822" t="s">
        <v>687</v>
      </c>
      <c r="E3822" t="s">
        <v>591</v>
      </c>
      <c r="F3822" t="str">
        <f t="shared" si="177"/>
        <v>rural</v>
      </c>
      <c r="G3822" t="str">
        <f t="shared" si="178"/>
        <v>lighting</v>
      </c>
      <c r="H3822" t="str">
        <f t="shared" si="179"/>
        <v>lighting</v>
      </c>
    </row>
    <row r="3823" spans="1:8" x14ac:dyDescent="0.2">
      <c r="A3823">
        <v>1</v>
      </c>
      <c r="B3823" t="s">
        <v>77</v>
      </c>
      <c r="C3823">
        <v>0</v>
      </c>
      <c r="D3823" t="s">
        <v>687</v>
      </c>
      <c r="E3823" t="s">
        <v>591</v>
      </c>
      <c r="F3823" t="str">
        <f t="shared" si="177"/>
        <v>rural</v>
      </c>
      <c r="G3823" t="str">
        <f t="shared" si="178"/>
        <v>lighting</v>
      </c>
      <c r="H3823" t="str">
        <f t="shared" si="179"/>
        <v>lighting</v>
      </c>
    </row>
    <row r="3824" spans="1:8" x14ac:dyDescent="0.2">
      <c r="A3824">
        <v>2</v>
      </c>
      <c r="B3824" t="s">
        <v>78</v>
      </c>
      <c r="C3824">
        <v>0</v>
      </c>
      <c r="D3824" t="s">
        <v>687</v>
      </c>
      <c r="E3824" t="s">
        <v>591</v>
      </c>
      <c r="F3824" t="str">
        <f t="shared" si="177"/>
        <v>rural</v>
      </c>
      <c r="G3824" t="str">
        <f t="shared" si="178"/>
        <v>lighting</v>
      </c>
      <c r="H3824" t="str">
        <f t="shared" si="179"/>
        <v>lighting</v>
      </c>
    </row>
    <row r="3825" spans="1:8" x14ac:dyDescent="0.2">
      <c r="A3825">
        <v>3</v>
      </c>
      <c r="B3825" t="s">
        <v>79</v>
      </c>
      <c r="C3825">
        <v>0</v>
      </c>
      <c r="D3825" t="s">
        <v>687</v>
      </c>
      <c r="E3825" t="s">
        <v>591</v>
      </c>
      <c r="F3825" t="str">
        <f t="shared" si="177"/>
        <v>rural</v>
      </c>
      <c r="G3825" t="str">
        <f t="shared" si="178"/>
        <v>lighting</v>
      </c>
      <c r="H3825" t="str">
        <f t="shared" si="179"/>
        <v>lighting</v>
      </c>
    </row>
    <row r="3826" spans="1:8" x14ac:dyDescent="0.2">
      <c r="A3826">
        <v>4</v>
      </c>
      <c r="B3826" t="s">
        <v>81</v>
      </c>
      <c r="C3826">
        <v>0</v>
      </c>
      <c r="D3826" t="s">
        <v>687</v>
      </c>
      <c r="E3826" t="s">
        <v>591</v>
      </c>
      <c r="F3826" t="str">
        <f t="shared" si="177"/>
        <v>rural</v>
      </c>
      <c r="G3826" t="str">
        <f t="shared" si="178"/>
        <v>lighting</v>
      </c>
      <c r="H3826" t="str">
        <f t="shared" si="179"/>
        <v>lighting</v>
      </c>
    </row>
    <row r="3827" spans="1:8" x14ac:dyDescent="0.2">
      <c r="A3827">
        <v>5</v>
      </c>
      <c r="B3827" t="s">
        <v>162</v>
      </c>
      <c r="C3827">
        <v>0</v>
      </c>
      <c r="D3827" t="s">
        <v>687</v>
      </c>
      <c r="E3827" t="s">
        <v>591</v>
      </c>
      <c r="F3827" t="str">
        <f t="shared" si="177"/>
        <v>rural</v>
      </c>
      <c r="G3827" t="str">
        <f t="shared" si="178"/>
        <v>lighting</v>
      </c>
      <c r="H3827" t="str">
        <f t="shared" si="179"/>
        <v>lighting</v>
      </c>
    </row>
    <row r="3828" spans="1:8" x14ac:dyDescent="0.2">
      <c r="A3828">
        <v>6</v>
      </c>
      <c r="B3828" t="s">
        <v>446</v>
      </c>
      <c r="C3828">
        <v>0</v>
      </c>
      <c r="D3828" t="s">
        <v>687</v>
      </c>
      <c r="E3828" t="s">
        <v>591</v>
      </c>
      <c r="F3828" t="str">
        <f t="shared" si="177"/>
        <v>rural</v>
      </c>
      <c r="G3828" t="str">
        <f t="shared" si="178"/>
        <v>lighting</v>
      </c>
      <c r="H3828" t="str">
        <f t="shared" si="179"/>
        <v>lighting</v>
      </c>
    </row>
    <row r="3829" spans="1:8" x14ac:dyDescent="0.2">
      <c r="A3829">
        <v>7</v>
      </c>
      <c r="B3829" t="s">
        <v>447</v>
      </c>
      <c r="C3829">
        <v>0</v>
      </c>
      <c r="D3829" t="s">
        <v>687</v>
      </c>
      <c r="E3829" t="s">
        <v>591</v>
      </c>
      <c r="F3829" t="str">
        <f t="shared" si="177"/>
        <v>rural</v>
      </c>
      <c r="G3829" t="str">
        <f t="shared" si="178"/>
        <v>lighting</v>
      </c>
      <c r="H3829" t="str">
        <f t="shared" si="179"/>
        <v>lighting</v>
      </c>
    </row>
    <row r="3830" spans="1:8" x14ac:dyDescent="0.2">
      <c r="A3830">
        <v>8</v>
      </c>
      <c r="B3830" t="s">
        <v>448</v>
      </c>
      <c r="C3830">
        <v>0</v>
      </c>
      <c r="D3830" t="s">
        <v>687</v>
      </c>
      <c r="E3830" t="s">
        <v>591</v>
      </c>
      <c r="F3830" t="str">
        <f t="shared" si="177"/>
        <v>rural</v>
      </c>
      <c r="G3830" t="str">
        <f t="shared" si="178"/>
        <v>lighting</v>
      </c>
      <c r="H3830" t="str">
        <f t="shared" si="179"/>
        <v>lighting</v>
      </c>
    </row>
    <row r="3831" spans="1:8" x14ac:dyDescent="0.2">
      <c r="A3831">
        <v>9</v>
      </c>
      <c r="B3831" t="s">
        <v>449</v>
      </c>
      <c r="C3831">
        <v>0</v>
      </c>
      <c r="D3831" t="s">
        <v>687</v>
      </c>
      <c r="E3831" t="s">
        <v>591</v>
      </c>
      <c r="F3831" t="str">
        <f t="shared" si="177"/>
        <v>rural</v>
      </c>
      <c r="G3831" t="str">
        <f t="shared" si="178"/>
        <v>lighting</v>
      </c>
      <c r="H3831" t="str">
        <f t="shared" si="179"/>
        <v>lighting</v>
      </c>
    </row>
    <row r="3832" spans="1:8" x14ac:dyDescent="0.2">
      <c r="A3832">
        <v>0</v>
      </c>
      <c r="B3832" t="s">
        <v>76</v>
      </c>
      <c r="C3832">
        <v>1241487500806.5</v>
      </c>
      <c r="D3832" t="s">
        <v>688</v>
      </c>
      <c r="E3832" t="s">
        <v>591</v>
      </c>
      <c r="F3832" t="str">
        <f t="shared" si="177"/>
        <v>rural</v>
      </c>
      <c r="G3832" t="str">
        <f t="shared" si="178"/>
        <v>lighting</v>
      </c>
      <c r="H3832" t="str">
        <f t="shared" si="179"/>
        <v>lighting</v>
      </c>
    </row>
    <row r="3833" spans="1:8" x14ac:dyDescent="0.2">
      <c r="A3833">
        <v>1</v>
      </c>
      <c r="B3833" t="s">
        <v>77</v>
      </c>
      <c r="C3833">
        <v>0</v>
      </c>
      <c r="D3833" t="s">
        <v>688</v>
      </c>
      <c r="E3833" t="s">
        <v>591</v>
      </c>
      <c r="F3833" t="str">
        <f t="shared" si="177"/>
        <v>rural</v>
      </c>
      <c r="G3833" t="str">
        <f t="shared" si="178"/>
        <v>lighting</v>
      </c>
      <c r="H3833" t="str">
        <f t="shared" si="179"/>
        <v>lighting</v>
      </c>
    </row>
    <row r="3834" spans="1:8" x14ac:dyDescent="0.2">
      <c r="A3834">
        <v>2</v>
      </c>
      <c r="B3834" t="s">
        <v>78</v>
      </c>
      <c r="C3834">
        <v>0</v>
      </c>
      <c r="D3834" t="s">
        <v>688</v>
      </c>
      <c r="E3834" t="s">
        <v>591</v>
      </c>
      <c r="F3834" t="str">
        <f t="shared" si="177"/>
        <v>rural</v>
      </c>
      <c r="G3834" t="str">
        <f t="shared" si="178"/>
        <v>lighting</v>
      </c>
      <c r="H3834" t="str">
        <f t="shared" si="179"/>
        <v>lighting</v>
      </c>
    </row>
    <row r="3835" spans="1:8" x14ac:dyDescent="0.2">
      <c r="A3835">
        <v>3</v>
      </c>
      <c r="B3835" t="s">
        <v>79</v>
      </c>
      <c r="C3835">
        <v>0</v>
      </c>
      <c r="D3835" t="s">
        <v>688</v>
      </c>
      <c r="E3835" t="s">
        <v>591</v>
      </c>
      <c r="F3835" t="str">
        <f t="shared" si="177"/>
        <v>rural</v>
      </c>
      <c r="G3835" t="str">
        <f t="shared" si="178"/>
        <v>lighting</v>
      </c>
      <c r="H3835" t="str">
        <f t="shared" si="179"/>
        <v>lighting</v>
      </c>
    </row>
    <row r="3836" spans="1:8" x14ac:dyDescent="0.2">
      <c r="A3836">
        <v>4</v>
      </c>
      <c r="B3836" t="s">
        <v>81</v>
      </c>
      <c r="C3836">
        <v>0</v>
      </c>
      <c r="D3836" t="s">
        <v>688</v>
      </c>
      <c r="E3836" t="s">
        <v>591</v>
      </c>
      <c r="F3836" t="str">
        <f t="shared" si="177"/>
        <v>rural</v>
      </c>
      <c r="G3836" t="str">
        <f t="shared" si="178"/>
        <v>lighting</v>
      </c>
      <c r="H3836" t="str">
        <f t="shared" si="179"/>
        <v>lighting</v>
      </c>
    </row>
    <row r="3837" spans="1:8" x14ac:dyDescent="0.2">
      <c r="A3837">
        <v>5</v>
      </c>
      <c r="B3837" t="s">
        <v>162</v>
      </c>
      <c r="C3837">
        <v>0</v>
      </c>
      <c r="D3837" t="s">
        <v>688</v>
      </c>
      <c r="E3837" t="s">
        <v>591</v>
      </c>
      <c r="F3837" t="str">
        <f t="shared" si="177"/>
        <v>rural</v>
      </c>
      <c r="G3837" t="str">
        <f t="shared" si="178"/>
        <v>lighting</v>
      </c>
      <c r="H3837" t="str">
        <f t="shared" si="179"/>
        <v>lighting</v>
      </c>
    </row>
    <row r="3838" spans="1:8" x14ac:dyDescent="0.2">
      <c r="A3838">
        <v>6</v>
      </c>
      <c r="B3838" t="s">
        <v>446</v>
      </c>
      <c r="C3838">
        <v>0</v>
      </c>
      <c r="D3838" t="s">
        <v>688</v>
      </c>
      <c r="E3838" t="s">
        <v>591</v>
      </c>
      <c r="F3838" t="str">
        <f t="shared" si="177"/>
        <v>rural</v>
      </c>
      <c r="G3838" t="str">
        <f t="shared" si="178"/>
        <v>lighting</v>
      </c>
      <c r="H3838" t="str">
        <f t="shared" si="179"/>
        <v>lighting</v>
      </c>
    </row>
    <row r="3839" spans="1:8" x14ac:dyDescent="0.2">
      <c r="A3839">
        <v>7</v>
      </c>
      <c r="B3839" t="s">
        <v>447</v>
      </c>
      <c r="C3839">
        <v>0</v>
      </c>
      <c r="D3839" t="s">
        <v>688</v>
      </c>
      <c r="E3839" t="s">
        <v>591</v>
      </c>
      <c r="F3839" t="str">
        <f t="shared" si="177"/>
        <v>rural</v>
      </c>
      <c r="G3839" t="str">
        <f t="shared" si="178"/>
        <v>lighting</v>
      </c>
      <c r="H3839" t="str">
        <f t="shared" si="179"/>
        <v>lighting</v>
      </c>
    </row>
    <row r="3840" spans="1:8" x14ac:dyDescent="0.2">
      <c r="A3840">
        <v>8</v>
      </c>
      <c r="B3840" t="s">
        <v>448</v>
      </c>
      <c r="C3840">
        <v>0</v>
      </c>
      <c r="D3840" t="s">
        <v>688</v>
      </c>
      <c r="E3840" t="s">
        <v>591</v>
      </c>
      <c r="F3840" t="str">
        <f t="shared" si="177"/>
        <v>rural</v>
      </c>
      <c r="G3840" t="str">
        <f t="shared" si="178"/>
        <v>lighting</v>
      </c>
      <c r="H3840" t="str">
        <f t="shared" si="179"/>
        <v>lighting</v>
      </c>
    </row>
    <row r="3841" spans="1:8" x14ac:dyDescent="0.2">
      <c r="A3841">
        <v>9</v>
      </c>
      <c r="B3841" t="s">
        <v>449</v>
      </c>
      <c r="C3841">
        <v>0</v>
      </c>
      <c r="D3841" t="s">
        <v>688</v>
      </c>
      <c r="E3841" t="s">
        <v>591</v>
      </c>
      <c r="F3841" t="str">
        <f t="shared" si="177"/>
        <v>rural</v>
      </c>
      <c r="G3841" t="str">
        <f t="shared" si="178"/>
        <v>lighting</v>
      </c>
      <c r="H3841" t="str">
        <f t="shared" si="179"/>
        <v>lighting</v>
      </c>
    </row>
    <row r="3842" spans="1:8" x14ac:dyDescent="0.2">
      <c r="A3842">
        <v>0</v>
      </c>
      <c r="B3842" t="s">
        <v>76</v>
      </c>
      <c r="C3842">
        <v>182147418783.297</v>
      </c>
      <c r="D3842" t="s">
        <v>689</v>
      </c>
      <c r="E3842" t="s">
        <v>591</v>
      </c>
      <c r="F3842" t="str">
        <f t="shared" si="177"/>
        <v>rural</v>
      </c>
      <c r="G3842" t="str">
        <f t="shared" si="178"/>
        <v>lighting</v>
      </c>
      <c r="H3842" t="str">
        <f t="shared" si="179"/>
        <v>lighting</v>
      </c>
    </row>
    <row r="3843" spans="1:8" x14ac:dyDescent="0.2">
      <c r="A3843">
        <v>1</v>
      </c>
      <c r="B3843" t="s">
        <v>77</v>
      </c>
      <c r="C3843">
        <v>0</v>
      </c>
      <c r="D3843" t="s">
        <v>689</v>
      </c>
      <c r="E3843" t="s">
        <v>591</v>
      </c>
      <c r="F3843" t="str">
        <f t="shared" ref="F3843:F3906" si="180">IF(ISNUMBER(SEARCH("urban", E3843)), "urban", IF(ISNUMBER(SEARCH("rural", E3843)), "rural", IF(ISNUMBER(SEARCH("commercial", E3843)), "commercial", "None")))</f>
        <v>rural</v>
      </c>
      <c r="G3843" t="str">
        <f t="shared" ref="G3843:G3906" si="181">RIGHT(E3843, LEN(E3843) - FIND("~", SUBSTITUTE(E3843, "-", "~", LEN(E3843)-LEN(SUBSTITUTE(E3843, "-", "")))))</f>
        <v>lighting</v>
      </c>
      <c r="H3843" t="str">
        <f t="shared" ref="H3843:H3906" si="182">IF(G3843="appl","appliances",IF(G3843="cooling","cooling &amp; ventilation",G3843))</f>
        <v>lighting</v>
      </c>
    </row>
    <row r="3844" spans="1:8" x14ac:dyDescent="0.2">
      <c r="A3844">
        <v>2</v>
      </c>
      <c r="B3844" t="s">
        <v>78</v>
      </c>
      <c r="C3844">
        <v>0</v>
      </c>
      <c r="D3844" t="s">
        <v>689</v>
      </c>
      <c r="E3844" t="s">
        <v>591</v>
      </c>
      <c r="F3844" t="str">
        <f t="shared" si="180"/>
        <v>rural</v>
      </c>
      <c r="G3844" t="str">
        <f t="shared" si="181"/>
        <v>lighting</v>
      </c>
      <c r="H3844" t="str">
        <f t="shared" si="182"/>
        <v>lighting</v>
      </c>
    </row>
    <row r="3845" spans="1:8" x14ac:dyDescent="0.2">
      <c r="A3845">
        <v>3</v>
      </c>
      <c r="B3845" t="s">
        <v>79</v>
      </c>
      <c r="C3845">
        <v>0</v>
      </c>
      <c r="D3845" t="s">
        <v>689</v>
      </c>
      <c r="E3845" t="s">
        <v>591</v>
      </c>
      <c r="F3845" t="str">
        <f t="shared" si="180"/>
        <v>rural</v>
      </c>
      <c r="G3845" t="str">
        <f t="shared" si="181"/>
        <v>lighting</v>
      </c>
      <c r="H3845" t="str">
        <f t="shared" si="182"/>
        <v>lighting</v>
      </c>
    </row>
    <row r="3846" spans="1:8" x14ac:dyDescent="0.2">
      <c r="A3846">
        <v>4</v>
      </c>
      <c r="B3846" t="s">
        <v>81</v>
      </c>
      <c r="C3846">
        <v>0</v>
      </c>
      <c r="D3846" t="s">
        <v>689</v>
      </c>
      <c r="E3846" t="s">
        <v>591</v>
      </c>
      <c r="F3846" t="str">
        <f t="shared" si="180"/>
        <v>rural</v>
      </c>
      <c r="G3846" t="str">
        <f t="shared" si="181"/>
        <v>lighting</v>
      </c>
      <c r="H3846" t="str">
        <f t="shared" si="182"/>
        <v>lighting</v>
      </c>
    </row>
    <row r="3847" spans="1:8" x14ac:dyDescent="0.2">
      <c r="A3847">
        <v>5</v>
      </c>
      <c r="B3847" t="s">
        <v>162</v>
      </c>
      <c r="C3847">
        <v>0</v>
      </c>
      <c r="D3847" t="s">
        <v>689</v>
      </c>
      <c r="E3847" t="s">
        <v>591</v>
      </c>
      <c r="F3847" t="str">
        <f t="shared" si="180"/>
        <v>rural</v>
      </c>
      <c r="G3847" t="str">
        <f t="shared" si="181"/>
        <v>lighting</v>
      </c>
      <c r="H3847" t="str">
        <f t="shared" si="182"/>
        <v>lighting</v>
      </c>
    </row>
    <row r="3848" spans="1:8" x14ac:dyDescent="0.2">
      <c r="A3848">
        <v>6</v>
      </c>
      <c r="B3848" t="s">
        <v>446</v>
      </c>
      <c r="C3848">
        <v>0</v>
      </c>
      <c r="D3848" t="s">
        <v>689</v>
      </c>
      <c r="E3848" t="s">
        <v>591</v>
      </c>
      <c r="F3848" t="str">
        <f t="shared" si="180"/>
        <v>rural</v>
      </c>
      <c r="G3848" t="str">
        <f t="shared" si="181"/>
        <v>lighting</v>
      </c>
      <c r="H3848" t="str">
        <f t="shared" si="182"/>
        <v>lighting</v>
      </c>
    </row>
    <row r="3849" spans="1:8" x14ac:dyDescent="0.2">
      <c r="A3849">
        <v>7</v>
      </c>
      <c r="B3849" t="s">
        <v>447</v>
      </c>
      <c r="C3849">
        <v>0</v>
      </c>
      <c r="D3849" t="s">
        <v>689</v>
      </c>
      <c r="E3849" t="s">
        <v>591</v>
      </c>
      <c r="F3849" t="str">
        <f t="shared" si="180"/>
        <v>rural</v>
      </c>
      <c r="G3849" t="str">
        <f t="shared" si="181"/>
        <v>lighting</v>
      </c>
      <c r="H3849" t="str">
        <f t="shared" si="182"/>
        <v>lighting</v>
      </c>
    </row>
    <row r="3850" spans="1:8" x14ac:dyDescent="0.2">
      <c r="A3850">
        <v>8</v>
      </c>
      <c r="B3850" t="s">
        <v>448</v>
      </c>
      <c r="C3850">
        <v>0</v>
      </c>
      <c r="D3850" t="s">
        <v>689</v>
      </c>
      <c r="E3850" t="s">
        <v>591</v>
      </c>
      <c r="F3850" t="str">
        <f t="shared" si="180"/>
        <v>rural</v>
      </c>
      <c r="G3850" t="str">
        <f t="shared" si="181"/>
        <v>lighting</v>
      </c>
      <c r="H3850" t="str">
        <f t="shared" si="182"/>
        <v>lighting</v>
      </c>
    </row>
    <row r="3851" spans="1:8" x14ac:dyDescent="0.2">
      <c r="A3851">
        <v>9</v>
      </c>
      <c r="B3851" t="s">
        <v>449</v>
      </c>
      <c r="C3851">
        <v>0</v>
      </c>
      <c r="D3851" t="s">
        <v>689</v>
      </c>
      <c r="E3851" t="s">
        <v>591</v>
      </c>
      <c r="F3851" t="str">
        <f t="shared" si="180"/>
        <v>rural</v>
      </c>
      <c r="G3851" t="str">
        <f t="shared" si="181"/>
        <v>lighting</v>
      </c>
      <c r="H3851" t="str">
        <f t="shared" si="182"/>
        <v>lighting</v>
      </c>
    </row>
    <row r="3852" spans="1:8" x14ac:dyDescent="0.2">
      <c r="A3852">
        <v>0</v>
      </c>
      <c r="B3852" t="s">
        <v>76</v>
      </c>
      <c r="C3852">
        <v>566163882328.03198</v>
      </c>
      <c r="D3852" t="s">
        <v>690</v>
      </c>
      <c r="E3852" t="s">
        <v>591</v>
      </c>
      <c r="F3852" t="str">
        <f t="shared" si="180"/>
        <v>rural</v>
      </c>
      <c r="G3852" t="str">
        <f t="shared" si="181"/>
        <v>lighting</v>
      </c>
      <c r="H3852" t="str">
        <f t="shared" si="182"/>
        <v>lighting</v>
      </c>
    </row>
    <row r="3853" spans="1:8" x14ac:dyDescent="0.2">
      <c r="A3853">
        <v>1</v>
      </c>
      <c r="B3853" t="s">
        <v>77</v>
      </c>
      <c r="C3853">
        <v>0</v>
      </c>
      <c r="D3853" t="s">
        <v>690</v>
      </c>
      <c r="E3853" t="s">
        <v>591</v>
      </c>
      <c r="F3853" t="str">
        <f t="shared" si="180"/>
        <v>rural</v>
      </c>
      <c r="G3853" t="str">
        <f t="shared" si="181"/>
        <v>lighting</v>
      </c>
      <c r="H3853" t="str">
        <f t="shared" si="182"/>
        <v>lighting</v>
      </c>
    </row>
    <row r="3854" spans="1:8" x14ac:dyDescent="0.2">
      <c r="A3854">
        <v>2</v>
      </c>
      <c r="B3854" t="s">
        <v>78</v>
      </c>
      <c r="C3854">
        <v>0</v>
      </c>
      <c r="D3854" t="s">
        <v>690</v>
      </c>
      <c r="E3854" t="s">
        <v>591</v>
      </c>
      <c r="F3854" t="str">
        <f t="shared" si="180"/>
        <v>rural</v>
      </c>
      <c r="G3854" t="str">
        <f t="shared" si="181"/>
        <v>lighting</v>
      </c>
      <c r="H3854" t="str">
        <f t="shared" si="182"/>
        <v>lighting</v>
      </c>
    </row>
    <row r="3855" spans="1:8" x14ac:dyDescent="0.2">
      <c r="A3855">
        <v>3</v>
      </c>
      <c r="B3855" t="s">
        <v>79</v>
      </c>
      <c r="C3855">
        <v>0</v>
      </c>
      <c r="D3855" t="s">
        <v>690</v>
      </c>
      <c r="E3855" t="s">
        <v>591</v>
      </c>
      <c r="F3855" t="str">
        <f t="shared" si="180"/>
        <v>rural</v>
      </c>
      <c r="G3855" t="str">
        <f t="shared" si="181"/>
        <v>lighting</v>
      </c>
      <c r="H3855" t="str">
        <f t="shared" si="182"/>
        <v>lighting</v>
      </c>
    </row>
    <row r="3856" spans="1:8" x14ac:dyDescent="0.2">
      <c r="A3856">
        <v>4</v>
      </c>
      <c r="B3856" t="s">
        <v>81</v>
      </c>
      <c r="C3856">
        <v>0</v>
      </c>
      <c r="D3856" t="s">
        <v>690</v>
      </c>
      <c r="E3856" t="s">
        <v>591</v>
      </c>
      <c r="F3856" t="str">
        <f t="shared" si="180"/>
        <v>rural</v>
      </c>
      <c r="G3856" t="str">
        <f t="shared" si="181"/>
        <v>lighting</v>
      </c>
      <c r="H3856" t="str">
        <f t="shared" si="182"/>
        <v>lighting</v>
      </c>
    </row>
    <row r="3857" spans="1:8" x14ac:dyDescent="0.2">
      <c r="A3857">
        <v>5</v>
      </c>
      <c r="B3857" t="s">
        <v>162</v>
      </c>
      <c r="C3857">
        <v>0</v>
      </c>
      <c r="D3857" t="s">
        <v>690</v>
      </c>
      <c r="E3857" t="s">
        <v>591</v>
      </c>
      <c r="F3857" t="str">
        <f t="shared" si="180"/>
        <v>rural</v>
      </c>
      <c r="G3857" t="str">
        <f t="shared" si="181"/>
        <v>lighting</v>
      </c>
      <c r="H3857" t="str">
        <f t="shared" si="182"/>
        <v>lighting</v>
      </c>
    </row>
    <row r="3858" spans="1:8" x14ac:dyDescent="0.2">
      <c r="A3858">
        <v>6</v>
      </c>
      <c r="B3858" t="s">
        <v>446</v>
      </c>
      <c r="C3858">
        <v>0</v>
      </c>
      <c r="D3858" t="s">
        <v>690</v>
      </c>
      <c r="E3858" t="s">
        <v>591</v>
      </c>
      <c r="F3858" t="str">
        <f t="shared" si="180"/>
        <v>rural</v>
      </c>
      <c r="G3858" t="str">
        <f t="shared" si="181"/>
        <v>lighting</v>
      </c>
      <c r="H3858" t="str">
        <f t="shared" si="182"/>
        <v>lighting</v>
      </c>
    </row>
    <row r="3859" spans="1:8" x14ac:dyDescent="0.2">
      <c r="A3859">
        <v>7</v>
      </c>
      <c r="B3859" t="s">
        <v>447</v>
      </c>
      <c r="C3859">
        <v>0</v>
      </c>
      <c r="D3859" t="s">
        <v>690</v>
      </c>
      <c r="E3859" t="s">
        <v>591</v>
      </c>
      <c r="F3859" t="str">
        <f t="shared" si="180"/>
        <v>rural</v>
      </c>
      <c r="G3859" t="str">
        <f t="shared" si="181"/>
        <v>lighting</v>
      </c>
      <c r="H3859" t="str">
        <f t="shared" si="182"/>
        <v>lighting</v>
      </c>
    </row>
    <row r="3860" spans="1:8" x14ac:dyDescent="0.2">
      <c r="A3860">
        <v>8</v>
      </c>
      <c r="B3860" t="s">
        <v>448</v>
      </c>
      <c r="C3860">
        <v>0</v>
      </c>
      <c r="D3860" t="s">
        <v>690</v>
      </c>
      <c r="E3860" t="s">
        <v>591</v>
      </c>
      <c r="F3860" t="str">
        <f t="shared" si="180"/>
        <v>rural</v>
      </c>
      <c r="G3860" t="str">
        <f t="shared" si="181"/>
        <v>lighting</v>
      </c>
      <c r="H3860" t="str">
        <f t="shared" si="182"/>
        <v>lighting</v>
      </c>
    </row>
    <row r="3861" spans="1:8" x14ac:dyDescent="0.2">
      <c r="A3861">
        <v>9</v>
      </c>
      <c r="B3861" t="s">
        <v>449</v>
      </c>
      <c r="C3861">
        <v>0</v>
      </c>
      <c r="D3861" t="s">
        <v>690</v>
      </c>
      <c r="E3861" t="s">
        <v>591</v>
      </c>
      <c r="F3861" t="str">
        <f t="shared" si="180"/>
        <v>rural</v>
      </c>
      <c r="G3861" t="str">
        <f t="shared" si="181"/>
        <v>lighting</v>
      </c>
      <c r="H3861" t="str">
        <f t="shared" si="182"/>
        <v>lighting</v>
      </c>
    </row>
    <row r="3862" spans="1:8" x14ac:dyDescent="0.2">
      <c r="A3862">
        <v>0</v>
      </c>
      <c r="B3862" t="s">
        <v>76</v>
      </c>
      <c r="C3862">
        <v>666604460557.28894</v>
      </c>
      <c r="D3862" t="s">
        <v>691</v>
      </c>
      <c r="E3862" t="s">
        <v>591</v>
      </c>
      <c r="F3862" t="str">
        <f t="shared" si="180"/>
        <v>rural</v>
      </c>
      <c r="G3862" t="str">
        <f t="shared" si="181"/>
        <v>lighting</v>
      </c>
      <c r="H3862" t="str">
        <f t="shared" si="182"/>
        <v>lighting</v>
      </c>
    </row>
    <row r="3863" spans="1:8" x14ac:dyDescent="0.2">
      <c r="A3863">
        <v>1</v>
      </c>
      <c r="B3863" t="s">
        <v>77</v>
      </c>
      <c r="C3863">
        <v>0</v>
      </c>
      <c r="D3863" t="s">
        <v>691</v>
      </c>
      <c r="E3863" t="s">
        <v>591</v>
      </c>
      <c r="F3863" t="str">
        <f t="shared" si="180"/>
        <v>rural</v>
      </c>
      <c r="G3863" t="str">
        <f t="shared" si="181"/>
        <v>lighting</v>
      </c>
      <c r="H3863" t="str">
        <f t="shared" si="182"/>
        <v>lighting</v>
      </c>
    </row>
    <row r="3864" spans="1:8" x14ac:dyDescent="0.2">
      <c r="A3864">
        <v>2</v>
      </c>
      <c r="B3864" t="s">
        <v>78</v>
      </c>
      <c r="C3864">
        <v>0</v>
      </c>
      <c r="D3864" t="s">
        <v>691</v>
      </c>
      <c r="E3864" t="s">
        <v>591</v>
      </c>
      <c r="F3864" t="str">
        <f t="shared" si="180"/>
        <v>rural</v>
      </c>
      <c r="G3864" t="str">
        <f t="shared" si="181"/>
        <v>lighting</v>
      </c>
      <c r="H3864" t="str">
        <f t="shared" si="182"/>
        <v>lighting</v>
      </c>
    </row>
    <row r="3865" spans="1:8" x14ac:dyDescent="0.2">
      <c r="A3865">
        <v>3</v>
      </c>
      <c r="B3865" t="s">
        <v>79</v>
      </c>
      <c r="C3865">
        <v>0</v>
      </c>
      <c r="D3865" t="s">
        <v>691</v>
      </c>
      <c r="E3865" t="s">
        <v>591</v>
      </c>
      <c r="F3865" t="str">
        <f t="shared" si="180"/>
        <v>rural</v>
      </c>
      <c r="G3865" t="str">
        <f t="shared" si="181"/>
        <v>lighting</v>
      </c>
      <c r="H3865" t="str">
        <f t="shared" si="182"/>
        <v>lighting</v>
      </c>
    </row>
    <row r="3866" spans="1:8" x14ac:dyDescent="0.2">
      <c r="A3866">
        <v>4</v>
      </c>
      <c r="B3866" t="s">
        <v>81</v>
      </c>
      <c r="C3866">
        <v>0</v>
      </c>
      <c r="D3866" t="s">
        <v>691</v>
      </c>
      <c r="E3866" t="s">
        <v>591</v>
      </c>
      <c r="F3866" t="str">
        <f t="shared" si="180"/>
        <v>rural</v>
      </c>
      <c r="G3866" t="str">
        <f t="shared" si="181"/>
        <v>lighting</v>
      </c>
      <c r="H3866" t="str">
        <f t="shared" si="182"/>
        <v>lighting</v>
      </c>
    </row>
    <row r="3867" spans="1:8" x14ac:dyDescent="0.2">
      <c r="A3867">
        <v>5</v>
      </c>
      <c r="B3867" t="s">
        <v>162</v>
      </c>
      <c r="C3867">
        <v>0</v>
      </c>
      <c r="D3867" t="s">
        <v>691</v>
      </c>
      <c r="E3867" t="s">
        <v>591</v>
      </c>
      <c r="F3867" t="str">
        <f t="shared" si="180"/>
        <v>rural</v>
      </c>
      <c r="G3867" t="str">
        <f t="shared" si="181"/>
        <v>lighting</v>
      </c>
      <c r="H3867" t="str">
        <f t="shared" si="182"/>
        <v>lighting</v>
      </c>
    </row>
    <row r="3868" spans="1:8" x14ac:dyDescent="0.2">
      <c r="A3868">
        <v>6</v>
      </c>
      <c r="B3868" t="s">
        <v>446</v>
      </c>
      <c r="C3868">
        <v>0</v>
      </c>
      <c r="D3868" t="s">
        <v>691</v>
      </c>
      <c r="E3868" t="s">
        <v>591</v>
      </c>
      <c r="F3868" t="str">
        <f t="shared" si="180"/>
        <v>rural</v>
      </c>
      <c r="G3868" t="str">
        <f t="shared" si="181"/>
        <v>lighting</v>
      </c>
      <c r="H3868" t="str">
        <f t="shared" si="182"/>
        <v>lighting</v>
      </c>
    </row>
    <row r="3869" spans="1:8" x14ac:dyDescent="0.2">
      <c r="A3869">
        <v>7</v>
      </c>
      <c r="B3869" t="s">
        <v>447</v>
      </c>
      <c r="C3869">
        <v>0</v>
      </c>
      <c r="D3869" t="s">
        <v>691</v>
      </c>
      <c r="E3869" t="s">
        <v>591</v>
      </c>
      <c r="F3869" t="str">
        <f t="shared" si="180"/>
        <v>rural</v>
      </c>
      <c r="G3869" t="str">
        <f t="shared" si="181"/>
        <v>lighting</v>
      </c>
      <c r="H3869" t="str">
        <f t="shared" si="182"/>
        <v>lighting</v>
      </c>
    </row>
    <row r="3870" spans="1:8" x14ac:dyDescent="0.2">
      <c r="A3870">
        <v>8</v>
      </c>
      <c r="B3870" t="s">
        <v>448</v>
      </c>
      <c r="C3870">
        <v>0</v>
      </c>
      <c r="D3870" t="s">
        <v>691</v>
      </c>
      <c r="E3870" t="s">
        <v>591</v>
      </c>
      <c r="F3870" t="str">
        <f t="shared" si="180"/>
        <v>rural</v>
      </c>
      <c r="G3870" t="str">
        <f t="shared" si="181"/>
        <v>lighting</v>
      </c>
      <c r="H3870" t="str">
        <f t="shared" si="182"/>
        <v>lighting</v>
      </c>
    </row>
    <row r="3871" spans="1:8" x14ac:dyDescent="0.2">
      <c r="A3871">
        <v>9</v>
      </c>
      <c r="B3871" t="s">
        <v>449</v>
      </c>
      <c r="C3871">
        <v>0</v>
      </c>
      <c r="D3871" t="s">
        <v>691</v>
      </c>
      <c r="E3871" t="s">
        <v>591</v>
      </c>
      <c r="F3871" t="str">
        <f t="shared" si="180"/>
        <v>rural</v>
      </c>
      <c r="G3871" t="str">
        <f t="shared" si="181"/>
        <v>lighting</v>
      </c>
      <c r="H3871" t="str">
        <f t="shared" si="182"/>
        <v>lighting</v>
      </c>
    </row>
    <row r="3872" spans="1:8" x14ac:dyDescent="0.2">
      <c r="A3872">
        <v>0</v>
      </c>
      <c r="B3872" t="s">
        <v>76</v>
      </c>
      <c r="C3872">
        <v>507854629093.33698</v>
      </c>
      <c r="D3872" t="s">
        <v>692</v>
      </c>
      <c r="E3872" t="s">
        <v>591</v>
      </c>
      <c r="F3872" t="str">
        <f t="shared" si="180"/>
        <v>rural</v>
      </c>
      <c r="G3872" t="str">
        <f t="shared" si="181"/>
        <v>lighting</v>
      </c>
      <c r="H3872" t="str">
        <f t="shared" si="182"/>
        <v>lighting</v>
      </c>
    </row>
    <row r="3873" spans="1:8" x14ac:dyDescent="0.2">
      <c r="A3873">
        <v>1</v>
      </c>
      <c r="B3873" t="s">
        <v>77</v>
      </c>
      <c r="C3873">
        <v>0</v>
      </c>
      <c r="D3873" t="s">
        <v>692</v>
      </c>
      <c r="E3873" t="s">
        <v>591</v>
      </c>
      <c r="F3873" t="str">
        <f t="shared" si="180"/>
        <v>rural</v>
      </c>
      <c r="G3873" t="str">
        <f t="shared" si="181"/>
        <v>lighting</v>
      </c>
      <c r="H3873" t="str">
        <f t="shared" si="182"/>
        <v>lighting</v>
      </c>
    </row>
    <row r="3874" spans="1:8" x14ac:dyDescent="0.2">
      <c r="A3874">
        <v>2</v>
      </c>
      <c r="B3874" t="s">
        <v>78</v>
      </c>
      <c r="C3874">
        <v>0</v>
      </c>
      <c r="D3874" t="s">
        <v>692</v>
      </c>
      <c r="E3874" t="s">
        <v>591</v>
      </c>
      <c r="F3874" t="str">
        <f t="shared" si="180"/>
        <v>rural</v>
      </c>
      <c r="G3874" t="str">
        <f t="shared" si="181"/>
        <v>lighting</v>
      </c>
      <c r="H3874" t="str">
        <f t="shared" si="182"/>
        <v>lighting</v>
      </c>
    </row>
    <row r="3875" spans="1:8" x14ac:dyDescent="0.2">
      <c r="A3875">
        <v>3</v>
      </c>
      <c r="B3875" t="s">
        <v>79</v>
      </c>
      <c r="C3875">
        <v>0</v>
      </c>
      <c r="D3875" t="s">
        <v>692</v>
      </c>
      <c r="E3875" t="s">
        <v>591</v>
      </c>
      <c r="F3875" t="str">
        <f t="shared" si="180"/>
        <v>rural</v>
      </c>
      <c r="G3875" t="str">
        <f t="shared" si="181"/>
        <v>lighting</v>
      </c>
      <c r="H3875" t="str">
        <f t="shared" si="182"/>
        <v>lighting</v>
      </c>
    </row>
    <row r="3876" spans="1:8" x14ac:dyDescent="0.2">
      <c r="A3876">
        <v>4</v>
      </c>
      <c r="B3876" t="s">
        <v>81</v>
      </c>
      <c r="C3876">
        <v>0</v>
      </c>
      <c r="D3876" t="s">
        <v>692</v>
      </c>
      <c r="E3876" t="s">
        <v>591</v>
      </c>
      <c r="F3876" t="str">
        <f t="shared" si="180"/>
        <v>rural</v>
      </c>
      <c r="G3876" t="str">
        <f t="shared" si="181"/>
        <v>lighting</v>
      </c>
      <c r="H3876" t="str">
        <f t="shared" si="182"/>
        <v>lighting</v>
      </c>
    </row>
    <row r="3877" spans="1:8" x14ac:dyDescent="0.2">
      <c r="A3877">
        <v>5</v>
      </c>
      <c r="B3877" t="s">
        <v>162</v>
      </c>
      <c r="C3877">
        <v>0</v>
      </c>
      <c r="D3877" t="s">
        <v>692</v>
      </c>
      <c r="E3877" t="s">
        <v>591</v>
      </c>
      <c r="F3877" t="str">
        <f t="shared" si="180"/>
        <v>rural</v>
      </c>
      <c r="G3877" t="str">
        <f t="shared" si="181"/>
        <v>lighting</v>
      </c>
      <c r="H3877" t="str">
        <f t="shared" si="182"/>
        <v>lighting</v>
      </c>
    </row>
    <row r="3878" spans="1:8" x14ac:dyDescent="0.2">
      <c r="A3878">
        <v>6</v>
      </c>
      <c r="B3878" t="s">
        <v>446</v>
      </c>
      <c r="C3878">
        <v>0</v>
      </c>
      <c r="D3878" t="s">
        <v>692</v>
      </c>
      <c r="E3878" t="s">
        <v>591</v>
      </c>
      <c r="F3878" t="str">
        <f t="shared" si="180"/>
        <v>rural</v>
      </c>
      <c r="G3878" t="str">
        <f t="shared" si="181"/>
        <v>lighting</v>
      </c>
      <c r="H3878" t="str">
        <f t="shared" si="182"/>
        <v>lighting</v>
      </c>
    </row>
    <row r="3879" spans="1:8" x14ac:dyDescent="0.2">
      <c r="A3879">
        <v>7</v>
      </c>
      <c r="B3879" t="s">
        <v>447</v>
      </c>
      <c r="C3879">
        <v>0</v>
      </c>
      <c r="D3879" t="s">
        <v>692</v>
      </c>
      <c r="E3879" t="s">
        <v>591</v>
      </c>
      <c r="F3879" t="str">
        <f t="shared" si="180"/>
        <v>rural</v>
      </c>
      <c r="G3879" t="str">
        <f t="shared" si="181"/>
        <v>lighting</v>
      </c>
      <c r="H3879" t="str">
        <f t="shared" si="182"/>
        <v>lighting</v>
      </c>
    </row>
    <row r="3880" spans="1:8" x14ac:dyDescent="0.2">
      <c r="A3880">
        <v>8</v>
      </c>
      <c r="B3880" t="s">
        <v>448</v>
      </c>
      <c r="C3880">
        <v>0</v>
      </c>
      <c r="D3880" t="s">
        <v>692</v>
      </c>
      <c r="E3880" t="s">
        <v>591</v>
      </c>
      <c r="F3880" t="str">
        <f t="shared" si="180"/>
        <v>rural</v>
      </c>
      <c r="G3880" t="str">
        <f t="shared" si="181"/>
        <v>lighting</v>
      </c>
      <c r="H3880" t="str">
        <f t="shared" si="182"/>
        <v>lighting</v>
      </c>
    </row>
    <row r="3881" spans="1:8" x14ac:dyDescent="0.2">
      <c r="A3881">
        <v>9</v>
      </c>
      <c r="B3881" t="s">
        <v>449</v>
      </c>
      <c r="C3881">
        <v>0</v>
      </c>
      <c r="D3881" t="s">
        <v>692</v>
      </c>
      <c r="E3881" t="s">
        <v>591</v>
      </c>
      <c r="F3881" t="str">
        <f t="shared" si="180"/>
        <v>rural</v>
      </c>
      <c r="G3881" t="str">
        <f t="shared" si="181"/>
        <v>lighting</v>
      </c>
      <c r="H3881" t="str">
        <f t="shared" si="182"/>
        <v>lighting</v>
      </c>
    </row>
    <row r="3882" spans="1:8" x14ac:dyDescent="0.2">
      <c r="A3882">
        <v>0</v>
      </c>
      <c r="B3882" t="s">
        <v>76</v>
      </c>
      <c r="C3882">
        <v>90047811508.504807</v>
      </c>
      <c r="D3882" t="s">
        <v>693</v>
      </c>
      <c r="E3882" t="s">
        <v>591</v>
      </c>
      <c r="F3882" t="str">
        <f t="shared" si="180"/>
        <v>rural</v>
      </c>
      <c r="G3882" t="str">
        <f t="shared" si="181"/>
        <v>lighting</v>
      </c>
      <c r="H3882" t="str">
        <f t="shared" si="182"/>
        <v>lighting</v>
      </c>
    </row>
    <row r="3883" spans="1:8" x14ac:dyDescent="0.2">
      <c r="A3883">
        <v>1</v>
      </c>
      <c r="B3883" t="s">
        <v>77</v>
      </c>
      <c r="C3883">
        <v>0</v>
      </c>
      <c r="D3883" t="s">
        <v>693</v>
      </c>
      <c r="E3883" t="s">
        <v>591</v>
      </c>
      <c r="F3883" t="str">
        <f t="shared" si="180"/>
        <v>rural</v>
      </c>
      <c r="G3883" t="str">
        <f t="shared" si="181"/>
        <v>lighting</v>
      </c>
      <c r="H3883" t="str">
        <f t="shared" si="182"/>
        <v>lighting</v>
      </c>
    </row>
    <row r="3884" spans="1:8" x14ac:dyDescent="0.2">
      <c r="A3884">
        <v>2</v>
      </c>
      <c r="B3884" t="s">
        <v>78</v>
      </c>
      <c r="C3884">
        <v>0</v>
      </c>
      <c r="D3884" t="s">
        <v>693</v>
      </c>
      <c r="E3884" t="s">
        <v>591</v>
      </c>
      <c r="F3884" t="str">
        <f t="shared" si="180"/>
        <v>rural</v>
      </c>
      <c r="G3884" t="str">
        <f t="shared" si="181"/>
        <v>lighting</v>
      </c>
      <c r="H3884" t="str">
        <f t="shared" si="182"/>
        <v>lighting</v>
      </c>
    </row>
    <row r="3885" spans="1:8" x14ac:dyDescent="0.2">
      <c r="A3885">
        <v>3</v>
      </c>
      <c r="B3885" t="s">
        <v>79</v>
      </c>
      <c r="C3885">
        <v>0</v>
      </c>
      <c r="D3885" t="s">
        <v>693</v>
      </c>
      <c r="E3885" t="s">
        <v>591</v>
      </c>
      <c r="F3885" t="str">
        <f t="shared" si="180"/>
        <v>rural</v>
      </c>
      <c r="G3885" t="str">
        <f t="shared" si="181"/>
        <v>lighting</v>
      </c>
      <c r="H3885" t="str">
        <f t="shared" si="182"/>
        <v>lighting</v>
      </c>
    </row>
    <row r="3886" spans="1:8" x14ac:dyDescent="0.2">
      <c r="A3886">
        <v>4</v>
      </c>
      <c r="B3886" t="s">
        <v>81</v>
      </c>
      <c r="C3886">
        <v>0</v>
      </c>
      <c r="D3886" t="s">
        <v>693</v>
      </c>
      <c r="E3886" t="s">
        <v>591</v>
      </c>
      <c r="F3886" t="str">
        <f t="shared" si="180"/>
        <v>rural</v>
      </c>
      <c r="G3886" t="str">
        <f t="shared" si="181"/>
        <v>lighting</v>
      </c>
      <c r="H3886" t="str">
        <f t="shared" si="182"/>
        <v>lighting</v>
      </c>
    </row>
    <row r="3887" spans="1:8" x14ac:dyDescent="0.2">
      <c r="A3887">
        <v>5</v>
      </c>
      <c r="B3887" t="s">
        <v>162</v>
      </c>
      <c r="C3887">
        <v>0</v>
      </c>
      <c r="D3887" t="s">
        <v>693</v>
      </c>
      <c r="E3887" t="s">
        <v>591</v>
      </c>
      <c r="F3887" t="str">
        <f t="shared" si="180"/>
        <v>rural</v>
      </c>
      <c r="G3887" t="str">
        <f t="shared" si="181"/>
        <v>lighting</v>
      </c>
      <c r="H3887" t="str">
        <f t="shared" si="182"/>
        <v>lighting</v>
      </c>
    </row>
    <row r="3888" spans="1:8" x14ac:dyDescent="0.2">
      <c r="A3888">
        <v>6</v>
      </c>
      <c r="B3888" t="s">
        <v>446</v>
      </c>
      <c r="C3888">
        <v>0</v>
      </c>
      <c r="D3888" t="s">
        <v>693</v>
      </c>
      <c r="E3888" t="s">
        <v>591</v>
      </c>
      <c r="F3888" t="str">
        <f t="shared" si="180"/>
        <v>rural</v>
      </c>
      <c r="G3888" t="str">
        <f t="shared" si="181"/>
        <v>lighting</v>
      </c>
      <c r="H3888" t="str">
        <f t="shared" si="182"/>
        <v>lighting</v>
      </c>
    </row>
    <row r="3889" spans="1:8" x14ac:dyDescent="0.2">
      <c r="A3889">
        <v>7</v>
      </c>
      <c r="B3889" t="s">
        <v>447</v>
      </c>
      <c r="C3889">
        <v>0</v>
      </c>
      <c r="D3889" t="s">
        <v>693</v>
      </c>
      <c r="E3889" t="s">
        <v>591</v>
      </c>
      <c r="F3889" t="str">
        <f t="shared" si="180"/>
        <v>rural</v>
      </c>
      <c r="G3889" t="str">
        <f t="shared" si="181"/>
        <v>lighting</v>
      </c>
      <c r="H3889" t="str">
        <f t="shared" si="182"/>
        <v>lighting</v>
      </c>
    </row>
    <row r="3890" spans="1:8" x14ac:dyDescent="0.2">
      <c r="A3890">
        <v>8</v>
      </c>
      <c r="B3890" t="s">
        <v>448</v>
      </c>
      <c r="C3890">
        <v>0</v>
      </c>
      <c r="D3890" t="s">
        <v>693</v>
      </c>
      <c r="E3890" t="s">
        <v>591</v>
      </c>
      <c r="F3890" t="str">
        <f t="shared" si="180"/>
        <v>rural</v>
      </c>
      <c r="G3890" t="str">
        <f t="shared" si="181"/>
        <v>lighting</v>
      </c>
      <c r="H3890" t="str">
        <f t="shared" si="182"/>
        <v>lighting</v>
      </c>
    </row>
    <row r="3891" spans="1:8" x14ac:dyDescent="0.2">
      <c r="A3891">
        <v>9</v>
      </c>
      <c r="B3891" t="s">
        <v>449</v>
      </c>
      <c r="C3891">
        <v>0</v>
      </c>
      <c r="D3891" t="s">
        <v>693</v>
      </c>
      <c r="E3891" t="s">
        <v>591</v>
      </c>
      <c r="F3891" t="str">
        <f t="shared" si="180"/>
        <v>rural</v>
      </c>
      <c r="G3891" t="str">
        <f t="shared" si="181"/>
        <v>lighting</v>
      </c>
      <c r="H3891" t="str">
        <f t="shared" si="182"/>
        <v>lighting</v>
      </c>
    </row>
    <row r="3892" spans="1:8" x14ac:dyDescent="0.2">
      <c r="A3892">
        <v>0</v>
      </c>
      <c r="B3892" t="s">
        <v>76</v>
      </c>
      <c r="C3892">
        <v>143697466134.168</v>
      </c>
      <c r="D3892" t="s">
        <v>694</v>
      </c>
      <c r="E3892" t="s">
        <v>591</v>
      </c>
      <c r="F3892" t="str">
        <f t="shared" si="180"/>
        <v>rural</v>
      </c>
      <c r="G3892" t="str">
        <f t="shared" si="181"/>
        <v>lighting</v>
      </c>
      <c r="H3892" t="str">
        <f t="shared" si="182"/>
        <v>lighting</v>
      </c>
    </row>
    <row r="3893" spans="1:8" x14ac:dyDescent="0.2">
      <c r="A3893">
        <v>1</v>
      </c>
      <c r="B3893" t="s">
        <v>77</v>
      </c>
      <c r="C3893">
        <v>0</v>
      </c>
      <c r="D3893" t="s">
        <v>694</v>
      </c>
      <c r="E3893" t="s">
        <v>591</v>
      </c>
      <c r="F3893" t="str">
        <f t="shared" si="180"/>
        <v>rural</v>
      </c>
      <c r="G3893" t="str">
        <f t="shared" si="181"/>
        <v>lighting</v>
      </c>
      <c r="H3893" t="str">
        <f t="shared" si="182"/>
        <v>lighting</v>
      </c>
    </row>
    <row r="3894" spans="1:8" x14ac:dyDescent="0.2">
      <c r="A3894">
        <v>2</v>
      </c>
      <c r="B3894" t="s">
        <v>78</v>
      </c>
      <c r="C3894">
        <v>0</v>
      </c>
      <c r="D3894" t="s">
        <v>694</v>
      </c>
      <c r="E3894" t="s">
        <v>591</v>
      </c>
      <c r="F3894" t="str">
        <f t="shared" si="180"/>
        <v>rural</v>
      </c>
      <c r="G3894" t="str">
        <f t="shared" si="181"/>
        <v>lighting</v>
      </c>
      <c r="H3894" t="str">
        <f t="shared" si="182"/>
        <v>lighting</v>
      </c>
    </row>
    <row r="3895" spans="1:8" x14ac:dyDescent="0.2">
      <c r="A3895">
        <v>3</v>
      </c>
      <c r="B3895" t="s">
        <v>79</v>
      </c>
      <c r="C3895">
        <v>0</v>
      </c>
      <c r="D3895" t="s">
        <v>694</v>
      </c>
      <c r="E3895" t="s">
        <v>591</v>
      </c>
      <c r="F3895" t="str">
        <f t="shared" si="180"/>
        <v>rural</v>
      </c>
      <c r="G3895" t="str">
        <f t="shared" si="181"/>
        <v>lighting</v>
      </c>
      <c r="H3895" t="str">
        <f t="shared" si="182"/>
        <v>lighting</v>
      </c>
    </row>
    <row r="3896" spans="1:8" x14ac:dyDescent="0.2">
      <c r="A3896">
        <v>4</v>
      </c>
      <c r="B3896" t="s">
        <v>81</v>
      </c>
      <c r="C3896">
        <v>0</v>
      </c>
      <c r="D3896" t="s">
        <v>694</v>
      </c>
      <c r="E3896" t="s">
        <v>591</v>
      </c>
      <c r="F3896" t="str">
        <f t="shared" si="180"/>
        <v>rural</v>
      </c>
      <c r="G3896" t="str">
        <f t="shared" si="181"/>
        <v>lighting</v>
      </c>
      <c r="H3896" t="str">
        <f t="shared" si="182"/>
        <v>lighting</v>
      </c>
    </row>
    <row r="3897" spans="1:8" x14ac:dyDescent="0.2">
      <c r="A3897">
        <v>5</v>
      </c>
      <c r="B3897" t="s">
        <v>162</v>
      </c>
      <c r="C3897">
        <v>0</v>
      </c>
      <c r="D3897" t="s">
        <v>694</v>
      </c>
      <c r="E3897" t="s">
        <v>591</v>
      </c>
      <c r="F3897" t="str">
        <f t="shared" si="180"/>
        <v>rural</v>
      </c>
      <c r="G3897" t="str">
        <f t="shared" si="181"/>
        <v>lighting</v>
      </c>
      <c r="H3897" t="str">
        <f t="shared" si="182"/>
        <v>lighting</v>
      </c>
    </row>
    <row r="3898" spans="1:8" x14ac:dyDescent="0.2">
      <c r="A3898">
        <v>6</v>
      </c>
      <c r="B3898" t="s">
        <v>446</v>
      </c>
      <c r="C3898">
        <v>0</v>
      </c>
      <c r="D3898" t="s">
        <v>694</v>
      </c>
      <c r="E3898" t="s">
        <v>591</v>
      </c>
      <c r="F3898" t="str">
        <f t="shared" si="180"/>
        <v>rural</v>
      </c>
      <c r="G3898" t="str">
        <f t="shared" si="181"/>
        <v>lighting</v>
      </c>
      <c r="H3898" t="str">
        <f t="shared" si="182"/>
        <v>lighting</v>
      </c>
    </row>
    <row r="3899" spans="1:8" x14ac:dyDescent="0.2">
      <c r="A3899">
        <v>7</v>
      </c>
      <c r="B3899" t="s">
        <v>447</v>
      </c>
      <c r="C3899">
        <v>0</v>
      </c>
      <c r="D3899" t="s">
        <v>694</v>
      </c>
      <c r="E3899" t="s">
        <v>591</v>
      </c>
      <c r="F3899" t="str">
        <f t="shared" si="180"/>
        <v>rural</v>
      </c>
      <c r="G3899" t="str">
        <f t="shared" si="181"/>
        <v>lighting</v>
      </c>
      <c r="H3899" t="str">
        <f t="shared" si="182"/>
        <v>lighting</v>
      </c>
    </row>
    <row r="3900" spans="1:8" x14ac:dyDescent="0.2">
      <c r="A3900">
        <v>8</v>
      </c>
      <c r="B3900" t="s">
        <v>448</v>
      </c>
      <c r="C3900">
        <v>0</v>
      </c>
      <c r="D3900" t="s">
        <v>694</v>
      </c>
      <c r="E3900" t="s">
        <v>591</v>
      </c>
      <c r="F3900" t="str">
        <f t="shared" si="180"/>
        <v>rural</v>
      </c>
      <c r="G3900" t="str">
        <f t="shared" si="181"/>
        <v>lighting</v>
      </c>
      <c r="H3900" t="str">
        <f t="shared" si="182"/>
        <v>lighting</v>
      </c>
    </row>
    <row r="3901" spans="1:8" x14ac:dyDescent="0.2">
      <c r="A3901">
        <v>9</v>
      </c>
      <c r="B3901" t="s">
        <v>449</v>
      </c>
      <c r="C3901">
        <v>0</v>
      </c>
      <c r="D3901" t="s">
        <v>694</v>
      </c>
      <c r="E3901" t="s">
        <v>591</v>
      </c>
      <c r="F3901" t="str">
        <f t="shared" si="180"/>
        <v>rural</v>
      </c>
      <c r="G3901" t="str">
        <f t="shared" si="181"/>
        <v>lighting</v>
      </c>
      <c r="H3901" t="str">
        <f t="shared" si="182"/>
        <v>lighting</v>
      </c>
    </row>
    <row r="3902" spans="1:8" x14ac:dyDescent="0.2">
      <c r="A3902">
        <v>0</v>
      </c>
      <c r="B3902" t="s">
        <v>76</v>
      </c>
      <c r="C3902">
        <v>803402930661.198</v>
      </c>
      <c r="D3902" t="s">
        <v>695</v>
      </c>
      <c r="E3902" t="s">
        <v>591</v>
      </c>
      <c r="F3902" t="str">
        <f t="shared" si="180"/>
        <v>rural</v>
      </c>
      <c r="G3902" t="str">
        <f t="shared" si="181"/>
        <v>lighting</v>
      </c>
      <c r="H3902" t="str">
        <f t="shared" si="182"/>
        <v>lighting</v>
      </c>
    </row>
    <row r="3903" spans="1:8" x14ac:dyDescent="0.2">
      <c r="A3903">
        <v>1</v>
      </c>
      <c r="B3903" t="s">
        <v>77</v>
      </c>
      <c r="C3903">
        <v>0</v>
      </c>
      <c r="D3903" t="s">
        <v>695</v>
      </c>
      <c r="E3903" t="s">
        <v>591</v>
      </c>
      <c r="F3903" t="str">
        <f t="shared" si="180"/>
        <v>rural</v>
      </c>
      <c r="G3903" t="str">
        <f t="shared" si="181"/>
        <v>lighting</v>
      </c>
      <c r="H3903" t="str">
        <f t="shared" si="182"/>
        <v>lighting</v>
      </c>
    </row>
    <row r="3904" spans="1:8" x14ac:dyDescent="0.2">
      <c r="A3904">
        <v>2</v>
      </c>
      <c r="B3904" t="s">
        <v>78</v>
      </c>
      <c r="C3904">
        <v>0</v>
      </c>
      <c r="D3904" t="s">
        <v>695</v>
      </c>
      <c r="E3904" t="s">
        <v>591</v>
      </c>
      <c r="F3904" t="str">
        <f t="shared" si="180"/>
        <v>rural</v>
      </c>
      <c r="G3904" t="str">
        <f t="shared" si="181"/>
        <v>lighting</v>
      </c>
      <c r="H3904" t="str">
        <f t="shared" si="182"/>
        <v>lighting</v>
      </c>
    </row>
    <row r="3905" spans="1:8" x14ac:dyDescent="0.2">
      <c r="A3905">
        <v>3</v>
      </c>
      <c r="B3905" t="s">
        <v>79</v>
      </c>
      <c r="C3905">
        <v>0</v>
      </c>
      <c r="D3905" t="s">
        <v>695</v>
      </c>
      <c r="E3905" t="s">
        <v>591</v>
      </c>
      <c r="F3905" t="str">
        <f t="shared" si="180"/>
        <v>rural</v>
      </c>
      <c r="G3905" t="str">
        <f t="shared" si="181"/>
        <v>lighting</v>
      </c>
      <c r="H3905" t="str">
        <f t="shared" si="182"/>
        <v>lighting</v>
      </c>
    </row>
    <row r="3906" spans="1:8" x14ac:dyDescent="0.2">
      <c r="A3906">
        <v>4</v>
      </c>
      <c r="B3906" t="s">
        <v>81</v>
      </c>
      <c r="C3906">
        <v>0</v>
      </c>
      <c r="D3906" t="s">
        <v>695</v>
      </c>
      <c r="E3906" t="s">
        <v>591</v>
      </c>
      <c r="F3906" t="str">
        <f t="shared" si="180"/>
        <v>rural</v>
      </c>
      <c r="G3906" t="str">
        <f t="shared" si="181"/>
        <v>lighting</v>
      </c>
      <c r="H3906" t="str">
        <f t="shared" si="182"/>
        <v>lighting</v>
      </c>
    </row>
    <row r="3907" spans="1:8" x14ac:dyDescent="0.2">
      <c r="A3907">
        <v>5</v>
      </c>
      <c r="B3907" t="s">
        <v>162</v>
      </c>
      <c r="C3907">
        <v>0</v>
      </c>
      <c r="D3907" t="s">
        <v>695</v>
      </c>
      <c r="E3907" t="s">
        <v>591</v>
      </c>
      <c r="F3907" t="str">
        <f t="shared" ref="F3907:F3970" si="183">IF(ISNUMBER(SEARCH("urban", E3907)), "urban", IF(ISNUMBER(SEARCH("rural", E3907)), "rural", IF(ISNUMBER(SEARCH("commercial", E3907)), "commercial", "None")))</f>
        <v>rural</v>
      </c>
      <c r="G3907" t="str">
        <f t="shared" ref="G3907:G3970" si="184">RIGHT(E3907, LEN(E3907) - FIND("~", SUBSTITUTE(E3907, "-", "~", LEN(E3907)-LEN(SUBSTITUTE(E3907, "-", "")))))</f>
        <v>lighting</v>
      </c>
      <c r="H3907" t="str">
        <f t="shared" ref="H3907:H3970" si="185">IF(G3907="appl","appliances",IF(G3907="cooling","cooling &amp; ventilation",G3907))</f>
        <v>lighting</v>
      </c>
    </row>
    <row r="3908" spans="1:8" x14ac:dyDescent="0.2">
      <c r="A3908">
        <v>6</v>
      </c>
      <c r="B3908" t="s">
        <v>446</v>
      </c>
      <c r="C3908">
        <v>0</v>
      </c>
      <c r="D3908" t="s">
        <v>695</v>
      </c>
      <c r="E3908" t="s">
        <v>591</v>
      </c>
      <c r="F3908" t="str">
        <f t="shared" si="183"/>
        <v>rural</v>
      </c>
      <c r="G3908" t="str">
        <f t="shared" si="184"/>
        <v>lighting</v>
      </c>
      <c r="H3908" t="str">
        <f t="shared" si="185"/>
        <v>lighting</v>
      </c>
    </row>
    <row r="3909" spans="1:8" x14ac:dyDescent="0.2">
      <c r="A3909">
        <v>7</v>
      </c>
      <c r="B3909" t="s">
        <v>447</v>
      </c>
      <c r="C3909">
        <v>0</v>
      </c>
      <c r="D3909" t="s">
        <v>695</v>
      </c>
      <c r="E3909" t="s">
        <v>591</v>
      </c>
      <c r="F3909" t="str">
        <f t="shared" si="183"/>
        <v>rural</v>
      </c>
      <c r="G3909" t="str">
        <f t="shared" si="184"/>
        <v>lighting</v>
      </c>
      <c r="H3909" t="str">
        <f t="shared" si="185"/>
        <v>lighting</v>
      </c>
    </row>
    <row r="3910" spans="1:8" x14ac:dyDescent="0.2">
      <c r="A3910">
        <v>8</v>
      </c>
      <c r="B3910" t="s">
        <v>448</v>
      </c>
      <c r="C3910">
        <v>0</v>
      </c>
      <c r="D3910" t="s">
        <v>695</v>
      </c>
      <c r="E3910" t="s">
        <v>591</v>
      </c>
      <c r="F3910" t="str">
        <f t="shared" si="183"/>
        <v>rural</v>
      </c>
      <c r="G3910" t="str">
        <f t="shared" si="184"/>
        <v>lighting</v>
      </c>
      <c r="H3910" t="str">
        <f t="shared" si="185"/>
        <v>lighting</v>
      </c>
    </row>
    <row r="3911" spans="1:8" x14ac:dyDescent="0.2">
      <c r="A3911">
        <v>9</v>
      </c>
      <c r="B3911" t="s">
        <v>449</v>
      </c>
      <c r="C3911">
        <v>0</v>
      </c>
      <c r="D3911" t="s">
        <v>695</v>
      </c>
      <c r="E3911" t="s">
        <v>591</v>
      </c>
      <c r="F3911" t="str">
        <f t="shared" si="183"/>
        <v>rural</v>
      </c>
      <c r="G3911" t="str">
        <f t="shared" si="184"/>
        <v>lighting</v>
      </c>
      <c r="H3911" t="str">
        <f t="shared" si="185"/>
        <v>lighting</v>
      </c>
    </row>
    <row r="3912" spans="1:8" x14ac:dyDescent="0.2">
      <c r="A3912">
        <v>0</v>
      </c>
      <c r="B3912" t="s">
        <v>76</v>
      </c>
      <c r="C3912">
        <v>1643844279653.28</v>
      </c>
      <c r="D3912" t="s">
        <v>696</v>
      </c>
      <c r="E3912" t="s">
        <v>591</v>
      </c>
      <c r="F3912" t="str">
        <f t="shared" si="183"/>
        <v>rural</v>
      </c>
      <c r="G3912" t="str">
        <f t="shared" si="184"/>
        <v>lighting</v>
      </c>
      <c r="H3912" t="str">
        <f t="shared" si="185"/>
        <v>lighting</v>
      </c>
    </row>
    <row r="3913" spans="1:8" x14ac:dyDescent="0.2">
      <c r="A3913">
        <v>1</v>
      </c>
      <c r="B3913" t="s">
        <v>77</v>
      </c>
      <c r="C3913">
        <v>0</v>
      </c>
      <c r="D3913" t="s">
        <v>696</v>
      </c>
      <c r="E3913" t="s">
        <v>591</v>
      </c>
      <c r="F3913" t="str">
        <f t="shared" si="183"/>
        <v>rural</v>
      </c>
      <c r="G3913" t="str">
        <f t="shared" si="184"/>
        <v>lighting</v>
      </c>
      <c r="H3913" t="str">
        <f t="shared" si="185"/>
        <v>lighting</v>
      </c>
    </row>
    <row r="3914" spans="1:8" x14ac:dyDescent="0.2">
      <c r="A3914">
        <v>2</v>
      </c>
      <c r="B3914" t="s">
        <v>78</v>
      </c>
      <c r="C3914">
        <v>0</v>
      </c>
      <c r="D3914" t="s">
        <v>696</v>
      </c>
      <c r="E3914" t="s">
        <v>591</v>
      </c>
      <c r="F3914" t="str">
        <f t="shared" si="183"/>
        <v>rural</v>
      </c>
      <c r="G3914" t="str">
        <f t="shared" si="184"/>
        <v>lighting</v>
      </c>
      <c r="H3914" t="str">
        <f t="shared" si="185"/>
        <v>lighting</v>
      </c>
    </row>
    <row r="3915" spans="1:8" x14ac:dyDescent="0.2">
      <c r="A3915">
        <v>3</v>
      </c>
      <c r="B3915" t="s">
        <v>79</v>
      </c>
      <c r="C3915">
        <v>0</v>
      </c>
      <c r="D3915" t="s">
        <v>696</v>
      </c>
      <c r="E3915" t="s">
        <v>591</v>
      </c>
      <c r="F3915" t="str">
        <f t="shared" si="183"/>
        <v>rural</v>
      </c>
      <c r="G3915" t="str">
        <f t="shared" si="184"/>
        <v>lighting</v>
      </c>
      <c r="H3915" t="str">
        <f t="shared" si="185"/>
        <v>lighting</v>
      </c>
    </row>
    <row r="3916" spans="1:8" x14ac:dyDescent="0.2">
      <c r="A3916">
        <v>4</v>
      </c>
      <c r="B3916" t="s">
        <v>81</v>
      </c>
      <c r="C3916">
        <v>0</v>
      </c>
      <c r="D3916" t="s">
        <v>696</v>
      </c>
      <c r="E3916" t="s">
        <v>591</v>
      </c>
      <c r="F3916" t="str">
        <f t="shared" si="183"/>
        <v>rural</v>
      </c>
      <c r="G3916" t="str">
        <f t="shared" si="184"/>
        <v>lighting</v>
      </c>
      <c r="H3916" t="str">
        <f t="shared" si="185"/>
        <v>lighting</v>
      </c>
    </row>
    <row r="3917" spans="1:8" x14ac:dyDescent="0.2">
      <c r="A3917">
        <v>5</v>
      </c>
      <c r="B3917" t="s">
        <v>162</v>
      </c>
      <c r="C3917">
        <v>0</v>
      </c>
      <c r="D3917" t="s">
        <v>696</v>
      </c>
      <c r="E3917" t="s">
        <v>591</v>
      </c>
      <c r="F3917" t="str">
        <f t="shared" si="183"/>
        <v>rural</v>
      </c>
      <c r="G3917" t="str">
        <f t="shared" si="184"/>
        <v>lighting</v>
      </c>
      <c r="H3917" t="str">
        <f t="shared" si="185"/>
        <v>lighting</v>
      </c>
    </row>
    <row r="3918" spans="1:8" x14ac:dyDescent="0.2">
      <c r="A3918">
        <v>6</v>
      </c>
      <c r="B3918" t="s">
        <v>446</v>
      </c>
      <c r="C3918">
        <v>0</v>
      </c>
      <c r="D3918" t="s">
        <v>696</v>
      </c>
      <c r="E3918" t="s">
        <v>591</v>
      </c>
      <c r="F3918" t="str">
        <f t="shared" si="183"/>
        <v>rural</v>
      </c>
      <c r="G3918" t="str">
        <f t="shared" si="184"/>
        <v>lighting</v>
      </c>
      <c r="H3918" t="str">
        <f t="shared" si="185"/>
        <v>lighting</v>
      </c>
    </row>
    <row r="3919" spans="1:8" x14ac:dyDescent="0.2">
      <c r="A3919">
        <v>7</v>
      </c>
      <c r="B3919" t="s">
        <v>447</v>
      </c>
      <c r="C3919">
        <v>0</v>
      </c>
      <c r="D3919" t="s">
        <v>696</v>
      </c>
      <c r="E3919" t="s">
        <v>591</v>
      </c>
      <c r="F3919" t="str">
        <f t="shared" si="183"/>
        <v>rural</v>
      </c>
      <c r="G3919" t="str">
        <f t="shared" si="184"/>
        <v>lighting</v>
      </c>
      <c r="H3919" t="str">
        <f t="shared" si="185"/>
        <v>lighting</v>
      </c>
    </row>
    <row r="3920" spans="1:8" x14ac:dyDescent="0.2">
      <c r="A3920">
        <v>8</v>
      </c>
      <c r="B3920" t="s">
        <v>448</v>
      </c>
      <c r="C3920">
        <v>0</v>
      </c>
      <c r="D3920" t="s">
        <v>696</v>
      </c>
      <c r="E3920" t="s">
        <v>591</v>
      </c>
      <c r="F3920" t="str">
        <f t="shared" si="183"/>
        <v>rural</v>
      </c>
      <c r="G3920" t="str">
        <f t="shared" si="184"/>
        <v>lighting</v>
      </c>
      <c r="H3920" t="str">
        <f t="shared" si="185"/>
        <v>lighting</v>
      </c>
    </row>
    <row r="3921" spans="1:8" x14ac:dyDescent="0.2">
      <c r="A3921">
        <v>9</v>
      </c>
      <c r="B3921" t="s">
        <v>449</v>
      </c>
      <c r="C3921">
        <v>0</v>
      </c>
      <c r="D3921" t="s">
        <v>696</v>
      </c>
      <c r="E3921" t="s">
        <v>591</v>
      </c>
      <c r="F3921" t="str">
        <f t="shared" si="183"/>
        <v>rural</v>
      </c>
      <c r="G3921" t="str">
        <f t="shared" si="184"/>
        <v>lighting</v>
      </c>
      <c r="H3921" t="str">
        <f t="shared" si="185"/>
        <v>lighting</v>
      </c>
    </row>
    <row r="3922" spans="1:8" x14ac:dyDescent="0.2">
      <c r="A3922">
        <v>0</v>
      </c>
      <c r="B3922" t="s">
        <v>76</v>
      </c>
      <c r="C3922">
        <v>660639274962.62598</v>
      </c>
      <c r="D3922" t="s">
        <v>697</v>
      </c>
      <c r="E3922" t="s">
        <v>591</v>
      </c>
      <c r="F3922" t="str">
        <f t="shared" si="183"/>
        <v>rural</v>
      </c>
      <c r="G3922" t="str">
        <f t="shared" si="184"/>
        <v>lighting</v>
      </c>
      <c r="H3922" t="str">
        <f t="shared" si="185"/>
        <v>lighting</v>
      </c>
    </row>
    <row r="3923" spans="1:8" x14ac:dyDescent="0.2">
      <c r="A3923">
        <v>1</v>
      </c>
      <c r="B3923" t="s">
        <v>77</v>
      </c>
      <c r="C3923">
        <v>0</v>
      </c>
      <c r="D3923" t="s">
        <v>697</v>
      </c>
      <c r="E3923" t="s">
        <v>591</v>
      </c>
      <c r="F3923" t="str">
        <f t="shared" si="183"/>
        <v>rural</v>
      </c>
      <c r="G3923" t="str">
        <f t="shared" si="184"/>
        <v>lighting</v>
      </c>
      <c r="H3923" t="str">
        <f t="shared" si="185"/>
        <v>lighting</v>
      </c>
    </row>
    <row r="3924" spans="1:8" x14ac:dyDescent="0.2">
      <c r="A3924">
        <v>2</v>
      </c>
      <c r="B3924" t="s">
        <v>78</v>
      </c>
      <c r="C3924">
        <v>0</v>
      </c>
      <c r="D3924" t="s">
        <v>697</v>
      </c>
      <c r="E3924" t="s">
        <v>591</v>
      </c>
      <c r="F3924" t="str">
        <f t="shared" si="183"/>
        <v>rural</v>
      </c>
      <c r="G3924" t="str">
        <f t="shared" si="184"/>
        <v>lighting</v>
      </c>
      <c r="H3924" t="str">
        <f t="shared" si="185"/>
        <v>lighting</v>
      </c>
    </row>
    <row r="3925" spans="1:8" x14ac:dyDescent="0.2">
      <c r="A3925">
        <v>3</v>
      </c>
      <c r="B3925" t="s">
        <v>79</v>
      </c>
      <c r="C3925">
        <v>0</v>
      </c>
      <c r="D3925" t="s">
        <v>697</v>
      </c>
      <c r="E3925" t="s">
        <v>591</v>
      </c>
      <c r="F3925" t="str">
        <f t="shared" si="183"/>
        <v>rural</v>
      </c>
      <c r="G3925" t="str">
        <f t="shared" si="184"/>
        <v>lighting</v>
      </c>
      <c r="H3925" t="str">
        <f t="shared" si="185"/>
        <v>lighting</v>
      </c>
    </row>
    <row r="3926" spans="1:8" x14ac:dyDescent="0.2">
      <c r="A3926">
        <v>4</v>
      </c>
      <c r="B3926" t="s">
        <v>81</v>
      </c>
      <c r="C3926">
        <v>0</v>
      </c>
      <c r="D3926" t="s">
        <v>697</v>
      </c>
      <c r="E3926" t="s">
        <v>591</v>
      </c>
      <c r="F3926" t="str">
        <f t="shared" si="183"/>
        <v>rural</v>
      </c>
      <c r="G3926" t="str">
        <f t="shared" si="184"/>
        <v>lighting</v>
      </c>
      <c r="H3926" t="str">
        <f t="shared" si="185"/>
        <v>lighting</v>
      </c>
    </row>
    <row r="3927" spans="1:8" x14ac:dyDescent="0.2">
      <c r="A3927">
        <v>5</v>
      </c>
      <c r="B3927" t="s">
        <v>162</v>
      </c>
      <c r="C3927">
        <v>0</v>
      </c>
      <c r="D3927" t="s">
        <v>697</v>
      </c>
      <c r="E3927" t="s">
        <v>591</v>
      </c>
      <c r="F3927" t="str">
        <f t="shared" si="183"/>
        <v>rural</v>
      </c>
      <c r="G3927" t="str">
        <f t="shared" si="184"/>
        <v>lighting</v>
      </c>
      <c r="H3927" t="str">
        <f t="shared" si="185"/>
        <v>lighting</v>
      </c>
    </row>
    <row r="3928" spans="1:8" x14ac:dyDescent="0.2">
      <c r="A3928">
        <v>6</v>
      </c>
      <c r="B3928" t="s">
        <v>446</v>
      </c>
      <c r="C3928">
        <v>0</v>
      </c>
      <c r="D3928" t="s">
        <v>697</v>
      </c>
      <c r="E3928" t="s">
        <v>591</v>
      </c>
      <c r="F3928" t="str">
        <f t="shared" si="183"/>
        <v>rural</v>
      </c>
      <c r="G3928" t="str">
        <f t="shared" si="184"/>
        <v>lighting</v>
      </c>
      <c r="H3928" t="str">
        <f t="shared" si="185"/>
        <v>lighting</v>
      </c>
    </row>
    <row r="3929" spans="1:8" x14ac:dyDescent="0.2">
      <c r="A3929">
        <v>7</v>
      </c>
      <c r="B3929" t="s">
        <v>447</v>
      </c>
      <c r="C3929">
        <v>0</v>
      </c>
      <c r="D3929" t="s">
        <v>697</v>
      </c>
      <c r="E3929" t="s">
        <v>591</v>
      </c>
      <c r="F3929" t="str">
        <f t="shared" si="183"/>
        <v>rural</v>
      </c>
      <c r="G3929" t="str">
        <f t="shared" si="184"/>
        <v>lighting</v>
      </c>
      <c r="H3929" t="str">
        <f t="shared" si="185"/>
        <v>lighting</v>
      </c>
    </row>
    <row r="3930" spans="1:8" x14ac:dyDescent="0.2">
      <c r="A3930">
        <v>8</v>
      </c>
      <c r="B3930" t="s">
        <v>448</v>
      </c>
      <c r="C3930">
        <v>0</v>
      </c>
      <c r="D3930" t="s">
        <v>697</v>
      </c>
      <c r="E3930" t="s">
        <v>591</v>
      </c>
      <c r="F3930" t="str">
        <f t="shared" si="183"/>
        <v>rural</v>
      </c>
      <c r="G3930" t="str">
        <f t="shared" si="184"/>
        <v>lighting</v>
      </c>
      <c r="H3930" t="str">
        <f t="shared" si="185"/>
        <v>lighting</v>
      </c>
    </row>
    <row r="3931" spans="1:8" x14ac:dyDescent="0.2">
      <c r="A3931">
        <v>9</v>
      </c>
      <c r="B3931" t="s">
        <v>449</v>
      </c>
      <c r="C3931">
        <v>0</v>
      </c>
      <c r="D3931" t="s">
        <v>697</v>
      </c>
      <c r="E3931" t="s">
        <v>591</v>
      </c>
      <c r="F3931" t="str">
        <f t="shared" si="183"/>
        <v>rural</v>
      </c>
      <c r="G3931" t="str">
        <f t="shared" si="184"/>
        <v>lighting</v>
      </c>
      <c r="H3931" t="str">
        <f t="shared" si="185"/>
        <v>lighting</v>
      </c>
    </row>
    <row r="3932" spans="1:8" x14ac:dyDescent="0.2">
      <c r="A3932">
        <v>0</v>
      </c>
      <c r="B3932" t="s">
        <v>76</v>
      </c>
      <c r="C3932">
        <v>2750303492953.48</v>
      </c>
      <c r="D3932" t="s">
        <v>698</v>
      </c>
      <c r="E3932" t="s">
        <v>591</v>
      </c>
      <c r="F3932" t="str">
        <f t="shared" si="183"/>
        <v>rural</v>
      </c>
      <c r="G3932" t="str">
        <f t="shared" si="184"/>
        <v>lighting</v>
      </c>
      <c r="H3932" t="str">
        <f t="shared" si="185"/>
        <v>lighting</v>
      </c>
    </row>
    <row r="3933" spans="1:8" x14ac:dyDescent="0.2">
      <c r="A3933">
        <v>1</v>
      </c>
      <c r="B3933" t="s">
        <v>77</v>
      </c>
      <c r="C3933">
        <v>0</v>
      </c>
      <c r="D3933" t="s">
        <v>698</v>
      </c>
      <c r="E3933" t="s">
        <v>591</v>
      </c>
      <c r="F3933" t="str">
        <f t="shared" si="183"/>
        <v>rural</v>
      </c>
      <c r="G3933" t="str">
        <f t="shared" si="184"/>
        <v>lighting</v>
      </c>
      <c r="H3933" t="str">
        <f t="shared" si="185"/>
        <v>lighting</v>
      </c>
    </row>
    <row r="3934" spans="1:8" x14ac:dyDescent="0.2">
      <c r="A3934">
        <v>2</v>
      </c>
      <c r="B3934" t="s">
        <v>78</v>
      </c>
      <c r="C3934">
        <v>0</v>
      </c>
      <c r="D3934" t="s">
        <v>698</v>
      </c>
      <c r="E3934" t="s">
        <v>591</v>
      </c>
      <c r="F3934" t="str">
        <f t="shared" si="183"/>
        <v>rural</v>
      </c>
      <c r="G3934" t="str">
        <f t="shared" si="184"/>
        <v>lighting</v>
      </c>
      <c r="H3934" t="str">
        <f t="shared" si="185"/>
        <v>lighting</v>
      </c>
    </row>
    <row r="3935" spans="1:8" x14ac:dyDescent="0.2">
      <c r="A3935">
        <v>3</v>
      </c>
      <c r="B3935" t="s">
        <v>79</v>
      </c>
      <c r="C3935">
        <v>0</v>
      </c>
      <c r="D3935" t="s">
        <v>698</v>
      </c>
      <c r="E3935" t="s">
        <v>591</v>
      </c>
      <c r="F3935" t="str">
        <f t="shared" si="183"/>
        <v>rural</v>
      </c>
      <c r="G3935" t="str">
        <f t="shared" si="184"/>
        <v>lighting</v>
      </c>
      <c r="H3935" t="str">
        <f t="shared" si="185"/>
        <v>lighting</v>
      </c>
    </row>
    <row r="3936" spans="1:8" x14ac:dyDescent="0.2">
      <c r="A3936">
        <v>4</v>
      </c>
      <c r="B3936" t="s">
        <v>81</v>
      </c>
      <c r="C3936">
        <v>0</v>
      </c>
      <c r="D3936" t="s">
        <v>698</v>
      </c>
      <c r="E3936" t="s">
        <v>591</v>
      </c>
      <c r="F3936" t="str">
        <f t="shared" si="183"/>
        <v>rural</v>
      </c>
      <c r="G3936" t="str">
        <f t="shared" si="184"/>
        <v>lighting</v>
      </c>
      <c r="H3936" t="str">
        <f t="shared" si="185"/>
        <v>lighting</v>
      </c>
    </row>
    <row r="3937" spans="1:8" x14ac:dyDescent="0.2">
      <c r="A3937">
        <v>5</v>
      </c>
      <c r="B3937" t="s">
        <v>162</v>
      </c>
      <c r="C3937">
        <v>0</v>
      </c>
      <c r="D3937" t="s">
        <v>698</v>
      </c>
      <c r="E3937" t="s">
        <v>591</v>
      </c>
      <c r="F3937" t="str">
        <f t="shared" si="183"/>
        <v>rural</v>
      </c>
      <c r="G3937" t="str">
        <f t="shared" si="184"/>
        <v>lighting</v>
      </c>
      <c r="H3937" t="str">
        <f t="shared" si="185"/>
        <v>lighting</v>
      </c>
    </row>
    <row r="3938" spans="1:8" x14ac:dyDescent="0.2">
      <c r="A3938">
        <v>6</v>
      </c>
      <c r="B3938" t="s">
        <v>446</v>
      </c>
      <c r="C3938">
        <v>0</v>
      </c>
      <c r="D3938" t="s">
        <v>698</v>
      </c>
      <c r="E3938" t="s">
        <v>591</v>
      </c>
      <c r="F3938" t="str">
        <f t="shared" si="183"/>
        <v>rural</v>
      </c>
      <c r="G3938" t="str">
        <f t="shared" si="184"/>
        <v>lighting</v>
      </c>
      <c r="H3938" t="str">
        <f t="shared" si="185"/>
        <v>lighting</v>
      </c>
    </row>
    <row r="3939" spans="1:8" x14ac:dyDescent="0.2">
      <c r="A3939">
        <v>7</v>
      </c>
      <c r="B3939" t="s">
        <v>447</v>
      </c>
      <c r="C3939">
        <v>0</v>
      </c>
      <c r="D3939" t="s">
        <v>698</v>
      </c>
      <c r="E3939" t="s">
        <v>591</v>
      </c>
      <c r="F3939" t="str">
        <f t="shared" si="183"/>
        <v>rural</v>
      </c>
      <c r="G3939" t="str">
        <f t="shared" si="184"/>
        <v>lighting</v>
      </c>
      <c r="H3939" t="str">
        <f t="shared" si="185"/>
        <v>lighting</v>
      </c>
    </row>
    <row r="3940" spans="1:8" x14ac:dyDescent="0.2">
      <c r="A3940">
        <v>8</v>
      </c>
      <c r="B3940" t="s">
        <v>448</v>
      </c>
      <c r="C3940">
        <v>0</v>
      </c>
      <c r="D3940" t="s">
        <v>698</v>
      </c>
      <c r="E3940" t="s">
        <v>591</v>
      </c>
      <c r="F3940" t="str">
        <f t="shared" si="183"/>
        <v>rural</v>
      </c>
      <c r="G3940" t="str">
        <f t="shared" si="184"/>
        <v>lighting</v>
      </c>
      <c r="H3940" t="str">
        <f t="shared" si="185"/>
        <v>lighting</v>
      </c>
    </row>
    <row r="3941" spans="1:8" x14ac:dyDescent="0.2">
      <c r="A3941">
        <v>9</v>
      </c>
      <c r="B3941" t="s">
        <v>449</v>
      </c>
      <c r="C3941">
        <v>0</v>
      </c>
      <c r="D3941" t="s">
        <v>698</v>
      </c>
      <c r="E3941" t="s">
        <v>591</v>
      </c>
      <c r="F3941" t="str">
        <f t="shared" si="183"/>
        <v>rural</v>
      </c>
      <c r="G3941" t="str">
        <f t="shared" si="184"/>
        <v>lighting</v>
      </c>
      <c r="H3941" t="str">
        <f t="shared" si="185"/>
        <v>lighting</v>
      </c>
    </row>
    <row r="3942" spans="1:8" x14ac:dyDescent="0.2">
      <c r="A3942">
        <v>0</v>
      </c>
      <c r="B3942" t="s">
        <v>76</v>
      </c>
      <c r="C3942">
        <v>1079057249255.4399</v>
      </c>
      <c r="D3942" t="s">
        <v>699</v>
      </c>
      <c r="E3942" t="s">
        <v>591</v>
      </c>
      <c r="F3942" t="str">
        <f t="shared" si="183"/>
        <v>rural</v>
      </c>
      <c r="G3942" t="str">
        <f t="shared" si="184"/>
        <v>lighting</v>
      </c>
      <c r="H3942" t="str">
        <f t="shared" si="185"/>
        <v>lighting</v>
      </c>
    </row>
    <row r="3943" spans="1:8" x14ac:dyDescent="0.2">
      <c r="A3943">
        <v>1</v>
      </c>
      <c r="B3943" t="s">
        <v>77</v>
      </c>
      <c r="C3943">
        <v>0</v>
      </c>
      <c r="D3943" t="s">
        <v>699</v>
      </c>
      <c r="E3943" t="s">
        <v>591</v>
      </c>
      <c r="F3943" t="str">
        <f t="shared" si="183"/>
        <v>rural</v>
      </c>
      <c r="G3943" t="str">
        <f t="shared" si="184"/>
        <v>lighting</v>
      </c>
      <c r="H3943" t="str">
        <f t="shared" si="185"/>
        <v>lighting</v>
      </c>
    </row>
    <row r="3944" spans="1:8" x14ac:dyDescent="0.2">
      <c r="A3944">
        <v>2</v>
      </c>
      <c r="B3944" t="s">
        <v>78</v>
      </c>
      <c r="C3944">
        <v>0</v>
      </c>
      <c r="D3944" t="s">
        <v>699</v>
      </c>
      <c r="E3944" t="s">
        <v>591</v>
      </c>
      <c r="F3944" t="str">
        <f t="shared" si="183"/>
        <v>rural</v>
      </c>
      <c r="G3944" t="str">
        <f t="shared" si="184"/>
        <v>lighting</v>
      </c>
      <c r="H3944" t="str">
        <f t="shared" si="185"/>
        <v>lighting</v>
      </c>
    </row>
    <row r="3945" spans="1:8" x14ac:dyDescent="0.2">
      <c r="A3945">
        <v>3</v>
      </c>
      <c r="B3945" t="s">
        <v>79</v>
      </c>
      <c r="C3945">
        <v>0</v>
      </c>
      <c r="D3945" t="s">
        <v>699</v>
      </c>
      <c r="E3945" t="s">
        <v>591</v>
      </c>
      <c r="F3945" t="str">
        <f t="shared" si="183"/>
        <v>rural</v>
      </c>
      <c r="G3945" t="str">
        <f t="shared" si="184"/>
        <v>lighting</v>
      </c>
      <c r="H3945" t="str">
        <f t="shared" si="185"/>
        <v>lighting</v>
      </c>
    </row>
    <row r="3946" spans="1:8" x14ac:dyDescent="0.2">
      <c r="A3946">
        <v>4</v>
      </c>
      <c r="B3946" t="s">
        <v>81</v>
      </c>
      <c r="C3946">
        <v>0</v>
      </c>
      <c r="D3946" t="s">
        <v>699</v>
      </c>
      <c r="E3946" t="s">
        <v>591</v>
      </c>
      <c r="F3946" t="str">
        <f t="shared" si="183"/>
        <v>rural</v>
      </c>
      <c r="G3946" t="str">
        <f t="shared" si="184"/>
        <v>lighting</v>
      </c>
      <c r="H3946" t="str">
        <f t="shared" si="185"/>
        <v>lighting</v>
      </c>
    </row>
    <row r="3947" spans="1:8" x14ac:dyDescent="0.2">
      <c r="A3947">
        <v>5</v>
      </c>
      <c r="B3947" t="s">
        <v>162</v>
      </c>
      <c r="C3947">
        <v>0</v>
      </c>
      <c r="D3947" t="s">
        <v>699</v>
      </c>
      <c r="E3947" t="s">
        <v>591</v>
      </c>
      <c r="F3947" t="str">
        <f t="shared" si="183"/>
        <v>rural</v>
      </c>
      <c r="G3947" t="str">
        <f t="shared" si="184"/>
        <v>lighting</v>
      </c>
      <c r="H3947" t="str">
        <f t="shared" si="185"/>
        <v>lighting</v>
      </c>
    </row>
    <row r="3948" spans="1:8" x14ac:dyDescent="0.2">
      <c r="A3948">
        <v>6</v>
      </c>
      <c r="B3948" t="s">
        <v>446</v>
      </c>
      <c r="C3948">
        <v>0</v>
      </c>
      <c r="D3948" t="s">
        <v>699</v>
      </c>
      <c r="E3948" t="s">
        <v>591</v>
      </c>
      <c r="F3948" t="str">
        <f t="shared" si="183"/>
        <v>rural</v>
      </c>
      <c r="G3948" t="str">
        <f t="shared" si="184"/>
        <v>lighting</v>
      </c>
      <c r="H3948" t="str">
        <f t="shared" si="185"/>
        <v>lighting</v>
      </c>
    </row>
    <row r="3949" spans="1:8" x14ac:dyDescent="0.2">
      <c r="A3949">
        <v>7</v>
      </c>
      <c r="B3949" t="s">
        <v>447</v>
      </c>
      <c r="C3949">
        <v>0</v>
      </c>
      <c r="D3949" t="s">
        <v>699</v>
      </c>
      <c r="E3949" t="s">
        <v>591</v>
      </c>
      <c r="F3949" t="str">
        <f t="shared" si="183"/>
        <v>rural</v>
      </c>
      <c r="G3949" t="str">
        <f t="shared" si="184"/>
        <v>lighting</v>
      </c>
      <c r="H3949" t="str">
        <f t="shared" si="185"/>
        <v>lighting</v>
      </c>
    </row>
    <row r="3950" spans="1:8" x14ac:dyDescent="0.2">
      <c r="A3950">
        <v>8</v>
      </c>
      <c r="B3950" t="s">
        <v>448</v>
      </c>
      <c r="C3950">
        <v>0</v>
      </c>
      <c r="D3950" t="s">
        <v>699</v>
      </c>
      <c r="E3950" t="s">
        <v>591</v>
      </c>
      <c r="F3950" t="str">
        <f t="shared" si="183"/>
        <v>rural</v>
      </c>
      <c r="G3950" t="str">
        <f t="shared" si="184"/>
        <v>lighting</v>
      </c>
      <c r="H3950" t="str">
        <f t="shared" si="185"/>
        <v>lighting</v>
      </c>
    </row>
    <row r="3951" spans="1:8" x14ac:dyDescent="0.2">
      <c r="A3951">
        <v>9</v>
      </c>
      <c r="B3951" t="s">
        <v>449</v>
      </c>
      <c r="C3951">
        <v>0</v>
      </c>
      <c r="D3951" t="s">
        <v>699</v>
      </c>
      <c r="E3951" t="s">
        <v>591</v>
      </c>
      <c r="F3951" t="str">
        <f t="shared" si="183"/>
        <v>rural</v>
      </c>
      <c r="G3951" t="str">
        <f t="shared" si="184"/>
        <v>lighting</v>
      </c>
      <c r="H3951" t="str">
        <f t="shared" si="185"/>
        <v>lighting</v>
      </c>
    </row>
    <row r="3952" spans="1:8" x14ac:dyDescent="0.2">
      <c r="A3952">
        <v>0</v>
      </c>
      <c r="B3952" t="s">
        <v>76</v>
      </c>
      <c r="C3952">
        <v>1282891846667.2</v>
      </c>
      <c r="D3952" t="s">
        <v>700</v>
      </c>
      <c r="E3952" t="s">
        <v>591</v>
      </c>
      <c r="F3952" t="str">
        <f t="shared" si="183"/>
        <v>rural</v>
      </c>
      <c r="G3952" t="str">
        <f t="shared" si="184"/>
        <v>lighting</v>
      </c>
      <c r="H3952" t="str">
        <f t="shared" si="185"/>
        <v>lighting</v>
      </c>
    </row>
    <row r="3953" spans="1:8" x14ac:dyDescent="0.2">
      <c r="A3953">
        <v>1</v>
      </c>
      <c r="B3953" t="s">
        <v>77</v>
      </c>
      <c r="C3953">
        <v>0</v>
      </c>
      <c r="D3953" t="s">
        <v>700</v>
      </c>
      <c r="E3953" t="s">
        <v>591</v>
      </c>
      <c r="F3953" t="str">
        <f t="shared" si="183"/>
        <v>rural</v>
      </c>
      <c r="G3953" t="str">
        <f t="shared" si="184"/>
        <v>lighting</v>
      </c>
      <c r="H3953" t="str">
        <f t="shared" si="185"/>
        <v>lighting</v>
      </c>
    </row>
    <row r="3954" spans="1:8" x14ac:dyDescent="0.2">
      <c r="A3954">
        <v>2</v>
      </c>
      <c r="B3954" t="s">
        <v>78</v>
      </c>
      <c r="C3954">
        <v>0</v>
      </c>
      <c r="D3954" t="s">
        <v>700</v>
      </c>
      <c r="E3954" t="s">
        <v>591</v>
      </c>
      <c r="F3954" t="str">
        <f t="shared" si="183"/>
        <v>rural</v>
      </c>
      <c r="G3954" t="str">
        <f t="shared" si="184"/>
        <v>lighting</v>
      </c>
      <c r="H3954" t="str">
        <f t="shared" si="185"/>
        <v>lighting</v>
      </c>
    </row>
    <row r="3955" spans="1:8" x14ac:dyDescent="0.2">
      <c r="A3955">
        <v>3</v>
      </c>
      <c r="B3955" t="s">
        <v>79</v>
      </c>
      <c r="C3955">
        <v>0</v>
      </c>
      <c r="D3955" t="s">
        <v>700</v>
      </c>
      <c r="E3955" t="s">
        <v>591</v>
      </c>
      <c r="F3955" t="str">
        <f t="shared" si="183"/>
        <v>rural</v>
      </c>
      <c r="G3955" t="str">
        <f t="shared" si="184"/>
        <v>lighting</v>
      </c>
      <c r="H3955" t="str">
        <f t="shared" si="185"/>
        <v>lighting</v>
      </c>
    </row>
    <row r="3956" spans="1:8" x14ac:dyDescent="0.2">
      <c r="A3956">
        <v>4</v>
      </c>
      <c r="B3956" t="s">
        <v>81</v>
      </c>
      <c r="C3956">
        <v>0</v>
      </c>
      <c r="D3956" t="s">
        <v>700</v>
      </c>
      <c r="E3956" t="s">
        <v>591</v>
      </c>
      <c r="F3956" t="str">
        <f t="shared" si="183"/>
        <v>rural</v>
      </c>
      <c r="G3956" t="str">
        <f t="shared" si="184"/>
        <v>lighting</v>
      </c>
      <c r="H3956" t="str">
        <f t="shared" si="185"/>
        <v>lighting</v>
      </c>
    </row>
    <row r="3957" spans="1:8" x14ac:dyDescent="0.2">
      <c r="A3957">
        <v>5</v>
      </c>
      <c r="B3957" t="s">
        <v>162</v>
      </c>
      <c r="C3957">
        <v>0</v>
      </c>
      <c r="D3957" t="s">
        <v>700</v>
      </c>
      <c r="E3957" t="s">
        <v>591</v>
      </c>
      <c r="F3957" t="str">
        <f t="shared" si="183"/>
        <v>rural</v>
      </c>
      <c r="G3957" t="str">
        <f t="shared" si="184"/>
        <v>lighting</v>
      </c>
      <c r="H3957" t="str">
        <f t="shared" si="185"/>
        <v>lighting</v>
      </c>
    </row>
    <row r="3958" spans="1:8" x14ac:dyDescent="0.2">
      <c r="A3958">
        <v>6</v>
      </c>
      <c r="B3958" t="s">
        <v>446</v>
      </c>
      <c r="C3958">
        <v>0</v>
      </c>
      <c r="D3958" t="s">
        <v>700</v>
      </c>
      <c r="E3958" t="s">
        <v>591</v>
      </c>
      <c r="F3958" t="str">
        <f t="shared" si="183"/>
        <v>rural</v>
      </c>
      <c r="G3958" t="str">
        <f t="shared" si="184"/>
        <v>lighting</v>
      </c>
      <c r="H3958" t="str">
        <f t="shared" si="185"/>
        <v>lighting</v>
      </c>
    </row>
    <row r="3959" spans="1:8" x14ac:dyDescent="0.2">
      <c r="A3959">
        <v>7</v>
      </c>
      <c r="B3959" t="s">
        <v>447</v>
      </c>
      <c r="C3959">
        <v>0</v>
      </c>
      <c r="D3959" t="s">
        <v>700</v>
      </c>
      <c r="E3959" t="s">
        <v>591</v>
      </c>
      <c r="F3959" t="str">
        <f t="shared" si="183"/>
        <v>rural</v>
      </c>
      <c r="G3959" t="str">
        <f t="shared" si="184"/>
        <v>lighting</v>
      </c>
      <c r="H3959" t="str">
        <f t="shared" si="185"/>
        <v>lighting</v>
      </c>
    </row>
    <row r="3960" spans="1:8" x14ac:dyDescent="0.2">
      <c r="A3960">
        <v>8</v>
      </c>
      <c r="B3960" t="s">
        <v>448</v>
      </c>
      <c r="C3960">
        <v>0</v>
      </c>
      <c r="D3960" t="s">
        <v>700</v>
      </c>
      <c r="E3960" t="s">
        <v>591</v>
      </c>
      <c r="F3960" t="str">
        <f t="shared" si="183"/>
        <v>rural</v>
      </c>
      <c r="G3960" t="str">
        <f t="shared" si="184"/>
        <v>lighting</v>
      </c>
      <c r="H3960" t="str">
        <f t="shared" si="185"/>
        <v>lighting</v>
      </c>
    </row>
    <row r="3961" spans="1:8" x14ac:dyDescent="0.2">
      <c r="A3961">
        <v>9</v>
      </c>
      <c r="B3961" t="s">
        <v>449</v>
      </c>
      <c r="C3961">
        <v>0</v>
      </c>
      <c r="D3961" t="s">
        <v>700</v>
      </c>
      <c r="E3961" t="s">
        <v>591</v>
      </c>
      <c r="F3961" t="str">
        <f t="shared" si="183"/>
        <v>rural</v>
      </c>
      <c r="G3961" t="str">
        <f t="shared" si="184"/>
        <v>lighting</v>
      </c>
      <c r="H3961" t="str">
        <f t="shared" si="185"/>
        <v>lighting</v>
      </c>
    </row>
    <row r="3962" spans="1:8" x14ac:dyDescent="0.2">
      <c r="A3962">
        <v>0</v>
      </c>
      <c r="B3962" t="s">
        <v>76</v>
      </c>
      <c r="C3962">
        <v>1259748581787.1399</v>
      </c>
      <c r="D3962" t="s">
        <v>701</v>
      </c>
      <c r="E3962" t="s">
        <v>591</v>
      </c>
      <c r="F3962" t="str">
        <f t="shared" si="183"/>
        <v>rural</v>
      </c>
      <c r="G3962" t="str">
        <f t="shared" si="184"/>
        <v>lighting</v>
      </c>
      <c r="H3962" t="str">
        <f t="shared" si="185"/>
        <v>lighting</v>
      </c>
    </row>
    <row r="3963" spans="1:8" x14ac:dyDescent="0.2">
      <c r="A3963">
        <v>1</v>
      </c>
      <c r="B3963" t="s">
        <v>77</v>
      </c>
      <c r="C3963">
        <v>0</v>
      </c>
      <c r="D3963" t="s">
        <v>701</v>
      </c>
      <c r="E3963" t="s">
        <v>591</v>
      </c>
      <c r="F3963" t="str">
        <f t="shared" si="183"/>
        <v>rural</v>
      </c>
      <c r="G3963" t="str">
        <f t="shared" si="184"/>
        <v>lighting</v>
      </c>
      <c r="H3963" t="str">
        <f t="shared" si="185"/>
        <v>lighting</v>
      </c>
    </row>
    <row r="3964" spans="1:8" x14ac:dyDescent="0.2">
      <c r="A3964">
        <v>2</v>
      </c>
      <c r="B3964" t="s">
        <v>78</v>
      </c>
      <c r="C3964">
        <v>0</v>
      </c>
      <c r="D3964" t="s">
        <v>701</v>
      </c>
      <c r="E3964" t="s">
        <v>591</v>
      </c>
      <c r="F3964" t="str">
        <f t="shared" si="183"/>
        <v>rural</v>
      </c>
      <c r="G3964" t="str">
        <f t="shared" si="184"/>
        <v>lighting</v>
      </c>
      <c r="H3964" t="str">
        <f t="shared" si="185"/>
        <v>lighting</v>
      </c>
    </row>
    <row r="3965" spans="1:8" x14ac:dyDescent="0.2">
      <c r="A3965">
        <v>3</v>
      </c>
      <c r="B3965" t="s">
        <v>79</v>
      </c>
      <c r="C3965">
        <v>0</v>
      </c>
      <c r="D3965" t="s">
        <v>701</v>
      </c>
      <c r="E3965" t="s">
        <v>591</v>
      </c>
      <c r="F3965" t="str">
        <f t="shared" si="183"/>
        <v>rural</v>
      </c>
      <c r="G3965" t="str">
        <f t="shared" si="184"/>
        <v>lighting</v>
      </c>
      <c r="H3965" t="str">
        <f t="shared" si="185"/>
        <v>lighting</v>
      </c>
    </row>
    <row r="3966" spans="1:8" x14ac:dyDescent="0.2">
      <c r="A3966">
        <v>4</v>
      </c>
      <c r="B3966" t="s">
        <v>81</v>
      </c>
      <c r="C3966">
        <v>0</v>
      </c>
      <c r="D3966" t="s">
        <v>701</v>
      </c>
      <c r="E3966" t="s">
        <v>591</v>
      </c>
      <c r="F3966" t="str">
        <f t="shared" si="183"/>
        <v>rural</v>
      </c>
      <c r="G3966" t="str">
        <f t="shared" si="184"/>
        <v>lighting</v>
      </c>
      <c r="H3966" t="str">
        <f t="shared" si="185"/>
        <v>lighting</v>
      </c>
    </row>
    <row r="3967" spans="1:8" x14ac:dyDescent="0.2">
      <c r="A3967">
        <v>5</v>
      </c>
      <c r="B3967" t="s">
        <v>162</v>
      </c>
      <c r="C3967">
        <v>0</v>
      </c>
      <c r="D3967" t="s">
        <v>701</v>
      </c>
      <c r="E3967" t="s">
        <v>591</v>
      </c>
      <c r="F3967" t="str">
        <f t="shared" si="183"/>
        <v>rural</v>
      </c>
      <c r="G3967" t="str">
        <f t="shared" si="184"/>
        <v>lighting</v>
      </c>
      <c r="H3967" t="str">
        <f t="shared" si="185"/>
        <v>lighting</v>
      </c>
    </row>
    <row r="3968" spans="1:8" x14ac:dyDescent="0.2">
      <c r="A3968">
        <v>6</v>
      </c>
      <c r="B3968" t="s">
        <v>446</v>
      </c>
      <c r="C3968">
        <v>0</v>
      </c>
      <c r="D3968" t="s">
        <v>701</v>
      </c>
      <c r="E3968" t="s">
        <v>591</v>
      </c>
      <c r="F3968" t="str">
        <f t="shared" si="183"/>
        <v>rural</v>
      </c>
      <c r="G3968" t="str">
        <f t="shared" si="184"/>
        <v>lighting</v>
      </c>
      <c r="H3968" t="str">
        <f t="shared" si="185"/>
        <v>lighting</v>
      </c>
    </row>
    <row r="3969" spans="1:8" x14ac:dyDescent="0.2">
      <c r="A3969">
        <v>7</v>
      </c>
      <c r="B3969" t="s">
        <v>447</v>
      </c>
      <c r="C3969">
        <v>0</v>
      </c>
      <c r="D3969" t="s">
        <v>701</v>
      </c>
      <c r="E3969" t="s">
        <v>591</v>
      </c>
      <c r="F3969" t="str">
        <f t="shared" si="183"/>
        <v>rural</v>
      </c>
      <c r="G3969" t="str">
        <f t="shared" si="184"/>
        <v>lighting</v>
      </c>
      <c r="H3969" t="str">
        <f t="shared" si="185"/>
        <v>lighting</v>
      </c>
    </row>
    <row r="3970" spans="1:8" x14ac:dyDescent="0.2">
      <c r="A3970">
        <v>8</v>
      </c>
      <c r="B3970" t="s">
        <v>448</v>
      </c>
      <c r="C3970">
        <v>0</v>
      </c>
      <c r="D3970" t="s">
        <v>701</v>
      </c>
      <c r="E3970" t="s">
        <v>591</v>
      </c>
      <c r="F3970" t="str">
        <f t="shared" si="183"/>
        <v>rural</v>
      </c>
      <c r="G3970" t="str">
        <f t="shared" si="184"/>
        <v>lighting</v>
      </c>
      <c r="H3970" t="str">
        <f t="shared" si="185"/>
        <v>lighting</v>
      </c>
    </row>
    <row r="3971" spans="1:8" x14ac:dyDescent="0.2">
      <c r="A3971">
        <v>9</v>
      </c>
      <c r="B3971" t="s">
        <v>449</v>
      </c>
      <c r="C3971">
        <v>0</v>
      </c>
      <c r="D3971" t="s">
        <v>701</v>
      </c>
      <c r="E3971" t="s">
        <v>591</v>
      </c>
      <c r="F3971" t="str">
        <f t="shared" ref="F3971:F4034" si="186">IF(ISNUMBER(SEARCH("urban", E3971)), "urban", IF(ISNUMBER(SEARCH("rural", E3971)), "rural", IF(ISNUMBER(SEARCH("commercial", E3971)), "commercial", "None")))</f>
        <v>rural</v>
      </c>
      <c r="G3971" t="str">
        <f t="shared" ref="G3971:G4034" si="187">RIGHT(E3971, LEN(E3971) - FIND("~", SUBSTITUTE(E3971, "-", "~", LEN(E3971)-LEN(SUBSTITUTE(E3971, "-", "")))))</f>
        <v>lighting</v>
      </c>
      <c r="H3971" t="str">
        <f t="shared" ref="H3971:H4034" si="188">IF(G3971="appl","appliances",IF(G3971="cooling","cooling &amp; ventilation",G3971))</f>
        <v>lighting</v>
      </c>
    </row>
    <row r="3972" spans="1:8" x14ac:dyDescent="0.2">
      <c r="A3972">
        <v>0</v>
      </c>
      <c r="B3972" t="s">
        <v>76</v>
      </c>
      <c r="C3972">
        <v>1697898977593.2</v>
      </c>
      <c r="D3972" t="s">
        <v>702</v>
      </c>
      <c r="E3972" t="s">
        <v>591</v>
      </c>
      <c r="F3972" t="str">
        <f t="shared" si="186"/>
        <v>rural</v>
      </c>
      <c r="G3972" t="str">
        <f t="shared" si="187"/>
        <v>lighting</v>
      </c>
      <c r="H3972" t="str">
        <f t="shared" si="188"/>
        <v>lighting</v>
      </c>
    </row>
    <row r="3973" spans="1:8" x14ac:dyDescent="0.2">
      <c r="A3973">
        <v>1</v>
      </c>
      <c r="B3973" t="s">
        <v>77</v>
      </c>
      <c r="C3973">
        <v>0</v>
      </c>
      <c r="D3973" t="s">
        <v>702</v>
      </c>
      <c r="E3973" t="s">
        <v>591</v>
      </c>
      <c r="F3973" t="str">
        <f t="shared" si="186"/>
        <v>rural</v>
      </c>
      <c r="G3973" t="str">
        <f t="shared" si="187"/>
        <v>lighting</v>
      </c>
      <c r="H3973" t="str">
        <f t="shared" si="188"/>
        <v>lighting</v>
      </c>
    </row>
    <row r="3974" spans="1:8" x14ac:dyDescent="0.2">
      <c r="A3974">
        <v>2</v>
      </c>
      <c r="B3974" t="s">
        <v>78</v>
      </c>
      <c r="C3974">
        <v>0</v>
      </c>
      <c r="D3974" t="s">
        <v>702</v>
      </c>
      <c r="E3974" t="s">
        <v>591</v>
      </c>
      <c r="F3974" t="str">
        <f t="shared" si="186"/>
        <v>rural</v>
      </c>
      <c r="G3974" t="str">
        <f t="shared" si="187"/>
        <v>lighting</v>
      </c>
      <c r="H3974" t="str">
        <f t="shared" si="188"/>
        <v>lighting</v>
      </c>
    </row>
    <row r="3975" spans="1:8" x14ac:dyDescent="0.2">
      <c r="A3975">
        <v>3</v>
      </c>
      <c r="B3975" t="s">
        <v>79</v>
      </c>
      <c r="C3975">
        <v>0</v>
      </c>
      <c r="D3975" t="s">
        <v>702</v>
      </c>
      <c r="E3975" t="s">
        <v>591</v>
      </c>
      <c r="F3975" t="str">
        <f t="shared" si="186"/>
        <v>rural</v>
      </c>
      <c r="G3975" t="str">
        <f t="shared" si="187"/>
        <v>lighting</v>
      </c>
      <c r="H3975" t="str">
        <f t="shared" si="188"/>
        <v>lighting</v>
      </c>
    </row>
    <row r="3976" spans="1:8" x14ac:dyDescent="0.2">
      <c r="A3976">
        <v>4</v>
      </c>
      <c r="B3976" t="s">
        <v>81</v>
      </c>
      <c r="C3976">
        <v>0</v>
      </c>
      <c r="D3976" t="s">
        <v>702</v>
      </c>
      <c r="E3976" t="s">
        <v>591</v>
      </c>
      <c r="F3976" t="str">
        <f t="shared" si="186"/>
        <v>rural</v>
      </c>
      <c r="G3976" t="str">
        <f t="shared" si="187"/>
        <v>lighting</v>
      </c>
      <c r="H3976" t="str">
        <f t="shared" si="188"/>
        <v>lighting</v>
      </c>
    </row>
    <row r="3977" spans="1:8" x14ac:dyDescent="0.2">
      <c r="A3977">
        <v>5</v>
      </c>
      <c r="B3977" t="s">
        <v>162</v>
      </c>
      <c r="C3977">
        <v>0</v>
      </c>
      <c r="D3977" t="s">
        <v>702</v>
      </c>
      <c r="E3977" t="s">
        <v>591</v>
      </c>
      <c r="F3977" t="str">
        <f t="shared" si="186"/>
        <v>rural</v>
      </c>
      <c r="G3977" t="str">
        <f t="shared" si="187"/>
        <v>lighting</v>
      </c>
      <c r="H3977" t="str">
        <f t="shared" si="188"/>
        <v>lighting</v>
      </c>
    </row>
    <row r="3978" spans="1:8" x14ac:dyDescent="0.2">
      <c r="A3978">
        <v>6</v>
      </c>
      <c r="B3978" t="s">
        <v>446</v>
      </c>
      <c r="C3978">
        <v>0</v>
      </c>
      <c r="D3978" t="s">
        <v>702</v>
      </c>
      <c r="E3978" t="s">
        <v>591</v>
      </c>
      <c r="F3978" t="str">
        <f t="shared" si="186"/>
        <v>rural</v>
      </c>
      <c r="G3978" t="str">
        <f t="shared" si="187"/>
        <v>lighting</v>
      </c>
      <c r="H3978" t="str">
        <f t="shared" si="188"/>
        <v>lighting</v>
      </c>
    </row>
    <row r="3979" spans="1:8" x14ac:dyDescent="0.2">
      <c r="A3979">
        <v>7</v>
      </c>
      <c r="B3979" t="s">
        <v>447</v>
      </c>
      <c r="C3979">
        <v>0</v>
      </c>
      <c r="D3979" t="s">
        <v>702</v>
      </c>
      <c r="E3979" t="s">
        <v>591</v>
      </c>
      <c r="F3979" t="str">
        <f t="shared" si="186"/>
        <v>rural</v>
      </c>
      <c r="G3979" t="str">
        <f t="shared" si="187"/>
        <v>lighting</v>
      </c>
      <c r="H3979" t="str">
        <f t="shared" si="188"/>
        <v>lighting</v>
      </c>
    </row>
    <row r="3980" spans="1:8" x14ac:dyDescent="0.2">
      <c r="A3980">
        <v>8</v>
      </c>
      <c r="B3980" t="s">
        <v>448</v>
      </c>
      <c r="C3980">
        <v>0</v>
      </c>
      <c r="D3980" t="s">
        <v>702</v>
      </c>
      <c r="E3980" t="s">
        <v>591</v>
      </c>
      <c r="F3980" t="str">
        <f t="shared" si="186"/>
        <v>rural</v>
      </c>
      <c r="G3980" t="str">
        <f t="shared" si="187"/>
        <v>lighting</v>
      </c>
      <c r="H3980" t="str">
        <f t="shared" si="188"/>
        <v>lighting</v>
      </c>
    </row>
    <row r="3981" spans="1:8" x14ac:dyDescent="0.2">
      <c r="A3981">
        <v>9</v>
      </c>
      <c r="B3981" t="s">
        <v>449</v>
      </c>
      <c r="C3981">
        <v>0</v>
      </c>
      <c r="D3981" t="s">
        <v>702</v>
      </c>
      <c r="E3981" t="s">
        <v>591</v>
      </c>
      <c r="F3981" t="str">
        <f t="shared" si="186"/>
        <v>rural</v>
      </c>
      <c r="G3981" t="str">
        <f t="shared" si="187"/>
        <v>lighting</v>
      </c>
      <c r="H3981" t="str">
        <f t="shared" si="188"/>
        <v>lighting</v>
      </c>
    </row>
    <row r="3982" spans="1:8" x14ac:dyDescent="0.2">
      <c r="A3982">
        <v>0</v>
      </c>
      <c r="B3982" t="s">
        <v>76</v>
      </c>
      <c r="C3982">
        <v>1685239630219.6799</v>
      </c>
      <c r="D3982" t="s">
        <v>703</v>
      </c>
      <c r="E3982" t="s">
        <v>591</v>
      </c>
      <c r="F3982" t="str">
        <f t="shared" si="186"/>
        <v>rural</v>
      </c>
      <c r="G3982" t="str">
        <f t="shared" si="187"/>
        <v>lighting</v>
      </c>
      <c r="H3982" t="str">
        <f t="shared" si="188"/>
        <v>lighting</v>
      </c>
    </row>
    <row r="3983" spans="1:8" x14ac:dyDescent="0.2">
      <c r="A3983">
        <v>1</v>
      </c>
      <c r="B3983" t="s">
        <v>77</v>
      </c>
      <c r="C3983">
        <v>0</v>
      </c>
      <c r="D3983" t="s">
        <v>703</v>
      </c>
      <c r="E3983" t="s">
        <v>591</v>
      </c>
      <c r="F3983" t="str">
        <f t="shared" si="186"/>
        <v>rural</v>
      </c>
      <c r="G3983" t="str">
        <f t="shared" si="187"/>
        <v>lighting</v>
      </c>
      <c r="H3983" t="str">
        <f t="shared" si="188"/>
        <v>lighting</v>
      </c>
    </row>
    <row r="3984" spans="1:8" x14ac:dyDescent="0.2">
      <c r="A3984">
        <v>2</v>
      </c>
      <c r="B3984" t="s">
        <v>78</v>
      </c>
      <c r="C3984">
        <v>0</v>
      </c>
      <c r="D3984" t="s">
        <v>703</v>
      </c>
      <c r="E3984" t="s">
        <v>591</v>
      </c>
      <c r="F3984" t="str">
        <f t="shared" si="186"/>
        <v>rural</v>
      </c>
      <c r="G3984" t="str">
        <f t="shared" si="187"/>
        <v>lighting</v>
      </c>
      <c r="H3984" t="str">
        <f t="shared" si="188"/>
        <v>lighting</v>
      </c>
    </row>
    <row r="3985" spans="1:8" x14ac:dyDescent="0.2">
      <c r="A3985">
        <v>3</v>
      </c>
      <c r="B3985" t="s">
        <v>79</v>
      </c>
      <c r="C3985">
        <v>0</v>
      </c>
      <c r="D3985" t="s">
        <v>703</v>
      </c>
      <c r="E3985" t="s">
        <v>591</v>
      </c>
      <c r="F3985" t="str">
        <f t="shared" si="186"/>
        <v>rural</v>
      </c>
      <c r="G3985" t="str">
        <f t="shared" si="187"/>
        <v>lighting</v>
      </c>
      <c r="H3985" t="str">
        <f t="shared" si="188"/>
        <v>lighting</v>
      </c>
    </row>
    <row r="3986" spans="1:8" x14ac:dyDescent="0.2">
      <c r="A3986">
        <v>4</v>
      </c>
      <c r="B3986" t="s">
        <v>81</v>
      </c>
      <c r="C3986">
        <v>0</v>
      </c>
      <c r="D3986" t="s">
        <v>703</v>
      </c>
      <c r="E3986" t="s">
        <v>591</v>
      </c>
      <c r="F3986" t="str">
        <f t="shared" si="186"/>
        <v>rural</v>
      </c>
      <c r="G3986" t="str">
        <f t="shared" si="187"/>
        <v>lighting</v>
      </c>
      <c r="H3986" t="str">
        <f t="shared" si="188"/>
        <v>lighting</v>
      </c>
    </row>
    <row r="3987" spans="1:8" x14ac:dyDescent="0.2">
      <c r="A3987">
        <v>5</v>
      </c>
      <c r="B3987" t="s">
        <v>162</v>
      </c>
      <c r="C3987">
        <v>0</v>
      </c>
      <c r="D3987" t="s">
        <v>703</v>
      </c>
      <c r="E3987" t="s">
        <v>591</v>
      </c>
      <c r="F3987" t="str">
        <f t="shared" si="186"/>
        <v>rural</v>
      </c>
      <c r="G3987" t="str">
        <f t="shared" si="187"/>
        <v>lighting</v>
      </c>
      <c r="H3987" t="str">
        <f t="shared" si="188"/>
        <v>lighting</v>
      </c>
    </row>
    <row r="3988" spans="1:8" x14ac:dyDescent="0.2">
      <c r="A3988">
        <v>6</v>
      </c>
      <c r="B3988" t="s">
        <v>446</v>
      </c>
      <c r="C3988">
        <v>0</v>
      </c>
      <c r="D3988" t="s">
        <v>703</v>
      </c>
      <c r="E3988" t="s">
        <v>591</v>
      </c>
      <c r="F3988" t="str">
        <f t="shared" si="186"/>
        <v>rural</v>
      </c>
      <c r="G3988" t="str">
        <f t="shared" si="187"/>
        <v>lighting</v>
      </c>
      <c r="H3988" t="str">
        <f t="shared" si="188"/>
        <v>lighting</v>
      </c>
    </row>
    <row r="3989" spans="1:8" x14ac:dyDescent="0.2">
      <c r="A3989">
        <v>7</v>
      </c>
      <c r="B3989" t="s">
        <v>447</v>
      </c>
      <c r="C3989">
        <v>0</v>
      </c>
      <c r="D3989" t="s">
        <v>703</v>
      </c>
      <c r="E3989" t="s">
        <v>591</v>
      </c>
      <c r="F3989" t="str">
        <f t="shared" si="186"/>
        <v>rural</v>
      </c>
      <c r="G3989" t="str">
        <f t="shared" si="187"/>
        <v>lighting</v>
      </c>
      <c r="H3989" t="str">
        <f t="shared" si="188"/>
        <v>lighting</v>
      </c>
    </row>
    <row r="3990" spans="1:8" x14ac:dyDescent="0.2">
      <c r="A3990">
        <v>8</v>
      </c>
      <c r="B3990" t="s">
        <v>448</v>
      </c>
      <c r="C3990">
        <v>0</v>
      </c>
      <c r="D3990" t="s">
        <v>703</v>
      </c>
      <c r="E3990" t="s">
        <v>591</v>
      </c>
      <c r="F3990" t="str">
        <f t="shared" si="186"/>
        <v>rural</v>
      </c>
      <c r="G3990" t="str">
        <f t="shared" si="187"/>
        <v>lighting</v>
      </c>
      <c r="H3990" t="str">
        <f t="shared" si="188"/>
        <v>lighting</v>
      </c>
    </row>
    <row r="3991" spans="1:8" x14ac:dyDescent="0.2">
      <c r="A3991">
        <v>9</v>
      </c>
      <c r="B3991" t="s">
        <v>449</v>
      </c>
      <c r="C3991">
        <v>0</v>
      </c>
      <c r="D3991" t="s">
        <v>703</v>
      </c>
      <c r="E3991" t="s">
        <v>591</v>
      </c>
      <c r="F3991" t="str">
        <f t="shared" si="186"/>
        <v>rural</v>
      </c>
      <c r="G3991" t="str">
        <f t="shared" si="187"/>
        <v>lighting</v>
      </c>
      <c r="H3991" t="str">
        <f t="shared" si="188"/>
        <v>lighting</v>
      </c>
    </row>
    <row r="3992" spans="1:8" x14ac:dyDescent="0.2">
      <c r="A3992">
        <v>0</v>
      </c>
      <c r="B3992" t="s">
        <v>76</v>
      </c>
      <c r="C3992">
        <v>1812674919626.97</v>
      </c>
      <c r="D3992" t="s">
        <v>704</v>
      </c>
      <c r="E3992" t="s">
        <v>591</v>
      </c>
      <c r="F3992" t="str">
        <f t="shared" si="186"/>
        <v>rural</v>
      </c>
      <c r="G3992" t="str">
        <f t="shared" si="187"/>
        <v>lighting</v>
      </c>
      <c r="H3992" t="str">
        <f t="shared" si="188"/>
        <v>lighting</v>
      </c>
    </row>
    <row r="3993" spans="1:8" x14ac:dyDescent="0.2">
      <c r="A3993">
        <v>1</v>
      </c>
      <c r="B3993" t="s">
        <v>77</v>
      </c>
      <c r="C3993">
        <v>0</v>
      </c>
      <c r="D3993" t="s">
        <v>704</v>
      </c>
      <c r="E3993" t="s">
        <v>591</v>
      </c>
      <c r="F3993" t="str">
        <f t="shared" si="186"/>
        <v>rural</v>
      </c>
      <c r="G3993" t="str">
        <f t="shared" si="187"/>
        <v>lighting</v>
      </c>
      <c r="H3993" t="str">
        <f t="shared" si="188"/>
        <v>lighting</v>
      </c>
    </row>
    <row r="3994" spans="1:8" x14ac:dyDescent="0.2">
      <c r="A3994">
        <v>2</v>
      </c>
      <c r="B3994" t="s">
        <v>78</v>
      </c>
      <c r="C3994">
        <v>0</v>
      </c>
      <c r="D3994" t="s">
        <v>704</v>
      </c>
      <c r="E3994" t="s">
        <v>591</v>
      </c>
      <c r="F3994" t="str">
        <f t="shared" si="186"/>
        <v>rural</v>
      </c>
      <c r="G3994" t="str">
        <f t="shared" si="187"/>
        <v>lighting</v>
      </c>
      <c r="H3994" t="str">
        <f t="shared" si="188"/>
        <v>lighting</v>
      </c>
    </row>
    <row r="3995" spans="1:8" x14ac:dyDescent="0.2">
      <c r="A3995">
        <v>3</v>
      </c>
      <c r="B3995" t="s">
        <v>79</v>
      </c>
      <c r="C3995">
        <v>0</v>
      </c>
      <c r="D3995" t="s">
        <v>704</v>
      </c>
      <c r="E3995" t="s">
        <v>591</v>
      </c>
      <c r="F3995" t="str">
        <f t="shared" si="186"/>
        <v>rural</v>
      </c>
      <c r="G3995" t="str">
        <f t="shared" si="187"/>
        <v>lighting</v>
      </c>
      <c r="H3995" t="str">
        <f t="shared" si="188"/>
        <v>lighting</v>
      </c>
    </row>
    <row r="3996" spans="1:8" x14ac:dyDescent="0.2">
      <c r="A3996">
        <v>4</v>
      </c>
      <c r="B3996" t="s">
        <v>81</v>
      </c>
      <c r="C3996">
        <v>0</v>
      </c>
      <c r="D3996" t="s">
        <v>704</v>
      </c>
      <c r="E3996" t="s">
        <v>591</v>
      </c>
      <c r="F3996" t="str">
        <f t="shared" si="186"/>
        <v>rural</v>
      </c>
      <c r="G3996" t="str">
        <f t="shared" si="187"/>
        <v>lighting</v>
      </c>
      <c r="H3996" t="str">
        <f t="shared" si="188"/>
        <v>lighting</v>
      </c>
    </row>
    <row r="3997" spans="1:8" x14ac:dyDescent="0.2">
      <c r="A3997">
        <v>5</v>
      </c>
      <c r="B3997" t="s">
        <v>162</v>
      </c>
      <c r="C3997">
        <v>0</v>
      </c>
      <c r="D3997" t="s">
        <v>704</v>
      </c>
      <c r="E3997" t="s">
        <v>591</v>
      </c>
      <c r="F3997" t="str">
        <f t="shared" si="186"/>
        <v>rural</v>
      </c>
      <c r="G3997" t="str">
        <f t="shared" si="187"/>
        <v>lighting</v>
      </c>
      <c r="H3997" t="str">
        <f t="shared" si="188"/>
        <v>lighting</v>
      </c>
    </row>
    <row r="3998" spans="1:8" x14ac:dyDescent="0.2">
      <c r="A3998">
        <v>6</v>
      </c>
      <c r="B3998" t="s">
        <v>446</v>
      </c>
      <c r="C3998">
        <v>0</v>
      </c>
      <c r="D3998" t="s">
        <v>704</v>
      </c>
      <c r="E3998" t="s">
        <v>591</v>
      </c>
      <c r="F3998" t="str">
        <f t="shared" si="186"/>
        <v>rural</v>
      </c>
      <c r="G3998" t="str">
        <f t="shared" si="187"/>
        <v>lighting</v>
      </c>
      <c r="H3998" t="str">
        <f t="shared" si="188"/>
        <v>lighting</v>
      </c>
    </row>
    <row r="3999" spans="1:8" x14ac:dyDescent="0.2">
      <c r="A3999">
        <v>7</v>
      </c>
      <c r="B3999" t="s">
        <v>447</v>
      </c>
      <c r="C3999">
        <v>0</v>
      </c>
      <c r="D3999" t="s">
        <v>704</v>
      </c>
      <c r="E3999" t="s">
        <v>591</v>
      </c>
      <c r="F3999" t="str">
        <f t="shared" si="186"/>
        <v>rural</v>
      </c>
      <c r="G3999" t="str">
        <f t="shared" si="187"/>
        <v>lighting</v>
      </c>
      <c r="H3999" t="str">
        <f t="shared" si="188"/>
        <v>lighting</v>
      </c>
    </row>
    <row r="4000" spans="1:8" x14ac:dyDescent="0.2">
      <c r="A4000">
        <v>8</v>
      </c>
      <c r="B4000" t="s">
        <v>448</v>
      </c>
      <c r="C4000">
        <v>0</v>
      </c>
      <c r="D4000" t="s">
        <v>704</v>
      </c>
      <c r="E4000" t="s">
        <v>591</v>
      </c>
      <c r="F4000" t="str">
        <f t="shared" si="186"/>
        <v>rural</v>
      </c>
      <c r="G4000" t="str">
        <f t="shared" si="187"/>
        <v>lighting</v>
      </c>
      <c r="H4000" t="str">
        <f t="shared" si="188"/>
        <v>lighting</v>
      </c>
    </row>
    <row r="4001" spans="1:8" x14ac:dyDescent="0.2">
      <c r="A4001">
        <v>9</v>
      </c>
      <c r="B4001" t="s">
        <v>449</v>
      </c>
      <c r="C4001">
        <v>0</v>
      </c>
      <c r="D4001" t="s">
        <v>704</v>
      </c>
      <c r="E4001" t="s">
        <v>591</v>
      </c>
      <c r="F4001" t="str">
        <f t="shared" si="186"/>
        <v>rural</v>
      </c>
      <c r="G4001" t="str">
        <f t="shared" si="187"/>
        <v>lighting</v>
      </c>
      <c r="H4001" t="str">
        <f t="shared" si="188"/>
        <v>lighting</v>
      </c>
    </row>
    <row r="4002" spans="1:8" x14ac:dyDescent="0.2">
      <c r="A4002">
        <v>0</v>
      </c>
      <c r="B4002" t="s">
        <v>76</v>
      </c>
      <c r="C4002">
        <v>240402164796.586</v>
      </c>
      <c r="D4002" t="s">
        <v>654</v>
      </c>
      <c r="E4002" t="s">
        <v>586</v>
      </c>
      <c r="F4002" t="str">
        <f t="shared" si="186"/>
        <v>urban</v>
      </c>
      <c r="G4002" t="str">
        <f t="shared" si="187"/>
        <v>lighting</v>
      </c>
      <c r="H4002" t="str">
        <f t="shared" si="188"/>
        <v>lighting</v>
      </c>
    </row>
    <row r="4003" spans="1:8" x14ac:dyDescent="0.2">
      <c r="A4003">
        <v>1</v>
      </c>
      <c r="B4003" t="s">
        <v>77</v>
      </c>
      <c r="C4003">
        <v>0</v>
      </c>
      <c r="D4003" t="s">
        <v>654</v>
      </c>
      <c r="E4003" t="s">
        <v>586</v>
      </c>
      <c r="F4003" t="str">
        <f t="shared" si="186"/>
        <v>urban</v>
      </c>
      <c r="G4003" t="str">
        <f t="shared" si="187"/>
        <v>lighting</v>
      </c>
      <c r="H4003" t="str">
        <f t="shared" si="188"/>
        <v>lighting</v>
      </c>
    </row>
    <row r="4004" spans="1:8" x14ac:dyDescent="0.2">
      <c r="A4004">
        <v>2</v>
      </c>
      <c r="B4004" t="s">
        <v>78</v>
      </c>
      <c r="C4004">
        <v>0</v>
      </c>
      <c r="D4004" t="s">
        <v>654</v>
      </c>
      <c r="E4004" t="s">
        <v>586</v>
      </c>
      <c r="F4004" t="str">
        <f t="shared" si="186"/>
        <v>urban</v>
      </c>
      <c r="G4004" t="str">
        <f t="shared" si="187"/>
        <v>lighting</v>
      </c>
      <c r="H4004" t="str">
        <f t="shared" si="188"/>
        <v>lighting</v>
      </c>
    </row>
    <row r="4005" spans="1:8" x14ac:dyDescent="0.2">
      <c r="A4005">
        <v>3</v>
      </c>
      <c r="B4005" t="s">
        <v>79</v>
      </c>
      <c r="C4005">
        <v>0</v>
      </c>
      <c r="D4005" t="s">
        <v>654</v>
      </c>
      <c r="E4005" t="s">
        <v>586</v>
      </c>
      <c r="F4005" t="str">
        <f t="shared" si="186"/>
        <v>urban</v>
      </c>
      <c r="G4005" t="str">
        <f t="shared" si="187"/>
        <v>lighting</v>
      </c>
      <c r="H4005" t="str">
        <f t="shared" si="188"/>
        <v>lighting</v>
      </c>
    </row>
    <row r="4006" spans="1:8" x14ac:dyDescent="0.2">
      <c r="A4006">
        <v>4</v>
      </c>
      <c r="B4006" t="s">
        <v>81</v>
      </c>
      <c r="C4006">
        <v>0</v>
      </c>
      <c r="D4006" t="s">
        <v>654</v>
      </c>
      <c r="E4006" t="s">
        <v>586</v>
      </c>
      <c r="F4006" t="str">
        <f t="shared" si="186"/>
        <v>urban</v>
      </c>
      <c r="G4006" t="str">
        <f t="shared" si="187"/>
        <v>lighting</v>
      </c>
      <c r="H4006" t="str">
        <f t="shared" si="188"/>
        <v>lighting</v>
      </c>
    </row>
    <row r="4007" spans="1:8" x14ac:dyDescent="0.2">
      <c r="A4007">
        <v>5</v>
      </c>
      <c r="B4007" t="s">
        <v>162</v>
      </c>
      <c r="C4007">
        <v>0</v>
      </c>
      <c r="D4007" t="s">
        <v>654</v>
      </c>
      <c r="E4007" t="s">
        <v>586</v>
      </c>
      <c r="F4007" t="str">
        <f t="shared" si="186"/>
        <v>urban</v>
      </c>
      <c r="G4007" t="str">
        <f t="shared" si="187"/>
        <v>lighting</v>
      </c>
      <c r="H4007" t="str">
        <f t="shared" si="188"/>
        <v>lighting</v>
      </c>
    </row>
    <row r="4008" spans="1:8" x14ac:dyDescent="0.2">
      <c r="A4008">
        <v>6</v>
      </c>
      <c r="B4008" t="s">
        <v>446</v>
      </c>
      <c r="C4008">
        <v>0</v>
      </c>
      <c r="D4008" t="s">
        <v>654</v>
      </c>
      <c r="E4008" t="s">
        <v>586</v>
      </c>
      <c r="F4008" t="str">
        <f t="shared" si="186"/>
        <v>urban</v>
      </c>
      <c r="G4008" t="str">
        <f t="shared" si="187"/>
        <v>lighting</v>
      </c>
      <c r="H4008" t="str">
        <f t="shared" si="188"/>
        <v>lighting</v>
      </c>
    </row>
    <row r="4009" spans="1:8" x14ac:dyDescent="0.2">
      <c r="A4009">
        <v>7</v>
      </c>
      <c r="B4009" t="s">
        <v>447</v>
      </c>
      <c r="C4009">
        <v>0</v>
      </c>
      <c r="D4009" t="s">
        <v>654</v>
      </c>
      <c r="E4009" t="s">
        <v>586</v>
      </c>
      <c r="F4009" t="str">
        <f t="shared" si="186"/>
        <v>urban</v>
      </c>
      <c r="G4009" t="str">
        <f t="shared" si="187"/>
        <v>lighting</v>
      </c>
      <c r="H4009" t="str">
        <f t="shared" si="188"/>
        <v>lighting</v>
      </c>
    </row>
    <row r="4010" spans="1:8" x14ac:dyDescent="0.2">
      <c r="A4010">
        <v>8</v>
      </c>
      <c r="B4010" t="s">
        <v>448</v>
      </c>
      <c r="C4010">
        <v>0</v>
      </c>
      <c r="D4010" t="s">
        <v>654</v>
      </c>
      <c r="E4010" t="s">
        <v>586</v>
      </c>
      <c r="F4010" t="str">
        <f t="shared" si="186"/>
        <v>urban</v>
      </c>
      <c r="G4010" t="str">
        <f t="shared" si="187"/>
        <v>lighting</v>
      </c>
      <c r="H4010" t="str">
        <f t="shared" si="188"/>
        <v>lighting</v>
      </c>
    </row>
    <row r="4011" spans="1:8" x14ac:dyDescent="0.2">
      <c r="A4011">
        <v>9</v>
      </c>
      <c r="B4011" t="s">
        <v>449</v>
      </c>
      <c r="C4011">
        <v>0</v>
      </c>
      <c r="D4011" t="s">
        <v>654</v>
      </c>
      <c r="E4011" t="s">
        <v>586</v>
      </c>
      <c r="F4011" t="str">
        <f t="shared" si="186"/>
        <v>urban</v>
      </c>
      <c r="G4011" t="str">
        <f t="shared" si="187"/>
        <v>lighting</v>
      </c>
      <c r="H4011" t="str">
        <f t="shared" si="188"/>
        <v>lighting</v>
      </c>
    </row>
    <row r="4012" spans="1:8" x14ac:dyDescent="0.2">
      <c r="A4012">
        <v>0</v>
      </c>
      <c r="B4012" t="s">
        <v>76</v>
      </c>
      <c r="C4012">
        <v>4973202645013.2305</v>
      </c>
      <c r="D4012" t="s">
        <v>656</v>
      </c>
      <c r="E4012" t="s">
        <v>586</v>
      </c>
      <c r="F4012" t="str">
        <f t="shared" si="186"/>
        <v>urban</v>
      </c>
      <c r="G4012" t="str">
        <f t="shared" si="187"/>
        <v>lighting</v>
      </c>
      <c r="H4012" t="str">
        <f t="shared" si="188"/>
        <v>lighting</v>
      </c>
    </row>
    <row r="4013" spans="1:8" x14ac:dyDescent="0.2">
      <c r="A4013">
        <v>1</v>
      </c>
      <c r="B4013" t="s">
        <v>77</v>
      </c>
      <c r="C4013">
        <v>0</v>
      </c>
      <c r="D4013" t="s">
        <v>656</v>
      </c>
      <c r="E4013" t="s">
        <v>586</v>
      </c>
      <c r="F4013" t="str">
        <f t="shared" si="186"/>
        <v>urban</v>
      </c>
      <c r="G4013" t="str">
        <f t="shared" si="187"/>
        <v>lighting</v>
      </c>
      <c r="H4013" t="str">
        <f t="shared" si="188"/>
        <v>lighting</v>
      </c>
    </row>
    <row r="4014" spans="1:8" x14ac:dyDescent="0.2">
      <c r="A4014">
        <v>2</v>
      </c>
      <c r="B4014" t="s">
        <v>78</v>
      </c>
      <c r="C4014">
        <v>0</v>
      </c>
      <c r="D4014" t="s">
        <v>656</v>
      </c>
      <c r="E4014" t="s">
        <v>586</v>
      </c>
      <c r="F4014" t="str">
        <f t="shared" si="186"/>
        <v>urban</v>
      </c>
      <c r="G4014" t="str">
        <f t="shared" si="187"/>
        <v>lighting</v>
      </c>
      <c r="H4014" t="str">
        <f t="shared" si="188"/>
        <v>lighting</v>
      </c>
    </row>
    <row r="4015" spans="1:8" x14ac:dyDescent="0.2">
      <c r="A4015">
        <v>3</v>
      </c>
      <c r="B4015" t="s">
        <v>79</v>
      </c>
      <c r="C4015">
        <v>0</v>
      </c>
      <c r="D4015" t="s">
        <v>656</v>
      </c>
      <c r="E4015" t="s">
        <v>586</v>
      </c>
      <c r="F4015" t="str">
        <f t="shared" si="186"/>
        <v>urban</v>
      </c>
      <c r="G4015" t="str">
        <f t="shared" si="187"/>
        <v>lighting</v>
      </c>
      <c r="H4015" t="str">
        <f t="shared" si="188"/>
        <v>lighting</v>
      </c>
    </row>
    <row r="4016" spans="1:8" x14ac:dyDescent="0.2">
      <c r="A4016">
        <v>4</v>
      </c>
      <c r="B4016" t="s">
        <v>81</v>
      </c>
      <c r="C4016">
        <v>0</v>
      </c>
      <c r="D4016" t="s">
        <v>656</v>
      </c>
      <c r="E4016" t="s">
        <v>586</v>
      </c>
      <c r="F4016" t="str">
        <f t="shared" si="186"/>
        <v>urban</v>
      </c>
      <c r="G4016" t="str">
        <f t="shared" si="187"/>
        <v>lighting</v>
      </c>
      <c r="H4016" t="str">
        <f t="shared" si="188"/>
        <v>lighting</v>
      </c>
    </row>
    <row r="4017" spans="1:8" x14ac:dyDescent="0.2">
      <c r="A4017">
        <v>5</v>
      </c>
      <c r="B4017" t="s">
        <v>162</v>
      </c>
      <c r="C4017">
        <v>0</v>
      </c>
      <c r="D4017" t="s">
        <v>656</v>
      </c>
      <c r="E4017" t="s">
        <v>586</v>
      </c>
      <c r="F4017" t="str">
        <f t="shared" si="186"/>
        <v>urban</v>
      </c>
      <c r="G4017" t="str">
        <f t="shared" si="187"/>
        <v>lighting</v>
      </c>
      <c r="H4017" t="str">
        <f t="shared" si="188"/>
        <v>lighting</v>
      </c>
    </row>
    <row r="4018" spans="1:8" x14ac:dyDescent="0.2">
      <c r="A4018">
        <v>6</v>
      </c>
      <c r="B4018" t="s">
        <v>446</v>
      </c>
      <c r="C4018">
        <v>0</v>
      </c>
      <c r="D4018" t="s">
        <v>656</v>
      </c>
      <c r="E4018" t="s">
        <v>586</v>
      </c>
      <c r="F4018" t="str">
        <f t="shared" si="186"/>
        <v>urban</v>
      </c>
      <c r="G4018" t="str">
        <f t="shared" si="187"/>
        <v>lighting</v>
      </c>
      <c r="H4018" t="str">
        <f t="shared" si="188"/>
        <v>lighting</v>
      </c>
    </row>
    <row r="4019" spans="1:8" x14ac:dyDescent="0.2">
      <c r="A4019">
        <v>7</v>
      </c>
      <c r="B4019" t="s">
        <v>447</v>
      </c>
      <c r="C4019">
        <v>0</v>
      </c>
      <c r="D4019" t="s">
        <v>656</v>
      </c>
      <c r="E4019" t="s">
        <v>586</v>
      </c>
      <c r="F4019" t="str">
        <f t="shared" si="186"/>
        <v>urban</v>
      </c>
      <c r="G4019" t="str">
        <f t="shared" si="187"/>
        <v>lighting</v>
      </c>
      <c r="H4019" t="str">
        <f t="shared" si="188"/>
        <v>lighting</v>
      </c>
    </row>
    <row r="4020" spans="1:8" x14ac:dyDescent="0.2">
      <c r="A4020">
        <v>8</v>
      </c>
      <c r="B4020" t="s">
        <v>448</v>
      </c>
      <c r="C4020">
        <v>0</v>
      </c>
      <c r="D4020" t="s">
        <v>656</v>
      </c>
      <c r="E4020" t="s">
        <v>586</v>
      </c>
      <c r="F4020" t="str">
        <f t="shared" si="186"/>
        <v>urban</v>
      </c>
      <c r="G4020" t="str">
        <f t="shared" si="187"/>
        <v>lighting</v>
      </c>
      <c r="H4020" t="str">
        <f t="shared" si="188"/>
        <v>lighting</v>
      </c>
    </row>
    <row r="4021" spans="1:8" x14ac:dyDescent="0.2">
      <c r="A4021">
        <v>9</v>
      </c>
      <c r="B4021" t="s">
        <v>449</v>
      </c>
      <c r="C4021">
        <v>0</v>
      </c>
      <c r="D4021" t="s">
        <v>656</v>
      </c>
      <c r="E4021" t="s">
        <v>586</v>
      </c>
      <c r="F4021" t="str">
        <f t="shared" si="186"/>
        <v>urban</v>
      </c>
      <c r="G4021" t="str">
        <f t="shared" si="187"/>
        <v>lighting</v>
      </c>
      <c r="H4021" t="str">
        <f t="shared" si="188"/>
        <v>lighting</v>
      </c>
    </row>
    <row r="4022" spans="1:8" x14ac:dyDescent="0.2">
      <c r="A4022">
        <v>0</v>
      </c>
      <c r="B4022" t="s">
        <v>76</v>
      </c>
      <c r="C4022">
        <v>535637414155.55298</v>
      </c>
      <c r="D4022" t="s">
        <v>657</v>
      </c>
      <c r="E4022" t="s">
        <v>586</v>
      </c>
      <c r="F4022" t="str">
        <f t="shared" si="186"/>
        <v>urban</v>
      </c>
      <c r="G4022" t="str">
        <f t="shared" si="187"/>
        <v>lighting</v>
      </c>
      <c r="H4022" t="str">
        <f t="shared" si="188"/>
        <v>lighting</v>
      </c>
    </row>
    <row r="4023" spans="1:8" x14ac:dyDescent="0.2">
      <c r="A4023">
        <v>1</v>
      </c>
      <c r="B4023" t="s">
        <v>77</v>
      </c>
      <c r="C4023">
        <v>0</v>
      </c>
      <c r="D4023" t="s">
        <v>657</v>
      </c>
      <c r="E4023" t="s">
        <v>586</v>
      </c>
      <c r="F4023" t="str">
        <f t="shared" si="186"/>
        <v>urban</v>
      </c>
      <c r="G4023" t="str">
        <f t="shared" si="187"/>
        <v>lighting</v>
      </c>
      <c r="H4023" t="str">
        <f t="shared" si="188"/>
        <v>lighting</v>
      </c>
    </row>
    <row r="4024" spans="1:8" x14ac:dyDescent="0.2">
      <c r="A4024">
        <v>2</v>
      </c>
      <c r="B4024" t="s">
        <v>78</v>
      </c>
      <c r="C4024">
        <v>0</v>
      </c>
      <c r="D4024" t="s">
        <v>657</v>
      </c>
      <c r="E4024" t="s">
        <v>586</v>
      </c>
      <c r="F4024" t="str">
        <f t="shared" si="186"/>
        <v>urban</v>
      </c>
      <c r="G4024" t="str">
        <f t="shared" si="187"/>
        <v>lighting</v>
      </c>
      <c r="H4024" t="str">
        <f t="shared" si="188"/>
        <v>lighting</v>
      </c>
    </row>
    <row r="4025" spans="1:8" x14ac:dyDescent="0.2">
      <c r="A4025">
        <v>3</v>
      </c>
      <c r="B4025" t="s">
        <v>79</v>
      </c>
      <c r="C4025">
        <v>0</v>
      </c>
      <c r="D4025" t="s">
        <v>657</v>
      </c>
      <c r="E4025" t="s">
        <v>586</v>
      </c>
      <c r="F4025" t="str">
        <f t="shared" si="186"/>
        <v>urban</v>
      </c>
      <c r="G4025" t="str">
        <f t="shared" si="187"/>
        <v>lighting</v>
      </c>
      <c r="H4025" t="str">
        <f t="shared" si="188"/>
        <v>lighting</v>
      </c>
    </row>
    <row r="4026" spans="1:8" x14ac:dyDescent="0.2">
      <c r="A4026">
        <v>4</v>
      </c>
      <c r="B4026" t="s">
        <v>81</v>
      </c>
      <c r="C4026">
        <v>0</v>
      </c>
      <c r="D4026" t="s">
        <v>657</v>
      </c>
      <c r="E4026" t="s">
        <v>586</v>
      </c>
      <c r="F4026" t="str">
        <f t="shared" si="186"/>
        <v>urban</v>
      </c>
      <c r="G4026" t="str">
        <f t="shared" si="187"/>
        <v>lighting</v>
      </c>
      <c r="H4026" t="str">
        <f t="shared" si="188"/>
        <v>lighting</v>
      </c>
    </row>
    <row r="4027" spans="1:8" x14ac:dyDescent="0.2">
      <c r="A4027">
        <v>5</v>
      </c>
      <c r="B4027" t="s">
        <v>162</v>
      </c>
      <c r="C4027">
        <v>0</v>
      </c>
      <c r="D4027" t="s">
        <v>657</v>
      </c>
      <c r="E4027" t="s">
        <v>586</v>
      </c>
      <c r="F4027" t="str">
        <f t="shared" si="186"/>
        <v>urban</v>
      </c>
      <c r="G4027" t="str">
        <f t="shared" si="187"/>
        <v>lighting</v>
      </c>
      <c r="H4027" t="str">
        <f t="shared" si="188"/>
        <v>lighting</v>
      </c>
    </row>
    <row r="4028" spans="1:8" x14ac:dyDescent="0.2">
      <c r="A4028">
        <v>6</v>
      </c>
      <c r="B4028" t="s">
        <v>446</v>
      </c>
      <c r="C4028">
        <v>0</v>
      </c>
      <c r="D4028" t="s">
        <v>657</v>
      </c>
      <c r="E4028" t="s">
        <v>586</v>
      </c>
      <c r="F4028" t="str">
        <f t="shared" si="186"/>
        <v>urban</v>
      </c>
      <c r="G4028" t="str">
        <f t="shared" si="187"/>
        <v>lighting</v>
      </c>
      <c r="H4028" t="str">
        <f t="shared" si="188"/>
        <v>lighting</v>
      </c>
    </row>
    <row r="4029" spans="1:8" x14ac:dyDescent="0.2">
      <c r="A4029">
        <v>7</v>
      </c>
      <c r="B4029" t="s">
        <v>447</v>
      </c>
      <c r="C4029">
        <v>0</v>
      </c>
      <c r="D4029" t="s">
        <v>657</v>
      </c>
      <c r="E4029" t="s">
        <v>586</v>
      </c>
      <c r="F4029" t="str">
        <f t="shared" si="186"/>
        <v>urban</v>
      </c>
      <c r="G4029" t="str">
        <f t="shared" si="187"/>
        <v>lighting</v>
      </c>
      <c r="H4029" t="str">
        <f t="shared" si="188"/>
        <v>lighting</v>
      </c>
    </row>
    <row r="4030" spans="1:8" x14ac:dyDescent="0.2">
      <c r="A4030">
        <v>8</v>
      </c>
      <c r="B4030" t="s">
        <v>448</v>
      </c>
      <c r="C4030">
        <v>0</v>
      </c>
      <c r="D4030" t="s">
        <v>657</v>
      </c>
      <c r="E4030" t="s">
        <v>586</v>
      </c>
      <c r="F4030" t="str">
        <f t="shared" si="186"/>
        <v>urban</v>
      </c>
      <c r="G4030" t="str">
        <f t="shared" si="187"/>
        <v>lighting</v>
      </c>
      <c r="H4030" t="str">
        <f t="shared" si="188"/>
        <v>lighting</v>
      </c>
    </row>
    <row r="4031" spans="1:8" x14ac:dyDescent="0.2">
      <c r="A4031">
        <v>9</v>
      </c>
      <c r="B4031" t="s">
        <v>449</v>
      </c>
      <c r="C4031">
        <v>0</v>
      </c>
      <c r="D4031" t="s">
        <v>657</v>
      </c>
      <c r="E4031" t="s">
        <v>586</v>
      </c>
      <c r="F4031" t="str">
        <f t="shared" si="186"/>
        <v>urban</v>
      </c>
      <c r="G4031" t="str">
        <f t="shared" si="187"/>
        <v>lighting</v>
      </c>
      <c r="H4031" t="str">
        <f t="shared" si="188"/>
        <v>lighting</v>
      </c>
    </row>
    <row r="4032" spans="1:8" x14ac:dyDescent="0.2">
      <c r="A4032">
        <v>0</v>
      </c>
      <c r="B4032" t="s">
        <v>76</v>
      </c>
      <c r="C4032">
        <v>3442408377692.3799</v>
      </c>
      <c r="D4032" t="s">
        <v>658</v>
      </c>
      <c r="E4032" t="s">
        <v>586</v>
      </c>
      <c r="F4032" t="str">
        <f t="shared" si="186"/>
        <v>urban</v>
      </c>
      <c r="G4032" t="str">
        <f t="shared" si="187"/>
        <v>lighting</v>
      </c>
      <c r="H4032" t="str">
        <f t="shared" si="188"/>
        <v>lighting</v>
      </c>
    </row>
    <row r="4033" spans="1:8" x14ac:dyDescent="0.2">
      <c r="A4033">
        <v>1</v>
      </c>
      <c r="B4033" t="s">
        <v>77</v>
      </c>
      <c r="C4033">
        <v>0</v>
      </c>
      <c r="D4033" t="s">
        <v>658</v>
      </c>
      <c r="E4033" t="s">
        <v>586</v>
      </c>
      <c r="F4033" t="str">
        <f t="shared" si="186"/>
        <v>urban</v>
      </c>
      <c r="G4033" t="str">
        <f t="shared" si="187"/>
        <v>lighting</v>
      </c>
      <c r="H4033" t="str">
        <f t="shared" si="188"/>
        <v>lighting</v>
      </c>
    </row>
    <row r="4034" spans="1:8" x14ac:dyDescent="0.2">
      <c r="A4034">
        <v>2</v>
      </c>
      <c r="B4034" t="s">
        <v>78</v>
      </c>
      <c r="C4034">
        <v>0</v>
      </c>
      <c r="D4034" t="s">
        <v>658</v>
      </c>
      <c r="E4034" t="s">
        <v>586</v>
      </c>
      <c r="F4034" t="str">
        <f t="shared" si="186"/>
        <v>urban</v>
      </c>
      <c r="G4034" t="str">
        <f t="shared" si="187"/>
        <v>lighting</v>
      </c>
      <c r="H4034" t="str">
        <f t="shared" si="188"/>
        <v>lighting</v>
      </c>
    </row>
    <row r="4035" spans="1:8" x14ac:dyDescent="0.2">
      <c r="A4035">
        <v>3</v>
      </c>
      <c r="B4035" t="s">
        <v>79</v>
      </c>
      <c r="C4035">
        <v>0</v>
      </c>
      <c r="D4035" t="s">
        <v>658</v>
      </c>
      <c r="E4035" t="s">
        <v>586</v>
      </c>
      <c r="F4035" t="str">
        <f t="shared" ref="F4035:F4098" si="189">IF(ISNUMBER(SEARCH("urban", E4035)), "urban", IF(ISNUMBER(SEARCH("rural", E4035)), "rural", IF(ISNUMBER(SEARCH("commercial", E4035)), "commercial", "None")))</f>
        <v>urban</v>
      </c>
      <c r="G4035" t="str">
        <f t="shared" ref="G4035:G4098" si="190">RIGHT(E4035, LEN(E4035) - FIND("~", SUBSTITUTE(E4035, "-", "~", LEN(E4035)-LEN(SUBSTITUTE(E4035, "-", "")))))</f>
        <v>lighting</v>
      </c>
      <c r="H4035" t="str">
        <f t="shared" ref="H4035:H4098" si="191">IF(G4035="appl","appliances",IF(G4035="cooling","cooling &amp; ventilation",G4035))</f>
        <v>lighting</v>
      </c>
    </row>
    <row r="4036" spans="1:8" x14ac:dyDescent="0.2">
      <c r="A4036">
        <v>4</v>
      </c>
      <c r="B4036" t="s">
        <v>81</v>
      </c>
      <c r="C4036">
        <v>0</v>
      </c>
      <c r="D4036" t="s">
        <v>658</v>
      </c>
      <c r="E4036" t="s">
        <v>586</v>
      </c>
      <c r="F4036" t="str">
        <f t="shared" si="189"/>
        <v>urban</v>
      </c>
      <c r="G4036" t="str">
        <f t="shared" si="190"/>
        <v>lighting</v>
      </c>
      <c r="H4036" t="str">
        <f t="shared" si="191"/>
        <v>lighting</v>
      </c>
    </row>
    <row r="4037" spans="1:8" x14ac:dyDescent="0.2">
      <c r="A4037">
        <v>5</v>
      </c>
      <c r="B4037" t="s">
        <v>162</v>
      </c>
      <c r="C4037">
        <v>0</v>
      </c>
      <c r="D4037" t="s">
        <v>658</v>
      </c>
      <c r="E4037" t="s">
        <v>586</v>
      </c>
      <c r="F4037" t="str">
        <f t="shared" si="189"/>
        <v>urban</v>
      </c>
      <c r="G4037" t="str">
        <f t="shared" si="190"/>
        <v>lighting</v>
      </c>
      <c r="H4037" t="str">
        <f t="shared" si="191"/>
        <v>lighting</v>
      </c>
    </row>
    <row r="4038" spans="1:8" x14ac:dyDescent="0.2">
      <c r="A4038">
        <v>6</v>
      </c>
      <c r="B4038" t="s">
        <v>446</v>
      </c>
      <c r="C4038">
        <v>0</v>
      </c>
      <c r="D4038" t="s">
        <v>658</v>
      </c>
      <c r="E4038" t="s">
        <v>586</v>
      </c>
      <c r="F4038" t="str">
        <f t="shared" si="189"/>
        <v>urban</v>
      </c>
      <c r="G4038" t="str">
        <f t="shared" si="190"/>
        <v>lighting</v>
      </c>
      <c r="H4038" t="str">
        <f t="shared" si="191"/>
        <v>lighting</v>
      </c>
    </row>
    <row r="4039" spans="1:8" x14ac:dyDescent="0.2">
      <c r="A4039">
        <v>7</v>
      </c>
      <c r="B4039" t="s">
        <v>447</v>
      </c>
      <c r="C4039">
        <v>0</v>
      </c>
      <c r="D4039" t="s">
        <v>658</v>
      </c>
      <c r="E4039" t="s">
        <v>586</v>
      </c>
      <c r="F4039" t="str">
        <f t="shared" si="189"/>
        <v>urban</v>
      </c>
      <c r="G4039" t="str">
        <f t="shared" si="190"/>
        <v>lighting</v>
      </c>
      <c r="H4039" t="str">
        <f t="shared" si="191"/>
        <v>lighting</v>
      </c>
    </row>
    <row r="4040" spans="1:8" x14ac:dyDescent="0.2">
      <c r="A4040">
        <v>8</v>
      </c>
      <c r="B4040" t="s">
        <v>448</v>
      </c>
      <c r="C4040">
        <v>0</v>
      </c>
      <c r="D4040" t="s">
        <v>658</v>
      </c>
      <c r="E4040" t="s">
        <v>586</v>
      </c>
      <c r="F4040" t="str">
        <f t="shared" si="189"/>
        <v>urban</v>
      </c>
      <c r="G4040" t="str">
        <f t="shared" si="190"/>
        <v>lighting</v>
      </c>
      <c r="H4040" t="str">
        <f t="shared" si="191"/>
        <v>lighting</v>
      </c>
    </row>
    <row r="4041" spans="1:8" x14ac:dyDescent="0.2">
      <c r="A4041">
        <v>9</v>
      </c>
      <c r="B4041" t="s">
        <v>449</v>
      </c>
      <c r="C4041">
        <v>0</v>
      </c>
      <c r="D4041" t="s">
        <v>658</v>
      </c>
      <c r="E4041" t="s">
        <v>586</v>
      </c>
      <c r="F4041" t="str">
        <f t="shared" si="189"/>
        <v>urban</v>
      </c>
      <c r="G4041" t="str">
        <f t="shared" si="190"/>
        <v>lighting</v>
      </c>
      <c r="H4041" t="str">
        <f t="shared" si="191"/>
        <v>lighting</v>
      </c>
    </row>
    <row r="4042" spans="1:8" x14ac:dyDescent="0.2">
      <c r="A4042">
        <v>0</v>
      </c>
      <c r="B4042" t="s">
        <v>76</v>
      </c>
      <c r="C4042">
        <v>2132811612311.8899</v>
      </c>
      <c r="D4042" t="s">
        <v>659</v>
      </c>
      <c r="E4042" t="s">
        <v>586</v>
      </c>
      <c r="F4042" t="str">
        <f t="shared" si="189"/>
        <v>urban</v>
      </c>
      <c r="G4042" t="str">
        <f t="shared" si="190"/>
        <v>lighting</v>
      </c>
      <c r="H4042" t="str">
        <f t="shared" si="191"/>
        <v>lighting</v>
      </c>
    </row>
    <row r="4043" spans="1:8" x14ac:dyDescent="0.2">
      <c r="A4043">
        <v>1</v>
      </c>
      <c r="B4043" t="s">
        <v>77</v>
      </c>
      <c r="C4043">
        <v>0</v>
      </c>
      <c r="D4043" t="s">
        <v>659</v>
      </c>
      <c r="E4043" t="s">
        <v>586</v>
      </c>
      <c r="F4043" t="str">
        <f t="shared" si="189"/>
        <v>urban</v>
      </c>
      <c r="G4043" t="str">
        <f t="shared" si="190"/>
        <v>lighting</v>
      </c>
      <c r="H4043" t="str">
        <f t="shared" si="191"/>
        <v>lighting</v>
      </c>
    </row>
    <row r="4044" spans="1:8" x14ac:dyDescent="0.2">
      <c r="A4044">
        <v>2</v>
      </c>
      <c r="B4044" t="s">
        <v>78</v>
      </c>
      <c r="C4044">
        <v>0</v>
      </c>
      <c r="D4044" t="s">
        <v>659</v>
      </c>
      <c r="E4044" t="s">
        <v>586</v>
      </c>
      <c r="F4044" t="str">
        <f t="shared" si="189"/>
        <v>urban</v>
      </c>
      <c r="G4044" t="str">
        <f t="shared" si="190"/>
        <v>lighting</v>
      </c>
      <c r="H4044" t="str">
        <f t="shared" si="191"/>
        <v>lighting</v>
      </c>
    </row>
    <row r="4045" spans="1:8" x14ac:dyDescent="0.2">
      <c r="A4045">
        <v>3</v>
      </c>
      <c r="B4045" t="s">
        <v>79</v>
      </c>
      <c r="C4045">
        <v>0</v>
      </c>
      <c r="D4045" t="s">
        <v>659</v>
      </c>
      <c r="E4045" t="s">
        <v>586</v>
      </c>
      <c r="F4045" t="str">
        <f t="shared" si="189"/>
        <v>urban</v>
      </c>
      <c r="G4045" t="str">
        <f t="shared" si="190"/>
        <v>lighting</v>
      </c>
      <c r="H4045" t="str">
        <f t="shared" si="191"/>
        <v>lighting</v>
      </c>
    </row>
    <row r="4046" spans="1:8" x14ac:dyDescent="0.2">
      <c r="A4046">
        <v>4</v>
      </c>
      <c r="B4046" t="s">
        <v>81</v>
      </c>
      <c r="C4046">
        <v>0</v>
      </c>
      <c r="D4046" t="s">
        <v>659</v>
      </c>
      <c r="E4046" t="s">
        <v>586</v>
      </c>
      <c r="F4046" t="str">
        <f t="shared" si="189"/>
        <v>urban</v>
      </c>
      <c r="G4046" t="str">
        <f t="shared" si="190"/>
        <v>lighting</v>
      </c>
      <c r="H4046" t="str">
        <f t="shared" si="191"/>
        <v>lighting</v>
      </c>
    </row>
    <row r="4047" spans="1:8" x14ac:dyDescent="0.2">
      <c r="A4047">
        <v>5</v>
      </c>
      <c r="B4047" t="s">
        <v>162</v>
      </c>
      <c r="C4047">
        <v>0</v>
      </c>
      <c r="D4047" t="s">
        <v>659</v>
      </c>
      <c r="E4047" t="s">
        <v>586</v>
      </c>
      <c r="F4047" t="str">
        <f t="shared" si="189"/>
        <v>urban</v>
      </c>
      <c r="G4047" t="str">
        <f t="shared" si="190"/>
        <v>lighting</v>
      </c>
      <c r="H4047" t="str">
        <f t="shared" si="191"/>
        <v>lighting</v>
      </c>
    </row>
    <row r="4048" spans="1:8" x14ac:dyDescent="0.2">
      <c r="A4048">
        <v>6</v>
      </c>
      <c r="B4048" t="s">
        <v>446</v>
      </c>
      <c r="C4048">
        <v>0</v>
      </c>
      <c r="D4048" t="s">
        <v>659</v>
      </c>
      <c r="E4048" t="s">
        <v>586</v>
      </c>
      <c r="F4048" t="str">
        <f t="shared" si="189"/>
        <v>urban</v>
      </c>
      <c r="G4048" t="str">
        <f t="shared" si="190"/>
        <v>lighting</v>
      </c>
      <c r="H4048" t="str">
        <f t="shared" si="191"/>
        <v>lighting</v>
      </c>
    </row>
    <row r="4049" spans="1:8" x14ac:dyDescent="0.2">
      <c r="A4049">
        <v>7</v>
      </c>
      <c r="B4049" t="s">
        <v>447</v>
      </c>
      <c r="C4049">
        <v>0</v>
      </c>
      <c r="D4049" t="s">
        <v>659</v>
      </c>
      <c r="E4049" t="s">
        <v>586</v>
      </c>
      <c r="F4049" t="str">
        <f t="shared" si="189"/>
        <v>urban</v>
      </c>
      <c r="G4049" t="str">
        <f t="shared" si="190"/>
        <v>lighting</v>
      </c>
      <c r="H4049" t="str">
        <f t="shared" si="191"/>
        <v>lighting</v>
      </c>
    </row>
    <row r="4050" spans="1:8" x14ac:dyDescent="0.2">
      <c r="A4050">
        <v>8</v>
      </c>
      <c r="B4050" t="s">
        <v>448</v>
      </c>
      <c r="C4050">
        <v>0</v>
      </c>
      <c r="D4050" t="s">
        <v>659</v>
      </c>
      <c r="E4050" t="s">
        <v>586</v>
      </c>
      <c r="F4050" t="str">
        <f t="shared" si="189"/>
        <v>urban</v>
      </c>
      <c r="G4050" t="str">
        <f t="shared" si="190"/>
        <v>lighting</v>
      </c>
      <c r="H4050" t="str">
        <f t="shared" si="191"/>
        <v>lighting</v>
      </c>
    </row>
    <row r="4051" spans="1:8" x14ac:dyDescent="0.2">
      <c r="A4051">
        <v>9</v>
      </c>
      <c r="B4051" t="s">
        <v>449</v>
      </c>
      <c r="C4051">
        <v>0</v>
      </c>
      <c r="D4051" t="s">
        <v>659</v>
      </c>
      <c r="E4051" t="s">
        <v>586</v>
      </c>
      <c r="F4051" t="str">
        <f t="shared" si="189"/>
        <v>urban</v>
      </c>
      <c r="G4051" t="str">
        <f t="shared" si="190"/>
        <v>lighting</v>
      </c>
      <c r="H4051" t="str">
        <f t="shared" si="191"/>
        <v>lighting</v>
      </c>
    </row>
    <row r="4052" spans="1:8" x14ac:dyDescent="0.2">
      <c r="A4052">
        <v>0</v>
      </c>
      <c r="B4052" t="s">
        <v>76</v>
      </c>
      <c r="C4052">
        <v>6587691846766.0498</v>
      </c>
      <c r="D4052" t="s">
        <v>660</v>
      </c>
      <c r="E4052" t="s">
        <v>586</v>
      </c>
      <c r="F4052" t="str">
        <f t="shared" si="189"/>
        <v>urban</v>
      </c>
      <c r="G4052" t="str">
        <f t="shared" si="190"/>
        <v>lighting</v>
      </c>
      <c r="H4052" t="str">
        <f t="shared" si="191"/>
        <v>lighting</v>
      </c>
    </row>
    <row r="4053" spans="1:8" x14ac:dyDescent="0.2">
      <c r="A4053">
        <v>1</v>
      </c>
      <c r="B4053" t="s">
        <v>77</v>
      </c>
      <c r="C4053">
        <v>0</v>
      </c>
      <c r="D4053" t="s">
        <v>660</v>
      </c>
      <c r="E4053" t="s">
        <v>586</v>
      </c>
      <c r="F4053" t="str">
        <f t="shared" si="189"/>
        <v>urban</v>
      </c>
      <c r="G4053" t="str">
        <f t="shared" si="190"/>
        <v>lighting</v>
      </c>
      <c r="H4053" t="str">
        <f t="shared" si="191"/>
        <v>lighting</v>
      </c>
    </row>
    <row r="4054" spans="1:8" x14ac:dyDescent="0.2">
      <c r="A4054">
        <v>2</v>
      </c>
      <c r="B4054" t="s">
        <v>78</v>
      </c>
      <c r="C4054">
        <v>0</v>
      </c>
      <c r="D4054" t="s">
        <v>660</v>
      </c>
      <c r="E4054" t="s">
        <v>586</v>
      </c>
      <c r="F4054" t="str">
        <f t="shared" si="189"/>
        <v>urban</v>
      </c>
      <c r="G4054" t="str">
        <f t="shared" si="190"/>
        <v>lighting</v>
      </c>
      <c r="H4054" t="str">
        <f t="shared" si="191"/>
        <v>lighting</v>
      </c>
    </row>
    <row r="4055" spans="1:8" x14ac:dyDescent="0.2">
      <c r="A4055">
        <v>3</v>
      </c>
      <c r="B4055" t="s">
        <v>79</v>
      </c>
      <c r="C4055">
        <v>0</v>
      </c>
      <c r="D4055" t="s">
        <v>660</v>
      </c>
      <c r="E4055" t="s">
        <v>586</v>
      </c>
      <c r="F4055" t="str">
        <f t="shared" si="189"/>
        <v>urban</v>
      </c>
      <c r="G4055" t="str">
        <f t="shared" si="190"/>
        <v>lighting</v>
      </c>
      <c r="H4055" t="str">
        <f t="shared" si="191"/>
        <v>lighting</v>
      </c>
    </row>
    <row r="4056" spans="1:8" x14ac:dyDescent="0.2">
      <c r="A4056">
        <v>4</v>
      </c>
      <c r="B4056" t="s">
        <v>81</v>
      </c>
      <c r="C4056">
        <v>0</v>
      </c>
      <c r="D4056" t="s">
        <v>660</v>
      </c>
      <c r="E4056" t="s">
        <v>586</v>
      </c>
      <c r="F4056" t="str">
        <f t="shared" si="189"/>
        <v>urban</v>
      </c>
      <c r="G4056" t="str">
        <f t="shared" si="190"/>
        <v>lighting</v>
      </c>
      <c r="H4056" t="str">
        <f t="shared" si="191"/>
        <v>lighting</v>
      </c>
    </row>
    <row r="4057" spans="1:8" x14ac:dyDescent="0.2">
      <c r="A4057">
        <v>5</v>
      </c>
      <c r="B4057" t="s">
        <v>162</v>
      </c>
      <c r="C4057">
        <v>0</v>
      </c>
      <c r="D4057" t="s">
        <v>660</v>
      </c>
      <c r="E4057" t="s">
        <v>586</v>
      </c>
      <c r="F4057" t="str">
        <f t="shared" si="189"/>
        <v>urban</v>
      </c>
      <c r="G4057" t="str">
        <f t="shared" si="190"/>
        <v>lighting</v>
      </c>
      <c r="H4057" t="str">
        <f t="shared" si="191"/>
        <v>lighting</v>
      </c>
    </row>
    <row r="4058" spans="1:8" x14ac:dyDescent="0.2">
      <c r="A4058">
        <v>6</v>
      </c>
      <c r="B4058" t="s">
        <v>446</v>
      </c>
      <c r="C4058">
        <v>0</v>
      </c>
      <c r="D4058" t="s">
        <v>660</v>
      </c>
      <c r="E4058" t="s">
        <v>586</v>
      </c>
      <c r="F4058" t="str">
        <f t="shared" si="189"/>
        <v>urban</v>
      </c>
      <c r="G4058" t="str">
        <f t="shared" si="190"/>
        <v>lighting</v>
      </c>
      <c r="H4058" t="str">
        <f t="shared" si="191"/>
        <v>lighting</v>
      </c>
    </row>
    <row r="4059" spans="1:8" x14ac:dyDescent="0.2">
      <c r="A4059">
        <v>7</v>
      </c>
      <c r="B4059" t="s">
        <v>447</v>
      </c>
      <c r="C4059">
        <v>0</v>
      </c>
      <c r="D4059" t="s">
        <v>660</v>
      </c>
      <c r="E4059" t="s">
        <v>586</v>
      </c>
      <c r="F4059" t="str">
        <f t="shared" si="189"/>
        <v>urban</v>
      </c>
      <c r="G4059" t="str">
        <f t="shared" si="190"/>
        <v>lighting</v>
      </c>
      <c r="H4059" t="str">
        <f t="shared" si="191"/>
        <v>lighting</v>
      </c>
    </row>
    <row r="4060" spans="1:8" x14ac:dyDescent="0.2">
      <c r="A4060">
        <v>8</v>
      </c>
      <c r="B4060" t="s">
        <v>448</v>
      </c>
      <c r="C4060">
        <v>0</v>
      </c>
      <c r="D4060" t="s">
        <v>660</v>
      </c>
      <c r="E4060" t="s">
        <v>586</v>
      </c>
      <c r="F4060" t="str">
        <f t="shared" si="189"/>
        <v>urban</v>
      </c>
      <c r="G4060" t="str">
        <f t="shared" si="190"/>
        <v>lighting</v>
      </c>
      <c r="H4060" t="str">
        <f t="shared" si="191"/>
        <v>lighting</v>
      </c>
    </row>
    <row r="4061" spans="1:8" x14ac:dyDescent="0.2">
      <c r="A4061">
        <v>9</v>
      </c>
      <c r="B4061" t="s">
        <v>449</v>
      </c>
      <c r="C4061">
        <v>0</v>
      </c>
      <c r="D4061" t="s">
        <v>660</v>
      </c>
      <c r="E4061" t="s">
        <v>586</v>
      </c>
      <c r="F4061" t="str">
        <f t="shared" si="189"/>
        <v>urban</v>
      </c>
      <c r="G4061" t="str">
        <f t="shared" si="190"/>
        <v>lighting</v>
      </c>
      <c r="H4061" t="str">
        <f t="shared" si="191"/>
        <v>lighting</v>
      </c>
    </row>
    <row r="4062" spans="1:8" x14ac:dyDescent="0.2">
      <c r="A4062">
        <v>0</v>
      </c>
      <c r="B4062" t="s">
        <v>76</v>
      </c>
      <c r="C4062">
        <v>1052147374772.98</v>
      </c>
      <c r="D4062" t="s">
        <v>661</v>
      </c>
      <c r="E4062" t="s">
        <v>586</v>
      </c>
      <c r="F4062" t="str">
        <f t="shared" si="189"/>
        <v>urban</v>
      </c>
      <c r="G4062" t="str">
        <f t="shared" si="190"/>
        <v>lighting</v>
      </c>
      <c r="H4062" t="str">
        <f t="shared" si="191"/>
        <v>lighting</v>
      </c>
    </row>
    <row r="4063" spans="1:8" x14ac:dyDescent="0.2">
      <c r="A4063">
        <v>1</v>
      </c>
      <c r="B4063" t="s">
        <v>77</v>
      </c>
      <c r="C4063">
        <v>0</v>
      </c>
      <c r="D4063" t="s">
        <v>661</v>
      </c>
      <c r="E4063" t="s">
        <v>586</v>
      </c>
      <c r="F4063" t="str">
        <f t="shared" si="189"/>
        <v>urban</v>
      </c>
      <c r="G4063" t="str">
        <f t="shared" si="190"/>
        <v>lighting</v>
      </c>
      <c r="H4063" t="str">
        <f t="shared" si="191"/>
        <v>lighting</v>
      </c>
    </row>
    <row r="4064" spans="1:8" x14ac:dyDescent="0.2">
      <c r="A4064">
        <v>2</v>
      </c>
      <c r="B4064" t="s">
        <v>78</v>
      </c>
      <c r="C4064">
        <v>0</v>
      </c>
      <c r="D4064" t="s">
        <v>661</v>
      </c>
      <c r="E4064" t="s">
        <v>586</v>
      </c>
      <c r="F4064" t="str">
        <f t="shared" si="189"/>
        <v>urban</v>
      </c>
      <c r="G4064" t="str">
        <f t="shared" si="190"/>
        <v>lighting</v>
      </c>
      <c r="H4064" t="str">
        <f t="shared" si="191"/>
        <v>lighting</v>
      </c>
    </row>
    <row r="4065" spans="1:8" x14ac:dyDescent="0.2">
      <c r="A4065">
        <v>3</v>
      </c>
      <c r="B4065" t="s">
        <v>79</v>
      </c>
      <c r="C4065">
        <v>0</v>
      </c>
      <c r="D4065" t="s">
        <v>661</v>
      </c>
      <c r="E4065" t="s">
        <v>586</v>
      </c>
      <c r="F4065" t="str">
        <f t="shared" si="189"/>
        <v>urban</v>
      </c>
      <c r="G4065" t="str">
        <f t="shared" si="190"/>
        <v>lighting</v>
      </c>
      <c r="H4065" t="str">
        <f t="shared" si="191"/>
        <v>lighting</v>
      </c>
    </row>
    <row r="4066" spans="1:8" x14ac:dyDescent="0.2">
      <c r="A4066">
        <v>4</v>
      </c>
      <c r="B4066" t="s">
        <v>81</v>
      </c>
      <c r="C4066">
        <v>0</v>
      </c>
      <c r="D4066" t="s">
        <v>661</v>
      </c>
      <c r="E4066" t="s">
        <v>586</v>
      </c>
      <c r="F4066" t="str">
        <f t="shared" si="189"/>
        <v>urban</v>
      </c>
      <c r="G4066" t="str">
        <f t="shared" si="190"/>
        <v>lighting</v>
      </c>
      <c r="H4066" t="str">
        <f t="shared" si="191"/>
        <v>lighting</v>
      </c>
    </row>
    <row r="4067" spans="1:8" x14ac:dyDescent="0.2">
      <c r="A4067">
        <v>5</v>
      </c>
      <c r="B4067" t="s">
        <v>162</v>
      </c>
      <c r="C4067">
        <v>0</v>
      </c>
      <c r="D4067" t="s">
        <v>661</v>
      </c>
      <c r="E4067" t="s">
        <v>586</v>
      </c>
      <c r="F4067" t="str">
        <f t="shared" si="189"/>
        <v>urban</v>
      </c>
      <c r="G4067" t="str">
        <f t="shared" si="190"/>
        <v>lighting</v>
      </c>
      <c r="H4067" t="str">
        <f t="shared" si="191"/>
        <v>lighting</v>
      </c>
    </row>
    <row r="4068" spans="1:8" x14ac:dyDescent="0.2">
      <c r="A4068">
        <v>6</v>
      </c>
      <c r="B4068" t="s">
        <v>446</v>
      </c>
      <c r="C4068">
        <v>0</v>
      </c>
      <c r="D4068" t="s">
        <v>661</v>
      </c>
      <c r="E4068" t="s">
        <v>586</v>
      </c>
      <c r="F4068" t="str">
        <f t="shared" si="189"/>
        <v>urban</v>
      </c>
      <c r="G4068" t="str">
        <f t="shared" si="190"/>
        <v>lighting</v>
      </c>
      <c r="H4068" t="str">
        <f t="shared" si="191"/>
        <v>lighting</v>
      </c>
    </row>
    <row r="4069" spans="1:8" x14ac:dyDescent="0.2">
      <c r="A4069">
        <v>7</v>
      </c>
      <c r="B4069" t="s">
        <v>447</v>
      </c>
      <c r="C4069">
        <v>0</v>
      </c>
      <c r="D4069" t="s">
        <v>661</v>
      </c>
      <c r="E4069" t="s">
        <v>586</v>
      </c>
      <c r="F4069" t="str">
        <f t="shared" si="189"/>
        <v>urban</v>
      </c>
      <c r="G4069" t="str">
        <f t="shared" si="190"/>
        <v>lighting</v>
      </c>
      <c r="H4069" t="str">
        <f t="shared" si="191"/>
        <v>lighting</v>
      </c>
    </row>
    <row r="4070" spans="1:8" x14ac:dyDescent="0.2">
      <c r="A4070">
        <v>8</v>
      </c>
      <c r="B4070" t="s">
        <v>448</v>
      </c>
      <c r="C4070">
        <v>0</v>
      </c>
      <c r="D4070" t="s">
        <v>661</v>
      </c>
      <c r="E4070" t="s">
        <v>586</v>
      </c>
      <c r="F4070" t="str">
        <f t="shared" si="189"/>
        <v>urban</v>
      </c>
      <c r="G4070" t="str">
        <f t="shared" si="190"/>
        <v>lighting</v>
      </c>
      <c r="H4070" t="str">
        <f t="shared" si="191"/>
        <v>lighting</v>
      </c>
    </row>
    <row r="4071" spans="1:8" x14ac:dyDescent="0.2">
      <c r="A4071">
        <v>9</v>
      </c>
      <c r="B4071" t="s">
        <v>449</v>
      </c>
      <c r="C4071">
        <v>0</v>
      </c>
      <c r="D4071" t="s">
        <v>661</v>
      </c>
      <c r="E4071" t="s">
        <v>586</v>
      </c>
      <c r="F4071" t="str">
        <f t="shared" si="189"/>
        <v>urban</v>
      </c>
      <c r="G4071" t="str">
        <f t="shared" si="190"/>
        <v>lighting</v>
      </c>
      <c r="H4071" t="str">
        <f t="shared" si="191"/>
        <v>lighting</v>
      </c>
    </row>
    <row r="4072" spans="1:8" x14ac:dyDescent="0.2">
      <c r="A4072">
        <v>0</v>
      </c>
      <c r="B4072" t="s">
        <v>76</v>
      </c>
      <c r="C4072">
        <v>711403595951.92603</v>
      </c>
      <c r="D4072" t="s">
        <v>662</v>
      </c>
      <c r="E4072" t="s">
        <v>586</v>
      </c>
      <c r="F4072" t="str">
        <f t="shared" si="189"/>
        <v>urban</v>
      </c>
      <c r="G4072" t="str">
        <f t="shared" si="190"/>
        <v>lighting</v>
      </c>
      <c r="H4072" t="str">
        <f t="shared" si="191"/>
        <v>lighting</v>
      </c>
    </row>
    <row r="4073" spans="1:8" x14ac:dyDescent="0.2">
      <c r="A4073">
        <v>1</v>
      </c>
      <c r="B4073" t="s">
        <v>77</v>
      </c>
      <c r="C4073">
        <v>0</v>
      </c>
      <c r="D4073" t="s">
        <v>662</v>
      </c>
      <c r="E4073" t="s">
        <v>586</v>
      </c>
      <c r="F4073" t="str">
        <f t="shared" si="189"/>
        <v>urban</v>
      </c>
      <c r="G4073" t="str">
        <f t="shared" si="190"/>
        <v>lighting</v>
      </c>
      <c r="H4073" t="str">
        <f t="shared" si="191"/>
        <v>lighting</v>
      </c>
    </row>
    <row r="4074" spans="1:8" x14ac:dyDescent="0.2">
      <c r="A4074">
        <v>2</v>
      </c>
      <c r="B4074" t="s">
        <v>78</v>
      </c>
      <c r="C4074">
        <v>0</v>
      </c>
      <c r="D4074" t="s">
        <v>662</v>
      </c>
      <c r="E4074" t="s">
        <v>586</v>
      </c>
      <c r="F4074" t="str">
        <f t="shared" si="189"/>
        <v>urban</v>
      </c>
      <c r="G4074" t="str">
        <f t="shared" si="190"/>
        <v>lighting</v>
      </c>
      <c r="H4074" t="str">
        <f t="shared" si="191"/>
        <v>lighting</v>
      </c>
    </row>
    <row r="4075" spans="1:8" x14ac:dyDescent="0.2">
      <c r="A4075">
        <v>3</v>
      </c>
      <c r="B4075" t="s">
        <v>79</v>
      </c>
      <c r="C4075">
        <v>0</v>
      </c>
      <c r="D4075" t="s">
        <v>662</v>
      </c>
      <c r="E4075" t="s">
        <v>586</v>
      </c>
      <c r="F4075" t="str">
        <f t="shared" si="189"/>
        <v>urban</v>
      </c>
      <c r="G4075" t="str">
        <f t="shared" si="190"/>
        <v>lighting</v>
      </c>
      <c r="H4075" t="str">
        <f t="shared" si="191"/>
        <v>lighting</v>
      </c>
    </row>
    <row r="4076" spans="1:8" x14ac:dyDescent="0.2">
      <c r="A4076">
        <v>4</v>
      </c>
      <c r="B4076" t="s">
        <v>81</v>
      </c>
      <c r="C4076">
        <v>0</v>
      </c>
      <c r="D4076" t="s">
        <v>662</v>
      </c>
      <c r="E4076" t="s">
        <v>586</v>
      </c>
      <c r="F4076" t="str">
        <f t="shared" si="189"/>
        <v>urban</v>
      </c>
      <c r="G4076" t="str">
        <f t="shared" si="190"/>
        <v>lighting</v>
      </c>
      <c r="H4076" t="str">
        <f t="shared" si="191"/>
        <v>lighting</v>
      </c>
    </row>
    <row r="4077" spans="1:8" x14ac:dyDescent="0.2">
      <c r="A4077">
        <v>5</v>
      </c>
      <c r="B4077" t="s">
        <v>162</v>
      </c>
      <c r="C4077">
        <v>0</v>
      </c>
      <c r="D4077" t="s">
        <v>662</v>
      </c>
      <c r="E4077" t="s">
        <v>586</v>
      </c>
      <c r="F4077" t="str">
        <f t="shared" si="189"/>
        <v>urban</v>
      </c>
      <c r="G4077" t="str">
        <f t="shared" si="190"/>
        <v>lighting</v>
      </c>
      <c r="H4077" t="str">
        <f t="shared" si="191"/>
        <v>lighting</v>
      </c>
    </row>
    <row r="4078" spans="1:8" x14ac:dyDescent="0.2">
      <c r="A4078">
        <v>6</v>
      </c>
      <c r="B4078" t="s">
        <v>446</v>
      </c>
      <c r="C4078">
        <v>0</v>
      </c>
      <c r="D4078" t="s">
        <v>662</v>
      </c>
      <c r="E4078" t="s">
        <v>586</v>
      </c>
      <c r="F4078" t="str">
        <f t="shared" si="189"/>
        <v>urban</v>
      </c>
      <c r="G4078" t="str">
        <f t="shared" si="190"/>
        <v>lighting</v>
      </c>
      <c r="H4078" t="str">
        <f t="shared" si="191"/>
        <v>lighting</v>
      </c>
    </row>
    <row r="4079" spans="1:8" x14ac:dyDescent="0.2">
      <c r="A4079">
        <v>7</v>
      </c>
      <c r="B4079" t="s">
        <v>447</v>
      </c>
      <c r="C4079">
        <v>0</v>
      </c>
      <c r="D4079" t="s">
        <v>662</v>
      </c>
      <c r="E4079" t="s">
        <v>586</v>
      </c>
      <c r="F4079" t="str">
        <f t="shared" si="189"/>
        <v>urban</v>
      </c>
      <c r="G4079" t="str">
        <f t="shared" si="190"/>
        <v>lighting</v>
      </c>
      <c r="H4079" t="str">
        <f t="shared" si="191"/>
        <v>lighting</v>
      </c>
    </row>
    <row r="4080" spans="1:8" x14ac:dyDescent="0.2">
      <c r="A4080">
        <v>8</v>
      </c>
      <c r="B4080" t="s">
        <v>448</v>
      </c>
      <c r="C4080">
        <v>0</v>
      </c>
      <c r="D4080" t="s">
        <v>662</v>
      </c>
      <c r="E4080" t="s">
        <v>586</v>
      </c>
      <c r="F4080" t="str">
        <f t="shared" si="189"/>
        <v>urban</v>
      </c>
      <c r="G4080" t="str">
        <f t="shared" si="190"/>
        <v>lighting</v>
      </c>
      <c r="H4080" t="str">
        <f t="shared" si="191"/>
        <v>lighting</v>
      </c>
    </row>
    <row r="4081" spans="1:8" x14ac:dyDescent="0.2">
      <c r="A4081">
        <v>9</v>
      </c>
      <c r="B4081" t="s">
        <v>449</v>
      </c>
      <c r="C4081">
        <v>0</v>
      </c>
      <c r="D4081" t="s">
        <v>662</v>
      </c>
      <c r="E4081" t="s">
        <v>586</v>
      </c>
      <c r="F4081" t="str">
        <f t="shared" si="189"/>
        <v>urban</v>
      </c>
      <c r="G4081" t="str">
        <f t="shared" si="190"/>
        <v>lighting</v>
      </c>
      <c r="H4081" t="str">
        <f t="shared" si="191"/>
        <v>lighting</v>
      </c>
    </row>
    <row r="4082" spans="1:8" x14ac:dyDescent="0.2">
      <c r="A4082">
        <v>0</v>
      </c>
      <c r="B4082" t="s">
        <v>76</v>
      </c>
      <c r="C4082">
        <v>4394646852923.02</v>
      </c>
      <c r="D4082" t="s">
        <v>663</v>
      </c>
      <c r="E4082" t="s">
        <v>586</v>
      </c>
      <c r="F4082" t="str">
        <f t="shared" si="189"/>
        <v>urban</v>
      </c>
      <c r="G4082" t="str">
        <f t="shared" si="190"/>
        <v>lighting</v>
      </c>
      <c r="H4082" t="str">
        <f t="shared" si="191"/>
        <v>lighting</v>
      </c>
    </row>
    <row r="4083" spans="1:8" x14ac:dyDescent="0.2">
      <c r="A4083">
        <v>1</v>
      </c>
      <c r="B4083" t="s">
        <v>77</v>
      </c>
      <c r="C4083">
        <v>0</v>
      </c>
      <c r="D4083" t="s">
        <v>663</v>
      </c>
      <c r="E4083" t="s">
        <v>586</v>
      </c>
      <c r="F4083" t="str">
        <f t="shared" si="189"/>
        <v>urban</v>
      </c>
      <c r="G4083" t="str">
        <f t="shared" si="190"/>
        <v>lighting</v>
      </c>
      <c r="H4083" t="str">
        <f t="shared" si="191"/>
        <v>lighting</v>
      </c>
    </row>
    <row r="4084" spans="1:8" x14ac:dyDescent="0.2">
      <c r="A4084">
        <v>2</v>
      </c>
      <c r="B4084" t="s">
        <v>78</v>
      </c>
      <c r="C4084">
        <v>0</v>
      </c>
      <c r="D4084" t="s">
        <v>663</v>
      </c>
      <c r="E4084" t="s">
        <v>586</v>
      </c>
      <c r="F4084" t="str">
        <f t="shared" si="189"/>
        <v>urban</v>
      </c>
      <c r="G4084" t="str">
        <f t="shared" si="190"/>
        <v>lighting</v>
      </c>
      <c r="H4084" t="str">
        <f t="shared" si="191"/>
        <v>lighting</v>
      </c>
    </row>
    <row r="4085" spans="1:8" x14ac:dyDescent="0.2">
      <c r="A4085">
        <v>3</v>
      </c>
      <c r="B4085" t="s">
        <v>79</v>
      </c>
      <c r="C4085">
        <v>0</v>
      </c>
      <c r="D4085" t="s">
        <v>663</v>
      </c>
      <c r="E4085" t="s">
        <v>586</v>
      </c>
      <c r="F4085" t="str">
        <f t="shared" si="189"/>
        <v>urban</v>
      </c>
      <c r="G4085" t="str">
        <f t="shared" si="190"/>
        <v>lighting</v>
      </c>
      <c r="H4085" t="str">
        <f t="shared" si="191"/>
        <v>lighting</v>
      </c>
    </row>
    <row r="4086" spans="1:8" x14ac:dyDescent="0.2">
      <c r="A4086">
        <v>4</v>
      </c>
      <c r="B4086" t="s">
        <v>81</v>
      </c>
      <c r="C4086">
        <v>0</v>
      </c>
      <c r="D4086" t="s">
        <v>663</v>
      </c>
      <c r="E4086" t="s">
        <v>586</v>
      </c>
      <c r="F4086" t="str">
        <f t="shared" si="189"/>
        <v>urban</v>
      </c>
      <c r="G4086" t="str">
        <f t="shared" si="190"/>
        <v>lighting</v>
      </c>
      <c r="H4086" t="str">
        <f t="shared" si="191"/>
        <v>lighting</v>
      </c>
    </row>
    <row r="4087" spans="1:8" x14ac:dyDescent="0.2">
      <c r="A4087">
        <v>5</v>
      </c>
      <c r="B4087" t="s">
        <v>162</v>
      </c>
      <c r="C4087">
        <v>0</v>
      </c>
      <c r="D4087" t="s">
        <v>663</v>
      </c>
      <c r="E4087" t="s">
        <v>586</v>
      </c>
      <c r="F4087" t="str">
        <f t="shared" si="189"/>
        <v>urban</v>
      </c>
      <c r="G4087" t="str">
        <f t="shared" si="190"/>
        <v>lighting</v>
      </c>
      <c r="H4087" t="str">
        <f t="shared" si="191"/>
        <v>lighting</v>
      </c>
    </row>
    <row r="4088" spans="1:8" x14ac:dyDescent="0.2">
      <c r="A4088">
        <v>6</v>
      </c>
      <c r="B4088" t="s">
        <v>446</v>
      </c>
      <c r="C4088">
        <v>0</v>
      </c>
      <c r="D4088" t="s">
        <v>663</v>
      </c>
      <c r="E4088" t="s">
        <v>586</v>
      </c>
      <c r="F4088" t="str">
        <f t="shared" si="189"/>
        <v>urban</v>
      </c>
      <c r="G4088" t="str">
        <f t="shared" si="190"/>
        <v>lighting</v>
      </c>
      <c r="H4088" t="str">
        <f t="shared" si="191"/>
        <v>lighting</v>
      </c>
    </row>
    <row r="4089" spans="1:8" x14ac:dyDescent="0.2">
      <c r="A4089">
        <v>7</v>
      </c>
      <c r="B4089" t="s">
        <v>447</v>
      </c>
      <c r="C4089">
        <v>0</v>
      </c>
      <c r="D4089" t="s">
        <v>663</v>
      </c>
      <c r="E4089" t="s">
        <v>586</v>
      </c>
      <c r="F4089" t="str">
        <f t="shared" si="189"/>
        <v>urban</v>
      </c>
      <c r="G4089" t="str">
        <f t="shared" si="190"/>
        <v>lighting</v>
      </c>
      <c r="H4089" t="str">
        <f t="shared" si="191"/>
        <v>lighting</v>
      </c>
    </row>
    <row r="4090" spans="1:8" x14ac:dyDescent="0.2">
      <c r="A4090">
        <v>8</v>
      </c>
      <c r="B4090" t="s">
        <v>448</v>
      </c>
      <c r="C4090">
        <v>0</v>
      </c>
      <c r="D4090" t="s">
        <v>663</v>
      </c>
      <c r="E4090" t="s">
        <v>586</v>
      </c>
      <c r="F4090" t="str">
        <f t="shared" si="189"/>
        <v>urban</v>
      </c>
      <c r="G4090" t="str">
        <f t="shared" si="190"/>
        <v>lighting</v>
      </c>
      <c r="H4090" t="str">
        <f t="shared" si="191"/>
        <v>lighting</v>
      </c>
    </row>
    <row r="4091" spans="1:8" x14ac:dyDescent="0.2">
      <c r="A4091">
        <v>9</v>
      </c>
      <c r="B4091" t="s">
        <v>449</v>
      </c>
      <c r="C4091">
        <v>0</v>
      </c>
      <c r="D4091" t="s">
        <v>663</v>
      </c>
      <c r="E4091" t="s">
        <v>586</v>
      </c>
      <c r="F4091" t="str">
        <f t="shared" si="189"/>
        <v>urban</v>
      </c>
      <c r="G4091" t="str">
        <f t="shared" si="190"/>
        <v>lighting</v>
      </c>
      <c r="H4091" t="str">
        <f t="shared" si="191"/>
        <v>lighting</v>
      </c>
    </row>
    <row r="4092" spans="1:8" x14ac:dyDescent="0.2">
      <c r="A4092">
        <v>0</v>
      </c>
      <c r="B4092" t="s">
        <v>76</v>
      </c>
      <c r="C4092">
        <v>5184556304242.7305</v>
      </c>
      <c r="D4092" t="s">
        <v>664</v>
      </c>
      <c r="E4092" t="s">
        <v>586</v>
      </c>
      <c r="F4092" t="str">
        <f t="shared" si="189"/>
        <v>urban</v>
      </c>
      <c r="G4092" t="str">
        <f t="shared" si="190"/>
        <v>lighting</v>
      </c>
      <c r="H4092" t="str">
        <f t="shared" si="191"/>
        <v>lighting</v>
      </c>
    </row>
    <row r="4093" spans="1:8" x14ac:dyDescent="0.2">
      <c r="A4093">
        <v>1</v>
      </c>
      <c r="B4093" t="s">
        <v>77</v>
      </c>
      <c r="C4093">
        <v>0</v>
      </c>
      <c r="D4093" t="s">
        <v>664</v>
      </c>
      <c r="E4093" t="s">
        <v>586</v>
      </c>
      <c r="F4093" t="str">
        <f t="shared" si="189"/>
        <v>urban</v>
      </c>
      <c r="G4093" t="str">
        <f t="shared" si="190"/>
        <v>lighting</v>
      </c>
      <c r="H4093" t="str">
        <f t="shared" si="191"/>
        <v>lighting</v>
      </c>
    </row>
    <row r="4094" spans="1:8" x14ac:dyDescent="0.2">
      <c r="A4094">
        <v>2</v>
      </c>
      <c r="B4094" t="s">
        <v>78</v>
      </c>
      <c r="C4094">
        <v>0</v>
      </c>
      <c r="D4094" t="s">
        <v>664</v>
      </c>
      <c r="E4094" t="s">
        <v>586</v>
      </c>
      <c r="F4094" t="str">
        <f t="shared" si="189"/>
        <v>urban</v>
      </c>
      <c r="G4094" t="str">
        <f t="shared" si="190"/>
        <v>lighting</v>
      </c>
      <c r="H4094" t="str">
        <f t="shared" si="191"/>
        <v>lighting</v>
      </c>
    </row>
    <row r="4095" spans="1:8" x14ac:dyDescent="0.2">
      <c r="A4095">
        <v>3</v>
      </c>
      <c r="B4095" t="s">
        <v>79</v>
      </c>
      <c r="C4095">
        <v>0</v>
      </c>
      <c r="D4095" t="s">
        <v>664</v>
      </c>
      <c r="E4095" t="s">
        <v>586</v>
      </c>
      <c r="F4095" t="str">
        <f t="shared" si="189"/>
        <v>urban</v>
      </c>
      <c r="G4095" t="str">
        <f t="shared" si="190"/>
        <v>lighting</v>
      </c>
      <c r="H4095" t="str">
        <f t="shared" si="191"/>
        <v>lighting</v>
      </c>
    </row>
    <row r="4096" spans="1:8" x14ac:dyDescent="0.2">
      <c r="A4096">
        <v>4</v>
      </c>
      <c r="B4096" t="s">
        <v>81</v>
      </c>
      <c r="C4096">
        <v>0</v>
      </c>
      <c r="D4096" t="s">
        <v>664</v>
      </c>
      <c r="E4096" t="s">
        <v>586</v>
      </c>
      <c r="F4096" t="str">
        <f t="shared" si="189"/>
        <v>urban</v>
      </c>
      <c r="G4096" t="str">
        <f t="shared" si="190"/>
        <v>lighting</v>
      </c>
      <c r="H4096" t="str">
        <f t="shared" si="191"/>
        <v>lighting</v>
      </c>
    </row>
    <row r="4097" spans="1:8" x14ac:dyDescent="0.2">
      <c r="A4097">
        <v>5</v>
      </c>
      <c r="B4097" t="s">
        <v>162</v>
      </c>
      <c r="C4097">
        <v>0</v>
      </c>
      <c r="D4097" t="s">
        <v>664</v>
      </c>
      <c r="E4097" t="s">
        <v>586</v>
      </c>
      <c r="F4097" t="str">
        <f t="shared" si="189"/>
        <v>urban</v>
      </c>
      <c r="G4097" t="str">
        <f t="shared" si="190"/>
        <v>lighting</v>
      </c>
      <c r="H4097" t="str">
        <f t="shared" si="191"/>
        <v>lighting</v>
      </c>
    </row>
    <row r="4098" spans="1:8" x14ac:dyDescent="0.2">
      <c r="A4098">
        <v>6</v>
      </c>
      <c r="B4098" t="s">
        <v>446</v>
      </c>
      <c r="C4098">
        <v>0</v>
      </c>
      <c r="D4098" t="s">
        <v>664</v>
      </c>
      <c r="E4098" t="s">
        <v>586</v>
      </c>
      <c r="F4098" t="str">
        <f t="shared" si="189"/>
        <v>urban</v>
      </c>
      <c r="G4098" t="str">
        <f t="shared" si="190"/>
        <v>lighting</v>
      </c>
      <c r="H4098" t="str">
        <f t="shared" si="191"/>
        <v>lighting</v>
      </c>
    </row>
    <row r="4099" spans="1:8" x14ac:dyDescent="0.2">
      <c r="A4099">
        <v>7</v>
      </c>
      <c r="B4099" t="s">
        <v>447</v>
      </c>
      <c r="C4099">
        <v>0</v>
      </c>
      <c r="D4099" t="s">
        <v>664</v>
      </c>
      <c r="E4099" t="s">
        <v>586</v>
      </c>
      <c r="F4099" t="str">
        <f t="shared" ref="F4099:F4162" si="192">IF(ISNUMBER(SEARCH("urban", E4099)), "urban", IF(ISNUMBER(SEARCH("rural", E4099)), "rural", IF(ISNUMBER(SEARCH("commercial", E4099)), "commercial", "None")))</f>
        <v>urban</v>
      </c>
      <c r="G4099" t="str">
        <f t="shared" ref="G4099:G4162" si="193">RIGHT(E4099, LEN(E4099) - FIND("~", SUBSTITUTE(E4099, "-", "~", LEN(E4099)-LEN(SUBSTITUTE(E4099, "-", "")))))</f>
        <v>lighting</v>
      </c>
      <c r="H4099" t="str">
        <f t="shared" ref="H4099:H4162" si="194">IF(G4099="appl","appliances",IF(G4099="cooling","cooling &amp; ventilation",G4099))</f>
        <v>lighting</v>
      </c>
    </row>
    <row r="4100" spans="1:8" x14ac:dyDescent="0.2">
      <c r="A4100">
        <v>8</v>
      </c>
      <c r="B4100" t="s">
        <v>448</v>
      </c>
      <c r="C4100">
        <v>0</v>
      </c>
      <c r="D4100" t="s">
        <v>664</v>
      </c>
      <c r="E4100" t="s">
        <v>586</v>
      </c>
      <c r="F4100" t="str">
        <f t="shared" si="192"/>
        <v>urban</v>
      </c>
      <c r="G4100" t="str">
        <f t="shared" si="193"/>
        <v>lighting</v>
      </c>
      <c r="H4100" t="str">
        <f t="shared" si="194"/>
        <v>lighting</v>
      </c>
    </row>
    <row r="4101" spans="1:8" x14ac:dyDescent="0.2">
      <c r="A4101">
        <v>9</v>
      </c>
      <c r="B4101" t="s">
        <v>449</v>
      </c>
      <c r="C4101">
        <v>0</v>
      </c>
      <c r="D4101" t="s">
        <v>664</v>
      </c>
      <c r="E4101" t="s">
        <v>586</v>
      </c>
      <c r="F4101" t="str">
        <f t="shared" si="192"/>
        <v>urban</v>
      </c>
      <c r="G4101" t="str">
        <f t="shared" si="193"/>
        <v>lighting</v>
      </c>
      <c r="H4101" t="str">
        <f t="shared" si="194"/>
        <v>lighting</v>
      </c>
    </row>
    <row r="4102" spans="1:8" x14ac:dyDescent="0.2">
      <c r="A4102">
        <v>0</v>
      </c>
      <c r="B4102" t="s">
        <v>76</v>
      </c>
      <c r="C4102">
        <v>343969946754.98499</v>
      </c>
      <c r="D4102" t="s">
        <v>665</v>
      </c>
      <c r="E4102" t="s">
        <v>586</v>
      </c>
      <c r="F4102" t="str">
        <f t="shared" si="192"/>
        <v>urban</v>
      </c>
      <c r="G4102" t="str">
        <f t="shared" si="193"/>
        <v>lighting</v>
      </c>
      <c r="H4102" t="str">
        <f t="shared" si="194"/>
        <v>lighting</v>
      </c>
    </row>
    <row r="4103" spans="1:8" x14ac:dyDescent="0.2">
      <c r="A4103">
        <v>1</v>
      </c>
      <c r="B4103" t="s">
        <v>77</v>
      </c>
      <c r="C4103">
        <v>0</v>
      </c>
      <c r="D4103" t="s">
        <v>665</v>
      </c>
      <c r="E4103" t="s">
        <v>586</v>
      </c>
      <c r="F4103" t="str">
        <f t="shared" si="192"/>
        <v>urban</v>
      </c>
      <c r="G4103" t="str">
        <f t="shared" si="193"/>
        <v>lighting</v>
      </c>
      <c r="H4103" t="str">
        <f t="shared" si="194"/>
        <v>lighting</v>
      </c>
    </row>
    <row r="4104" spans="1:8" x14ac:dyDescent="0.2">
      <c r="A4104">
        <v>2</v>
      </c>
      <c r="B4104" t="s">
        <v>78</v>
      </c>
      <c r="C4104">
        <v>0</v>
      </c>
      <c r="D4104" t="s">
        <v>665</v>
      </c>
      <c r="E4104" t="s">
        <v>586</v>
      </c>
      <c r="F4104" t="str">
        <f t="shared" si="192"/>
        <v>urban</v>
      </c>
      <c r="G4104" t="str">
        <f t="shared" si="193"/>
        <v>lighting</v>
      </c>
      <c r="H4104" t="str">
        <f t="shared" si="194"/>
        <v>lighting</v>
      </c>
    </row>
    <row r="4105" spans="1:8" x14ac:dyDescent="0.2">
      <c r="A4105">
        <v>3</v>
      </c>
      <c r="B4105" t="s">
        <v>79</v>
      </c>
      <c r="C4105">
        <v>0</v>
      </c>
      <c r="D4105" t="s">
        <v>665</v>
      </c>
      <c r="E4105" t="s">
        <v>586</v>
      </c>
      <c r="F4105" t="str">
        <f t="shared" si="192"/>
        <v>urban</v>
      </c>
      <c r="G4105" t="str">
        <f t="shared" si="193"/>
        <v>lighting</v>
      </c>
      <c r="H4105" t="str">
        <f t="shared" si="194"/>
        <v>lighting</v>
      </c>
    </row>
    <row r="4106" spans="1:8" x14ac:dyDescent="0.2">
      <c r="A4106">
        <v>4</v>
      </c>
      <c r="B4106" t="s">
        <v>81</v>
      </c>
      <c r="C4106">
        <v>0</v>
      </c>
      <c r="D4106" t="s">
        <v>665</v>
      </c>
      <c r="E4106" t="s">
        <v>586</v>
      </c>
      <c r="F4106" t="str">
        <f t="shared" si="192"/>
        <v>urban</v>
      </c>
      <c r="G4106" t="str">
        <f t="shared" si="193"/>
        <v>lighting</v>
      </c>
      <c r="H4106" t="str">
        <f t="shared" si="194"/>
        <v>lighting</v>
      </c>
    </row>
    <row r="4107" spans="1:8" x14ac:dyDescent="0.2">
      <c r="A4107">
        <v>5</v>
      </c>
      <c r="B4107" t="s">
        <v>162</v>
      </c>
      <c r="C4107">
        <v>0</v>
      </c>
      <c r="D4107" t="s">
        <v>665</v>
      </c>
      <c r="E4107" t="s">
        <v>586</v>
      </c>
      <c r="F4107" t="str">
        <f t="shared" si="192"/>
        <v>urban</v>
      </c>
      <c r="G4107" t="str">
        <f t="shared" si="193"/>
        <v>lighting</v>
      </c>
      <c r="H4107" t="str">
        <f t="shared" si="194"/>
        <v>lighting</v>
      </c>
    </row>
    <row r="4108" spans="1:8" x14ac:dyDescent="0.2">
      <c r="A4108">
        <v>6</v>
      </c>
      <c r="B4108" t="s">
        <v>446</v>
      </c>
      <c r="C4108">
        <v>0</v>
      </c>
      <c r="D4108" t="s">
        <v>665</v>
      </c>
      <c r="E4108" t="s">
        <v>586</v>
      </c>
      <c r="F4108" t="str">
        <f t="shared" si="192"/>
        <v>urban</v>
      </c>
      <c r="G4108" t="str">
        <f t="shared" si="193"/>
        <v>lighting</v>
      </c>
      <c r="H4108" t="str">
        <f t="shared" si="194"/>
        <v>lighting</v>
      </c>
    </row>
    <row r="4109" spans="1:8" x14ac:dyDescent="0.2">
      <c r="A4109">
        <v>7</v>
      </c>
      <c r="B4109" t="s">
        <v>447</v>
      </c>
      <c r="C4109">
        <v>0</v>
      </c>
      <c r="D4109" t="s">
        <v>665</v>
      </c>
      <c r="E4109" t="s">
        <v>586</v>
      </c>
      <c r="F4109" t="str">
        <f t="shared" si="192"/>
        <v>urban</v>
      </c>
      <c r="G4109" t="str">
        <f t="shared" si="193"/>
        <v>lighting</v>
      </c>
      <c r="H4109" t="str">
        <f t="shared" si="194"/>
        <v>lighting</v>
      </c>
    </row>
    <row r="4110" spans="1:8" x14ac:dyDescent="0.2">
      <c r="A4110">
        <v>8</v>
      </c>
      <c r="B4110" t="s">
        <v>448</v>
      </c>
      <c r="C4110">
        <v>0</v>
      </c>
      <c r="D4110" t="s">
        <v>665</v>
      </c>
      <c r="E4110" t="s">
        <v>586</v>
      </c>
      <c r="F4110" t="str">
        <f t="shared" si="192"/>
        <v>urban</v>
      </c>
      <c r="G4110" t="str">
        <f t="shared" si="193"/>
        <v>lighting</v>
      </c>
      <c r="H4110" t="str">
        <f t="shared" si="194"/>
        <v>lighting</v>
      </c>
    </row>
    <row r="4111" spans="1:8" x14ac:dyDescent="0.2">
      <c r="A4111">
        <v>9</v>
      </c>
      <c r="B4111" t="s">
        <v>449</v>
      </c>
      <c r="C4111">
        <v>0</v>
      </c>
      <c r="D4111" t="s">
        <v>665</v>
      </c>
      <c r="E4111" t="s">
        <v>586</v>
      </c>
      <c r="F4111" t="str">
        <f t="shared" si="192"/>
        <v>urban</v>
      </c>
      <c r="G4111" t="str">
        <f t="shared" si="193"/>
        <v>lighting</v>
      </c>
      <c r="H4111" t="str">
        <f t="shared" si="194"/>
        <v>lighting</v>
      </c>
    </row>
    <row r="4112" spans="1:8" x14ac:dyDescent="0.2">
      <c r="A4112">
        <v>0</v>
      </c>
      <c r="B4112" t="s">
        <v>76</v>
      </c>
      <c r="C4112">
        <v>1937704440690.3301</v>
      </c>
      <c r="D4112" t="s">
        <v>666</v>
      </c>
      <c r="E4112" t="s">
        <v>586</v>
      </c>
      <c r="F4112" t="str">
        <f t="shared" si="192"/>
        <v>urban</v>
      </c>
      <c r="G4112" t="str">
        <f t="shared" si="193"/>
        <v>lighting</v>
      </c>
      <c r="H4112" t="str">
        <f t="shared" si="194"/>
        <v>lighting</v>
      </c>
    </row>
    <row r="4113" spans="1:8" x14ac:dyDescent="0.2">
      <c r="A4113">
        <v>1</v>
      </c>
      <c r="B4113" t="s">
        <v>77</v>
      </c>
      <c r="C4113">
        <v>0</v>
      </c>
      <c r="D4113" t="s">
        <v>666</v>
      </c>
      <c r="E4113" t="s">
        <v>586</v>
      </c>
      <c r="F4113" t="str">
        <f t="shared" si="192"/>
        <v>urban</v>
      </c>
      <c r="G4113" t="str">
        <f t="shared" si="193"/>
        <v>lighting</v>
      </c>
      <c r="H4113" t="str">
        <f t="shared" si="194"/>
        <v>lighting</v>
      </c>
    </row>
    <row r="4114" spans="1:8" x14ac:dyDescent="0.2">
      <c r="A4114">
        <v>2</v>
      </c>
      <c r="B4114" t="s">
        <v>78</v>
      </c>
      <c r="C4114">
        <v>0</v>
      </c>
      <c r="D4114" t="s">
        <v>666</v>
      </c>
      <c r="E4114" t="s">
        <v>586</v>
      </c>
      <c r="F4114" t="str">
        <f t="shared" si="192"/>
        <v>urban</v>
      </c>
      <c r="G4114" t="str">
        <f t="shared" si="193"/>
        <v>lighting</v>
      </c>
      <c r="H4114" t="str">
        <f t="shared" si="194"/>
        <v>lighting</v>
      </c>
    </row>
    <row r="4115" spans="1:8" x14ac:dyDescent="0.2">
      <c r="A4115">
        <v>3</v>
      </c>
      <c r="B4115" t="s">
        <v>79</v>
      </c>
      <c r="C4115">
        <v>0</v>
      </c>
      <c r="D4115" t="s">
        <v>666</v>
      </c>
      <c r="E4115" t="s">
        <v>586</v>
      </c>
      <c r="F4115" t="str">
        <f t="shared" si="192"/>
        <v>urban</v>
      </c>
      <c r="G4115" t="str">
        <f t="shared" si="193"/>
        <v>lighting</v>
      </c>
      <c r="H4115" t="str">
        <f t="shared" si="194"/>
        <v>lighting</v>
      </c>
    </row>
    <row r="4116" spans="1:8" x14ac:dyDescent="0.2">
      <c r="A4116">
        <v>4</v>
      </c>
      <c r="B4116" t="s">
        <v>81</v>
      </c>
      <c r="C4116">
        <v>0</v>
      </c>
      <c r="D4116" t="s">
        <v>666</v>
      </c>
      <c r="E4116" t="s">
        <v>586</v>
      </c>
      <c r="F4116" t="str">
        <f t="shared" si="192"/>
        <v>urban</v>
      </c>
      <c r="G4116" t="str">
        <f t="shared" si="193"/>
        <v>lighting</v>
      </c>
      <c r="H4116" t="str">
        <f t="shared" si="194"/>
        <v>lighting</v>
      </c>
    </row>
    <row r="4117" spans="1:8" x14ac:dyDescent="0.2">
      <c r="A4117">
        <v>5</v>
      </c>
      <c r="B4117" t="s">
        <v>162</v>
      </c>
      <c r="C4117">
        <v>0</v>
      </c>
      <c r="D4117" t="s">
        <v>666</v>
      </c>
      <c r="E4117" t="s">
        <v>586</v>
      </c>
      <c r="F4117" t="str">
        <f t="shared" si="192"/>
        <v>urban</v>
      </c>
      <c r="G4117" t="str">
        <f t="shared" si="193"/>
        <v>lighting</v>
      </c>
      <c r="H4117" t="str">
        <f t="shared" si="194"/>
        <v>lighting</v>
      </c>
    </row>
    <row r="4118" spans="1:8" x14ac:dyDescent="0.2">
      <c r="A4118">
        <v>6</v>
      </c>
      <c r="B4118" t="s">
        <v>446</v>
      </c>
      <c r="C4118">
        <v>0</v>
      </c>
      <c r="D4118" t="s">
        <v>666</v>
      </c>
      <c r="E4118" t="s">
        <v>586</v>
      </c>
      <c r="F4118" t="str">
        <f t="shared" si="192"/>
        <v>urban</v>
      </c>
      <c r="G4118" t="str">
        <f t="shared" si="193"/>
        <v>lighting</v>
      </c>
      <c r="H4118" t="str">
        <f t="shared" si="194"/>
        <v>lighting</v>
      </c>
    </row>
    <row r="4119" spans="1:8" x14ac:dyDescent="0.2">
      <c r="A4119">
        <v>7</v>
      </c>
      <c r="B4119" t="s">
        <v>447</v>
      </c>
      <c r="C4119">
        <v>0</v>
      </c>
      <c r="D4119" t="s">
        <v>666</v>
      </c>
      <c r="E4119" t="s">
        <v>586</v>
      </c>
      <c r="F4119" t="str">
        <f t="shared" si="192"/>
        <v>urban</v>
      </c>
      <c r="G4119" t="str">
        <f t="shared" si="193"/>
        <v>lighting</v>
      </c>
      <c r="H4119" t="str">
        <f t="shared" si="194"/>
        <v>lighting</v>
      </c>
    </row>
    <row r="4120" spans="1:8" x14ac:dyDescent="0.2">
      <c r="A4120">
        <v>8</v>
      </c>
      <c r="B4120" t="s">
        <v>448</v>
      </c>
      <c r="C4120">
        <v>0</v>
      </c>
      <c r="D4120" t="s">
        <v>666</v>
      </c>
      <c r="E4120" t="s">
        <v>586</v>
      </c>
      <c r="F4120" t="str">
        <f t="shared" si="192"/>
        <v>urban</v>
      </c>
      <c r="G4120" t="str">
        <f t="shared" si="193"/>
        <v>lighting</v>
      </c>
      <c r="H4120" t="str">
        <f t="shared" si="194"/>
        <v>lighting</v>
      </c>
    </row>
    <row r="4121" spans="1:8" x14ac:dyDescent="0.2">
      <c r="A4121">
        <v>9</v>
      </c>
      <c r="B4121" t="s">
        <v>449</v>
      </c>
      <c r="C4121">
        <v>0</v>
      </c>
      <c r="D4121" t="s">
        <v>666</v>
      </c>
      <c r="E4121" t="s">
        <v>586</v>
      </c>
      <c r="F4121" t="str">
        <f t="shared" si="192"/>
        <v>urban</v>
      </c>
      <c r="G4121" t="str">
        <f t="shared" si="193"/>
        <v>lighting</v>
      </c>
      <c r="H4121" t="str">
        <f t="shared" si="194"/>
        <v>lighting</v>
      </c>
    </row>
    <row r="4122" spans="1:8" x14ac:dyDescent="0.2">
      <c r="A4122">
        <v>0</v>
      </c>
      <c r="B4122" t="s">
        <v>76</v>
      </c>
      <c r="C4122">
        <v>2307768188111.8301</v>
      </c>
      <c r="D4122" t="s">
        <v>667</v>
      </c>
      <c r="E4122" t="s">
        <v>586</v>
      </c>
      <c r="F4122" t="str">
        <f t="shared" si="192"/>
        <v>urban</v>
      </c>
      <c r="G4122" t="str">
        <f t="shared" si="193"/>
        <v>lighting</v>
      </c>
      <c r="H4122" t="str">
        <f t="shared" si="194"/>
        <v>lighting</v>
      </c>
    </row>
    <row r="4123" spans="1:8" x14ac:dyDescent="0.2">
      <c r="A4123">
        <v>1</v>
      </c>
      <c r="B4123" t="s">
        <v>77</v>
      </c>
      <c r="C4123">
        <v>0</v>
      </c>
      <c r="D4123" t="s">
        <v>667</v>
      </c>
      <c r="E4123" t="s">
        <v>586</v>
      </c>
      <c r="F4123" t="str">
        <f t="shared" si="192"/>
        <v>urban</v>
      </c>
      <c r="G4123" t="str">
        <f t="shared" si="193"/>
        <v>lighting</v>
      </c>
      <c r="H4123" t="str">
        <f t="shared" si="194"/>
        <v>lighting</v>
      </c>
    </row>
    <row r="4124" spans="1:8" x14ac:dyDescent="0.2">
      <c r="A4124">
        <v>2</v>
      </c>
      <c r="B4124" t="s">
        <v>78</v>
      </c>
      <c r="C4124">
        <v>0</v>
      </c>
      <c r="D4124" t="s">
        <v>667</v>
      </c>
      <c r="E4124" t="s">
        <v>586</v>
      </c>
      <c r="F4124" t="str">
        <f t="shared" si="192"/>
        <v>urban</v>
      </c>
      <c r="G4124" t="str">
        <f t="shared" si="193"/>
        <v>lighting</v>
      </c>
      <c r="H4124" t="str">
        <f t="shared" si="194"/>
        <v>lighting</v>
      </c>
    </row>
    <row r="4125" spans="1:8" x14ac:dyDescent="0.2">
      <c r="A4125">
        <v>3</v>
      </c>
      <c r="B4125" t="s">
        <v>79</v>
      </c>
      <c r="C4125">
        <v>0</v>
      </c>
      <c r="D4125" t="s">
        <v>667</v>
      </c>
      <c r="E4125" t="s">
        <v>586</v>
      </c>
      <c r="F4125" t="str">
        <f t="shared" si="192"/>
        <v>urban</v>
      </c>
      <c r="G4125" t="str">
        <f t="shared" si="193"/>
        <v>lighting</v>
      </c>
      <c r="H4125" t="str">
        <f t="shared" si="194"/>
        <v>lighting</v>
      </c>
    </row>
    <row r="4126" spans="1:8" x14ac:dyDescent="0.2">
      <c r="A4126">
        <v>4</v>
      </c>
      <c r="B4126" t="s">
        <v>81</v>
      </c>
      <c r="C4126">
        <v>0</v>
      </c>
      <c r="D4126" t="s">
        <v>667</v>
      </c>
      <c r="E4126" t="s">
        <v>586</v>
      </c>
      <c r="F4126" t="str">
        <f t="shared" si="192"/>
        <v>urban</v>
      </c>
      <c r="G4126" t="str">
        <f t="shared" si="193"/>
        <v>lighting</v>
      </c>
      <c r="H4126" t="str">
        <f t="shared" si="194"/>
        <v>lighting</v>
      </c>
    </row>
    <row r="4127" spans="1:8" x14ac:dyDescent="0.2">
      <c r="A4127">
        <v>5</v>
      </c>
      <c r="B4127" t="s">
        <v>162</v>
      </c>
      <c r="C4127">
        <v>0</v>
      </c>
      <c r="D4127" t="s">
        <v>667</v>
      </c>
      <c r="E4127" t="s">
        <v>586</v>
      </c>
      <c r="F4127" t="str">
        <f t="shared" si="192"/>
        <v>urban</v>
      </c>
      <c r="G4127" t="str">
        <f t="shared" si="193"/>
        <v>lighting</v>
      </c>
      <c r="H4127" t="str">
        <f t="shared" si="194"/>
        <v>lighting</v>
      </c>
    </row>
    <row r="4128" spans="1:8" x14ac:dyDescent="0.2">
      <c r="A4128">
        <v>6</v>
      </c>
      <c r="B4128" t="s">
        <v>446</v>
      </c>
      <c r="C4128">
        <v>0</v>
      </c>
      <c r="D4128" t="s">
        <v>667</v>
      </c>
      <c r="E4128" t="s">
        <v>586</v>
      </c>
      <c r="F4128" t="str">
        <f t="shared" si="192"/>
        <v>urban</v>
      </c>
      <c r="G4128" t="str">
        <f t="shared" si="193"/>
        <v>lighting</v>
      </c>
      <c r="H4128" t="str">
        <f t="shared" si="194"/>
        <v>lighting</v>
      </c>
    </row>
    <row r="4129" spans="1:8" x14ac:dyDescent="0.2">
      <c r="A4129">
        <v>7</v>
      </c>
      <c r="B4129" t="s">
        <v>447</v>
      </c>
      <c r="C4129">
        <v>0</v>
      </c>
      <c r="D4129" t="s">
        <v>667</v>
      </c>
      <c r="E4129" t="s">
        <v>586</v>
      </c>
      <c r="F4129" t="str">
        <f t="shared" si="192"/>
        <v>urban</v>
      </c>
      <c r="G4129" t="str">
        <f t="shared" si="193"/>
        <v>lighting</v>
      </c>
      <c r="H4129" t="str">
        <f t="shared" si="194"/>
        <v>lighting</v>
      </c>
    </row>
    <row r="4130" spans="1:8" x14ac:dyDescent="0.2">
      <c r="A4130">
        <v>8</v>
      </c>
      <c r="B4130" t="s">
        <v>448</v>
      </c>
      <c r="C4130">
        <v>0</v>
      </c>
      <c r="D4130" t="s">
        <v>667</v>
      </c>
      <c r="E4130" t="s">
        <v>586</v>
      </c>
      <c r="F4130" t="str">
        <f t="shared" si="192"/>
        <v>urban</v>
      </c>
      <c r="G4130" t="str">
        <f t="shared" si="193"/>
        <v>lighting</v>
      </c>
      <c r="H4130" t="str">
        <f t="shared" si="194"/>
        <v>lighting</v>
      </c>
    </row>
    <row r="4131" spans="1:8" x14ac:dyDescent="0.2">
      <c r="A4131">
        <v>9</v>
      </c>
      <c r="B4131" t="s">
        <v>449</v>
      </c>
      <c r="C4131">
        <v>0</v>
      </c>
      <c r="D4131" t="s">
        <v>667</v>
      </c>
      <c r="E4131" t="s">
        <v>586</v>
      </c>
      <c r="F4131" t="str">
        <f t="shared" si="192"/>
        <v>urban</v>
      </c>
      <c r="G4131" t="str">
        <f t="shared" si="193"/>
        <v>lighting</v>
      </c>
      <c r="H4131" t="str">
        <f t="shared" si="194"/>
        <v>lighting</v>
      </c>
    </row>
    <row r="4132" spans="1:8" x14ac:dyDescent="0.2">
      <c r="A4132">
        <v>0</v>
      </c>
      <c r="B4132" t="s">
        <v>76</v>
      </c>
      <c r="C4132">
        <v>808967785204.99194</v>
      </c>
      <c r="D4132" t="s">
        <v>668</v>
      </c>
      <c r="E4132" t="s">
        <v>586</v>
      </c>
      <c r="F4132" t="str">
        <f t="shared" si="192"/>
        <v>urban</v>
      </c>
      <c r="G4132" t="str">
        <f t="shared" si="193"/>
        <v>lighting</v>
      </c>
      <c r="H4132" t="str">
        <f t="shared" si="194"/>
        <v>lighting</v>
      </c>
    </row>
    <row r="4133" spans="1:8" x14ac:dyDescent="0.2">
      <c r="A4133">
        <v>1</v>
      </c>
      <c r="B4133" t="s">
        <v>77</v>
      </c>
      <c r="C4133">
        <v>0</v>
      </c>
      <c r="D4133" t="s">
        <v>668</v>
      </c>
      <c r="E4133" t="s">
        <v>586</v>
      </c>
      <c r="F4133" t="str">
        <f t="shared" si="192"/>
        <v>urban</v>
      </c>
      <c r="G4133" t="str">
        <f t="shared" si="193"/>
        <v>lighting</v>
      </c>
      <c r="H4133" t="str">
        <f t="shared" si="194"/>
        <v>lighting</v>
      </c>
    </row>
    <row r="4134" spans="1:8" x14ac:dyDescent="0.2">
      <c r="A4134">
        <v>2</v>
      </c>
      <c r="B4134" t="s">
        <v>78</v>
      </c>
      <c r="C4134">
        <v>0</v>
      </c>
      <c r="D4134" t="s">
        <v>668</v>
      </c>
      <c r="E4134" t="s">
        <v>586</v>
      </c>
      <c r="F4134" t="str">
        <f t="shared" si="192"/>
        <v>urban</v>
      </c>
      <c r="G4134" t="str">
        <f t="shared" si="193"/>
        <v>lighting</v>
      </c>
      <c r="H4134" t="str">
        <f t="shared" si="194"/>
        <v>lighting</v>
      </c>
    </row>
    <row r="4135" spans="1:8" x14ac:dyDescent="0.2">
      <c r="A4135">
        <v>3</v>
      </c>
      <c r="B4135" t="s">
        <v>79</v>
      </c>
      <c r="C4135">
        <v>0</v>
      </c>
      <c r="D4135" t="s">
        <v>668</v>
      </c>
      <c r="E4135" t="s">
        <v>586</v>
      </c>
      <c r="F4135" t="str">
        <f t="shared" si="192"/>
        <v>urban</v>
      </c>
      <c r="G4135" t="str">
        <f t="shared" si="193"/>
        <v>lighting</v>
      </c>
      <c r="H4135" t="str">
        <f t="shared" si="194"/>
        <v>lighting</v>
      </c>
    </row>
    <row r="4136" spans="1:8" x14ac:dyDescent="0.2">
      <c r="A4136">
        <v>4</v>
      </c>
      <c r="B4136" t="s">
        <v>81</v>
      </c>
      <c r="C4136">
        <v>0</v>
      </c>
      <c r="D4136" t="s">
        <v>668</v>
      </c>
      <c r="E4136" t="s">
        <v>586</v>
      </c>
      <c r="F4136" t="str">
        <f t="shared" si="192"/>
        <v>urban</v>
      </c>
      <c r="G4136" t="str">
        <f t="shared" si="193"/>
        <v>lighting</v>
      </c>
      <c r="H4136" t="str">
        <f t="shared" si="194"/>
        <v>lighting</v>
      </c>
    </row>
    <row r="4137" spans="1:8" x14ac:dyDescent="0.2">
      <c r="A4137">
        <v>5</v>
      </c>
      <c r="B4137" t="s">
        <v>162</v>
      </c>
      <c r="C4137">
        <v>0</v>
      </c>
      <c r="D4137" t="s">
        <v>668</v>
      </c>
      <c r="E4137" t="s">
        <v>586</v>
      </c>
      <c r="F4137" t="str">
        <f t="shared" si="192"/>
        <v>urban</v>
      </c>
      <c r="G4137" t="str">
        <f t="shared" si="193"/>
        <v>lighting</v>
      </c>
      <c r="H4137" t="str">
        <f t="shared" si="194"/>
        <v>lighting</v>
      </c>
    </row>
    <row r="4138" spans="1:8" x14ac:dyDescent="0.2">
      <c r="A4138">
        <v>6</v>
      </c>
      <c r="B4138" t="s">
        <v>446</v>
      </c>
      <c r="C4138">
        <v>0</v>
      </c>
      <c r="D4138" t="s">
        <v>668</v>
      </c>
      <c r="E4138" t="s">
        <v>586</v>
      </c>
      <c r="F4138" t="str">
        <f t="shared" si="192"/>
        <v>urban</v>
      </c>
      <c r="G4138" t="str">
        <f t="shared" si="193"/>
        <v>lighting</v>
      </c>
      <c r="H4138" t="str">
        <f t="shared" si="194"/>
        <v>lighting</v>
      </c>
    </row>
    <row r="4139" spans="1:8" x14ac:dyDescent="0.2">
      <c r="A4139">
        <v>7</v>
      </c>
      <c r="B4139" t="s">
        <v>447</v>
      </c>
      <c r="C4139">
        <v>0</v>
      </c>
      <c r="D4139" t="s">
        <v>668</v>
      </c>
      <c r="E4139" t="s">
        <v>586</v>
      </c>
      <c r="F4139" t="str">
        <f t="shared" si="192"/>
        <v>urban</v>
      </c>
      <c r="G4139" t="str">
        <f t="shared" si="193"/>
        <v>lighting</v>
      </c>
      <c r="H4139" t="str">
        <f t="shared" si="194"/>
        <v>lighting</v>
      </c>
    </row>
    <row r="4140" spans="1:8" x14ac:dyDescent="0.2">
      <c r="A4140">
        <v>8</v>
      </c>
      <c r="B4140" t="s">
        <v>448</v>
      </c>
      <c r="C4140">
        <v>0</v>
      </c>
      <c r="D4140" t="s">
        <v>668</v>
      </c>
      <c r="E4140" t="s">
        <v>586</v>
      </c>
      <c r="F4140" t="str">
        <f t="shared" si="192"/>
        <v>urban</v>
      </c>
      <c r="G4140" t="str">
        <f t="shared" si="193"/>
        <v>lighting</v>
      </c>
      <c r="H4140" t="str">
        <f t="shared" si="194"/>
        <v>lighting</v>
      </c>
    </row>
    <row r="4141" spans="1:8" x14ac:dyDescent="0.2">
      <c r="A4141">
        <v>9</v>
      </c>
      <c r="B4141" t="s">
        <v>449</v>
      </c>
      <c r="C4141">
        <v>0</v>
      </c>
      <c r="D4141" t="s">
        <v>668</v>
      </c>
      <c r="E4141" t="s">
        <v>586</v>
      </c>
      <c r="F4141" t="str">
        <f t="shared" si="192"/>
        <v>urban</v>
      </c>
      <c r="G4141" t="str">
        <f t="shared" si="193"/>
        <v>lighting</v>
      </c>
      <c r="H4141" t="str">
        <f t="shared" si="194"/>
        <v>lighting</v>
      </c>
    </row>
    <row r="4142" spans="1:8" x14ac:dyDescent="0.2">
      <c r="A4142">
        <v>0</v>
      </c>
      <c r="B4142" t="s">
        <v>76</v>
      </c>
      <c r="C4142">
        <v>3187152161376.77</v>
      </c>
      <c r="D4142" t="s">
        <v>669</v>
      </c>
      <c r="E4142" t="s">
        <v>586</v>
      </c>
      <c r="F4142" t="str">
        <f t="shared" si="192"/>
        <v>urban</v>
      </c>
      <c r="G4142" t="str">
        <f t="shared" si="193"/>
        <v>lighting</v>
      </c>
      <c r="H4142" t="str">
        <f t="shared" si="194"/>
        <v>lighting</v>
      </c>
    </row>
    <row r="4143" spans="1:8" x14ac:dyDescent="0.2">
      <c r="A4143">
        <v>1</v>
      </c>
      <c r="B4143" t="s">
        <v>77</v>
      </c>
      <c r="C4143">
        <v>0</v>
      </c>
      <c r="D4143" t="s">
        <v>669</v>
      </c>
      <c r="E4143" t="s">
        <v>586</v>
      </c>
      <c r="F4143" t="str">
        <f t="shared" si="192"/>
        <v>urban</v>
      </c>
      <c r="G4143" t="str">
        <f t="shared" si="193"/>
        <v>lighting</v>
      </c>
      <c r="H4143" t="str">
        <f t="shared" si="194"/>
        <v>lighting</v>
      </c>
    </row>
    <row r="4144" spans="1:8" x14ac:dyDescent="0.2">
      <c r="A4144">
        <v>2</v>
      </c>
      <c r="B4144" t="s">
        <v>78</v>
      </c>
      <c r="C4144">
        <v>0</v>
      </c>
      <c r="D4144" t="s">
        <v>669</v>
      </c>
      <c r="E4144" t="s">
        <v>586</v>
      </c>
      <c r="F4144" t="str">
        <f t="shared" si="192"/>
        <v>urban</v>
      </c>
      <c r="G4144" t="str">
        <f t="shared" si="193"/>
        <v>lighting</v>
      </c>
      <c r="H4144" t="str">
        <f t="shared" si="194"/>
        <v>lighting</v>
      </c>
    </row>
    <row r="4145" spans="1:8" x14ac:dyDescent="0.2">
      <c r="A4145">
        <v>3</v>
      </c>
      <c r="B4145" t="s">
        <v>79</v>
      </c>
      <c r="C4145">
        <v>0</v>
      </c>
      <c r="D4145" t="s">
        <v>669</v>
      </c>
      <c r="E4145" t="s">
        <v>586</v>
      </c>
      <c r="F4145" t="str">
        <f t="shared" si="192"/>
        <v>urban</v>
      </c>
      <c r="G4145" t="str">
        <f t="shared" si="193"/>
        <v>lighting</v>
      </c>
      <c r="H4145" t="str">
        <f t="shared" si="194"/>
        <v>lighting</v>
      </c>
    </row>
    <row r="4146" spans="1:8" x14ac:dyDescent="0.2">
      <c r="A4146">
        <v>4</v>
      </c>
      <c r="B4146" t="s">
        <v>81</v>
      </c>
      <c r="C4146">
        <v>0</v>
      </c>
      <c r="D4146" t="s">
        <v>669</v>
      </c>
      <c r="E4146" t="s">
        <v>586</v>
      </c>
      <c r="F4146" t="str">
        <f t="shared" si="192"/>
        <v>urban</v>
      </c>
      <c r="G4146" t="str">
        <f t="shared" si="193"/>
        <v>lighting</v>
      </c>
      <c r="H4146" t="str">
        <f t="shared" si="194"/>
        <v>lighting</v>
      </c>
    </row>
    <row r="4147" spans="1:8" x14ac:dyDescent="0.2">
      <c r="A4147">
        <v>5</v>
      </c>
      <c r="B4147" t="s">
        <v>162</v>
      </c>
      <c r="C4147">
        <v>0</v>
      </c>
      <c r="D4147" t="s">
        <v>669</v>
      </c>
      <c r="E4147" t="s">
        <v>586</v>
      </c>
      <c r="F4147" t="str">
        <f t="shared" si="192"/>
        <v>urban</v>
      </c>
      <c r="G4147" t="str">
        <f t="shared" si="193"/>
        <v>lighting</v>
      </c>
      <c r="H4147" t="str">
        <f t="shared" si="194"/>
        <v>lighting</v>
      </c>
    </row>
    <row r="4148" spans="1:8" x14ac:dyDescent="0.2">
      <c r="A4148">
        <v>6</v>
      </c>
      <c r="B4148" t="s">
        <v>446</v>
      </c>
      <c r="C4148">
        <v>0</v>
      </c>
      <c r="D4148" t="s">
        <v>669</v>
      </c>
      <c r="E4148" t="s">
        <v>586</v>
      </c>
      <c r="F4148" t="str">
        <f t="shared" si="192"/>
        <v>urban</v>
      </c>
      <c r="G4148" t="str">
        <f t="shared" si="193"/>
        <v>lighting</v>
      </c>
      <c r="H4148" t="str">
        <f t="shared" si="194"/>
        <v>lighting</v>
      </c>
    </row>
    <row r="4149" spans="1:8" x14ac:dyDescent="0.2">
      <c r="A4149">
        <v>7</v>
      </c>
      <c r="B4149" t="s">
        <v>447</v>
      </c>
      <c r="C4149">
        <v>0</v>
      </c>
      <c r="D4149" t="s">
        <v>669</v>
      </c>
      <c r="E4149" t="s">
        <v>586</v>
      </c>
      <c r="F4149" t="str">
        <f t="shared" si="192"/>
        <v>urban</v>
      </c>
      <c r="G4149" t="str">
        <f t="shared" si="193"/>
        <v>lighting</v>
      </c>
      <c r="H4149" t="str">
        <f t="shared" si="194"/>
        <v>lighting</v>
      </c>
    </row>
    <row r="4150" spans="1:8" x14ac:dyDescent="0.2">
      <c r="A4150">
        <v>8</v>
      </c>
      <c r="B4150" t="s">
        <v>448</v>
      </c>
      <c r="C4150">
        <v>0</v>
      </c>
      <c r="D4150" t="s">
        <v>669</v>
      </c>
      <c r="E4150" t="s">
        <v>586</v>
      </c>
      <c r="F4150" t="str">
        <f t="shared" si="192"/>
        <v>urban</v>
      </c>
      <c r="G4150" t="str">
        <f t="shared" si="193"/>
        <v>lighting</v>
      </c>
      <c r="H4150" t="str">
        <f t="shared" si="194"/>
        <v>lighting</v>
      </c>
    </row>
    <row r="4151" spans="1:8" x14ac:dyDescent="0.2">
      <c r="A4151">
        <v>9</v>
      </c>
      <c r="B4151" t="s">
        <v>449</v>
      </c>
      <c r="C4151">
        <v>0</v>
      </c>
      <c r="D4151" t="s">
        <v>669</v>
      </c>
      <c r="E4151" t="s">
        <v>586</v>
      </c>
      <c r="F4151" t="str">
        <f t="shared" si="192"/>
        <v>urban</v>
      </c>
      <c r="G4151" t="str">
        <f t="shared" si="193"/>
        <v>lighting</v>
      </c>
      <c r="H4151" t="str">
        <f t="shared" si="194"/>
        <v>lighting</v>
      </c>
    </row>
    <row r="4152" spans="1:8" x14ac:dyDescent="0.2">
      <c r="A4152">
        <v>0</v>
      </c>
      <c r="B4152" t="s">
        <v>76</v>
      </c>
      <c r="C4152">
        <v>6051255152847.2402</v>
      </c>
      <c r="D4152" t="s">
        <v>670</v>
      </c>
      <c r="E4152" t="s">
        <v>586</v>
      </c>
      <c r="F4152" t="str">
        <f t="shared" si="192"/>
        <v>urban</v>
      </c>
      <c r="G4152" t="str">
        <f t="shared" si="193"/>
        <v>lighting</v>
      </c>
      <c r="H4152" t="str">
        <f t="shared" si="194"/>
        <v>lighting</v>
      </c>
    </row>
    <row r="4153" spans="1:8" x14ac:dyDescent="0.2">
      <c r="A4153">
        <v>1</v>
      </c>
      <c r="B4153" t="s">
        <v>77</v>
      </c>
      <c r="C4153">
        <v>0</v>
      </c>
      <c r="D4153" t="s">
        <v>670</v>
      </c>
      <c r="E4153" t="s">
        <v>586</v>
      </c>
      <c r="F4153" t="str">
        <f t="shared" si="192"/>
        <v>urban</v>
      </c>
      <c r="G4153" t="str">
        <f t="shared" si="193"/>
        <v>lighting</v>
      </c>
      <c r="H4153" t="str">
        <f t="shared" si="194"/>
        <v>lighting</v>
      </c>
    </row>
    <row r="4154" spans="1:8" x14ac:dyDescent="0.2">
      <c r="A4154">
        <v>2</v>
      </c>
      <c r="B4154" t="s">
        <v>78</v>
      </c>
      <c r="C4154">
        <v>0</v>
      </c>
      <c r="D4154" t="s">
        <v>670</v>
      </c>
      <c r="E4154" t="s">
        <v>586</v>
      </c>
      <c r="F4154" t="str">
        <f t="shared" si="192"/>
        <v>urban</v>
      </c>
      <c r="G4154" t="str">
        <f t="shared" si="193"/>
        <v>lighting</v>
      </c>
      <c r="H4154" t="str">
        <f t="shared" si="194"/>
        <v>lighting</v>
      </c>
    </row>
    <row r="4155" spans="1:8" x14ac:dyDescent="0.2">
      <c r="A4155">
        <v>3</v>
      </c>
      <c r="B4155" t="s">
        <v>79</v>
      </c>
      <c r="C4155">
        <v>0</v>
      </c>
      <c r="D4155" t="s">
        <v>670</v>
      </c>
      <c r="E4155" t="s">
        <v>586</v>
      </c>
      <c r="F4155" t="str">
        <f t="shared" si="192"/>
        <v>urban</v>
      </c>
      <c r="G4155" t="str">
        <f t="shared" si="193"/>
        <v>lighting</v>
      </c>
      <c r="H4155" t="str">
        <f t="shared" si="194"/>
        <v>lighting</v>
      </c>
    </row>
    <row r="4156" spans="1:8" x14ac:dyDescent="0.2">
      <c r="A4156">
        <v>4</v>
      </c>
      <c r="B4156" t="s">
        <v>81</v>
      </c>
      <c r="C4156">
        <v>0</v>
      </c>
      <c r="D4156" t="s">
        <v>670</v>
      </c>
      <c r="E4156" t="s">
        <v>586</v>
      </c>
      <c r="F4156" t="str">
        <f t="shared" si="192"/>
        <v>urban</v>
      </c>
      <c r="G4156" t="str">
        <f t="shared" si="193"/>
        <v>lighting</v>
      </c>
      <c r="H4156" t="str">
        <f t="shared" si="194"/>
        <v>lighting</v>
      </c>
    </row>
    <row r="4157" spans="1:8" x14ac:dyDescent="0.2">
      <c r="A4157">
        <v>5</v>
      </c>
      <c r="B4157" t="s">
        <v>162</v>
      </c>
      <c r="C4157">
        <v>0</v>
      </c>
      <c r="D4157" t="s">
        <v>670</v>
      </c>
      <c r="E4157" t="s">
        <v>586</v>
      </c>
      <c r="F4157" t="str">
        <f t="shared" si="192"/>
        <v>urban</v>
      </c>
      <c r="G4157" t="str">
        <f t="shared" si="193"/>
        <v>lighting</v>
      </c>
      <c r="H4157" t="str">
        <f t="shared" si="194"/>
        <v>lighting</v>
      </c>
    </row>
    <row r="4158" spans="1:8" x14ac:dyDescent="0.2">
      <c r="A4158">
        <v>6</v>
      </c>
      <c r="B4158" t="s">
        <v>446</v>
      </c>
      <c r="C4158">
        <v>0</v>
      </c>
      <c r="D4158" t="s">
        <v>670</v>
      </c>
      <c r="E4158" t="s">
        <v>586</v>
      </c>
      <c r="F4158" t="str">
        <f t="shared" si="192"/>
        <v>urban</v>
      </c>
      <c r="G4158" t="str">
        <f t="shared" si="193"/>
        <v>lighting</v>
      </c>
      <c r="H4158" t="str">
        <f t="shared" si="194"/>
        <v>lighting</v>
      </c>
    </row>
    <row r="4159" spans="1:8" x14ac:dyDescent="0.2">
      <c r="A4159">
        <v>7</v>
      </c>
      <c r="B4159" t="s">
        <v>447</v>
      </c>
      <c r="C4159">
        <v>0</v>
      </c>
      <c r="D4159" t="s">
        <v>670</v>
      </c>
      <c r="E4159" t="s">
        <v>586</v>
      </c>
      <c r="F4159" t="str">
        <f t="shared" si="192"/>
        <v>urban</v>
      </c>
      <c r="G4159" t="str">
        <f t="shared" si="193"/>
        <v>lighting</v>
      </c>
      <c r="H4159" t="str">
        <f t="shared" si="194"/>
        <v>lighting</v>
      </c>
    </row>
    <row r="4160" spans="1:8" x14ac:dyDescent="0.2">
      <c r="A4160">
        <v>8</v>
      </c>
      <c r="B4160" t="s">
        <v>448</v>
      </c>
      <c r="C4160">
        <v>0</v>
      </c>
      <c r="D4160" t="s">
        <v>670</v>
      </c>
      <c r="E4160" t="s">
        <v>586</v>
      </c>
      <c r="F4160" t="str">
        <f t="shared" si="192"/>
        <v>urban</v>
      </c>
      <c r="G4160" t="str">
        <f t="shared" si="193"/>
        <v>lighting</v>
      </c>
      <c r="H4160" t="str">
        <f t="shared" si="194"/>
        <v>lighting</v>
      </c>
    </row>
    <row r="4161" spans="1:8" x14ac:dyDescent="0.2">
      <c r="A4161">
        <v>9</v>
      </c>
      <c r="B4161" t="s">
        <v>449</v>
      </c>
      <c r="C4161">
        <v>0</v>
      </c>
      <c r="D4161" t="s">
        <v>670</v>
      </c>
      <c r="E4161" t="s">
        <v>586</v>
      </c>
      <c r="F4161" t="str">
        <f t="shared" si="192"/>
        <v>urban</v>
      </c>
      <c r="G4161" t="str">
        <f t="shared" si="193"/>
        <v>lighting</v>
      </c>
      <c r="H4161" t="str">
        <f t="shared" si="194"/>
        <v>lighting</v>
      </c>
    </row>
    <row r="4162" spans="1:8" x14ac:dyDescent="0.2">
      <c r="A4162">
        <v>0</v>
      </c>
      <c r="B4162" t="s">
        <v>76</v>
      </c>
      <c r="C4162">
        <v>2201943133059.3301</v>
      </c>
      <c r="D4162" t="s">
        <v>671</v>
      </c>
      <c r="E4162" t="s">
        <v>586</v>
      </c>
      <c r="F4162" t="str">
        <f t="shared" si="192"/>
        <v>urban</v>
      </c>
      <c r="G4162" t="str">
        <f t="shared" si="193"/>
        <v>lighting</v>
      </c>
      <c r="H4162" t="str">
        <f t="shared" si="194"/>
        <v>lighting</v>
      </c>
    </row>
    <row r="4163" spans="1:8" x14ac:dyDescent="0.2">
      <c r="A4163">
        <v>1</v>
      </c>
      <c r="B4163" t="s">
        <v>77</v>
      </c>
      <c r="C4163">
        <v>0</v>
      </c>
      <c r="D4163" t="s">
        <v>671</v>
      </c>
      <c r="E4163" t="s">
        <v>586</v>
      </c>
      <c r="F4163" t="str">
        <f t="shared" ref="F4163:F4226" si="195">IF(ISNUMBER(SEARCH("urban", E4163)), "urban", IF(ISNUMBER(SEARCH("rural", E4163)), "rural", IF(ISNUMBER(SEARCH("commercial", E4163)), "commercial", "None")))</f>
        <v>urban</v>
      </c>
      <c r="G4163" t="str">
        <f t="shared" ref="G4163:G4226" si="196">RIGHT(E4163, LEN(E4163) - FIND("~", SUBSTITUTE(E4163, "-", "~", LEN(E4163)-LEN(SUBSTITUTE(E4163, "-", "")))))</f>
        <v>lighting</v>
      </c>
      <c r="H4163" t="str">
        <f t="shared" ref="H4163:H4226" si="197">IF(G4163="appl","appliances",IF(G4163="cooling","cooling &amp; ventilation",G4163))</f>
        <v>lighting</v>
      </c>
    </row>
    <row r="4164" spans="1:8" x14ac:dyDescent="0.2">
      <c r="A4164">
        <v>2</v>
      </c>
      <c r="B4164" t="s">
        <v>78</v>
      </c>
      <c r="C4164">
        <v>0</v>
      </c>
      <c r="D4164" t="s">
        <v>671</v>
      </c>
      <c r="E4164" t="s">
        <v>586</v>
      </c>
      <c r="F4164" t="str">
        <f t="shared" si="195"/>
        <v>urban</v>
      </c>
      <c r="G4164" t="str">
        <f t="shared" si="196"/>
        <v>lighting</v>
      </c>
      <c r="H4164" t="str">
        <f t="shared" si="197"/>
        <v>lighting</v>
      </c>
    </row>
    <row r="4165" spans="1:8" x14ac:dyDescent="0.2">
      <c r="A4165">
        <v>3</v>
      </c>
      <c r="B4165" t="s">
        <v>79</v>
      </c>
      <c r="C4165">
        <v>0</v>
      </c>
      <c r="D4165" t="s">
        <v>671</v>
      </c>
      <c r="E4165" t="s">
        <v>586</v>
      </c>
      <c r="F4165" t="str">
        <f t="shared" si="195"/>
        <v>urban</v>
      </c>
      <c r="G4165" t="str">
        <f t="shared" si="196"/>
        <v>lighting</v>
      </c>
      <c r="H4165" t="str">
        <f t="shared" si="197"/>
        <v>lighting</v>
      </c>
    </row>
    <row r="4166" spans="1:8" x14ac:dyDescent="0.2">
      <c r="A4166">
        <v>4</v>
      </c>
      <c r="B4166" t="s">
        <v>81</v>
      </c>
      <c r="C4166">
        <v>0</v>
      </c>
      <c r="D4166" t="s">
        <v>671</v>
      </c>
      <c r="E4166" t="s">
        <v>586</v>
      </c>
      <c r="F4166" t="str">
        <f t="shared" si="195"/>
        <v>urban</v>
      </c>
      <c r="G4166" t="str">
        <f t="shared" si="196"/>
        <v>lighting</v>
      </c>
      <c r="H4166" t="str">
        <f t="shared" si="197"/>
        <v>lighting</v>
      </c>
    </row>
    <row r="4167" spans="1:8" x14ac:dyDescent="0.2">
      <c r="A4167">
        <v>5</v>
      </c>
      <c r="B4167" t="s">
        <v>162</v>
      </c>
      <c r="C4167">
        <v>0</v>
      </c>
      <c r="D4167" t="s">
        <v>671</v>
      </c>
      <c r="E4167" t="s">
        <v>586</v>
      </c>
      <c r="F4167" t="str">
        <f t="shared" si="195"/>
        <v>urban</v>
      </c>
      <c r="G4167" t="str">
        <f t="shared" si="196"/>
        <v>lighting</v>
      </c>
      <c r="H4167" t="str">
        <f t="shared" si="197"/>
        <v>lighting</v>
      </c>
    </row>
    <row r="4168" spans="1:8" x14ac:dyDescent="0.2">
      <c r="A4168">
        <v>6</v>
      </c>
      <c r="B4168" t="s">
        <v>446</v>
      </c>
      <c r="C4168">
        <v>0</v>
      </c>
      <c r="D4168" t="s">
        <v>671</v>
      </c>
      <c r="E4168" t="s">
        <v>586</v>
      </c>
      <c r="F4168" t="str">
        <f t="shared" si="195"/>
        <v>urban</v>
      </c>
      <c r="G4168" t="str">
        <f t="shared" si="196"/>
        <v>lighting</v>
      </c>
      <c r="H4168" t="str">
        <f t="shared" si="197"/>
        <v>lighting</v>
      </c>
    </row>
    <row r="4169" spans="1:8" x14ac:dyDescent="0.2">
      <c r="A4169">
        <v>7</v>
      </c>
      <c r="B4169" t="s">
        <v>447</v>
      </c>
      <c r="C4169">
        <v>0</v>
      </c>
      <c r="D4169" t="s">
        <v>671</v>
      </c>
      <c r="E4169" t="s">
        <v>586</v>
      </c>
      <c r="F4169" t="str">
        <f t="shared" si="195"/>
        <v>urban</v>
      </c>
      <c r="G4169" t="str">
        <f t="shared" si="196"/>
        <v>lighting</v>
      </c>
      <c r="H4169" t="str">
        <f t="shared" si="197"/>
        <v>lighting</v>
      </c>
    </row>
    <row r="4170" spans="1:8" x14ac:dyDescent="0.2">
      <c r="A4170">
        <v>8</v>
      </c>
      <c r="B4170" t="s">
        <v>448</v>
      </c>
      <c r="C4170">
        <v>0</v>
      </c>
      <c r="D4170" t="s">
        <v>671</v>
      </c>
      <c r="E4170" t="s">
        <v>586</v>
      </c>
      <c r="F4170" t="str">
        <f t="shared" si="195"/>
        <v>urban</v>
      </c>
      <c r="G4170" t="str">
        <f t="shared" si="196"/>
        <v>lighting</v>
      </c>
      <c r="H4170" t="str">
        <f t="shared" si="197"/>
        <v>lighting</v>
      </c>
    </row>
    <row r="4171" spans="1:8" x14ac:dyDescent="0.2">
      <c r="A4171">
        <v>9</v>
      </c>
      <c r="B4171" t="s">
        <v>449</v>
      </c>
      <c r="C4171">
        <v>0</v>
      </c>
      <c r="D4171" t="s">
        <v>671</v>
      </c>
      <c r="E4171" t="s">
        <v>586</v>
      </c>
      <c r="F4171" t="str">
        <f t="shared" si="195"/>
        <v>urban</v>
      </c>
      <c r="G4171" t="str">
        <f t="shared" si="196"/>
        <v>lighting</v>
      </c>
      <c r="H4171" t="str">
        <f t="shared" si="197"/>
        <v>lighting</v>
      </c>
    </row>
    <row r="4172" spans="1:8" x14ac:dyDescent="0.2">
      <c r="A4172">
        <v>0</v>
      </c>
      <c r="B4172" t="s">
        <v>76</v>
      </c>
      <c r="C4172">
        <v>5109618904632.5498</v>
      </c>
      <c r="D4172" t="s">
        <v>672</v>
      </c>
      <c r="E4172" t="s">
        <v>586</v>
      </c>
      <c r="F4172" t="str">
        <f t="shared" si="195"/>
        <v>urban</v>
      </c>
      <c r="G4172" t="str">
        <f t="shared" si="196"/>
        <v>lighting</v>
      </c>
      <c r="H4172" t="str">
        <f t="shared" si="197"/>
        <v>lighting</v>
      </c>
    </row>
    <row r="4173" spans="1:8" x14ac:dyDescent="0.2">
      <c r="A4173">
        <v>1</v>
      </c>
      <c r="B4173" t="s">
        <v>77</v>
      </c>
      <c r="C4173">
        <v>0</v>
      </c>
      <c r="D4173" t="s">
        <v>672</v>
      </c>
      <c r="E4173" t="s">
        <v>586</v>
      </c>
      <c r="F4173" t="str">
        <f t="shared" si="195"/>
        <v>urban</v>
      </c>
      <c r="G4173" t="str">
        <f t="shared" si="196"/>
        <v>lighting</v>
      </c>
      <c r="H4173" t="str">
        <f t="shared" si="197"/>
        <v>lighting</v>
      </c>
    </row>
    <row r="4174" spans="1:8" x14ac:dyDescent="0.2">
      <c r="A4174">
        <v>2</v>
      </c>
      <c r="B4174" t="s">
        <v>78</v>
      </c>
      <c r="C4174">
        <v>0</v>
      </c>
      <c r="D4174" t="s">
        <v>672</v>
      </c>
      <c r="E4174" t="s">
        <v>586</v>
      </c>
      <c r="F4174" t="str">
        <f t="shared" si="195"/>
        <v>urban</v>
      </c>
      <c r="G4174" t="str">
        <f t="shared" si="196"/>
        <v>lighting</v>
      </c>
      <c r="H4174" t="str">
        <f t="shared" si="197"/>
        <v>lighting</v>
      </c>
    </row>
    <row r="4175" spans="1:8" x14ac:dyDescent="0.2">
      <c r="A4175">
        <v>3</v>
      </c>
      <c r="B4175" t="s">
        <v>79</v>
      </c>
      <c r="C4175">
        <v>0</v>
      </c>
      <c r="D4175" t="s">
        <v>672</v>
      </c>
      <c r="E4175" t="s">
        <v>586</v>
      </c>
      <c r="F4175" t="str">
        <f t="shared" si="195"/>
        <v>urban</v>
      </c>
      <c r="G4175" t="str">
        <f t="shared" si="196"/>
        <v>lighting</v>
      </c>
      <c r="H4175" t="str">
        <f t="shared" si="197"/>
        <v>lighting</v>
      </c>
    </row>
    <row r="4176" spans="1:8" x14ac:dyDescent="0.2">
      <c r="A4176">
        <v>4</v>
      </c>
      <c r="B4176" t="s">
        <v>81</v>
      </c>
      <c r="C4176">
        <v>0</v>
      </c>
      <c r="D4176" t="s">
        <v>672</v>
      </c>
      <c r="E4176" t="s">
        <v>586</v>
      </c>
      <c r="F4176" t="str">
        <f t="shared" si="195"/>
        <v>urban</v>
      </c>
      <c r="G4176" t="str">
        <f t="shared" si="196"/>
        <v>lighting</v>
      </c>
      <c r="H4176" t="str">
        <f t="shared" si="197"/>
        <v>lighting</v>
      </c>
    </row>
    <row r="4177" spans="1:8" x14ac:dyDescent="0.2">
      <c r="A4177">
        <v>5</v>
      </c>
      <c r="B4177" t="s">
        <v>162</v>
      </c>
      <c r="C4177">
        <v>0</v>
      </c>
      <c r="D4177" t="s">
        <v>672</v>
      </c>
      <c r="E4177" t="s">
        <v>586</v>
      </c>
      <c r="F4177" t="str">
        <f t="shared" si="195"/>
        <v>urban</v>
      </c>
      <c r="G4177" t="str">
        <f t="shared" si="196"/>
        <v>lighting</v>
      </c>
      <c r="H4177" t="str">
        <f t="shared" si="197"/>
        <v>lighting</v>
      </c>
    </row>
    <row r="4178" spans="1:8" x14ac:dyDescent="0.2">
      <c r="A4178">
        <v>6</v>
      </c>
      <c r="B4178" t="s">
        <v>446</v>
      </c>
      <c r="C4178">
        <v>0</v>
      </c>
      <c r="D4178" t="s">
        <v>672</v>
      </c>
      <c r="E4178" t="s">
        <v>586</v>
      </c>
      <c r="F4178" t="str">
        <f t="shared" si="195"/>
        <v>urban</v>
      </c>
      <c r="G4178" t="str">
        <f t="shared" si="196"/>
        <v>lighting</v>
      </c>
      <c r="H4178" t="str">
        <f t="shared" si="197"/>
        <v>lighting</v>
      </c>
    </row>
    <row r="4179" spans="1:8" x14ac:dyDescent="0.2">
      <c r="A4179">
        <v>7</v>
      </c>
      <c r="B4179" t="s">
        <v>447</v>
      </c>
      <c r="C4179">
        <v>0</v>
      </c>
      <c r="D4179" t="s">
        <v>672</v>
      </c>
      <c r="E4179" t="s">
        <v>586</v>
      </c>
      <c r="F4179" t="str">
        <f t="shared" si="195"/>
        <v>urban</v>
      </c>
      <c r="G4179" t="str">
        <f t="shared" si="196"/>
        <v>lighting</v>
      </c>
      <c r="H4179" t="str">
        <f t="shared" si="197"/>
        <v>lighting</v>
      </c>
    </row>
    <row r="4180" spans="1:8" x14ac:dyDescent="0.2">
      <c r="A4180">
        <v>8</v>
      </c>
      <c r="B4180" t="s">
        <v>448</v>
      </c>
      <c r="C4180">
        <v>0</v>
      </c>
      <c r="D4180" t="s">
        <v>672</v>
      </c>
      <c r="E4180" t="s">
        <v>586</v>
      </c>
      <c r="F4180" t="str">
        <f t="shared" si="195"/>
        <v>urban</v>
      </c>
      <c r="G4180" t="str">
        <f t="shared" si="196"/>
        <v>lighting</v>
      </c>
      <c r="H4180" t="str">
        <f t="shared" si="197"/>
        <v>lighting</v>
      </c>
    </row>
    <row r="4181" spans="1:8" x14ac:dyDescent="0.2">
      <c r="A4181">
        <v>9</v>
      </c>
      <c r="B4181" t="s">
        <v>449</v>
      </c>
      <c r="C4181">
        <v>0</v>
      </c>
      <c r="D4181" t="s">
        <v>672</v>
      </c>
      <c r="E4181" t="s">
        <v>586</v>
      </c>
      <c r="F4181" t="str">
        <f t="shared" si="195"/>
        <v>urban</v>
      </c>
      <c r="G4181" t="str">
        <f t="shared" si="196"/>
        <v>lighting</v>
      </c>
      <c r="H4181" t="str">
        <f t="shared" si="197"/>
        <v>lighting</v>
      </c>
    </row>
    <row r="4182" spans="1:8" x14ac:dyDescent="0.2">
      <c r="A4182">
        <v>0</v>
      </c>
      <c r="B4182" t="s">
        <v>76</v>
      </c>
      <c r="C4182">
        <v>4149354549272.1699</v>
      </c>
      <c r="D4182" t="s">
        <v>673</v>
      </c>
      <c r="E4182" t="s">
        <v>586</v>
      </c>
      <c r="F4182" t="str">
        <f t="shared" si="195"/>
        <v>urban</v>
      </c>
      <c r="G4182" t="str">
        <f t="shared" si="196"/>
        <v>lighting</v>
      </c>
      <c r="H4182" t="str">
        <f t="shared" si="197"/>
        <v>lighting</v>
      </c>
    </row>
    <row r="4183" spans="1:8" x14ac:dyDescent="0.2">
      <c r="A4183">
        <v>1</v>
      </c>
      <c r="B4183" t="s">
        <v>77</v>
      </c>
      <c r="C4183">
        <v>0</v>
      </c>
      <c r="D4183" t="s">
        <v>673</v>
      </c>
      <c r="E4183" t="s">
        <v>586</v>
      </c>
      <c r="F4183" t="str">
        <f t="shared" si="195"/>
        <v>urban</v>
      </c>
      <c r="G4183" t="str">
        <f t="shared" si="196"/>
        <v>lighting</v>
      </c>
      <c r="H4183" t="str">
        <f t="shared" si="197"/>
        <v>lighting</v>
      </c>
    </row>
    <row r="4184" spans="1:8" x14ac:dyDescent="0.2">
      <c r="A4184">
        <v>2</v>
      </c>
      <c r="B4184" t="s">
        <v>78</v>
      </c>
      <c r="C4184">
        <v>0</v>
      </c>
      <c r="D4184" t="s">
        <v>673</v>
      </c>
      <c r="E4184" t="s">
        <v>586</v>
      </c>
      <c r="F4184" t="str">
        <f t="shared" si="195"/>
        <v>urban</v>
      </c>
      <c r="G4184" t="str">
        <f t="shared" si="196"/>
        <v>lighting</v>
      </c>
      <c r="H4184" t="str">
        <f t="shared" si="197"/>
        <v>lighting</v>
      </c>
    </row>
    <row r="4185" spans="1:8" x14ac:dyDescent="0.2">
      <c r="A4185">
        <v>3</v>
      </c>
      <c r="B4185" t="s">
        <v>79</v>
      </c>
      <c r="C4185">
        <v>0</v>
      </c>
      <c r="D4185" t="s">
        <v>673</v>
      </c>
      <c r="E4185" t="s">
        <v>586</v>
      </c>
      <c r="F4185" t="str">
        <f t="shared" si="195"/>
        <v>urban</v>
      </c>
      <c r="G4185" t="str">
        <f t="shared" si="196"/>
        <v>lighting</v>
      </c>
      <c r="H4185" t="str">
        <f t="shared" si="197"/>
        <v>lighting</v>
      </c>
    </row>
    <row r="4186" spans="1:8" x14ac:dyDescent="0.2">
      <c r="A4186">
        <v>4</v>
      </c>
      <c r="B4186" t="s">
        <v>81</v>
      </c>
      <c r="C4186">
        <v>0</v>
      </c>
      <c r="D4186" t="s">
        <v>673</v>
      </c>
      <c r="E4186" t="s">
        <v>586</v>
      </c>
      <c r="F4186" t="str">
        <f t="shared" si="195"/>
        <v>urban</v>
      </c>
      <c r="G4186" t="str">
        <f t="shared" si="196"/>
        <v>lighting</v>
      </c>
      <c r="H4186" t="str">
        <f t="shared" si="197"/>
        <v>lighting</v>
      </c>
    </row>
    <row r="4187" spans="1:8" x14ac:dyDescent="0.2">
      <c r="A4187">
        <v>5</v>
      </c>
      <c r="B4187" t="s">
        <v>162</v>
      </c>
      <c r="C4187">
        <v>0</v>
      </c>
      <c r="D4187" t="s">
        <v>673</v>
      </c>
      <c r="E4187" t="s">
        <v>586</v>
      </c>
      <c r="F4187" t="str">
        <f t="shared" si="195"/>
        <v>urban</v>
      </c>
      <c r="G4187" t="str">
        <f t="shared" si="196"/>
        <v>lighting</v>
      </c>
      <c r="H4187" t="str">
        <f t="shared" si="197"/>
        <v>lighting</v>
      </c>
    </row>
    <row r="4188" spans="1:8" x14ac:dyDescent="0.2">
      <c r="A4188">
        <v>6</v>
      </c>
      <c r="B4188" t="s">
        <v>446</v>
      </c>
      <c r="C4188">
        <v>0</v>
      </c>
      <c r="D4188" t="s">
        <v>673</v>
      </c>
      <c r="E4188" t="s">
        <v>586</v>
      </c>
      <c r="F4188" t="str">
        <f t="shared" si="195"/>
        <v>urban</v>
      </c>
      <c r="G4188" t="str">
        <f t="shared" si="196"/>
        <v>lighting</v>
      </c>
      <c r="H4188" t="str">
        <f t="shared" si="197"/>
        <v>lighting</v>
      </c>
    </row>
    <row r="4189" spans="1:8" x14ac:dyDescent="0.2">
      <c r="A4189">
        <v>7</v>
      </c>
      <c r="B4189" t="s">
        <v>447</v>
      </c>
      <c r="C4189">
        <v>0</v>
      </c>
      <c r="D4189" t="s">
        <v>673</v>
      </c>
      <c r="E4189" t="s">
        <v>586</v>
      </c>
      <c r="F4189" t="str">
        <f t="shared" si="195"/>
        <v>urban</v>
      </c>
      <c r="G4189" t="str">
        <f t="shared" si="196"/>
        <v>lighting</v>
      </c>
      <c r="H4189" t="str">
        <f t="shared" si="197"/>
        <v>lighting</v>
      </c>
    </row>
    <row r="4190" spans="1:8" x14ac:dyDescent="0.2">
      <c r="A4190">
        <v>8</v>
      </c>
      <c r="B4190" t="s">
        <v>448</v>
      </c>
      <c r="C4190">
        <v>0</v>
      </c>
      <c r="D4190" t="s">
        <v>673</v>
      </c>
      <c r="E4190" t="s">
        <v>586</v>
      </c>
      <c r="F4190" t="str">
        <f t="shared" si="195"/>
        <v>urban</v>
      </c>
      <c r="G4190" t="str">
        <f t="shared" si="196"/>
        <v>lighting</v>
      </c>
      <c r="H4190" t="str">
        <f t="shared" si="197"/>
        <v>lighting</v>
      </c>
    </row>
    <row r="4191" spans="1:8" x14ac:dyDescent="0.2">
      <c r="A4191">
        <v>9</v>
      </c>
      <c r="B4191" t="s">
        <v>449</v>
      </c>
      <c r="C4191">
        <v>0</v>
      </c>
      <c r="D4191" t="s">
        <v>673</v>
      </c>
      <c r="E4191" t="s">
        <v>586</v>
      </c>
      <c r="F4191" t="str">
        <f t="shared" si="195"/>
        <v>urban</v>
      </c>
      <c r="G4191" t="str">
        <f t="shared" si="196"/>
        <v>lighting</v>
      </c>
      <c r="H4191" t="str">
        <f t="shared" si="197"/>
        <v>lighting</v>
      </c>
    </row>
    <row r="4192" spans="1:8" x14ac:dyDescent="0.2">
      <c r="A4192">
        <v>0</v>
      </c>
      <c r="B4192" t="s">
        <v>76</v>
      </c>
      <c r="C4192">
        <v>26010865382542.199</v>
      </c>
      <c r="D4192" t="s">
        <v>674</v>
      </c>
      <c r="E4192" t="s">
        <v>586</v>
      </c>
      <c r="F4192" t="str">
        <f t="shared" si="195"/>
        <v>urban</v>
      </c>
      <c r="G4192" t="str">
        <f t="shared" si="196"/>
        <v>lighting</v>
      </c>
      <c r="H4192" t="str">
        <f t="shared" si="197"/>
        <v>lighting</v>
      </c>
    </row>
    <row r="4193" spans="1:8" x14ac:dyDescent="0.2">
      <c r="A4193">
        <v>1</v>
      </c>
      <c r="B4193" t="s">
        <v>77</v>
      </c>
      <c r="C4193">
        <v>0</v>
      </c>
      <c r="D4193" t="s">
        <v>674</v>
      </c>
      <c r="E4193" t="s">
        <v>586</v>
      </c>
      <c r="F4193" t="str">
        <f t="shared" si="195"/>
        <v>urban</v>
      </c>
      <c r="G4193" t="str">
        <f t="shared" si="196"/>
        <v>lighting</v>
      </c>
      <c r="H4193" t="str">
        <f t="shared" si="197"/>
        <v>lighting</v>
      </c>
    </row>
    <row r="4194" spans="1:8" x14ac:dyDescent="0.2">
      <c r="A4194">
        <v>2</v>
      </c>
      <c r="B4194" t="s">
        <v>78</v>
      </c>
      <c r="C4194">
        <v>0</v>
      </c>
      <c r="D4194" t="s">
        <v>674</v>
      </c>
      <c r="E4194" t="s">
        <v>586</v>
      </c>
      <c r="F4194" t="str">
        <f t="shared" si="195"/>
        <v>urban</v>
      </c>
      <c r="G4194" t="str">
        <f t="shared" si="196"/>
        <v>lighting</v>
      </c>
      <c r="H4194" t="str">
        <f t="shared" si="197"/>
        <v>lighting</v>
      </c>
    </row>
    <row r="4195" spans="1:8" x14ac:dyDescent="0.2">
      <c r="A4195">
        <v>3</v>
      </c>
      <c r="B4195" t="s">
        <v>79</v>
      </c>
      <c r="C4195">
        <v>0</v>
      </c>
      <c r="D4195" t="s">
        <v>674</v>
      </c>
      <c r="E4195" t="s">
        <v>586</v>
      </c>
      <c r="F4195" t="str">
        <f t="shared" si="195"/>
        <v>urban</v>
      </c>
      <c r="G4195" t="str">
        <f t="shared" si="196"/>
        <v>lighting</v>
      </c>
      <c r="H4195" t="str">
        <f t="shared" si="197"/>
        <v>lighting</v>
      </c>
    </row>
    <row r="4196" spans="1:8" x14ac:dyDescent="0.2">
      <c r="A4196">
        <v>4</v>
      </c>
      <c r="B4196" t="s">
        <v>81</v>
      </c>
      <c r="C4196">
        <v>0</v>
      </c>
      <c r="D4196" t="s">
        <v>674</v>
      </c>
      <c r="E4196" t="s">
        <v>586</v>
      </c>
      <c r="F4196" t="str">
        <f t="shared" si="195"/>
        <v>urban</v>
      </c>
      <c r="G4196" t="str">
        <f t="shared" si="196"/>
        <v>lighting</v>
      </c>
      <c r="H4196" t="str">
        <f t="shared" si="197"/>
        <v>lighting</v>
      </c>
    </row>
    <row r="4197" spans="1:8" x14ac:dyDescent="0.2">
      <c r="A4197">
        <v>5</v>
      </c>
      <c r="B4197" t="s">
        <v>162</v>
      </c>
      <c r="C4197">
        <v>0</v>
      </c>
      <c r="D4197" t="s">
        <v>674</v>
      </c>
      <c r="E4197" t="s">
        <v>586</v>
      </c>
      <c r="F4197" t="str">
        <f t="shared" si="195"/>
        <v>urban</v>
      </c>
      <c r="G4197" t="str">
        <f t="shared" si="196"/>
        <v>lighting</v>
      </c>
      <c r="H4197" t="str">
        <f t="shared" si="197"/>
        <v>lighting</v>
      </c>
    </row>
    <row r="4198" spans="1:8" x14ac:dyDescent="0.2">
      <c r="A4198">
        <v>6</v>
      </c>
      <c r="B4198" t="s">
        <v>446</v>
      </c>
      <c r="C4198">
        <v>0</v>
      </c>
      <c r="D4198" t="s">
        <v>674</v>
      </c>
      <c r="E4198" t="s">
        <v>586</v>
      </c>
      <c r="F4198" t="str">
        <f t="shared" si="195"/>
        <v>urban</v>
      </c>
      <c r="G4198" t="str">
        <f t="shared" si="196"/>
        <v>lighting</v>
      </c>
      <c r="H4198" t="str">
        <f t="shared" si="197"/>
        <v>lighting</v>
      </c>
    </row>
    <row r="4199" spans="1:8" x14ac:dyDescent="0.2">
      <c r="A4199">
        <v>7</v>
      </c>
      <c r="B4199" t="s">
        <v>447</v>
      </c>
      <c r="C4199">
        <v>0</v>
      </c>
      <c r="D4199" t="s">
        <v>674</v>
      </c>
      <c r="E4199" t="s">
        <v>586</v>
      </c>
      <c r="F4199" t="str">
        <f t="shared" si="195"/>
        <v>urban</v>
      </c>
      <c r="G4199" t="str">
        <f t="shared" si="196"/>
        <v>lighting</v>
      </c>
      <c r="H4199" t="str">
        <f t="shared" si="197"/>
        <v>lighting</v>
      </c>
    </row>
    <row r="4200" spans="1:8" x14ac:dyDescent="0.2">
      <c r="A4200">
        <v>8</v>
      </c>
      <c r="B4200" t="s">
        <v>448</v>
      </c>
      <c r="C4200">
        <v>0</v>
      </c>
      <c r="D4200" t="s">
        <v>674</v>
      </c>
      <c r="E4200" t="s">
        <v>586</v>
      </c>
      <c r="F4200" t="str">
        <f t="shared" si="195"/>
        <v>urban</v>
      </c>
      <c r="G4200" t="str">
        <f t="shared" si="196"/>
        <v>lighting</v>
      </c>
      <c r="H4200" t="str">
        <f t="shared" si="197"/>
        <v>lighting</v>
      </c>
    </row>
    <row r="4201" spans="1:8" x14ac:dyDescent="0.2">
      <c r="A4201">
        <v>9</v>
      </c>
      <c r="B4201" t="s">
        <v>449</v>
      </c>
      <c r="C4201">
        <v>0</v>
      </c>
      <c r="D4201" t="s">
        <v>674</v>
      </c>
      <c r="E4201" t="s">
        <v>586</v>
      </c>
      <c r="F4201" t="str">
        <f t="shared" si="195"/>
        <v>urban</v>
      </c>
      <c r="G4201" t="str">
        <f t="shared" si="196"/>
        <v>lighting</v>
      </c>
      <c r="H4201" t="str">
        <f t="shared" si="197"/>
        <v>lighting</v>
      </c>
    </row>
    <row r="4202" spans="1:8" x14ac:dyDescent="0.2">
      <c r="A4202">
        <v>0</v>
      </c>
      <c r="B4202" t="s">
        <v>76</v>
      </c>
      <c r="C4202">
        <v>1663222721132.8899</v>
      </c>
      <c r="D4202" t="s">
        <v>675</v>
      </c>
      <c r="E4202" t="s">
        <v>586</v>
      </c>
      <c r="F4202" t="str">
        <f t="shared" si="195"/>
        <v>urban</v>
      </c>
      <c r="G4202" t="str">
        <f t="shared" si="196"/>
        <v>lighting</v>
      </c>
      <c r="H4202" t="str">
        <f t="shared" si="197"/>
        <v>lighting</v>
      </c>
    </row>
    <row r="4203" spans="1:8" x14ac:dyDescent="0.2">
      <c r="A4203">
        <v>1</v>
      </c>
      <c r="B4203" t="s">
        <v>77</v>
      </c>
      <c r="C4203">
        <v>0</v>
      </c>
      <c r="D4203" t="s">
        <v>675</v>
      </c>
      <c r="E4203" t="s">
        <v>586</v>
      </c>
      <c r="F4203" t="str">
        <f t="shared" si="195"/>
        <v>urban</v>
      </c>
      <c r="G4203" t="str">
        <f t="shared" si="196"/>
        <v>lighting</v>
      </c>
      <c r="H4203" t="str">
        <f t="shared" si="197"/>
        <v>lighting</v>
      </c>
    </row>
    <row r="4204" spans="1:8" x14ac:dyDescent="0.2">
      <c r="A4204">
        <v>2</v>
      </c>
      <c r="B4204" t="s">
        <v>78</v>
      </c>
      <c r="C4204">
        <v>0</v>
      </c>
      <c r="D4204" t="s">
        <v>675</v>
      </c>
      <c r="E4204" t="s">
        <v>586</v>
      </c>
      <c r="F4204" t="str">
        <f t="shared" si="195"/>
        <v>urban</v>
      </c>
      <c r="G4204" t="str">
        <f t="shared" si="196"/>
        <v>lighting</v>
      </c>
      <c r="H4204" t="str">
        <f t="shared" si="197"/>
        <v>lighting</v>
      </c>
    </row>
    <row r="4205" spans="1:8" x14ac:dyDescent="0.2">
      <c r="A4205">
        <v>3</v>
      </c>
      <c r="B4205" t="s">
        <v>79</v>
      </c>
      <c r="C4205">
        <v>0</v>
      </c>
      <c r="D4205" t="s">
        <v>675</v>
      </c>
      <c r="E4205" t="s">
        <v>586</v>
      </c>
      <c r="F4205" t="str">
        <f t="shared" si="195"/>
        <v>urban</v>
      </c>
      <c r="G4205" t="str">
        <f t="shared" si="196"/>
        <v>lighting</v>
      </c>
      <c r="H4205" t="str">
        <f t="shared" si="197"/>
        <v>lighting</v>
      </c>
    </row>
    <row r="4206" spans="1:8" x14ac:dyDescent="0.2">
      <c r="A4206">
        <v>4</v>
      </c>
      <c r="B4206" t="s">
        <v>81</v>
      </c>
      <c r="C4206">
        <v>0</v>
      </c>
      <c r="D4206" t="s">
        <v>675</v>
      </c>
      <c r="E4206" t="s">
        <v>586</v>
      </c>
      <c r="F4206" t="str">
        <f t="shared" si="195"/>
        <v>urban</v>
      </c>
      <c r="G4206" t="str">
        <f t="shared" si="196"/>
        <v>lighting</v>
      </c>
      <c r="H4206" t="str">
        <f t="shared" si="197"/>
        <v>lighting</v>
      </c>
    </row>
    <row r="4207" spans="1:8" x14ac:dyDescent="0.2">
      <c r="A4207">
        <v>5</v>
      </c>
      <c r="B4207" t="s">
        <v>162</v>
      </c>
      <c r="C4207">
        <v>0</v>
      </c>
      <c r="D4207" t="s">
        <v>675</v>
      </c>
      <c r="E4207" t="s">
        <v>586</v>
      </c>
      <c r="F4207" t="str">
        <f t="shared" si="195"/>
        <v>urban</v>
      </c>
      <c r="G4207" t="str">
        <f t="shared" si="196"/>
        <v>lighting</v>
      </c>
      <c r="H4207" t="str">
        <f t="shared" si="197"/>
        <v>lighting</v>
      </c>
    </row>
    <row r="4208" spans="1:8" x14ac:dyDescent="0.2">
      <c r="A4208">
        <v>6</v>
      </c>
      <c r="B4208" t="s">
        <v>446</v>
      </c>
      <c r="C4208">
        <v>0</v>
      </c>
      <c r="D4208" t="s">
        <v>675</v>
      </c>
      <c r="E4208" t="s">
        <v>586</v>
      </c>
      <c r="F4208" t="str">
        <f t="shared" si="195"/>
        <v>urban</v>
      </c>
      <c r="G4208" t="str">
        <f t="shared" si="196"/>
        <v>lighting</v>
      </c>
      <c r="H4208" t="str">
        <f t="shared" si="197"/>
        <v>lighting</v>
      </c>
    </row>
    <row r="4209" spans="1:8" x14ac:dyDescent="0.2">
      <c r="A4209">
        <v>7</v>
      </c>
      <c r="B4209" t="s">
        <v>447</v>
      </c>
      <c r="C4209">
        <v>0</v>
      </c>
      <c r="D4209" t="s">
        <v>675</v>
      </c>
      <c r="E4209" t="s">
        <v>586</v>
      </c>
      <c r="F4209" t="str">
        <f t="shared" si="195"/>
        <v>urban</v>
      </c>
      <c r="G4209" t="str">
        <f t="shared" si="196"/>
        <v>lighting</v>
      </c>
      <c r="H4209" t="str">
        <f t="shared" si="197"/>
        <v>lighting</v>
      </c>
    </row>
    <row r="4210" spans="1:8" x14ac:dyDescent="0.2">
      <c r="A4210">
        <v>8</v>
      </c>
      <c r="B4210" t="s">
        <v>448</v>
      </c>
      <c r="C4210">
        <v>0</v>
      </c>
      <c r="D4210" t="s">
        <v>675</v>
      </c>
      <c r="E4210" t="s">
        <v>586</v>
      </c>
      <c r="F4210" t="str">
        <f t="shared" si="195"/>
        <v>urban</v>
      </c>
      <c r="G4210" t="str">
        <f t="shared" si="196"/>
        <v>lighting</v>
      </c>
      <c r="H4210" t="str">
        <f t="shared" si="197"/>
        <v>lighting</v>
      </c>
    </row>
    <row r="4211" spans="1:8" x14ac:dyDescent="0.2">
      <c r="A4211">
        <v>9</v>
      </c>
      <c r="B4211" t="s">
        <v>449</v>
      </c>
      <c r="C4211">
        <v>0</v>
      </c>
      <c r="D4211" t="s">
        <v>675</v>
      </c>
      <c r="E4211" t="s">
        <v>586</v>
      </c>
      <c r="F4211" t="str">
        <f t="shared" si="195"/>
        <v>urban</v>
      </c>
      <c r="G4211" t="str">
        <f t="shared" si="196"/>
        <v>lighting</v>
      </c>
      <c r="H4211" t="str">
        <f t="shared" si="197"/>
        <v>lighting</v>
      </c>
    </row>
    <row r="4212" spans="1:8" x14ac:dyDescent="0.2">
      <c r="A4212">
        <v>0</v>
      </c>
      <c r="B4212" t="s">
        <v>76</v>
      </c>
      <c r="C4212">
        <v>3041163821571.0801</v>
      </c>
      <c r="D4212" t="s">
        <v>676</v>
      </c>
      <c r="E4212" t="s">
        <v>586</v>
      </c>
      <c r="F4212" t="str">
        <f t="shared" si="195"/>
        <v>urban</v>
      </c>
      <c r="G4212" t="str">
        <f t="shared" si="196"/>
        <v>lighting</v>
      </c>
      <c r="H4212" t="str">
        <f t="shared" si="197"/>
        <v>lighting</v>
      </c>
    </row>
    <row r="4213" spans="1:8" x14ac:dyDescent="0.2">
      <c r="A4213">
        <v>1</v>
      </c>
      <c r="B4213" t="s">
        <v>77</v>
      </c>
      <c r="C4213">
        <v>0</v>
      </c>
      <c r="D4213" t="s">
        <v>676</v>
      </c>
      <c r="E4213" t="s">
        <v>586</v>
      </c>
      <c r="F4213" t="str">
        <f t="shared" si="195"/>
        <v>urban</v>
      </c>
      <c r="G4213" t="str">
        <f t="shared" si="196"/>
        <v>lighting</v>
      </c>
      <c r="H4213" t="str">
        <f t="shared" si="197"/>
        <v>lighting</v>
      </c>
    </row>
    <row r="4214" spans="1:8" x14ac:dyDescent="0.2">
      <c r="A4214">
        <v>2</v>
      </c>
      <c r="B4214" t="s">
        <v>78</v>
      </c>
      <c r="C4214">
        <v>0</v>
      </c>
      <c r="D4214" t="s">
        <v>676</v>
      </c>
      <c r="E4214" t="s">
        <v>586</v>
      </c>
      <c r="F4214" t="str">
        <f t="shared" si="195"/>
        <v>urban</v>
      </c>
      <c r="G4214" t="str">
        <f t="shared" si="196"/>
        <v>lighting</v>
      </c>
      <c r="H4214" t="str">
        <f t="shared" si="197"/>
        <v>lighting</v>
      </c>
    </row>
    <row r="4215" spans="1:8" x14ac:dyDescent="0.2">
      <c r="A4215">
        <v>3</v>
      </c>
      <c r="B4215" t="s">
        <v>79</v>
      </c>
      <c r="C4215">
        <v>0</v>
      </c>
      <c r="D4215" t="s">
        <v>676</v>
      </c>
      <c r="E4215" t="s">
        <v>586</v>
      </c>
      <c r="F4215" t="str">
        <f t="shared" si="195"/>
        <v>urban</v>
      </c>
      <c r="G4215" t="str">
        <f t="shared" si="196"/>
        <v>lighting</v>
      </c>
      <c r="H4215" t="str">
        <f t="shared" si="197"/>
        <v>lighting</v>
      </c>
    </row>
    <row r="4216" spans="1:8" x14ac:dyDescent="0.2">
      <c r="A4216">
        <v>4</v>
      </c>
      <c r="B4216" t="s">
        <v>81</v>
      </c>
      <c r="C4216">
        <v>0</v>
      </c>
      <c r="D4216" t="s">
        <v>676</v>
      </c>
      <c r="E4216" t="s">
        <v>586</v>
      </c>
      <c r="F4216" t="str">
        <f t="shared" si="195"/>
        <v>urban</v>
      </c>
      <c r="G4216" t="str">
        <f t="shared" si="196"/>
        <v>lighting</v>
      </c>
      <c r="H4216" t="str">
        <f t="shared" si="197"/>
        <v>lighting</v>
      </c>
    </row>
    <row r="4217" spans="1:8" x14ac:dyDescent="0.2">
      <c r="A4217">
        <v>5</v>
      </c>
      <c r="B4217" t="s">
        <v>162</v>
      </c>
      <c r="C4217">
        <v>0</v>
      </c>
      <c r="D4217" t="s">
        <v>676</v>
      </c>
      <c r="E4217" t="s">
        <v>586</v>
      </c>
      <c r="F4217" t="str">
        <f t="shared" si="195"/>
        <v>urban</v>
      </c>
      <c r="G4217" t="str">
        <f t="shared" si="196"/>
        <v>lighting</v>
      </c>
      <c r="H4217" t="str">
        <f t="shared" si="197"/>
        <v>lighting</v>
      </c>
    </row>
    <row r="4218" spans="1:8" x14ac:dyDescent="0.2">
      <c r="A4218">
        <v>6</v>
      </c>
      <c r="B4218" t="s">
        <v>446</v>
      </c>
      <c r="C4218">
        <v>0</v>
      </c>
      <c r="D4218" t="s">
        <v>676</v>
      </c>
      <c r="E4218" t="s">
        <v>586</v>
      </c>
      <c r="F4218" t="str">
        <f t="shared" si="195"/>
        <v>urban</v>
      </c>
      <c r="G4218" t="str">
        <f t="shared" si="196"/>
        <v>lighting</v>
      </c>
      <c r="H4218" t="str">
        <f t="shared" si="197"/>
        <v>lighting</v>
      </c>
    </row>
    <row r="4219" spans="1:8" x14ac:dyDescent="0.2">
      <c r="A4219">
        <v>7</v>
      </c>
      <c r="B4219" t="s">
        <v>447</v>
      </c>
      <c r="C4219">
        <v>0</v>
      </c>
      <c r="D4219" t="s">
        <v>676</v>
      </c>
      <c r="E4219" t="s">
        <v>586</v>
      </c>
      <c r="F4219" t="str">
        <f t="shared" si="195"/>
        <v>urban</v>
      </c>
      <c r="G4219" t="str">
        <f t="shared" si="196"/>
        <v>lighting</v>
      </c>
      <c r="H4219" t="str">
        <f t="shared" si="197"/>
        <v>lighting</v>
      </c>
    </row>
    <row r="4220" spans="1:8" x14ac:dyDescent="0.2">
      <c r="A4220">
        <v>8</v>
      </c>
      <c r="B4220" t="s">
        <v>448</v>
      </c>
      <c r="C4220">
        <v>0</v>
      </c>
      <c r="D4220" t="s">
        <v>676</v>
      </c>
      <c r="E4220" t="s">
        <v>586</v>
      </c>
      <c r="F4220" t="str">
        <f t="shared" si="195"/>
        <v>urban</v>
      </c>
      <c r="G4220" t="str">
        <f t="shared" si="196"/>
        <v>lighting</v>
      </c>
      <c r="H4220" t="str">
        <f t="shared" si="197"/>
        <v>lighting</v>
      </c>
    </row>
    <row r="4221" spans="1:8" x14ac:dyDescent="0.2">
      <c r="A4221">
        <v>9</v>
      </c>
      <c r="B4221" t="s">
        <v>449</v>
      </c>
      <c r="C4221">
        <v>0</v>
      </c>
      <c r="D4221" t="s">
        <v>676</v>
      </c>
      <c r="E4221" t="s">
        <v>586</v>
      </c>
      <c r="F4221" t="str">
        <f t="shared" si="195"/>
        <v>urban</v>
      </c>
      <c r="G4221" t="str">
        <f t="shared" si="196"/>
        <v>lighting</v>
      </c>
      <c r="H4221" t="str">
        <f t="shared" si="197"/>
        <v>lighting</v>
      </c>
    </row>
    <row r="4222" spans="1:8" x14ac:dyDescent="0.2">
      <c r="A4222">
        <v>0</v>
      </c>
      <c r="B4222" t="s">
        <v>76</v>
      </c>
      <c r="C4222">
        <v>18413016563997.199</v>
      </c>
      <c r="D4222" t="s">
        <v>677</v>
      </c>
      <c r="E4222" t="s">
        <v>586</v>
      </c>
      <c r="F4222" t="str">
        <f t="shared" si="195"/>
        <v>urban</v>
      </c>
      <c r="G4222" t="str">
        <f t="shared" si="196"/>
        <v>lighting</v>
      </c>
      <c r="H4222" t="str">
        <f t="shared" si="197"/>
        <v>lighting</v>
      </c>
    </row>
    <row r="4223" spans="1:8" x14ac:dyDescent="0.2">
      <c r="A4223">
        <v>1</v>
      </c>
      <c r="B4223" t="s">
        <v>77</v>
      </c>
      <c r="C4223">
        <v>0</v>
      </c>
      <c r="D4223" t="s">
        <v>677</v>
      </c>
      <c r="E4223" t="s">
        <v>586</v>
      </c>
      <c r="F4223" t="str">
        <f t="shared" si="195"/>
        <v>urban</v>
      </c>
      <c r="G4223" t="str">
        <f t="shared" si="196"/>
        <v>lighting</v>
      </c>
      <c r="H4223" t="str">
        <f t="shared" si="197"/>
        <v>lighting</v>
      </c>
    </row>
    <row r="4224" spans="1:8" x14ac:dyDescent="0.2">
      <c r="A4224">
        <v>2</v>
      </c>
      <c r="B4224" t="s">
        <v>78</v>
      </c>
      <c r="C4224">
        <v>0</v>
      </c>
      <c r="D4224" t="s">
        <v>677</v>
      </c>
      <c r="E4224" t="s">
        <v>586</v>
      </c>
      <c r="F4224" t="str">
        <f t="shared" si="195"/>
        <v>urban</v>
      </c>
      <c r="G4224" t="str">
        <f t="shared" si="196"/>
        <v>lighting</v>
      </c>
      <c r="H4224" t="str">
        <f t="shared" si="197"/>
        <v>lighting</v>
      </c>
    </row>
    <row r="4225" spans="1:8" x14ac:dyDescent="0.2">
      <c r="A4225">
        <v>3</v>
      </c>
      <c r="B4225" t="s">
        <v>79</v>
      </c>
      <c r="C4225">
        <v>0</v>
      </c>
      <c r="D4225" t="s">
        <v>677</v>
      </c>
      <c r="E4225" t="s">
        <v>586</v>
      </c>
      <c r="F4225" t="str">
        <f t="shared" si="195"/>
        <v>urban</v>
      </c>
      <c r="G4225" t="str">
        <f t="shared" si="196"/>
        <v>lighting</v>
      </c>
      <c r="H4225" t="str">
        <f t="shared" si="197"/>
        <v>lighting</v>
      </c>
    </row>
    <row r="4226" spans="1:8" x14ac:dyDescent="0.2">
      <c r="A4226">
        <v>4</v>
      </c>
      <c r="B4226" t="s">
        <v>81</v>
      </c>
      <c r="C4226">
        <v>0</v>
      </c>
      <c r="D4226" t="s">
        <v>677</v>
      </c>
      <c r="E4226" t="s">
        <v>586</v>
      </c>
      <c r="F4226" t="str">
        <f t="shared" si="195"/>
        <v>urban</v>
      </c>
      <c r="G4226" t="str">
        <f t="shared" si="196"/>
        <v>lighting</v>
      </c>
      <c r="H4226" t="str">
        <f t="shared" si="197"/>
        <v>lighting</v>
      </c>
    </row>
    <row r="4227" spans="1:8" x14ac:dyDescent="0.2">
      <c r="A4227">
        <v>5</v>
      </c>
      <c r="B4227" t="s">
        <v>162</v>
      </c>
      <c r="C4227">
        <v>0</v>
      </c>
      <c r="D4227" t="s">
        <v>677</v>
      </c>
      <c r="E4227" t="s">
        <v>586</v>
      </c>
      <c r="F4227" t="str">
        <f t="shared" ref="F4227:F4290" si="198">IF(ISNUMBER(SEARCH("urban", E4227)), "urban", IF(ISNUMBER(SEARCH("rural", E4227)), "rural", IF(ISNUMBER(SEARCH("commercial", E4227)), "commercial", "None")))</f>
        <v>urban</v>
      </c>
      <c r="G4227" t="str">
        <f t="shared" ref="G4227:G4290" si="199">RIGHT(E4227, LEN(E4227) - FIND("~", SUBSTITUTE(E4227, "-", "~", LEN(E4227)-LEN(SUBSTITUTE(E4227, "-", "")))))</f>
        <v>lighting</v>
      </c>
      <c r="H4227" t="str">
        <f t="shared" ref="H4227:H4290" si="200">IF(G4227="appl","appliances",IF(G4227="cooling","cooling &amp; ventilation",G4227))</f>
        <v>lighting</v>
      </c>
    </row>
    <row r="4228" spans="1:8" x14ac:dyDescent="0.2">
      <c r="A4228">
        <v>6</v>
      </c>
      <c r="B4228" t="s">
        <v>446</v>
      </c>
      <c r="C4228">
        <v>0</v>
      </c>
      <c r="D4228" t="s">
        <v>677</v>
      </c>
      <c r="E4228" t="s">
        <v>586</v>
      </c>
      <c r="F4228" t="str">
        <f t="shared" si="198"/>
        <v>urban</v>
      </c>
      <c r="G4228" t="str">
        <f t="shared" si="199"/>
        <v>lighting</v>
      </c>
      <c r="H4228" t="str">
        <f t="shared" si="200"/>
        <v>lighting</v>
      </c>
    </row>
    <row r="4229" spans="1:8" x14ac:dyDescent="0.2">
      <c r="A4229">
        <v>7</v>
      </c>
      <c r="B4229" t="s">
        <v>447</v>
      </c>
      <c r="C4229">
        <v>0</v>
      </c>
      <c r="D4229" t="s">
        <v>677</v>
      </c>
      <c r="E4229" t="s">
        <v>586</v>
      </c>
      <c r="F4229" t="str">
        <f t="shared" si="198"/>
        <v>urban</v>
      </c>
      <c r="G4229" t="str">
        <f t="shared" si="199"/>
        <v>lighting</v>
      </c>
      <c r="H4229" t="str">
        <f t="shared" si="200"/>
        <v>lighting</v>
      </c>
    </row>
    <row r="4230" spans="1:8" x14ac:dyDescent="0.2">
      <c r="A4230">
        <v>8</v>
      </c>
      <c r="B4230" t="s">
        <v>448</v>
      </c>
      <c r="C4230">
        <v>0</v>
      </c>
      <c r="D4230" t="s">
        <v>677</v>
      </c>
      <c r="E4230" t="s">
        <v>586</v>
      </c>
      <c r="F4230" t="str">
        <f t="shared" si="198"/>
        <v>urban</v>
      </c>
      <c r="G4230" t="str">
        <f t="shared" si="199"/>
        <v>lighting</v>
      </c>
      <c r="H4230" t="str">
        <f t="shared" si="200"/>
        <v>lighting</v>
      </c>
    </row>
    <row r="4231" spans="1:8" x14ac:dyDescent="0.2">
      <c r="A4231">
        <v>9</v>
      </c>
      <c r="B4231" t="s">
        <v>449</v>
      </c>
      <c r="C4231">
        <v>0</v>
      </c>
      <c r="D4231" t="s">
        <v>677</v>
      </c>
      <c r="E4231" t="s">
        <v>586</v>
      </c>
      <c r="F4231" t="str">
        <f t="shared" si="198"/>
        <v>urban</v>
      </c>
      <c r="G4231" t="str">
        <f t="shared" si="199"/>
        <v>lighting</v>
      </c>
      <c r="H4231" t="str">
        <f t="shared" si="200"/>
        <v>lighting</v>
      </c>
    </row>
    <row r="4232" spans="1:8" x14ac:dyDescent="0.2">
      <c r="A4232">
        <v>0</v>
      </c>
      <c r="B4232" t="s">
        <v>76</v>
      </c>
      <c r="C4232">
        <v>783010612520.60095</v>
      </c>
      <c r="D4232" t="s">
        <v>678</v>
      </c>
      <c r="E4232" t="s">
        <v>586</v>
      </c>
      <c r="F4232" t="str">
        <f t="shared" si="198"/>
        <v>urban</v>
      </c>
      <c r="G4232" t="str">
        <f t="shared" si="199"/>
        <v>lighting</v>
      </c>
      <c r="H4232" t="str">
        <f t="shared" si="200"/>
        <v>lighting</v>
      </c>
    </row>
    <row r="4233" spans="1:8" x14ac:dyDescent="0.2">
      <c r="A4233">
        <v>1</v>
      </c>
      <c r="B4233" t="s">
        <v>77</v>
      </c>
      <c r="C4233">
        <v>0</v>
      </c>
      <c r="D4233" t="s">
        <v>678</v>
      </c>
      <c r="E4233" t="s">
        <v>586</v>
      </c>
      <c r="F4233" t="str">
        <f t="shared" si="198"/>
        <v>urban</v>
      </c>
      <c r="G4233" t="str">
        <f t="shared" si="199"/>
        <v>lighting</v>
      </c>
      <c r="H4233" t="str">
        <f t="shared" si="200"/>
        <v>lighting</v>
      </c>
    </row>
    <row r="4234" spans="1:8" x14ac:dyDescent="0.2">
      <c r="A4234">
        <v>2</v>
      </c>
      <c r="B4234" t="s">
        <v>78</v>
      </c>
      <c r="C4234">
        <v>0</v>
      </c>
      <c r="D4234" t="s">
        <v>678</v>
      </c>
      <c r="E4234" t="s">
        <v>586</v>
      </c>
      <c r="F4234" t="str">
        <f t="shared" si="198"/>
        <v>urban</v>
      </c>
      <c r="G4234" t="str">
        <f t="shared" si="199"/>
        <v>lighting</v>
      </c>
      <c r="H4234" t="str">
        <f t="shared" si="200"/>
        <v>lighting</v>
      </c>
    </row>
    <row r="4235" spans="1:8" x14ac:dyDescent="0.2">
      <c r="A4235">
        <v>3</v>
      </c>
      <c r="B4235" t="s">
        <v>79</v>
      </c>
      <c r="C4235">
        <v>0</v>
      </c>
      <c r="D4235" t="s">
        <v>678</v>
      </c>
      <c r="E4235" t="s">
        <v>586</v>
      </c>
      <c r="F4235" t="str">
        <f t="shared" si="198"/>
        <v>urban</v>
      </c>
      <c r="G4235" t="str">
        <f t="shared" si="199"/>
        <v>lighting</v>
      </c>
      <c r="H4235" t="str">
        <f t="shared" si="200"/>
        <v>lighting</v>
      </c>
    </row>
    <row r="4236" spans="1:8" x14ac:dyDescent="0.2">
      <c r="A4236">
        <v>4</v>
      </c>
      <c r="B4236" t="s">
        <v>81</v>
      </c>
      <c r="C4236">
        <v>0</v>
      </c>
      <c r="D4236" t="s">
        <v>678</v>
      </c>
      <c r="E4236" t="s">
        <v>586</v>
      </c>
      <c r="F4236" t="str">
        <f t="shared" si="198"/>
        <v>urban</v>
      </c>
      <c r="G4236" t="str">
        <f t="shared" si="199"/>
        <v>lighting</v>
      </c>
      <c r="H4236" t="str">
        <f t="shared" si="200"/>
        <v>lighting</v>
      </c>
    </row>
    <row r="4237" spans="1:8" x14ac:dyDescent="0.2">
      <c r="A4237">
        <v>5</v>
      </c>
      <c r="B4237" t="s">
        <v>162</v>
      </c>
      <c r="C4237">
        <v>0</v>
      </c>
      <c r="D4237" t="s">
        <v>678</v>
      </c>
      <c r="E4237" t="s">
        <v>586</v>
      </c>
      <c r="F4237" t="str">
        <f t="shared" si="198"/>
        <v>urban</v>
      </c>
      <c r="G4237" t="str">
        <f t="shared" si="199"/>
        <v>lighting</v>
      </c>
      <c r="H4237" t="str">
        <f t="shared" si="200"/>
        <v>lighting</v>
      </c>
    </row>
    <row r="4238" spans="1:8" x14ac:dyDescent="0.2">
      <c r="A4238">
        <v>6</v>
      </c>
      <c r="B4238" t="s">
        <v>446</v>
      </c>
      <c r="C4238">
        <v>0</v>
      </c>
      <c r="D4238" t="s">
        <v>678</v>
      </c>
      <c r="E4238" t="s">
        <v>586</v>
      </c>
      <c r="F4238" t="str">
        <f t="shared" si="198"/>
        <v>urban</v>
      </c>
      <c r="G4238" t="str">
        <f t="shared" si="199"/>
        <v>lighting</v>
      </c>
      <c r="H4238" t="str">
        <f t="shared" si="200"/>
        <v>lighting</v>
      </c>
    </row>
    <row r="4239" spans="1:8" x14ac:dyDescent="0.2">
      <c r="A4239">
        <v>7</v>
      </c>
      <c r="B4239" t="s">
        <v>447</v>
      </c>
      <c r="C4239">
        <v>0</v>
      </c>
      <c r="D4239" t="s">
        <v>678</v>
      </c>
      <c r="E4239" t="s">
        <v>586</v>
      </c>
      <c r="F4239" t="str">
        <f t="shared" si="198"/>
        <v>urban</v>
      </c>
      <c r="G4239" t="str">
        <f t="shared" si="199"/>
        <v>lighting</v>
      </c>
      <c r="H4239" t="str">
        <f t="shared" si="200"/>
        <v>lighting</v>
      </c>
    </row>
    <row r="4240" spans="1:8" x14ac:dyDescent="0.2">
      <c r="A4240">
        <v>8</v>
      </c>
      <c r="B4240" t="s">
        <v>448</v>
      </c>
      <c r="C4240">
        <v>0</v>
      </c>
      <c r="D4240" t="s">
        <v>678</v>
      </c>
      <c r="E4240" t="s">
        <v>586</v>
      </c>
      <c r="F4240" t="str">
        <f t="shared" si="198"/>
        <v>urban</v>
      </c>
      <c r="G4240" t="str">
        <f t="shared" si="199"/>
        <v>lighting</v>
      </c>
      <c r="H4240" t="str">
        <f t="shared" si="200"/>
        <v>lighting</v>
      </c>
    </row>
    <row r="4241" spans="1:8" x14ac:dyDescent="0.2">
      <c r="A4241">
        <v>9</v>
      </c>
      <c r="B4241" t="s">
        <v>449</v>
      </c>
      <c r="C4241">
        <v>0</v>
      </c>
      <c r="D4241" t="s">
        <v>678</v>
      </c>
      <c r="E4241" t="s">
        <v>586</v>
      </c>
      <c r="F4241" t="str">
        <f t="shared" si="198"/>
        <v>urban</v>
      </c>
      <c r="G4241" t="str">
        <f t="shared" si="199"/>
        <v>lighting</v>
      </c>
      <c r="H4241" t="str">
        <f t="shared" si="200"/>
        <v>lighting</v>
      </c>
    </row>
    <row r="4242" spans="1:8" x14ac:dyDescent="0.2">
      <c r="A4242">
        <v>0</v>
      </c>
      <c r="B4242" t="s">
        <v>76</v>
      </c>
      <c r="C4242">
        <v>768821824800.43604</v>
      </c>
      <c r="D4242" t="s">
        <v>679</v>
      </c>
      <c r="E4242" t="s">
        <v>586</v>
      </c>
      <c r="F4242" t="str">
        <f t="shared" si="198"/>
        <v>urban</v>
      </c>
      <c r="G4242" t="str">
        <f t="shared" si="199"/>
        <v>lighting</v>
      </c>
      <c r="H4242" t="str">
        <f t="shared" si="200"/>
        <v>lighting</v>
      </c>
    </row>
    <row r="4243" spans="1:8" x14ac:dyDescent="0.2">
      <c r="A4243">
        <v>1</v>
      </c>
      <c r="B4243" t="s">
        <v>77</v>
      </c>
      <c r="C4243">
        <v>0</v>
      </c>
      <c r="D4243" t="s">
        <v>679</v>
      </c>
      <c r="E4243" t="s">
        <v>586</v>
      </c>
      <c r="F4243" t="str">
        <f t="shared" si="198"/>
        <v>urban</v>
      </c>
      <c r="G4243" t="str">
        <f t="shared" si="199"/>
        <v>lighting</v>
      </c>
      <c r="H4243" t="str">
        <f t="shared" si="200"/>
        <v>lighting</v>
      </c>
    </row>
    <row r="4244" spans="1:8" x14ac:dyDescent="0.2">
      <c r="A4244">
        <v>2</v>
      </c>
      <c r="B4244" t="s">
        <v>78</v>
      </c>
      <c r="C4244">
        <v>0</v>
      </c>
      <c r="D4244" t="s">
        <v>679</v>
      </c>
      <c r="E4244" t="s">
        <v>586</v>
      </c>
      <c r="F4244" t="str">
        <f t="shared" si="198"/>
        <v>urban</v>
      </c>
      <c r="G4244" t="str">
        <f t="shared" si="199"/>
        <v>lighting</v>
      </c>
      <c r="H4244" t="str">
        <f t="shared" si="200"/>
        <v>lighting</v>
      </c>
    </row>
    <row r="4245" spans="1:8" x14ac:dyDescent="0.2">
      <c r="A4245">
        <v>3</v>
      </c>
      <c r="B4245" t="s">
        <v>79</v>
      </c>
      <c r="C4245">
        <v>0</v>
      </c>
      <c r="D4245" t="s">
        <v>679</v>
      </c>
      <c r="E4245" t="s">
        <v>586</v>
      </c>
      <c r="F4245" t="str">
        <f t="shared" si="198"/>
        <v>urban</v>
      </c>
      <c r="G4245" t="str">
        <f t="shared" si="199"/>
        <v>lighting</v>
      </c>
      <c r="H4245" t="str">
        <f t="shared" si="200"/>
        <v>lighting</v>
      </c>
    </row>
    <row r="4246" spans="1:8" x14ac:dyDescent="0.2">
      <c r="A4246">
        <v>4</v>
      </c>
      <c r="B4246" t="s">
        <v>81</v>
      </c>
      <c r="C4246">
        <v>0</v>
      </c>
      <c r="D4246" t="s">
        <v>679</v>
      </c>
      <c r="E4246" t="s">
        <v>586</v>
      </c>
      <c r="F4246" t="str">
        <f t="shared" si="198"/>
        <v>urban</v>
      </c>
      <c r="G4246" t="str">
        <f t="shared" si="199"/>
        <v>lighting</v>
      </c>
      <c r="H4246" t="str">
        <f t="shared" si="200"/>
        <v>lighting</v>
      </c>
    </row>
    <row r="4247" spans="1:8" x14ac:dyDescent="0.2">
      <c r="A4247">
        <v>5</v>
      </c>
      <c r="B4247" t="s">
        <v>162</v>
      </c>
      <c r="C4247">
        <v>0</v>
      </c>
      <c r="D4247" t="s">
        <v>679</v>
      </c>
      <c r="E4247" t="s">
        <v>586</v>
      </c>
      <c r="F4247" t="str">
        <f t="shared" si="198"/>
        <v>urban</v>
      </c>
      <c r="G4247" t="str">
        <f t="shared" si="199"/>
        <v>lighting</v>
      </c>
      <c r="H4247" t="str">
        <f t="shared" si="200"/>
        <v>lighting</v>
      </c>
    </row>
    <row r="4248" spans="1:8" x14ac:dyDescent="0.2">
      <c r="A4248">
        <v>6</v>
      </c>
      <c r="B4248" t="s">
        <v>446</v>
      </c>
      <c r="C4248">
        <v>0</v>
      </c>
      <c r="D4248" t="s">
        <v>679</v>
      </c>
      <c r="E4248" t="s">
        <v>586</v>
      </c>
      <c r="F4248" t="str">
        <f t="shared" si="198"/>
        <v>urban</v>
      </c>
      <c r="G4248" t="str">
        <f t="shared" si="199"/>
        <v>lighting</v>
      </c>
      <c r="H4248" t="str">
        <f t="shared" si="200"/>
        <v>lighting</v>
      </c>
    </row>
    <row r="4249" spans="1:8" x14ac:dyDescent="0.2">
      <c r="A4249">
        <v>7</v>
      </c>
      <c r="B4249" t="s">
        <v>447</v>
      </c>
      <c r="C4249">
        <v>0</v>
      </c>
      <c r="D4249" t="s">
        <v>679</v>
      </c>
      <c r="E4249" t="s">
        <v>586</v>
      </c>
      <c r="F4249" t="str">
        <f t="shared" si="198"/>
        <v>urban</v>
      </c>
      <c r="G4249" t="str">
        <f t="shared" si="199"/>
        <v>lighting</v>
      </c>
      <c r="H4249" t="str">
        <f t="shared" si="200"/>
        <v>lighting</v>
      </c>
    </row>
    <row r="4250" spans="1:8" x14ac:dyDescent="0.2">
      <c r="A4250">
        <v>8</v>
      </c>
      <c r="B4250" t="s">
        <v>448</v>
      </c>
      <c r="C4250">
        <v>0</v>
      </c>
      <c r="D4250" t="s">
        <v>679</v>
      </c>
      <c r="E4250" t="s">
        <v>586</v>
      </c>
      <c r="F4250" t="str">
        <f t="shared" si="198"/>
        <v>urban</v>
      </c>
      <c r="G4250" t="str">
        <f t="shared" si="199"/>
        <v>lighting</v>
      </c>
      <c r="H4250" t="str">
        <f t="shared" si="200"/>
        <v>lighting</v>
      </c>
    </row>
    <row r="4251" spans="1:8" x14ac:dyDescent="0.2">
      <c r="A4251">
        <v>9</v>
      </c>
      <c r="B4251" t="s">
        <v>449</v>
      </c>
      <c r="C4251">
        <v>0</v>
      </c>
      <c r="D4251" t="s">
        <v>679</v>
      </c>
      <c r="E4251" t="s">
        <v>586</v>
      </c>
      <c r="F4251" t="str">
        <f t="shared" si="198"/>
        <v>urban</v>
      </c>
      <c r="G4251" t="str">
        <f t="shared" si="199"/>
        <v>lighting</v>
      </c>
      <c r="H4251" t="str">
        <f t="shared" si="200"/>
        <v>lighting</v>
      </c>
    </row>
    <row r="4252" spans="1:8" x14ac:dyDescent="0.2">
      <c r="A4252">
        <v>0</v>
      </c>
      <c r="B4252" t="s">
        <v>76</v>
      </c>
      <c r="C4252">
        <v>417152686706.97101</v>
      </c>
      <c r="D4252" t="s">
        <v>680</v>
      </c>
      <c r="E4252" t="s">
        <v>586</v>
      </c>
      <c r="F4252" t="str">
        <f t="shared" si="198"/>
        <v>urban</v>
      </c>
      <c r="G4252" t="str">
        <f t="shared" si="199"/>
        <v>lighting</v>
      </c>
      <c r="H4252" t="str">
        <f t="shared" si="200"/>
        <v>lighting</v>
      </c>
    </row>
    <row r="4253" spans="1:8" x14ac:dyDescent="0.2">
      <c r="A4253">
        <v>1</v>
      </c>
      <c r="B4253" t="s">
        <v>77</v>
      </c>
      <c r="C4253">
        <v>0</v>
      </c>
      <c r="D4253" t="s">
        <v>680</v>
      </c>
      <c r="E4253" t="s">
        <v>586</v>
      </c>
      <c r="F4253" t="str">
        <f t="shared" si="198"/>
        <v>urban</v>
      </c>
      <c r="G4253" t="str">
        <f t="shared" si="199"/>
        <v>lighting</v>
      </c>
      <c r="H4253" t="str">
        <f t="shared" si="200"/>
        <v>lighting</v>
      </c>
    </row>
    <row r="4254" spans="1:8" x14ac:dyDescent="0.2">
      <c r="A4254">
        <v>2</v>
      </c>
      <c r="B4254" t="s">
        <v>78</v>
      </c>
      <c r="C4254">
        <v>0</v>
      </c>
      <c r="D4254" t="s">
        <v>680</v>
      </c>
      <c r="E4254" t="s">
        <v>586</v>
      </c>
      <c r="F4254" t="str">
        <f t="shared" si="198"/>
        <v>urban</v>
      </c>
      <c r="G4254" t="str">
        <f t="shared" si="199"/>
        <v>lighting</v>
      </c>
      <c r="H4254" t="str">
        <f t="shared" si="200"/>
        <v>lighting</v>
      </c>
    </row>
    <row r="4255" spans="1:8" x14ac:dyDescent="0.2">
      <c r="A4255">
        <v>3</v>
      </c>
      <c r="B4255" t="s">
        <v>79</v>
      </c>
      <c r="C4255">
        <v>0</v>
      </c>
      <c r="D4255" t="s">
        <v>680</v>
      </c>
      <c r="E4255" t="s">
        <v>586</v>
      </c>
      <c r="F4255" t="str">
        <f t="shared" si="198"/>
        <v>urban</v>
      </c>
      <c r="G4255" t="str">
        <f t="shared" si="199"/>
        <v>lighting</v>
      </c>
      <c r="H4255" t="str">
        <f t="shared" si="200"/>
        <v>lighting</v>
      </c>
    </row>
    <row r="4256" spans="1:8" x14ac:dyDescent="0.2">
      <c r="A4256">
        <v>4</v>
      </c>
      <c r="B4256" t="s">
        <v>81</v>
      </c>
      <c r="C4256">
        <v>0</v>
      </c>
      <c r="D4256" t="s">
        <v>680</v>
      </c>
      <c r="E4256" t="s">
        <v>586</v>
      </c>
      <c r="F4256" t="str">
        <f t="shared" si="198"/>
        <v>urban</v>
      </c>
      <c r="G4256" t="str">
        <f t="shared" si="199"/>
        <v>lighting</v>
      </c>
      <c r="H4256" t="str">
        <f t="shared" si="200"/>
        <v>lighting</v>
      </c>
    </row>
    <row r="4257" spans="1:8" x14ac:dyDescent="0.2">
      <c r="A4257">
        <v>5</v>
      </c>
      <c r="B4257" t="s">
        <v>162</v>
      </c>
      <c r="C4257">
        <v>0</v>
      </c>
      <c r="D4257" t="s">
        <v>680</v>
      </c>
      <c r="E4257" t="s">
        <v>586</v>
      </c>
      <c r="F4257" t="str">
        <f t="shared" si="198"/>
        <v>urban</v>
      </c>
      <c r="G4257" t="str">
        <f t="shared" si="199"/>
        <v>lighting</v>
      </c>
      <c r="H4257" t="str">
        <f t="shared" si="200"/>
        <v>lighting</v>
      </c>
    </row>
    <row r="4258" spans="1:8" x14ac:dyDescent="0.2">
      <c r="A4258">
        <v>6</v>
      </c>
      <c r="B4258" t="s">
        <v>446</v>
      </c>
      <c r="C4258">
        <v>0</v>
      </c>
      <c r="D4258" t="s">
        <v>680</v>
      </c>
      <c r="E4258" t="s">
        <v>586</v>
      </c>
      <c r="F4258" t="str">
        <f t="shared" si="198"/>
        <v>urban</v>
      </c>
      <c r="G4258" t="str">
        <f t="shared" si="199"/>
        <v>lighting</v>
      </c>
      <c r="H4258" t="str">
        <f t="shared" si="200"/>
        <v>lighting</v>
      </c>
    </row>
    <row r="4259" spans="1:8" x14ac:dyDescent="0.2">
      <c r="A4259">
        <v>7</v>
      </c>
      <c r="B4259" t="s">
        <v>447</v>
      </c>
      <c r="C4259">
        <v>0</v>
      </c>
      <c r="D4259" t="s">
        <v>680</v>
      </c>
      <c r="E4259" t="s">
        <v>586</v>
      </c>
      <c r="F4259" t="str">
        <f t="shared" si="198"/>
        <v>urban</v>
      </c>
      <c r="G4259" t="str">
        <f t="shared" si="199"/>
        <v>lighting</v>
      </c>
      <c r="H4259" t="str">
        <f t="shared" si="200"/>
        <v>lighting</v>
      </c>
    </row>
    <row r="4260" spans="1:8" x14ac:dyDescent="0.2">
      <c r="A4260">
        <v>8</v>
      </c>
      <c r="B4260" t="s">
        <v>448</v>
      </c>
      <c r="C4260">
        <v>0</v>
      </c>
      <c r="D4260" t="s">
        <v>680</v>
      </c>
      <c r="E4260" t="s">
        <v>586</v>
      </c>
      <c r="F4260" t="str">
        <f t="shared" si="198"/>
        <v>urban</v>
      </c>
      <c r="G4260" t="str">
        <f t="shared" si="199"/>
        <v>lighting</v>
      </c>
      <c r="H4260" t="str">
        <f t="shared" si="200"/>
        <v>lighting</v>
      </c>
    </row>
    <row r="4261" spans="1:8" x14ac:dyDescent="0.2">
      <c r="A4261">
        <v>9</v>
      </c>
      <c r="B4261" t="s">
        <v>449</v>
      </c>
      <c r="C4261">
        <v>0</v>
      </c>
      <c r="D4261" t="s">
        <v>680</v>
      </c>
      <c r="E4261" t="s">
        <v>586</v>
      </c>
      <c r="F4261" t="str">
        <f t="shared" si="198"/>
        <v>urban</v>
      </c>
      <c r="G4261" t="str">
        <f t="shared" si="199"/>
        <v>lighting</v>
      </c>
      <c r="H4261" t="str">
        <f t="shared" si="200"/>
        <v>lighting</v>
      </c>
    </row>
    <row r="4262" spans="1:8" x14ac:dyDescent="0.2">
      <c r="A4262">
        <v>0</v>
      </c>
      <c r="B4262" t="s">
        <v>76</v>
      </c>
      <c r="C4262">
        <v>17772577804646.898</v>
      </c>
      <c r="D4262" t="s">
        <v>681</v>
      </c>
      <c r="E4262" t="s">
        <v>586</v>
      </c>
      <c r="F4262" t="str">
        <f t="shared" si="198"/>
        <v>urban</v>
      </c>
      <c r="G4262" t="str">
        <f t="shared" si="199"/>
        <v>lighting</v>
      </c>
      <c r="H4262" t="str">
        <f t="shared" si="200"/>
        <v>lighting</v>
      </c>
    </row>
    <row r="4263" spans="1:8" x14ac:dyDescent="0.2">
      <c r="A4263">
        <v>1</v>
      </c>
      <c r="B4263" t="s">
        <v>77</v>
      </c>
      <c r="C4263">
        <v>0</v>
      </c>
      <c r="D4263" t="s">
        <v>681</v>
      </c>
      <c r="E4263" t="s">
        <v>586</v>
      </c>
      <c r="F4263" t="str">
        <f t="shared" si="198"/>
        <v>urban</v>
      </c>
      <c r="G4263" t="str">
        <f t="shared" si="199"/>
        <v>lighting</v>
      </c>
      <c r="H4263" t="str">
        <f t="shared" si="200"/>
        <v>lighting</v>
      </c>
    </row>
    <row r="4264" spans="1:8" x14ac:dyDescent="0.2">
      <c r="A4264">
        <v>2</v>
      </c>
      <c r="B4264" t="s">
        <v>78</v>
      </c>
      <c r="C4264">
        <v>0</v>
      </c>
      <c r="D4264" t="s">
        <v>681</v>
      </c>
      <c r="E4264" t="s">
        <v>586</v>
      </c>
      <c r="F4264" t="str">
        <f t="shared" si="198"/>
        <v>urban</v>
      </c>
      <c r="G4264" t="str">
        <f t="shared" si="199"/>
        <v>lighting</v>
      </c>
      <c r="H4264" t="str">
        <f t="shared" si="200"/>
        <v>lighting</v>
      </c>
    </row>
    <row r="4265" spans="1:8" x14ac:dyDescent="0.2">
      <c r="A4265">
        <v>3</v>
      </c>
      <c r="B4265" t="s">
        <v>79</v>
      </c>
      <c r="C4265">
        <v>0</v>
      </c>
      <c r="D4265" t="s">
        <v>681</v>
      </c>
      <c r="E4265" t="s">
        <v>586</v>
      </c>
      <c r="F4265" t="str">
        <f t="shared" si="198"/>
        <v>urban</v>
      </c>
      <c r="G4265" t="str">
        <f t="shared" si="199"/>
        <v>lighting</v>
      </c>
      <c r="H4265" t="str">
        <f t="shared" si="200"/>
        <v>lighting</v>
      </c>
    </row>
    <row r="4266" spans="1:8" x14ac:dyDescent="0.2">
      <c r="A4266">
        <v>4</v>
      </c>
      <c r="B4266" t="s">
        <v>81</v>
      </c>
      <c r="C4266">
        <v>0</v>
      </c>
      <c r="D4266" t="s">
        <v>681</v>
      </c>
      <c r="E4266" t="s">
        <v>586</v>
      </c>
      <c r="F4266" t="str">
        <f t="shared" si="198"/>
        <v>urban</v>
      </c>
      <c r="G4266" t="str">
        <f t="shared" si="199"/>
        <v>lighting</v>
      </c>
      <c r="H4266" t="str">
        <f t="shared" si="200"/>
        <v>lighting</v>
      </c>
    </row>
    <row r="4267" spans="1:8" x14ac:dyDescent="0.2">
      <c r="A4267">
        <v>5</v>
      </c>
      <c r="B4267" t="s">
        <v>162</v>
      </c>
      <c r="C4267">
        <v>0</v>
      </c>
      <c r="D4267" t="s">
        <v>681</v>
      </c>
      <c r="E4267" t="s">
        <v>586</v>
      </c>
      <c r="F4267" t="str">
        <f t="shared" si="198"/>
        <v>urban</v>
      </c>
      <c r="G4267" t="str">
        <f t="shared" si="199"/>
        <v>lighting</v>
      </c>
      <c r="H4267" t="str">
        <f t="shared" si="200"/>
        <v>lighting</v>
      </c>
    </row>
    <row r="4268" spans="1:8" x14ac:dyDescent="0.2">
      <c r="A4268">
        <v>6</v>
      </c>
      <c r="B4268" t="s">
        <v>446</v>
      </c>
      <c r="C4268">
        <v>0</v>
      </c>
      <c r="D4268" t="s">
        <v>681</v>
      </c>
      <c r="E4268" t="s">
        <v>586</v>
      </c>
      <c r="F4268" t="str">
        <f t="shared" si="198"/>
        <v>urban</v>
      </c>
      <c r="G4268" t="str">
        <f t="shared" si="199"/>
        <v>lighting</v>
      </c>
      <c r="H4268" t="str">
        <f t="shared" si="200"/>
        <v>lighting</v>
      </c>
    </row>
    <row r="4269" spans="1:8" x14ac:dyDescent="0.2">
      <c r="A4269">
        <v>7</v>
      </c>
      <c r="B4269" t="s">
        <v>447</v>
      </c>
      <c r="C4269">
        <v>0</v>
      </c>
      <c r="D4269" t="s">
        <v>681</v>
      </c>
      <c r="E4269" t="s">
        <v>586</v>
      </c>
      <c r="F4269" t="str">
        <f t="shared" si="198"/>
        <v>urban</v>
      </c>
      <c r="G4269" t="str">
        <f t="shared" si="199"/>
        <v>lighting</v>
      </c>
      <c r="H4269" t="str">
        <f t="shared" si="200"/>
        <v>lighting</v>
      </c>
    </row>
    <row r="4270" spans="1:8" x14ac:dyDescent="0.2">
      <c r="A4270">
        <v>8</v>
      </c>
      <c r="B4270" t="s">
        <v>448</v>
      </c>
      <c r="C4270">
        <v>0</v>
      </c>
      <c r="D4270" t="s">
        <v>681</v>
      </c>
      <c r="E4270" t="s">
        <v>586</v>
      </c>
      <c r="F4270" t="str">
        <f t="shared" si="198"/>
        <v>urban</v>
      </c>
      <c r="G4270" t="str">
        <f t="shared" si="199"/>
        <v>lighting</v>
      </c>
      <c r="H4270" t="str">
        <f t="shared" si="200"/>
        <v>lighting</v>
      </c>
    </row>
    <row r="4271" spans="1:8" x14ac:dyDescent="0.2">
      <c r="A4271">
        <v>9</v>
      </c>
      <c r="B4271" t="s">
        <v>449</v>
      </c>
      <c r="C4271">
        <v>0</v>
      </c>
      <c r="D4271" t="s">
        <v>681</v>
      </c>
      <c r="E4271" t="s">
        <v>586</v>
      </c>
      <c r="F4271" t="str">
        <f t="shared" si="198"/>
        <v>urban</v>
      </c>
      <c r="G4271" t="str">
        <f t="shared" si="199"/>
        <v>lighting</v>
      </c>
      <c r="H4271" t="str">
        <f t="shared" si="200"/>
        <v>lighting</v>
      </c>
    </row>
    <row r="4272" spans="1:8" x14ac:dyDescent="0.2">
      <c r="A4272">
        <v>0</v>
      </c>
      <c r="B4272" t="s">
        <v>76</v>
      </c>
      <c r="C4272">
        <v>10783283734506.801</v>
      </c>
      <c r="D4272" t="s">
        <v>682</v>
      </c>
      <c r="E4272" t="s">
        <v>586</v>
      </c>
      <c r="F4272" t="str">
        <f t="shared" si="198"/>
        <v>urban</v>
      </c>
      <c r="G4272" t="str">
        <f t="shared" si="199"/>
        <v>lighting</v>
      </c>
      <c r="H4272" t="str">
        <f t="shared" si="200"/>
        <v>lighting</v>
      </c>
    </row>
    <row r="4273" spans="1:8" x14ac:dyDescent="0.2">
      <c r="A4273">
        <v>1</v>
      </c>
      <c r="B4273" t="s">
        <v>77</v>
      </c>
      <c r="C4273">
        <v>0</v>
      </c>
      <c r="D4273" t="s">
        <v>682</v>
      </c>
      <c r="E4273" t="s">
        <v>586</v>
      </c>
      <c r="F4273" t="str">
        <f t="shared" si="198"/>
        <v>urban</v>
      </c>
      <c r="G4273" t="str">
        <f t="shared" si="199"/>
        <v>lighting</v>
      </c>
      <c r="H4273" t="str">
        <f t="shared" si="200"/>
        <v>lighting</v>
      </c>
    </row>
    <row r="4274" spans="1:8" x14ac:dyDescent="0.2">
      <c r="A4274">
        <v>2</v>
      </c>
      <c r="B4274" t="s">
        <v>78</v>
      </c>
      <c r="C4274">
        <v>0</v>
      </c>
      <c r="D4274" t="s">
        <v>682</v>
      </c>
      <c r="E4274" t="s">
        <v>586</v>
      </c>
      <c r="F4274" t="str">
        <f t="shared" si="198"/>
        <v>urban</v>
      </c>
      <c r="G4274" t="str">
        <f t="shared" si="199"/>
        <v>lighting</v>
      </c>
      <c r="H4274" t="str">
        <f t="shared" si="200"/>
        <v>lighting</v>
      </c>
    </row>
    <row r="4275" spans="1:8" x14ac:dyDescent="0.2">
      <c r="A4275">
        <v>3</v>
      </c>
      <c r="B4275" t="s">
        <v>79</v>
      </c>
      <c r="C4275">
        <v>0</v>
      </c>
      <c r="D4275" t="s">
        <v>682</v>
      </c>
      <c r="E4275" t="s">
        <v>586</v>
      </c>
      <c r="F4275" t="str">
        <f t="shared" si="198"/>
        <v>urban</v>
      </c>
      <c r="G4275" t="str">
        <f t="shared" si="199"/>
        <v>lighting</v>
      </c>
      <c r="H4275" t="str">
        <f t="shared" si="200"/>
        <v>lighting</v>
      </c>
    </row>
    <row r="4276" spans="1:8" x14ac:dyDescent="0.2">
      <c r="A4276">
        <v>4</v>
      </c>
      <c r="B4276" t="s">
        <v>81</v>
      </c>
      <c r="C4276">
        <v>0</v>
      </c>
      <c r="D4276" t="s">
        <v>682</v>
      </c>
      <c r="E4276" t="s">
        <v>586</v>
      </c>
      <c r="F4276" t="str">
        <f t="shared" si="198"/>
        <v>urban</v>
      </c>
      <c r="G4276" t="str">
        <f t="shared" si="199"/>
        <v>lighting</v>
      </c>
      <c r="H4276" t="str">
        <f t="shared" si="200"/>
        <v>lighting</v>
      </c>
    </row>
    <row r="4277" spans="1:8" x14ac:dyDescent="0.2">
      <c r="A4277">
        <v>5</v>
      </c>
      <c r="B4277" t="s">
        <v>162</v>
      </c>
      <c r="C4277">
        <v>0</v>
      </c>
      <c r="D4277" t="s">
        <v>682</v>
      </c>
      <c r="E4277" t="s">
        <v>586</v>
      </c>
      <c r="F4277" t="str">
        <f t="shared" si="198"/>
        <v>urban</v>
      </c>
      <c r="G4277" t="str">
        <f t="shared" si="199"/>
        <v>lighting</v>
      </c>
      <c r="H4277" t="str">
        <f t="shared" si="200"/>
        <v>lighting</v>
      </c>
    </row>
    <row r="4278" spans="1:8" x14ac:dyDescent="0.2">
      <c r="A4278">
        <v>6</v>
      </c>
      <c r="B4278" t="s">
        <v>446</v>
      </c>
      <c r="C4278">
        <v>0</v>
      </c>
      <c r="D4278" t="s">
        <v>682</v>
      </c>
      <c r="E4278" t="s">
        <v>586</v>
      </c>
      <c r="F4278" t="str">
        <f t="shared" si="198"/>
        <v>urban</v>
      </c>
      <c r="G4278" t="str">
        <f t="shared" si="199"/>
        <v>lighting</v>
      </c>
      <c r="H4278" t="str">
        <f t="shared" si="200"/>
        <v>lighting</v>
      </c>
    </row>
    <row r="4279" spans="1:8" x14ac:dyDescent="0.2">
      <c r="A4279">
        <v>7</v>
      </c>
      <c r="B4279" t="s">
        <v>447</v>
      </c>
      <c r="C4279">
        <v>0</v>
      </c>
      <c r="D4279" t="s">
        <v>682</v>
      </c>
      <c r="E4279" t="s">
        <v>586</v>
      </c>
      <c r="F4279" t="str">
        <f t="shared" si="198"/>
        <v>urban</v>
      </c>
      <c r="G4279" t="str">
        <f t="shared" si="199"/>
        <v>lighting</v>
      </c>
      <c r="H4279" t="str">
        <f t="shared" si="200"/>
        <v>lighting</v>
      </c>
    </row>
    <row r="4280" spans="1:8" x14ac:dyDescent="0.2">
      <c r="A4280">
        <v>8</v>
      </c>
      <c r="B4280" t="s">
        <v>448</v>
      </c>
      <c r="C4280">
        <v>0</v>
      </c>
      <c r="D4280" t="s">
        <v>682</v>
      </c>
      <c r="E4280" t="s">
        <v>586</v>
      </c>
      <c r="F4280" t="str">
        <f t="shared" si="198"/>
        <v>urban</v>
      </c>
      <c r="G4280" t="str">
        <f t="shared" si="199"/>
        <v>lighting</v>
      </c>
      <c r="H4280" t="str">
        <f t="shared" si="200"/>
        <v>lighting</v>
      </c>
    </row>
    <row r="4281" spans="1:8" x14ac:dyDescent="0.2">
      <c r="A4281">
        <v>9</v>
      </c>
      <c r="B4281" t="s">
        <v>449</v>
      </c>
      <c r="C4281">
        <v>0</v>
      </c>
      <c r="D4281" t="s">
        <v>682</v>
      </c>
      <c r="E4281" t="s">
        <v>586</v>
      </c>
      <c r="F4281" t="str">
        <f t="shared" si="198"/>
        <v>urban</v>
      </c>
      <c r="G4281" t="str">
        <f t="shared" si="199"/>
        <v>lighting</v>
      </c>
      <c r="H4281" t="str">
        <f t="shared" si="200"/>
        <v>lighting</v>
      </c>
    </row>
    <row r="4282" spans="1:8" x14ac:dyDescent="0.2">
      <c r="A4282">
        <v>0</v>
      </c>
      <c r="B4282" t="s">
        <v>76</v>
      </c>
      <c r="C4282">
        <v>6360229981067.8496</v>
      </c>
      <c r="D4282" t="s">
        <v>683</v>
      </c>
      <c r="E4282" t="s">
        <v>586</v>
      </c>
      <c r="F4282" t="str">
        <f t="shared" si="198"/>
        <v>urban</v>
      </c>
      <c r="G4282" t="str">
        <f t="shared" si="199"/>
        <v>lighting</v>
      </c>
      <c r="H4282" t="str">
        <f t="shared" si="200"/>
        <v>lighting</v>
      </c>
    </row>
    <row r="4283" spans="1:8" x14ac:dyDescent="0.2">
      <c r="A4283">
        <v>1</v>
      </c>
      <c r="B4283" t="s">
        <v>77</v>
      </c>
      <c r="C4283">
        <v>0</v>
      </c>
      <c r="D4283" t="s">
        <v>683</v>
      </c>
      <c r="E4283" t="s">
        <v>586</v>
      </c>
      <c r="F4283" t="str">
        <f t="shared" si="198"/>
        <v>urban</v>
      </c>
      <c r="G4283" t="str">
        <f t="shared" si="199"/>
        <v>lighting</v>
      </c>
      <c r="H4283" t="str">
        <f t="shared" si="200"/>
        <v>lighting</v>
      </c>
    </row>
    <row r="4284" spans="1:8" x14ac:dyDescent="0.2">
      <c r="A4284">
        <v>2</v>
      </c>
      <c r="B4284" t="s">
        <v>78</v>
      </c>
      <c r="C4284">
        <v>0</v>
      </c>
      <c r="D4284" t="s">
        <v>683</v>
      </c>
      <c r="E4284" t="s">
        <v>586</v>
      </c>
      <c r="F4284" t="str">
        <f t="shared" si="198"/>
        <v>urban</v>
      </c>
      <c r="G4284" t="str">
        <f t="shared" si="199"/>
        <v>lighting</v>
      </c>
      <c r="H4284" t="str">
        <f t="shared" si="200"/>
        <v>lighting</v>
      </c>
    </row>
    <row r="4285" spans="1:8" x14ac:dyDescent="0.2">
      <c r="A4285">
        <v>3</v>
      </c>
      <c r="B4285" t="s">
        <v>79</v>
      </c>
      <c r="C4285">
        <v>0</v>
      </c>
      <c r="D4285" t="s">
        <v>683</v>
      </c>
      <c r="E4285" t="s">
        <v>586</v>
      </c>
      <c r="F4285" t="str">
        <f t="shared" si="198"/>
        <v>urban</v>
      </c>
      <c r="G4285" t="str">
        <f t="shared" si="199"/>
        <v>lighting</v>
      </c>
      <c r="H4285" t="str">
        <f t="shared" si="200"/>
        <v>lighting</v>
      </c>
    </row>
    <row r="4286" spans="1:8" x14ac:dyDescent="0.2">
      <c r="A4286">
        <v>4</v>
      </c>
      <c r="B4286" t="s">
        <v>81</v>
      </c>
      <c r="C4286">
        <v>0</v>
      </c>
      <c r="D4286" t="s">
        <v>683</v>
      </c>
      <c r="E4286" t="s">
        <v>586</v>
      </c>
      <c r="F4286" t="str">
        <f t="shared" si="198"/>
        <v>urban</v>
      </c>
      <c r="G4286" t="str">
        <f t="shared" si="199"/>
        <v>lighting</v>
      </c>
      <c r="H4286" t="str">
        <f t="shared" si="200"/>
        <v>lighting</v>
      </c>
    </row>
    <row r="4287" spans="1:8" x14ac:dyDescent="0.2">
      <c r="A4287">
        <v>5</v>
      </c>
      <c r="B4287" t="s">
        <v>162</v>
      </c>
      <c r="C4287">
        <v>0</v>
      </c>
      <c r="D4287" t="s">
        <v>683</v>
      </c>
      <c r="E4287" t="s">
        <v>586</v>
      </c>
      <c r="F4287" t="str">
        <f t="shared" si="198"/>
        <v>urban</v>
      </c>
      <c r="G4287" t="str">
        <f t="shared" si="199"/>
        <v>lighting</v>
      </c>
      <c r="H4287" t="str">
        <f t="shared" si="200"/>
        <v>lighting</v>
      </c>
    </row>
    <row r="4288" spans="1:8" x14ac:dyDescent="0.2">
      <c r="A4288">
        <v>6</v>
      </c>
      <c r="B4288" t="s">
        <v>446</v>
      </c>
      <c r="C4288">
        <v>0</v>
      </c>
      <c r="D4288" t="s">
        <v>683</v>
      </c>
      <c r="E4288" t="s">
        <v>586</v>
      </c>
      <c r="F4288" t="str">
        <f t="shared" si="198"/>
        <v>urban</v>
      </c>
      <c r="G4288" t="str">
        <f t="shared" si="199"/>
        <v>lighting</v>
      </c>
      <c r="H4288" t="str">
        <f t="shared" si="200"/>
        <v>lighting</v>
      </c>
    </row>
    <row r="4289" spans="1:8" x14ac:dyDescent="0.2">
      <c r="A4289">
        <v>7</v>
      </c>
      <c r="B4289" t="s">
        <v>447</v>
      </c>
      <c r="C4289">
        <v>0</v>
      </c>
      <c r="D4289" t="s">
        <v>683</v>
      </c>
      <c r="E4289" t="s">
        <v>586</v>
      </c>
      <c r="F4289" t="str">
        <f t="shared" si="198"/>
        <v>urban</v>
      </c>
      <c r="G4289" t="str">
        <f t="shared" si="199"/>
        <v>lighting</v>
      </c>
      <c r="H4289" t="str">
        <f t="shared" si="200"/>
        <v>lighting</v>
      </c>
    </row>
    <row r="4290" spans="1:8" x14ac:dyDescent="0.2">
      <c r="A4290">
        <v>8</v>
      </c>
      <c r="B4290" t="s">
        <v>448</v>
      </c>
      <c r="C4290">
        <v>0</v>
      </c>
      <c r="D4290" t="s">
        <v>683</v>
      </c>
      <c r="E4290" t="s">
        <v>586</v>
      </c>
      <c r="F4290" t="str">
        <f t="shared" si="198"/>
        <v>urban</v>
      </c>
      <c r="G4290" t="str">
        <f t="shared" si="199"/>
        <v>lighting</v>
      </c>
      <c r="H4290" t="str">
        <f t="shared" si="200"/>
        <v>lighting</v>
      </c>
    </row>
    <row r="4291" spans="1:8" x14ac:dyDescent="0.2">
      <c r="A4291">
        <v>9</v>
      </c>
      <c r="B4291" t="s">
        <v>449</v>
      </c>
      <c r="C4291">
        <v>0</v>
      </c>
      <c r="D4291" t="s">
        <v>683</v>
      </c>
      <c r="E4291" t="s">
        <v>586</v>
      </c>
      <c r="F4291" t="str">
        <f t="shared" ref="F4291:F4354" si="201">IF(ISNUMBER(SEARCH("urban", E4291)), "urban", IF(ISNUMBER(SEARCH("rural", E4291)), "rural", IF(ISNUMBER(SEARCH("commercial", E4291)), "commercial", "None")))</f>
        <v>urban</v>
      </c>
      <c r="G4291" t="str">
        <f t="shared" ref="G4291:G4354" si="202">RIGHT(E4291, LEN(E4291) - FIND("~", SUBSTITUTE(E4291, "-", "~", LEN(E4291)-LEN(SUBSTITUTE(E4291, "-", "")))))</f>
        <v>lighting</v>
      </c>
      <c r="H4291" t="str">
        <f t="shared" ref="H4291:H4354" si="203">IF(G4291="appl","appliances",IF(G4291="cooling","cooling &amp; ventilation",G4291))</f>
        <v>lighting</v>
      </c>
    </row>
    <row r="4292" spans="1:8" x14ac:dyDescent="0.2">
      <c r="A4292">
        <v>0</v>
      </c>
      <c r="B4292" t="s">
        <v>76</v>
      </c>
      <c r="C4292">
        <v>556684529774.23206</v>
      </c>
      <c r="D4292" t="s">
        <v>684</v>
      </c>
      <c r="E4292" t="s">
        <v>586</v>
      </c>
      <c r="F4292" t="str">
        <f t="shared" si="201"/>
        <v>urban</v>
      </c>
      <c r="G4292" t="str">
        <f t="shared" si="202"/>
        <v>lighting</v>
      </c>
      <c r="H4292" t="str">
        <f t="shared" si="203"/>
        <v>lighting</v>
      </c>
    </row>
    <row r="4293" spans="1:8" x14ac:dyDescent="0.2">
      <c r="A4293">
        <v>1</v>
      </c>
      <c r="B4293" t="s">
        <v>77</v>
      </c>
      <c r="C4293">
        <v>0</v>
      </c>
      <c r="D4293" t="s">
        <v>684</v>
      </c>
      <c r="E4293" t="s">
        <v>586</v>
      </c>
      <c r="F4293" t="str">
        <f t="shared" si="201"/>
        <v>urban</v>
      </c>
      <c r="G4293" t="str">
        <f t="shared" si="202"/>
        <v>lighting</v>
      </c>
      <c r="H4293" t="str">
        <f t="shared" si="203"/>
        <v>lighting</v>
      </c>
    </row>
    <row r="4294" spans="1:8" x14ac:dyDescent="0.2">
      <c r="A4294">
        <v>2</v>
      </c>
      <c r="B4294" t="s">
        <v>78</v>
      </c>
      <c r="C4294">
        <v>0</v>
      </c>
      <c r="D4294" t="s">
        <v>684</v>
      </c>
      <c r="E4294" t="s">
        <v>586</v>
      </c>
      <c r="F4294" t="str">
        <f t="shared" si="201"/>
        <v>urban</v>
      </c>
      <c r="G4294" t="str">
        <f t="shared" si="202"/>
        <v>lighting</v>
      </c>
      <c r="H4294" t="str">
        <f t="shared" si="203"/>
        <v>lighting</v>
      </c>
    </row>
    <row r="4295" spans="1:8" x14ac:dyDescent="0.2">
      <c r="A4295">
        <v>3</v>
      </c>
      <c r="B4295" t="s">
        <v>79</v>
      </c>
      <c r="C4295">
        <v>0</v>
      </c>
      <c r="D4295" t="s">
        <v>684</v>
      </c>
      <c r="E4295" t="s">
        <v>586</v>
      </c>
      <c r="F4295" t="str">
        <f t="shared" si="201"/>
        <v>urban</v>
      </c>
      <c r="G4295" t="str">
        <f t="shared" si="202"/>
        <v>lighting</v>
      </c>
      <c r="H4295" t="str">
        <f t="shared" si="203"/>
        <v>lighting</v>
      </c>
    </row>
    <row r="4296" spans="1:8" x14ac:dyDescent="0.2">
      <c r="A4296">
        <v>4</v>
      </c>
      <c r="B4296" t="s">
        <v>81</v>
      </c>
      <c r="C4296">
        <v>0</v>
      </c>
      <c r="D4296" t="s">
        <v>684</v>
      </c>
      <c r="E4296" t="s">
        <v>586</v>
      </c>
      <c r="F4296" t="str">
        <f t="shared" si="201"/>
        <v>urban</v>
      </c>
      <c r="G4296" t="str">
        <f t="shared" si="202"/>
        <v>lighting</v>
      </c>
      <c r="H4296" t="str">
        <f t="shared" si="203"/>
        <v>lighting</v>
      </c>
    </row>
    <row r="4297" spans="1:8" x14ac:dyDescent="0.2">
      <c r="A4297">
        <v>5</v>
      </c>
      <c r="B4297" t="s">
        <v>162</v>
      </c>
      <c r="C4297">
        <v>0</v>
      </c>
      <c r="D4297" t="s">
        <v>684</v>
      </c>
      <c r="E4297" t="s">
        <v>586</v>
      </c>
      <c r="F4297" t="str">
        <f t="shared" si="201"/>
        <v>urban</v>
      </c>
      <c r="G4297" t="str">
        <f t="shared" si="202"/>
        <v>lighting</v>
      </c>
      <c r="H4297" t="str">
        <f t="shared" si="203"/>
        <v>lighting</v>
      </c>
    </row>
    <row r="4298" spans="1:8" x14ac:dyDescent="0.2">
      <c r="A4298">
        <v>6</v>
      </c>
      <c r="B4298" t="s">
        <v>446</v>
      </c>
      <c r="C4298">
        <v>0</v>
      </c>
      <c r="D4298" t="s">
        <v>684</v>
      </c>
      <c r="E4298" t="s">
        <v>586</v>
      </c>
      <c r="F4298" t="str">
        <f t="shared" si="201"/>
        <v>urban</v>
      </c>
      <c r="G4298" t="str">
        <f t="shared" si="202"/>
        <v>lighting</v>
      </c>
      <c r="H4298" t="str">
        <f t="shared" si="203"/>
        <v>lighting</v>
      </c>
    </row>
    <row r="4299" spans="1:8" x14ac:dyDescent="0.2">
      <c r="A4299">
        <v>7</v>
      </c>
      <c r="B4299" t="s">
        <v>447</v>
      </c>
      <c r="C4299">
        <v>0</v>
      </c>
      <c r="D4299" t="s">
        <v>684</v>
      </c>
      <c r="E4299" t="s">
        <v>586</v>
      </c>
      <c r="F4299" t="str">
        <f t="shared" si="201"/>
        <v>urban</v>
      </c>
      <c r="G4299" t="str">
        <f t="shared" si="202"/>
        <v>lighting</v>
      </c>
      <c r="H4299" t="str">
        <f t="shared" si="203"/>
        <v>lighting</v>
      </c>
    </row>
    <row r="4300" spans="1:8" x14ac:dyDescent="0.2">
      <c r="A4300">
        <v>8</v>
      </c>
      <c r="B4300" t="s">
        <v>448</v>
      </c>
      <c r="C4300">
        <v>0</v>
      </c>
      <c r="D4300" t="s">
        <v>684</v>
      </c>
      <c r="E4300" t="s">
        <v>586</v>
      </c>
      <c r="F4300" t="str">
        <f t="shared" si="201"/>
        <v>urban</v>
      </c>
      <c r="G4300" t="str">
        <f t="shared" si="202"/>
        <v>lighting</v>
      </c>
      <c r="H4300" t="str">
        <f t="shared" si="203"/>
        <v>lighting</v>
      </c>
    </row>
    <row r="4301" spans="1:8" x14ac:dyDescent="0.2">
      <c r="A4301">
        <v>9</v>
      </c>
      <c r="B4301" t="s">
        <v>449</v>
      </c>
      <c r="C4301">
        <v>0</v>
      </c>
      <c r="D4301" t="s">
        <v>684</v>
      </c>
      <c r="E4301" t="s">
        <v>586</v>
      </c>
      <c r="F4301" t="str">
        <f t="shared" si="201"/>
        <v>urban</v>
      </c>
      <c r="G4301" t="str">
        <f t="shared" si="202"/>
        <v>lighting</v>
      </c>
      <c r="H4301" t="str">
        <f t="shared" si="203"/>
        <v>lighting</v>
      </c>
    </row>
    <row r="4302" spans="1:8" x14ac:dyDescent="0.2">
      <c r="A4302">
        <v>0</v>
      </c>
      <c r="B4302" t="s">
        <v>76</v>
      </c>
      <c r="C4302">
        <v>1235841375151.9199</v>
      </c>
      <c r="D4302" t="s">
        <v>685</v>
      </c>
      <c r="E4302" t="s">
        <v>586</v>
      </c>
      <c r="F4302" t="str">
        <f t="shared" si="201"/>
        <v>urban</v>
      </c>
      <c r="G4302" t="str">
        <f t="shared" si="202"/>
        <v>lighting</v>
      </c>
      <c r="H4302" t="str">
        <f t="shared" si="203"/>
        <v>lighting</v>
      </c>
    </row>
    <row r="4303" spans="1:8" x14ac:dyDescent="0.2">
      <c r="A4303">
        <v>1</v>
      </c>
      <c r="B4303" t="s">
        <v>77</v>
      </c>
      <c r="C4303">
        <v>0</v>
      </c>
      <c r="D4303" t="s">
        <v>685</v>
      </c>
      <c r="E4303" t="s">
        <v>586</v>
      </c>
      <c r="F4303" t="str">
        <f t="shared" si="201"/>
        <v>urban</v>
      </c>
      <c r="G4303" t="str">
        <f t="shared" si="202"/>
        <v>lighting</v>
      </c>
      <c r="H4303" t="str">
        <f t="shared" si="203"/>
        <v>lighting</v>
      </c>
    </row>
    <row r="4304" spans="1:8" x14ac:dyDescent="0.2">
      <c r="A4304">
        <v>2</v>
      </c>
      <c r="B4304" t="s">
        <v>78</v>
      </c>
      <c r="C4304">
        <v>0</v>
      </c>
      <c r="D4304" t="s">
        <v>685</v>
      </c>
      <c r="E4304" t="s">
        <v>586</v>
      </c>
      <c r="F4304" t="str">
        <f t="shared" si="201"/>
        <v>urban</v>
      </c>
      <c r="G4304" t="str">
        <f t="shared" si="202"/>
        <v>lighting</v>
      </c>
      <c r="H4304" t="str">
        <f t="shared" si="203"/>
        <v>lighting</v>
      </c>
    </row>
    <row r="4305" spans="1:8" x14ac:dyDescent="0.2">
      <c r="A4305">
        <v>3</v>
      </c>
      <c r="B4305" t="s">
        <v>79</v>
      </c>
      <c r="C4305">
        <v>0</v>
      </c>
      <c r="D4305" t="s">
        <v>685</v>
      </c>
      <c r="E4305" t="s">
        <v>586</v>
      </c>
      <c r="F4305" t="str">
        <f t="shared" si="201"/>
        <v>urban</v>
      </c>
      <c r="G4305" t="str">
        <f t="shared" si="202"/>
        <v>lighting</v>
      </c>
      <c r="H4305" t="str">
        <f t="shared" si="203"/>
        <v>lighting</v>
      </c>
    </row>
    <row r="4306" spans="1:8" x14ac:dyDescent="0.2">
      <c r="A4306">
        <v>4</v>
      </c>
      <c r="B4306" t="s">
        <v>81</v>
      </c>
      <c r="C4306">
        <v>0</v>
      </c>
      <c r="D4306" t="s">
        <v>685</v>
      </c>
      <c r="E4306" t="s">
        <v>586</v>
      </c>
      <c r="F4306" t="str">
        <f t="shared" si="201"/>
        <v>urban</v>
      </c>
      <c r="G4306" t="str">
        <f t="shared" si="202"/>
        <v>lighting</v>
      </c>
      <c r="H4306" t="str">
        <f t="shared" si="203"/>
        <v>lighting</v>
      </c>
    </row>
    <row r="4307" spans="1:8" x14ac:dyDescent="0.2">
      <c r="A4307">
        <v>5</v>
      </c>
      <c r="B4307" t="s">
        <v>162</v>
      </c>
      <c r="C4307">
        <v>0</v>
      </c>
      <c r="D4307" t="s">
        <v>685</v>
      </c>
      <c r="E4307" t="s">
        <v>586</v>
      </c>
      <c r="F4307" t="str">
        <f t="shared" si="201"/>
        <v>urban</v>
      </c>
      <c r="G4307" t="str">
        <f t="shared" si="202"/>
        <v>lighting</v>
      </c>
      <c r="H4307" t="str">
        <f t="shared" si="203"/>
        <v>lighting</v>
      </c>
    </row>
    <row r="4308" spans="1:8" x14ac:dyDescent="0.2">
      <c r="A4308">
        <v>6</v>
      </c>
      <c r="B4308" t="s">
        <v>446</v>
      </c>
      <c r="C4308">
        <v>0</v>
      </c>
      <c r="D4308" t="s">
        <v>685</v>
      </c>
      <c r="E4308" t="s">
        <v>586</v>
      </c>
      <c r="F4308" t="str">
        <f t="shared" si="201"/>
        <v>urban</v>
      </c>
      <c r="G4308" t="str">
        <f t="shared" si="202"/>
        <v>lighting</v>
      </c>
      <c r="H4308" t="str">
        <f t="shared" si="203"/>
        <v>lighting</v>
      </c>
    </row>
    <row r="4309" spans="1:8" x14ac:dyDescent="0.2">
      <c r="A4309">
        <v>7</v>
      </c>
      <c r="B4309" t="s">
        <v>447</v>
      </c>
      <c r="C4309">
        <v>0</v>
      </c>
      <c r="D4309" t="s">
        <v>685</v>
      </c>
      <c r="E4309" t="s">
        <v>586</v>
      </c>
      <c r="F4309" t="str">
        <f t="shared" si="201"/>
        <v>urban</v>
      </c>
      <c r="G4309" t="str">
        <f t="shared" si="202"/>
        <v>lighting</v>
      </c>
      <c r="H4309" t="str">
        <f t="shared" si="203"/>
        <v>lighting</v>
      </c>
    </row>
    <row r="4310" spans="1:8" x14ac:dyDescent="0.2">
      <c r="A4310">
        <v>8</v>
      </c>
      <c r="B4310" t="s">
        <v>448</v>
      </c>
      <c r="C4310">
        <v>0</v>
      </c>
      <c r="D4310" t="s">
        <v>685</v>
      </c>
      <c r="E4310" t="s">
        <v>586</v>
      </c>
      <c r="F4310" t="str">
        <f t="shared" si="201"/>
        <v>urban</v>
      </c>
      <c r="G4310" t="str">
        <f t="shared" si="202"/>
        <v>lighting</v>
      </c>
      <c r="H4310" t="str">
        <f t="shared" si="203"/>
        <v>lighting</v>
      </c>
    </row>
    <row r="4311" spans="1:8" x14ac:dyDescent="0.2">
      <c r="A4311">
        <v>9</v>
      </c>
      <c r="B4311" t="s">
        <v>449</v>
      </c>
      <c r="C4311">
        <v>0</v>
      </c>
      <c r="D4311" t="s">
        <v>685</v>
      </c>
      <c r="E4311" t="s">
        <v>586</v>
      </c>
      <c r="F4311" t="str">
        <f t="shared" si="201"/>
        <v>urban</v>
      </c>
      <c r="G4311" t="str">
        <f t="shared" si="202"/>
        <v>lighting</v>
      </c>
      <c r="H4311" t="str">
        <f t="shared" si="203"/>
        <v>lighting</v>
      </c>
    </row>
    <row r="4312" spans="1:8" x14ac:dyDescent="0.2">
      <c r="A4312">
        <v>0</v>
      </c>
      <c r="B4312" t="s">
        <v>76</v>
      </c>
      <c r="C4312">
        <v>7155866859169.1904</v>
      </c>
      <c r="D4312" t="s">
        <v>686</v>
      </c>
      <c r="E4312" t="s">
        <v>586</v>
      </c>
      <c r="F4312" t="str">
        <f t="shared" si="201"/>
        <v>urban</v>
      </c>
      <c r="G4312" t="str">
        <f t="shared" si="202"/>
        <v>lighting</v>
      </c>
      <c r="H4312" t="str">
        <f t="shared" si="203"/>
        <v>lighting</v>
      </c>
    </row>
    <row r="4313" spans="1:8" x14ac:dyDescent="0.2">
      <c r="A4313">
        <v>1</v>
      </c>
      <c r="B4313" t="s">
        <v>77</v>
      </c>
      <c r="C4313">
        <v>0</v>
      </c>
      <c r="D4313" t="s">
        <v>686</v>
      </c>
      <c r="E4313" t="s">
        <v>586</v>
      </c>
      <c r="F4313" t="str">
        <f t="shared" si="201"/>
        <v>urban</v>
      </c>
      <c r="G4313" t="str">
        <f t="shared" si="202"/>
        <v>lighting</v>
      </c>
      <c r="H4313" t="str">
        <f t="shared" si="203"/>
        <v>lighting</v>
      </c>
    </row>
    <row r="4314" spans="1:8" x14ac:dyDescent="0.2">
      <c r="A4314">
        <v>2</v>
      </c>
      <c r="B4314" t="s">
        <v>78</v>
      </c>
      <c r="C4314">
        <v>0</v>
      </c>
      <c r="D4314" t="s">
        <v>686</v>
      </c>
      <c r="E4314" t="s">
        <v>586</v>
      </c>
      <c r="F4314" t="str">
        <f t="shared" si="201"/>
        <v>urban</v>
      </c>
      <c r="G4314" t="str">
        <f t="shared" si="202"/>
        <v>lighting</v>
      </c>
      <c r="H4314" t="str">
        <f t="shared" si="203"/>
        <v>lighting</v>
      </c>
    </row>
    <row r="4315" spans="1:8" x14ac:dyDescent="0.2">
      <c r="A4315">
        <v>3</v>
      </c>
      <c r="B4315" t="s">
        <v>79</v>
      </c>
      <c r="C4315">
        <v>0</v>
      </c>
      <c r="D4315" t="s">
        <v>686</v>
      </c>
      <c r="E4315" t="s">
        <v>586</v>
      </c>
      <c r="F4315" t="str">
        <f t="shared" si="201"/>
        <v>urban</v>
      </c>
      <c r="G4315" t="str">
        <f t="shared" si="202"/>
        <v>lighting</v>
      </c>
      <c r="H4315" t="str">
        <f t="shared" si="203"/>
        <v>lighting</v>
      </c>
    </row>
    <row r="4316" spans="1:8" x14ac:dyDescent="0.2">
      <c r="A4316">
        <v>4</v>
      </c>
      <c r="B4316" t="s">
        <v>81</v>
      </c>
      <c r="C4316">
        <v>0</v>
      </c>
      <c r="D4316" t="s">
        <v>686</v>
      </c>
      <c r="E4316" t="s">
        <v>586</v>
      </c>
      <c r="F4316" t="str">
        <f t="shared" si="201"/>
        <v>urban</v>
      </c>
      <c r="G4316" t="str">
        <f t="shared" si="202"/>
        <v>lighting</v>
      </c>
      <c r="H4316" t="str">
        <f t="shared" si="203"/>
        <v>lighting</v>
      </c>
    </row>
    <row r="4317" spans="1:8" x14ac:dyDescent="0.2">
      <c r="A4317">
        <v>5</v>
      </c>
      <c r="B4317" t="s">
        <v>162</v>
      </c>
      <c r="C4317">
        <v>0</v>
      </c>
      <c r="D4317" t="s">
        <v>686</v>
      </c>
      <c r="E4317" t="s">
        <v>586</v>
      </c>
      <c r="F4317" t="str">
        <f t="shared" si="201"/>
        <v>urban</v>
      </c>
      <c r="G4317" t="str">
        <f t="shared" si="202"/>
        <v>lighting</v>
      </c>
      <c r="H4317" t="str">
        <f t="shared" si="203"/>
        <v>lighting</v>
      </c>
    </row>
    <row r="4318" spans="1:8" x14ac:dyDescent="0.2">
      <c r="A4318">
        <v>6</v>
      </c>
      <c r="B4318" t="s">
        <v>446</v>
      </c>
      <c r="C4318">
        <v>0</v>
      </c>
      <c r="D4318" t="s">
        <v>686</v>
      </c>
      <c r="E4318" t="s">
        <v>586</v>
      </c>
      <c r="F4318" t="str">
        <f t="shared" si="201"/>
        <v>urban</v>
      </c>
      <c r="G4318" t="str">
        <f t="shared" si="202"/>
        <v>lighting</v>
      </c>
      <c r="H4318" t="str">
        <f t="shared" si="203"/>
        <v>lighting</v>
      </c>
    </row>
    <row r="4319" spans="1:8" x14ac:dyDescent="0.2">
      <c r="A4319">
        <v>7</v>
      </c>
      <c r="B4319" t="s">
        <v>447</v>
      </c>
      <c r="C4319">
        <v>0</v>
      </c>
      <c r="D4319" t="s">
        <v>686</v>
      </c>
      <c r="E4319" t="s">
        <v>586</v>
      </c>
      <c r="F4319" t="str">
        <f t="shared" si="201"/>
        <v>urban</v>
      </c>
      <c r="G4319" t="str">
        <f t="shared" si="202"/>
        <v>lighting</v>
      </c>
      <c r="H4319" t="str">
        <f t="shared" si="203"/>
        <v>lighting</v>
      </c>
    </row>
    <row r="4320" spans="1:8" x14ac:dyDescent="0.2">
      <c r="A4320">
        <v>8</v>
      </c>
      <c r="B4320" t="s">
        <v>448</v>
      </c>
      <c r="C4320">
        <v>0</v>
      </c>
      <c r="D4320" t="s">
        <v>686</v>
      </c>
      <c r="E4320" t="s">
        <v>586</v>
      </c>
      <c r="F4320" t="str">
        <f t="shared" si="201"/>
        <v>urban</v>
      </c>
      <c r="G4320" t="str">
        <f t="shared" si="202"/>
        <v>lighting</v>
      </c>
      <c r="H4320" t="str">
        <f t="shared" si="203"/>
        <v>lighting</v>
      </c>
    </row>
    <row r="4321" spans="1:8" x14ac:dyDescent="0.2">
      <c r="A4321">
        <v>9</v>
      </c>
      <c r="B4321" t="s">
        <v>449</v>
      </c>
      <c r="C4321">
        <v>0</v>
      </c>
      <c r="D4321" t="s">
        <v>686</v>
      </c>
      <c r="E4321" t="s">
        <v>586</v>
      </c>
      <c r="F4321" t="str">
        <f t="shared" si="201"/>
        <v>urban</v>
      </c>
      <c r="G4321" t="str">
        <f t="shared" si="202"/>
        <v>lighting</v>
      </c>
      <c r="H4321" t="str">
        <f t="shared" si="203"/>
        <v>lighting</v>
      </c>
    </row>
    <row r="4322" spans="1:8" x14ac:dyDescent="0.2">
      <c r="A4322">
        <v>0</v>
      </c>
      <c r="B4322" t="s">
        <v>76</v>
      </c>
      <c r="C4322">
        <v>600269100851.80298</v>
      </c>
      <c r="D4322" t="s">
        <v>687</v>
      </c>
      <c r="E4322" t="s">
        <v>586</v>
      </c>
      <c r="F4322" t="str">
        <f t="shared" si="201"/>
        <v>urban</v>
      </c>
      <c r="G4322" t="str">
        <f t="shared" si="202"/>
        <v>lighting</v>
      </c>
      <c r="H4322" t="str">
        <f t="shared" si="203"/>
        <v>lighting</v>
      </c>
    </row>
    <row r="4323" spans="1:8" x14ac:dyDescent="0.2">
      <c r="A4323">
        <v>1</v>
      </c>
      <c r="B4323" t="s">
        <v>77</v>
      </c>
      <c r="C4323">
        <v>0</v>
      </c>
      <c r="D4323" t="s">
        <v>687</v>
      </c>
      <c r="E4323" t="s">
        <v>586</v>
      </c>
      <c r="F4323" t="str">
        <f t="shared" si="201"/>
        <v>urban</v>
      </c>
      <c r="G4323" t="str">
        <f t="shared" si="202"/>
        <v>lighting</v>
      </c>
      <c r="H4323" t="str">
        <f t="shared" si="203"/>
        <v>lighting</v>
      </c>
    </row>
    <row r="4324" spans="1:8" x14ac:dyDescent="0.2">
      <c r="A4324">
        <v>2</v>
      </c>
      <c r="B4324" t="s">
        <v>78</v>
      </c>
      <c r="C4324">
        <v>0</v>
      </c>
      <c r="D4324" t="s">
        <v>687</v>
      </c>
      <c r="E4324" t="s">
        <v>586</v>
      </c>
      <c r="F4324" t="str">
        <f t="shared" si="201"/>
        <v>urban</v>
      </c>
      <c r="G4324" t="str">
        <f t="shared" si="202"/>
        <v>lighting</v>
      </c>
      <c r="H4324" t="str">
        <f t="shared" si="203"/>
        <v>lighting</v>
      </c>
    </row>
    <row r="4325" spans="1:8" x14ac:dyDescent="0.2">
      <c r="A4325">
        <v>3</v>
      </c>
      <c r="B4325" t="s">
        <v>79</v>
      </c>
      <c r="C4325">
        <v>0</v>
      </c>
      <c r="D4325" t="s">
        <v>687</v>
      </c>
      <c r="E4325" t="s">
        <v>586</v>
      </c>
      <c r="F4325" t="str">
        <f t="shared" si="201"/>
        <v>urban</v>
      </c>
      <c r="G4325" t="str">
        <f t="shared" si="202"/>
        <v>lighting</v>
      </c>
      <c r="H4325" t="str">
        <f t="shared" si="203"/>
        <v>lighting</v>
      </c>
    </row>
    <row r="4326" spans="1:8" x14ac:dyDescent="0.2">
      <c r="A4326">
        <v>4</v>
      </c>
      <c r="B4326" t="s">
        <v>81</v>
      </c>
      <c r="C4326">
        <v>0</v>
      </c>
      <c r="D4326" t="s">
        <v>687</v>
      </c>
      <c r="E4326" t="s">
        <v>586</v>
      </c>
      <c r="F4326" t="str">
        <f t="shared" si="201"/>
        <v>urban</v>
      </c>
      <c r="G4326" t="str">
        <f t="shared" si="202"/>
        <v>lighting</v>
      </c>
      <c r="H4326" t="str">
        <f t="shared" si="203"/>
        <v>lighting</v>
      </c>
    </row>
    <row r="4327" spans="1:8" x14ac:dyDescent="0.2">
      <c r="A4327">
        <v>5</v>
      </c>
      <c r="B4327" t="s">
        <v>162</v>
      </c>
      <c r="C4327">
        <v>0</v>
      </c>
      <c r="D4327" t="s">
        <v>687</v>
      </c>
      <c r="E4327" t="s">
        <v>586</v>
      </c>
      <c r="F4327" t="str">
        <f t="shared" si="201"/>
        <v>urban</v>
      </c>
      <c r="G4327" t="str">
        <f t="shared" si="202"/>
        <v>lighting</v>
      </c>
      <c r="H4327" t="str">
        <f t="shared" si="203"/>
        <v>lighting</v>
      </c>
    </row>
    <row r="4328" spans="1:8" x14ac:dyDescent="0.2">
      <c r="A4328">
        <v>6</v>
      </c>
      <c r="B4328" t="s">
        <v>446</v>
      </c>
      <c r="C4328">
        <v>0</v>
      </c>
      <c r="D4328" t="s">
        <v>687</v>
      </c>
      <c r="E4328" t="s">
        <v>586</v>
      </c>
      <c r="F4328" t="str">
        <f t="shared" si="201"/>
        <v>urban</v>
      </c>
      <c r="G4328" t="str">
        <f t="shared" si="202"/>
        <v>lighting</v>
      </c>
      <c r="H4328" t="str">
        <f t="shared" si="203"/>
        <v>lighting</v>
      </c>
    </row>
    <row r="4329" spans="1:8" x14ac:dyDescent="0.2">
      <c r="A4329">
        <v>7</v>
      </c>
      <c r="B4329" t="s">
        <v>447</v>
      </c>
      <c r="C4329">
        <v>0</v>
      </c>
      <c r="D4329" t="s">
        <v>687</v>
      </c>
      <c r="E4329" t="s">
        <v>586</v>
      </c>
      <c r="F4329" t="str">
        <f t="shared" si="201"/>
        <v>urban</v>
      </c>
      <c r="G4329" t="str">
        <f t="shared" si="202"/>
        <v>lighting</v>
      </c>
      <c r="H4329" t="str">
        <f t="shared" si="203"/>
        <v>lighting</v>
      </c>
    </row>
    <row r="4330" spans="1:8" x14ac:dyDescent="0.2">
      <c r="A4330">
        <v>8</v>
      </c>
      <c r="B4330" t="s">
        <v>448</v>
      </c>
      <c r="C4330">
        <v>0</v>
      </c>
      <c r="D4330" t="s">
        <v>687</v>
      </c>
      <c r="E4330" t="s">
        <v>586</v>
      </c>
      <c r="F4330" t="str">
        <f t="shared" si="201"/>
        <v>urban</v>
      </c>
      <c r="G4330" t="str">
        <f t="shared" si="202"/>
        <v>lighting</v>
      </c>
      <c r="H4330" t="str">
        <f t="shared" si="203"/>
        <v>lighting</v>
      </c>
    </row>
    <row r="4331" spans="1:8" x14ac:dyDescent="0.2">
      <c r="A4331">
        <v>9</v>
      </c>
      <c r="B4331" t="s">
        <v>449</v>
      </c>
      <c r="C4331">
        <v>0</v>
      </c>
      <c r="D4331" t="s">
        <v>687</v>
      </c>
      <c r="E4331" t="s">
        <v>586</v>
      </c>
      <c r="F4331" t="str">
        <f t="shared" si="201"/>
        <v>urban</v>
      </c>
      <c r="G4331" t="str">
        <f t="shared" si="202"/>
        <v>lighting</v>
      </c>
      <c r="H4331" t="str">
        <f t="shared" si="203"/>
        <v>lighting</v>
      </c>
    </row>
    <row r="4332" spans="1:8" x14ac:dyDescent="0.2">
      <c r="A4332">
        <v>0</v>
      </c>
      <c r="B4332" t="s">
        <v>76</v>
      </c>
      <c r="C4332">
        <v>1546951294855.75</v>
      </c>
      <c r="D4332" t="s">
        <v>688</v>
      </c>
      <c r="E4332" t="s">
        <v>586</v>
      </c>
      <c r="F4332" t="str">
        <f t="shared" si="201"/>
        <v>urban</v>
      </c>
      <c r="G4332" t="str">
        <f t="shared" si="202"/>
        <v>lighting</v>
      </c>
      <c r="H4332" t="str">
        <f t="shared" si="203"/>
        <v>lighting</v>
      </c>
    </row>
    <row r="4333" spans="1:8" x14ac:dyDescent="0.2">
      <c r="A4333">
        <v>1</v>
      </c>
      <c r="B4333" t="s">
        <v>77</v>
      </c>
      <c r="C4333">
        <v>0</v>
      </c>
      <c r="D4333" t="s">
        <v>688</v>
      </c>
      <c r="E4333" t="s">
        <v>586</v>
      </c>
      <c r="F4333" t="str">
        <f t="shared" si="201"/>
        <v>urban</v>
      </c>
      <c r="G4333" t="str">
        <f t="shared" si="202"/>
        <v>lighting</v>
      </c>
      <c r="H4333" t="str">
        <f t="shared" si="203"/>
        <v>lighting</v>
      </c>
    </row>
    <row r="4334" spans="1:8" x14ac:dyDescent="0.2">
      <c r="A4334">
        <v>2</v>
      </c>
      <c r="B4334" t="s">
        <v>78</v>
      </c>
      <c r="C4334">
        <v>0</v>
      </c>
      <c r="D4334" t="s">
        <v>688</v>
      </c>
      <c r="E4334" t="s">
        <v>586</v>
      </c>
      <c r="F4334" t="str">
        <f t="shared" si="201"/>
        <v>urban</v>
      </c>
      <c r="G4334" t="str">
        <f t="shared" si="202"/>
        <v>lighting</v>
      </c>
      <c r="H4334" t="str">
        <f t="shared" si="203"/>
        <v>lighting</v>
      </c>
    </row>
    <row r="4335" spans="1:8" x14ac:dyDescent="0.2">
      <c r="A4335">
        <v>3</v>
      </c>
      <c r="B4335" t="s">
        <v>79</v>
      </c>
      <c r="C4335">
        <v>0</v>
      </c>
      <c r="D4335" t="s">
        <v>688</v>
      </c>
      <c r="E4335" t="s">
        <v>586</v>
      </c>
      <c r="F4335" t="str">
        <f t="shared" si="201"/>
        <v>urban</v>
      </c>
      <c r="G4335" t="str">
        <f t="shared" si="202"/>
        <v>lighting</v>
      </c>
      <c r="H4335" t="str">
        <f t="shared" si="203"/>
        <v>lighting</v>
      </c>
    </row>
    <row r="4336" spans="1:8" x14ac:dyDescent="0.2">
      <c r="A4336">
        <v>4</v>
      </c>
      <c r="B4336" t="s">
        <v>81</v>
      </c>
      <c r="C4336">
        <v>0</v>
      </c>
      <c r="D4336" t="s">
        <v>688</v>
      </c>
      <c r="E4336" t="s">
        <v>586</v>
      </c>
      <c r="F4336" t="str">
        <f t="shared" si="201"/>
        <v>urban</v>
      </c>
      <c r="G4336" t="str">
        <f t="shared" si="202"/>
        <v>lighting</v>
      </c>
      <c r="H4336" t="str">
        <f t="shared" si="203"/>
        <v>lighting</v>
      </c>
    </row>
    <row r="4337" spans="1:8" x14ac:dyDescent="0.2">
      <c r="A4337">
        <v>5</v>
      </c>
      <c r="B4337" t="s">
        <v>162</v>
      </c>
      <c r="C4337">
        <v>0</v>
      </c>
      <c r="D4337" t="s">
        <v>688</v>
      </c>
      <c r="E4337" t="s">
        <v>586</v>
      </c>
      <c r="F4337" t="str">
        <f t="shared" si="201"/>
        <v>urban</v>
      </c>
      <c r="G4337" t="str">
        <f t="shared" si="202"/>
        <v>lighting</v>
      </c>
      <c r="H4337" t="str">
        <f t="shared" si="203"/>
        <v>lighting</v>
      </c>
    </row>
    <row r="4338" spans="1:8" x14ac:dyDescent="0.2">
      <c r="A4338">
        <v>6</v>
      </c>
      <c r="B4338" t="s">
        <v>446</v>
      </c>
      <c r="C4338">
        <v>0</v>
      </c>
      <c r="D4338" t="s">
        <v>688</v>
      </c>
      <c r="E4338" t="s">
        <v>586</v>
      </c>
      <c r="F4338" t="str">
        <f t="shared" si="201"/>
        <v>urban</v>
      </c>
      <c r="G4338" t="str">
        <f t="shared" si="202"/>
        <v>lighting</v>
      </c>
      <c r="H4338" t="str">
        <f t="shared" si="203"/>
        <v>lighting</v>
      </c>
    </row>
    <row r="4339" spans="1:8" x14ac:dyDescent="0.2">
      <c r="A4339">
        <v>7</v>
      </c>
      <c r="B4339" t="s">
        <v>447</v>
      </c>
      <c r="C4339">
        <v>0</v>
      </c>
      <c r="D4339" t="s">
        <v>688</v>
      </c>
      <c r="E4339" t="s">
        <v>586</v>
      </c>
      <c r="F4339" t="str">
        <f t="shared" si="201"/>
        <v>urban</v>
      </c>
      <c r="G4339" t="str">
        <f t="shared" si="202"/>
        <v>lighting</v>
      </c>
      <c r="H4339" t="str">
        <f t="shared" si="203"/>
        <v>lighting</v>
      </c>
    </row>
    <row r="4340" spans="1:8" x14ac:dyDescent="0.2">
      <c r="A4340">
        <v>8</v>
      </c>
      <c r="B4340" t="s">
        <v>448</v>
      </c>
      <c r="C4340">
        <v>0</v>
      </c>
      <c r="D4340" t="s">
        <v>688</v>
      </c>
      <c r="E4340" t="s">
        <v>586</v>
      </c>
      <c r="F4340" t="str">
        <f t="shared" si="201"/>
        <v>urban</v>
      </c>
      <c r="G4340" t="str">
        <f t="shared" si="202"/>
        <v>lighting</v>
      </c>
      <c r="H4340" t="str">
        <f t="shared" si="203"/>
        <v>lighting</v>
      </c>
    </row>
    <row r="4341" spans="1:8" x14ac:dyDescent="0.2">
      <c r="A4341">
        <v>9</v>
      </c>
      <c r="B4341" t="s">
        <v>449</v>
      </c>
      <c r="C4341">
        <v>0</v>
      </c>
      <c r="D4341" t="s">
        <v>688</v>
      </c>
      <c r="E4341" t="s">
        <v>586</v>
      </c>
      <c r="F4341" t="str">
        <f t="shared" si="201"/>
        <v>urban</v>
      </c>
      <c r="G4341" t="str">
        <f t="shared" si="202"/>
        <v>lighting</v>
      </c>
      <c r="H4341" t="str">
        <f t="shared" si="203"/>
        <v>lighting</v>
      </c>
    </row>
    <row r="4342" spans="1:8" x14ac:dyDescent="0.2">
      <c r="A4342">
        <v>0</v>
      </c>
      <c r="B4342" t="s">
        <v>76</v>
      </c>
      <c r="C4342">
        <v>2903606086969.5498</v>
      </c>
      <c r="D4342" t="s">
        <v>689</v>
      </c>
      <c r="E4342" t="s">
        <v>586</v>
      </c>
      <c r="F4342" t="str">
        <f t="shared" si="201"/>
        <v>urban</v>
      </c>
      <c r="G4342" t="str">
        <f t="shared" si="202"/>
        <v>lighting</v>
      </c>
      <c r="H4342" t="str">
        <f t="shared" si="203"/>
        <v>lighting</v>
      </c>
    </row>
    <row r="4343" spans="1:8" x14ac:dyDescent="0.2">
      <c r="A4343">
        <v>1</v>
      </c>
      <c r="B4343" t="s">
        <v>77</v>
      </c>
      <c r="C4343">
        <v>0</v>
      </c>
      <c r="D4343" t="s">
        <v>689</v>
      </c>
      <c r="E4343" t="s">
        <v>586</v>
      </c>
      <c r="F4343" t="str">
        <f t="shared" si="201"/>
        <v>urban</v>
      </c>
      <c r="G4343" t="str">
        <f t="shared" si="202"/>
        <v>lighting</v>
      </c>
      <c r="H4343" t="str">
        <f t="shared" si="203"/>
        <v>lighting</v>
      </c>
    </row>
    <row r="4344" spans="1:8" x14ac:dyDescent="0.2">
      <c r="A4344">
        <v>2</v>
      </c>
      <c r="B4344" t="s">
        <v>78</v>
      </c>
      <c r="C4344">
        <v>0</v>
      </c>
      <c r="D4344" t="s">
        <v>689</v>
      </c>
      <c r="E4344" t="s">
        <v>586</v>
      </c>
      <c r="F4344" t="str">
        <f t="shared" si="201"/>
        <v>urban</v>
      </c>
      <c r="G4344" t="str">
        <f t="shared" si="202"/>
        <v>lighting</v>
      </c>
      <c r="H4344" t="str">
        <f t="shared" si="203"/>
        <v>lighting</v>
      </c>
    </row>
    <row r="4345" spans="1:8" x14ac:dyDescent="0.2">
      <c r="A4345">
        <v>3</v>
      </c>
      <c r="B4345" t="s">
        <v>79</v>
      </c>
      <c r="C4345">
        <v>0</v>
      </c>
      <c r="D4345" t="s">
        <v>689</v>
      </c>
      <c r="E4345" t="s">
        <v>586</v>
      </c>
      <c r="F4345" t="str">
        <f t="shared" si="201"/>
        <v>urban</v>
      </c>
      <c r="G4345" t="str">
        <f t="shared" si="202"/>
        <v>lighting</v>
      </c>
      <c r="H4345" t="str">
        <f t="shared" si="203"/>
        <v>lighting</v>
      </c>
    </row>
    <row r="4346" spans="1:8" x14ac:dyDescent="0.2">
      <c r="A4346">
        <v>4</v>
      </c>
      <c r="B4346" t="s">
        <v>81</v>
      </c>
      <c r="C4346">
        <v>0</v>
      </c>
      <c r="D4346" t="s">
        <v>689</v>
      </c>
      <c r="E4346" t="s">
        <v>586</v>
      </c>
      <c r="F4346" t="str">
        <f t="shared" si="201"/>
        <v>urban</v>
      </c>
      <c r="G4346" t="str">
        <f t="shared" si="202"/>
        <v>lighting</v>
      </c>
      <c r="H4346" t="str">
        <f t="shared" si="203"/>
        <v>lighting</v>
      </c>
    </row>
    <row r="4347" spans="1:8" x14ac:dyDescent="0.2">
      <c r="A4347">
        <v>5</v>
      </c>
      <c r="B4347" t="s">
        <v>162</v>
      </c>
      <c r="C4347">
        <v>0</v>
      </c>
      <c r="D4347" t="s">
        <v>689</v>
      </c>
      <c r="E4347" t="s">
        <v>586</v>
      </c>
      <c r="F4347" t="str">
        <f t="shared" si="201"/>
        <v>urban</v>
      </c>
      <c r="G4347" t="str">
        <f t="shared" si="202"/>
        <v>lighting</v>
      </c>
      <c r="H4347" t="str">
        <f t="shared" si="203"/>
        <v>lighting</v>
      </c>
    </row>
    <row r="4348" spans="1:8" x14ac:dyDescent="0.2">
      <c r="A4348">
        <v>6</v>
      </c>
      <c r="B4348" t="s">
        <v>446</v>
      </c>
      <c r="C4348">
        <v>0</v>
      </c>
      <c r="D4348" t="s">
        <v>689</v>
      </c>
      <c r="E4348" t="s">
        <v>586</v>
      </c>
      <c r="F4348" t="str">
        <f t="shared" si="201"/>
        <v>urban</v>
      </c>
      <c r="G4348" t="str">
        <f t="shared" si="202"/>
        <v>lighting</v>
      </c>
      <c r="H4348" t="str">
        <f t="shared" si="203"/>
        <v>lighting</v>
      </c>
    </row>
    <row r="4349" spans="1:8" x14ac:dyDescent="0.2">
      <c r="A4349">
        <v>7</v>
      </c>
      <c r="B4349" t="s">
        <v>447</v>
      </c>
      <c r="C4349">
        <v>0</v>
      </c>
      <c r="D4349" t="s">
        <v>689</v>
      </c>
      <c r="E4349" t="s">
        <v>586</v>
      </c>
      <c r="F4349" t="str">
        <f t="shared" si="201"/>
        <v>urban</v>
      </c>
      <c r="G4349" t="str">
        <f t="shared" si="202"/>
        <v>lighting</v>
      </c>
      <c r="H4349" t="str">
        <f t="shared" si="203"/>
        <v>lighting</v>
      </c>
    </row>
    <row r="4350" spans="1:8" x14ac:dyDescent="0.2">
      <c r="A4350">
        <v>8</v>
      </c>
      <c r="B4350" t="s">
        <v>448</v>
      </c>
      <c r="C4350">
        <v>0</v>
      </c>
      <c r="D4350" t="s">
        <v>689</v>
      </c>
      <c r="E4350" t="s">
        <v>586</v>
      </c>
      <c r="F4350" t="str">
        <f t="shared" si="201"/>
        <v>urban</v>
      </c>
      <c r="G4350" t="str">
        <f t="shared" si="202"/>
        <v>lighting</v>
      </c>
      <c r="H4350" t="str">
        <f t="shared" si="203"/>
        <v>lighting</v>
      </c>
    </row>
    <row r="4351" spans="1:8" x14ac:dyDescent="0.2">
      <c r="A4351">
        <v>9</v>
      </c>
      <c r="B4351" t="s">
        <v>449</v>
      </c>
      <c r="C4351">
        <v>0</v>
      </c>
      <c r="D4351" t="s">
        <v>689</v>
      </c>
      <c r="E4351" t="s">
        <v>586</v>
      </c>
      <c r="F4351" t="str">
        <f t="shared" si="201"/>
        <v>urban</v>
      </c>
      <c r="G4351" t="str">
        <f t="shared" si="202"/>
        <v>lighting</v>
      </c>
      <c r="H4351" t="str">
        <f t="shared" si="203"/>
        <v>lighting</v>
      </c>
    </row>
    <row r="4352" spans="1:8" x14ac:dyDescent="0.2">
      <c r="A4352">
        <v>0</v>
      </c>
      <c r="B4352" t="s">
        <v>76</v>
      </c>
      <c r="C4352">
        <v>3386716541041.2202</v>
      </c>
      <c r="D4352" t="s">
        <v>690</v>
      </c>
      <c r="E4352" t="s">
        <v>586</v>
      </c>
      <c r="F4352" t="str">
        <f t="shared" si="201"/>
        <v>urban</v>
      </c>
      <c r="G4352" t="str">
        <f t="shared" si="202"/>
        <v>lighting</v>
      </c>
      <c r="H4352" t="str">
        <f t="shared" si="203"/>
        <v>lighting</v>
      </c>
    </row>
    <row r="4353" spans="1:8" x14ac:dyDescent="0.2">
      <c r="A4353">
        <v>1</v>
      </c>
      <c r="B4353" t="s">
        <v>77</v>
      </c>
      <c r="C4353">
        <v>0</v>
      </c>
      <c r="D4353" t="s">
        <v>690</v>
      </c>
      <c r="E4353" t="s">
        <v>586</v>
      </c>
      <c r="F4353" t="str">
        <f t="shared" si="201"/>
        <v>urban</v>
      </c>
      <c r="G4353" t="str">
        <f t="shared" si="202"/>
        <v>lighting</v>
      </c>
      <c r="H4353" t="str">
        <f t="shared" si="203"/>
        <v>lighting</v>
      </c>
    </row>
    <row r="4354" spans="1:8" x14ac:dyDescent="0.2">
      <c r="A4354">
        <v>2</v>
      </c>
      <c r="B4354" t="s">
        <v>78</v>
      </c>
      <c r="C4354">
        <v>0</v>
      </c>
      <c r="D4354" t="s">
        <v>690</v>
      </c>
      <c r="E4354" t="s">
        <v>586</v>
      </c>
      <c r="F4354" t="str">
        <f t="shared" si="201"/>
        <v>urban</v>
      </c>
      <c r="G4354" t="str">
        <f t="shared" si="202"/>
        <v>lighting</v>
      </c>
      <c r="H4354" t="str">
        <f t="shared" si="203"/>
        <v>lighting</v>
      </c>
    </row>
    <row r="4355" spans="1:8" x14ac:dyDescent="0.2">
      <c r="A4355">
        <v>3</v>
      </c>
      <c r="B4355" t="s">
        <v>79</v>
      </c>
      <c r="C4355">
        <v>0</v>
      </c>
      <c r="D4355" t="s">
        <v>690</v>
      </c>
      <c r="E4355" t="s">
        <v>586</v>
      </c>
      <c r="F4355" t="str">
        <f t="shared" ref="F4355:F4418" si="204">IF(ISNUMBER(SEARCH("urban", E4355)), "urban", IF(ISNUMBER(SEARCH("rural", E4355)), "rural", IF(ISNUMBER(SEARCH("commercial", E4355)), "commercial", "None")))</f>
        <v>urban</v>
      </c>
      <c r="G4355" t="str">
        <f t="shared" ref="G4355:G4418" si="205">RIGHT(E4355, LEN(E4355) - FIND("~", SUBSTITUTE(E4355, "-", "~", LEN(E4355)-LEN(SUBSTITUTE(E4355, "-", "")))))</f>
        <v>lighting</v>
      </c>
      <c r="H4355" t="str">
        <f t="shared" ref="H4355:H4418" si="206">IF(G4355="appl","appliances",IF(G4355="cooling","cooling &amp; ventilation",G4355))</f>
        <v>lighting</v>
      </c>
    </row>
    <row r="4356" spans="1:8" x14ac:dyDescent="0.2">
      <c r="A4356">
        <v>4</v>
      </c>
      <c r="B4356" t="s">
        <v>81</v>
      </c>
      <c r="C4356">
        <v>0</v>
      </c>
      <c r="D4356" t="s">
        <v>690</v>
      </c>
      <c r="E4356" t="s">
        <v>586</v>
      </c>
      <c r="F4356" t="str">
        <f t="shared" si="204"/>
        <v>urban</v>
      </c>
      <c r="G4356" t="str">
        <f t="shared" si="205"/>
        <v>lighting</v>
      </c>
      <c r="H4356" t="str">
        <f t="shared" si="206"/>
        <v>lighting</v>
      </c>
    </row>
    <row r="4357" spans="1:8" x14ac:dyDescent="0.2">
      <c r="A4357">
        <v>5</v>
      </c>
      <c r="B4357" t="s">
        <v>162</v>
      </c>
      <c r="C4357">
        <v>0</v>
      </c>
      <c r="D4357" t="s">
        <v>690</v>
      </c>
      <c r="E4357" t="s">
        <v>586</v>
      </c>
      <c r="F4357" t="str">
        <f t="shared" si="204"/>
        <v>urban</v>
      </c>
      <c r="G4357" t="str">
        <f t="shared" si="205"/>
        <v>lighting</v>
      </c>
      <c r="H4357" t="str">
        <f t="shared" si="206"/>
        <v>lighting</v>
      </c>
    </row>
    <row r="4358" spans="1:8" x14ac:dyDescent="0.2">
      <c r="A4358">
        <v>6</v>
      </c>
      <c r="B4358" t="s">
        <v>446</v>
      </c>
      <c r="C4358">
        <v>0</v>
      </c>
      <c r="D4358" t="s">
        <v>690</v>
      </c>
      <c r="E4358" t="s">
        <v>586</v>
      </c>
      <c r="F4358" t="str">
        <f t="shared" si="204"/>
        <v>urban</v>
      </c>
      <c r="G4358" t="str">
        <f t="shared" si="205"/>
        <v>lighting</v>
      </c>
      <c r="H4358" t="str">
        <f t="shared" si="206"/>
        <v>lighting</v>
      </c>
    </row>
    <row r="4359" spans="1:8" x14ac:dyDescent="0.2">
      <c r="A4359">
        <v>7</v>
      </c>
      <c r="B4359" t="s">
        <v>447</v>
      </c>
      <c r="C4359">
        <v>0</v>
      </c>
      <c r="D4359" t="s">
        <v>690</v>
      </c>
      <c r="E4359" t="s">
        <v>586</v>
      </c>
      <c r="F4359" t="str">
        <f t="shared" si="204"/>
        <v>urban</v>
      </c>
      <c r="G4359" t="str">
        <f t="shared" si="205"/>
        <v>lighting</v>
      </c>
      <c r="H4359" t="str">
        <f t="shared" si="206"/>
        <v>lighting</v>
      </c>
    </row>
    <row r="4360" spans="1:8" x14ac:dyDescent="0.2">
      <c r="A4360">
        <v>8</v>
      </c>
      <c r="B4360" t="s">
        <v>448</v>
      </c>
      <c r="C4360">
        <v>0</v>
      </c>
      <c r="D4360" t="s">
        <v>690</v>
      </c>
      <c r="E4360" t="s">
        <v>586</v>
      </c>
      <c r="F4360" t="str">
        <f t="shared" si="204"/>
        <v>urban</v>
      </c>
      <c r="G4360" t="str">
        <f t="shared" si="205"/>
        <v>lighting</v>
      </c>
      <c r="H4360" t="str">
        <f t="shared" si="206"/>
        <v>lighting</v>
      </c>
    </row>
    <row r="4361" spans="1:8" x14ac:dyDescent="0.2">
      <c r="A4361">
        <v>9</v>
      </c>
      <c r="B4361" t="s">
        <v>449</v>
      </c>
      <c r="C4361">
        <v>0</v>
      </c>
      <c r="D4361" t="s">
        <v>690</v>
      </c>
      <c r="E4361" t="s">
        <v>586</v>
      </c>
      <c r="F4361" t="str">
        <f t="shared" si="204"/>
        <v>urban</v>
      </c>
      <c r="G4361" t="str">
        <f t="shared" si="205"/>
        <v>lighting</v>
      </c>
      <c r="H4361" t="str">
        <f t="shared" si="206"/>
        <v>lighting</v>
      </c>
    </row>
    <row r="4362" spans="1:8" x14ac:dyDescent="0.2">
      <c r="A4362">
        <v>0</v>
      </c>
      <c r="B4362" t="s">
        <v>76</v>
      </c>
      <c r="C4362">
        <v>1740760231742.8</v>
      </c>
      <c r="D4362" t="s">
        <v>691</v>
      </c>
      <c r="E4362" t="s">
        <v>586</v>
      </c>
      <c r="F4362" t="str">
        <f t="shared" si="204"/>
        <v>urban</v>
      </c>
      <c r="G4362" t="str">
        <f t="shared" si="205"/>
        <v>lighting</v>
      </c>
      <c r="H4362" t="str">
        <f t="shared" si="206"/>
        <v>lighting</v>
      </c>
    </row>
    <row r="4363" spans="1:8" x14ac:dyDescent="0.2">
      <c r="A4363">
        <v>1</v>
      </c>
      <c r="B4363" t="s">
        <v>77</v>
      </c>
      <c r="C4363">
        <v>0</v>
      </c>
      <c r="D4363" t="s">
        <v>691</v>
      </c>
      <c r="E4363" t="s">
        <v>586</v>
      </c>
      <c r="F4363" t="str">
        <f t="shared" si="204"/>
        <v>urban</v>
      </c>
      <c r="G4363" t="str">
        <f t="shared" si="205"/>
        <v>lighting</v>
      </c>
      <c r="H4363" t="str">
        <f t="shared" si="206"/>
        <v>lighting</v>
      </c>
    </row>
    <row r="4364" spans="1:8" x14ac:dyDescent="0.2">
      <c r="A4364">
        <v>2</v>
      </c>
      <c r="B4364" t="s">
        <v>78</v>
      </c>
      <c r="C4364">
        <v>0</v>
      </c>
      <c r="D4364" t="s">
        <v>691</v>
      </c>
      <c r="E4364" t="s">
        <v>586</v>
      </c>
      <c r="F4364" t="str">
        <f t="shared" si="204"/>
        <v>urban</v>
      </c>
      <c r="G4364" t="str">
        <f t="shared" si="205"/>
        <v>lighting</v>
      </c>
      <c r="H4364" t="str">
        <f t="shared" si="206"/>
        <v>lighting</v>
      </c>
    </row>
    <row r="4365" spans="1:8" x14ac:dyDescent="0.2">
      <c r="A4365">
        <v>3</v>
      </c>
      <c r="B4365" t="s">
        <v>79</v>
      </c>
      <c r="C4365">
        <v>0</v>
      </c>
      <c r="D4365" t="s">
        <v>691</v>
      </c>
      <c r="E4365" t="s">
        <v>586</v>
      </c>
      <c r="F4365" t="str">
        <f t="shared" si="204"/>
        <v>urban</v>
      </c>
      <c r="G4365" t="str">
        <f t="shared" si="205"/>
        <v>lighting</v>
      </c>
      <c r="H4365" t="str">
        <f t="shared" si="206"/>
        <v>lighting</v>
      </c>
    </row>
    <row r="4366" spans="1:8" x14ac:dyDescent="0.2">
      <c r="A4366">
        <v>4</v>
      </c>
      <c r="B4366" t="s">
        <v>81</v>
      </c>
      <c r="C4366">
        <v>0</v>
      </c>
      <c r="D4366" t="s">
        <v>691</v>
      </c>
      <c r="E4366" t="s">
        <v>586</v>
      </c>
      <c r="F4366" t="str">
        <f t="shared" si="204"/>
        <v>urban</v>
      </c>
      <c r="G4366" t="str">
        <f t="shared" si="205"/>
        <v>lighting</v>
      </c>
      <c r="H4366" t="str">
        <f t="shared" si="206"/>
        <v>lighting</v>
      </c>
    </row>
    <row r="4367" spans="1:8" x14ac:dyDescent="0.2">
      <c r="A4367">
        <v>5</v>
      </c>
      <c r="B4367" t="s">
        <v>162</v>
      </c>
      <c r="C4367">
        <v>0</v>
      </c>
      <c r="D4367" t="s">
        <v>691</v>
      </c>
      <c r="E4367" t="s">
        <v>586</v>
      </c>
      <c r="F4367" t="str">
        <f t="shared" si="204"/>
        <v>urban</v>
      </c>
      <c r="G4367" t="str">
        <f t="shared" si="205"/>
        <v>lighting</v>
      </c>
      <c r="H4367" t="str">
        <f t="shared" si="206"/>
        <v>lighting</v>
      </c>
    </row>
    <row r="4368" spans="1:8" x14ac:dyDescent="0.2">
      <c r="A4368">
        <v>6</v>
      </c>
      <c r="B4368" t="s">
        <v>446</v>
      </c>
      <c r="C4368">
        <v>0</v>
      </c>
      <c r="D4368" t="s">
        <v>691</v>
      </c>
      <c r="E4368" t="s">
        <v>586</v>
      </c>
      <c r="F4368" t="str">
        <f t="shared" si="204"/>
        <v>urban</v>
      </c>
      <c r="G4368" t="str">
        <f t="shared" si="205"/>
        <v>lighting</v>
      </c>
      <c r="H4368" t="str">
        <f t="shared" si="206"/>
        <v>lighting</v>
      </c>
    </row>
    <row r="4369" spans="1:8" x14ac:dyDescent="0.2">
      <c r="A4369">
        <v>7</v>
      </c>
      <c r="B4369" t="s">
        <v>447</v>
      </c>
      <c r="C4369">
        <v>0</v>
      </c>
      <c r="D4369" t="s">
        <v>691</v>
      </c>
      <c r="E4369" t="s">
        <v>586</v>
      </c>
      <c r="F4369" t="str">
        <f t="shared" si="204"/>
        <v>urban</v>
      </c>
      <c r="G4369" t="str">
        <f t="shared" si="205"/>
        <v>lighting</v>
      </c>
      <c r="H4369" t="str">
        <f t="shared" si="206"/>
        <v>lighting</v>
      </c>
    </row>
    <row r="4370" spans="1:8" x14ac:dyDescent="0.2">
      <c r="A4370">
        <v>8</v>
      </c>
      <c r="B4370" t="s">
        <v>448</v>
      </c>
      <c r="C4370">
        <v>0</v>
      </c>
      <c r="D4370" t="s">
        <v>691</v>
      </c>
      <c r="E4370" t="s">
        <v>586</v>
      </c>
      <c r="F4370" t="str">
        <f t="shared" si="204"/>
        <v>urban</v>
      </c>
      <c r="G4370" t="str">
        <f t="shared" si="205"/>
        <v>lighting</v>
      </c>
      <c r="H4370" t="str">
        <f t="shared" si="206"/>
        <v>lighting</v>
      </c>
    </row>
    <row r="4371" spans="1:8" x14ac:dyDescent="0.2">
      <c r="A4371">
        <v>9</v>
      </c>
      <c r="B4371" t="s">
        <v>449</v>
      </c>
      <c r="C4371">
        <v>0</v>
      </c>
      <c r="D4371" t="s">
        <v>691</v>
      </c>
      <c r="E4371" t="s">
        <v>586</v>
      </c>
      <c r="F4371" t="str">
        <f t="shared" si="204"/>
        <v>urban</v>
      </c>
      <c r="G4371" t="str">
        <f t="shared" si="205"/>
        <v>lighting</v>
      </c>
      <c r="H4371" t="str">
        <f t="shared" si="206"/>
        <v>lighting</v>
      </c>
    </row>
    <row r="4372" spans="1:8" x14ac:dyDescent="0.2">
      <c r="A4372">
        <v>0</v>
      </c>
      <c r="B4372" t="s">
        <v>76</v>
      </c>
      <c r="C4372">
        <v>1373505921543.3501</v>
      </c>
      <c r="D4372" t="s">
        <v>692</v>
      </c>
      <c r="E4372" t="s">
        <v>586</v>
      </c>
      <c r="F4372" t="str">
        <f t="shared" si="204"/>
        <v>urban</v>
      </c>
      <c r="G4372" t="str">
        <f t="shared" si="205"/>
        <v>lighting</v>
      </c>
      <c r="H4372" t="str">
        <f t="shared" si="206"/>
        <v>lighting</v>
      </c>
    </row>
    <row r="4373" spans="1:8" x14ac:dyDescent="0.2">
      <c r="A4373">
        <v>1</v>
      </c>
      <c r="B4373" t="s">
        <v>77</v>
      </c>
      <c r="C4373">
        <v>0</v>
      </c>
      <c r="D4373" t="s">
        <v>692</v>
      </c>
      <c r="E4373" t="s">
        <v>586</v>
      </c>
      <c r="F4373" t="str">
        <f t="shared" si="204"/>
        <v>urban</v>
      </c>
      <c r="G4373" t="str">
        <f t="shared" si="205"/>
        <v>lighting</v>
      </c>
      <c r="H4373" t="str">
        <f t="shared" si="206"/>
        <v>lighting</v>
      </c>
    </row>
    <row r="4374" spans="1:8" x14ac:dyDescent="0.2">
      <c r="A4374">
        <v>2</v>
      </c>
      <c r="B4374" t="s">
        <v>78</v>
      </c>
      <c r="C4374">
        <v>0</v>
      </c>
      <c r="D4374" t="s">
        <v>692</v>
      </c>
      <c r="E4374" t="s">
        <v>586</v>
      </c>
      <c r="F4374" t="str">
        <f t="shared" si="204"/>
        <v>urban</v>
      </c>
      <c r="G4374" t="str">
        <f t="shared" si="205"/>
        <v>lighting</v>
      </c>
      <c r="H4374" t="str">
        <f t="shared" si="206"/>
        <v>lighting</v>
      </c>
    </row>
    <row r="4375" spans="1:8" x14ac:dyDescent="0.2">
      <c r="A4375">
        <v>3</v>
      </c>
      <c r="B4375" t="s">
        <v>79</v>
      </c>
      <c r="C4375">
        <v>0</v>
      </c>
      <c r="D4375" t="s">
        <v>692</v>
      </c>
      <c r="E4375" t="s">
        <v>586</v>
      </c>
      <c r="F4375" t="str">
        <f t="shared" si="204"/>
        <v>urban</v>
      </c>
      <c r="G4375" t="str">
        <f t="shared" si="205"/>
        <v>lighting</v>
      </c>
      <c r="H4375" t="str">
        <f t="shared" si="206"/>
        <v>lighting</v>
      </c>
    </row>
    <row r="4376" spans="1:8" x14ac:dyDescent="0.2">
      <c r="A4376">
        <v>4</v>
      </c>
      <c r="B4376" t="s">
        <v>81</v>
      </c>
      <c r="C4376">
        <v>0</v>
      </c>
      <c r="D4376" t="s">
        <v>692</v>
      </c>
      <c r="E4376" t="s">
        <v>586</v>
      </c>
      <c r="F4376" t="str">
        <f t="shared" si="204"/>
        <v>urban</v>
      </c>
      <c r="G4376" t="str">
        <f t="shared" si="205"/>
        <v>lighting</v>
      </c>
      <c r="H4376" t="str">
        <f t="shared" si="206"/>
        <v>lighting</v>
      </c>
    </row>
    <row r="4377" spans="1:8" x14ac:dyDescent="0.2">
      <c r="A4377">
        <v>5</v>
      </c>
      <c r="B4377" t="s">
        <v>162</v>
      </c>
      <c r="C4377">
        <v>0</v>
      </c>
      <c r="D4377" t="s">
        <v>692</v>
      </c>
      <c r="E4377" t="s">
        <v>586</v>
      </c>
      <c r="F4377" t="str">
        <f t="shared" si="204"/>
        <v>urban</v>
      </c>
      <c r="G4377" t="str">
        <f t="shared" si="205"/>
        <v>lighting</v>
      </c>
      <c r="H4377" t="str">
        <f t="shared" si="206"/>
        <v>lighting</v>
      </c>
    </row>
    <row r="4378" spans="1:8" x14ac:dyDescent="0.2">
      <c r="A4378">
        <v>6</v>
      </c>
      <c r="B4378" t="s">
        <v>446</v>
      </c>
      <c r="C4378">
        <v>0</v>
      </c>
      <c r="D4378" t="s">
        <v>692</v>
      </c>
      <c r="E4378" t="s">
        <v>586</v>
      </c>
      <c r="F4378" t="str">
        <f t="shared" si="204"/>
        <v>urban</v>
      </c>
      <c r="G4378" t="str">
        <f t="shared" si="205"/>
        <v>lighting</v>
      </c>
      <c r="H4378" t="str">
        <f t="shared" si="206"/>
        <v>lighting</v>
      </c>
    </row>
    <row r="4379" spans="1:8" x14ac:dyDescent="0.2">
      <c r="A4379">
        <v>7</v>
      </c>
      <c r="B4379" t="s">
        <v>447</v>
      </c>
      <c r="C4379">
        <v>0</v>
      </c>
      <c r="D4379" t="s">
        <v>692</v>
      </c>
      <c r="E4379" t="s">
        <v>586</v>
      </c>
      <c r="F4379" t="str">
        <f t="shared" si="204"/>
        <v>urban</v>
      </c>
      <c r="G4379" t="str">
        <f t="shared" si="205"/>
        <v>lighting</v>
      </c>
      <c r="H4379" t="str">
        <f t="shared" si="206"/>
        <v>lighting</v>
      </c>
    </row>
    <row r="4380" spans="1:8" x14ac:dyDescent="0.2">
      <c r="A4380">
        <v>8</v>
      </c>
      <c r="B4380" t="s">
        <v>448</v>
      </c>
      <c r="C4380">
        <v>0</v>
      </c>
      <c r="D4380" t="s">
        <v>692</v>
      </c>
      <c r="E4380" t="s">
        <v>586</v>
      </c>
      <c r="F4380" t="str">
        <f t="shared" si="204"/>
        <v>urban</v>
      </c>
      <c r="G4380" t="str">
        <f t="shared" si="205"/>
        <v>lighting</v>
      </c>
      <c r="H4380" t="str">
        <f t="shared" si="206"/>
        <v>lighting</v>
      </c>
    </row>
    <row r="4381" spans="1:8" x14ac:dyDescent="0.2">
      <c r="A4381">
        <v>9</v>
      </c>
      <c r="B4381" t="s">
        <v>449</v>
      </c>
      <c r="C4381">
        <v>0</v>
      </c>
      <c r="D4381" t="s">
        <v>692</v>
      </c>
      <c r="E4381" t="s">
        <v>586</v>
      </c>
      <c r="F4381" t="str">
        <f t="shared" si="204"/>
        <v>urban</v>
      </c>
      <c r="G4381" t="str">
        <f t="shared" si="205"/>
        <v>lighting</v>
      </c>
      <c r="H4381" t="str">
        <f t="shared" si="206"/>
        <v>lighting</v>
      </c>
    </row>
    <row r="4382" spans="1:8" x14ac:dyDescent="0.2">
      <c r="A4382">
        <v>0</v>
      </c>
      <c r="B4382" t="s">
        <v>76</v>
      </c>
      <c r="C4382">
        <v>556058699660.42395</v>
      </c>
      <c r="D4382" t="s">
        <v>693</v>
      </c>
      <c r="E4382" t="s">
        <v>586</v>
      </c>
      <c r="F4382" t="str">
        <f t="shared" si="204"/>
        <v>urban</v>
      </c>
      <c r="G4382" t="str">
        <f t="shared" si="205"/>
        <v>lighting</v>
      </c>
      <c r="H4382" t="str">
        <f t="shared" si="206"/>
        <v>lighting</v>
      </c>
    </row>
    <row r="4383" spans="1:8" x14ac:dyDescent="0.2">
      <c r="A4383">
        <v>1</v>
      </c>
      <c r="B4383" t="s">
        <v>77</v>
      </c>
      <c r="C4383">
        <v>0</v>
      </c>
      <c r="D4383" t="s">
        <v>693</v>
      </c>
      <c r="E4383" t="s">
        <v>586</v>
      </c>
      <c r="F4383" t="str">
        <f t="shared" si="204"/>
        <v>urban</v>
      </c>
      <c r="G4383" t="str">
        <f t="shared" si="205"/>
        <v>lighting</v>
      </c>
      <c r="H4383" t="str">
        <f t="shared" si="206"/>
        <v>lighting</v>
      </c>
    </row>
    <row r="4384" spans="1:8" x14ac:dyDescent="0.2">
      <c r="A4384">
        <v>2</v>
      </c>
      <c r="B4384" t="s">
        <v>78</v>
      </c>
      <c r="C4384">
        <v>0</v>
      </c>
      <c r="D4384" t="s">
        <v>693</v>
      </c>
      <c r="E4384" t="s">
        <v>586</v>
      </c>
      <c r="F4384" t="str">
        <f t="shared" si="204"/>
        <v>urban</v>
      </c>
      <c r="G4384" t="str">
        <f t="shared" si="205"/>
        <v>lighting</v>
      </c>
      <c r="H4384" t="str">
        <f t="shared" si="206"/>
        <v>lighting</v>
      </c>
    </row>
    <row r="4385" spans="1:8" x14ac:dyDescent="0.2">
      <c r="A4385">
        <v>3</v>
      </c>
      <c r="B4385" t="s">
        <v>79</v>
      </c>
      <c r="C4385">
        <v>0</v>
      </c>
      <c r="D4385" t="s">
        <v>693</v>
      </c>
      <c r="E4385" t="s">
        <v>586</v>
      </c>
      <c r="F4385" t="str">
        <f t="shared" si="204"/>
        <v>urban</v>
      </c>
      <c r="G4385" t="str">
        <f t="shared" si="205"/>
        <v>lighting</v>
      </c>
      <c r="H4385" t="str">
        <f t="shared" si="206"/>
        <v>lighting</v>
      </c>
    </row>
    <row r="4386" spans="1:8" x14ac:dyDescent="0.2">
      <c r="A4386">
        <v>4</v>
      </c>
      <c r="B4386" t="s">
        <v>81</v>
      </c>
      <c r="C4386">
        <v>0</v>
      </c>
      <c r="D4386" t="s">
        <v>693</v>
      </c>
      <c r="E4386" t="s">
        <v>586</v>
      </c>
      <c r="F4386" t="str">
        <f t="shared" si="204"/>
        <v>urban</v>
      </c>
      <c r="G4386" t="str">
        <f t="shared" si="205"/>
        <v>lighting</v>
      </c>
      <c r="H4386" t="str">
        <f t="shared" si="206"/>
        <v>lighting</v>
      </c>
    </row>
    <row r="4387" spans="1:8" x14ac:dyDescent="0.2">
      <c r="A4387">
        <v>5</v>
      </c>
      <c r="B4387" t="s">
        <v>162</v>
      </c>
      <c r="C4387">
        <v>0</v>
      </c>
      <c r="D4387" t="s">
        <v>693</v>
      </c>
      <c r="E4387" t="s">
        <v>586</v>
      </c>
      <c r="F4387" t="str">
        <f t="shared" si="204"/>
        <v>urban</v>
      </c>
      <c r="G4387" t="str">
        <f t="shared" si="205"/>
        <v>lighting</v>
      </c>
      <c r="H4387" t="str">
        <f t="shared" si="206"/>
        <v>lighting</v>
      </c>
    </row>
    <row r="4388" spans="1:8" x14ac:dyDescent="0.2">
      <c r="A4388">
        <v>6</v>
      </c>
      <c r="B4388" t="s">
        <v>446</v>
      </c>
      <c r="C4388">
        <v>0</v>
      </c>
      <c r="D4388" t="s">
        <v>693</v>
      </c>
      <c r="E4388" t="s">
        <v>586</v>
      </c>
      <c r="F4388" t="str">
        <f t="shared" si="204"/>
        <v>urban</v>
      </c>
      <c r="G4388" t="str">
        <f t="shared" si="205"/>
        <v>lighting</v>
      </c>
      <c r="H4388" t="str">
        <f t="shared" si="206"/>
        <v>lighting</v>
      </c>
    </row>
    <row r="4389" spans="1:8" x14ac:dyDescent="0.2">
      <c r="A4389">
        <v>7</v>
      </c>
      <c r="B4389" t="s">
        <v>447</v>
      </c>
      <c r="C4389">
        <v>0</v>
      </c>
      <c r="D4389" t="s">
        <v>693</v>
      </c>
      <c r="E4389" t="s">
        <v>586</v>
      </c>
      <c r="F4389" t="str">
        <f t="shared" si="204"/>
        <v>urban</v>
      </c>
      <c r="G4389" t="str">
        <f t="shared" si="205"/>
        <v>lighting</v>
      </c>
      <c r="H4389" t="str">
        <f t="shared" si="206"/>
        <v>lighting</v>
      </c>
    </row>
    <row r="4390" spans="1:8" x14ac:dyDescent="0.2">
      <c r="A4390">
        <v>8</v>
      </c>
      <c r="B4390" t="s">
        <v>448</v>
      </c>
      <c r="C4390">
        <v>0</v>
      </c>
      <c r="D4390" t="s">
        <v>693</v>
      </c>
      <c r="E4390" t="s">
        <v>586</v>
      </c>
      <c r="F4390" t="str">
        <f t="shared" si="204"/>
        <v>urban</v>
      </c>
      <c r="G4390" t="str">
        <f t="shared" si="205"/>
        <v>lighting</v>
      </c>
      <c r="H4390" t="str">
        <f t="shared" si="206"/>
        <v>lighting</v>
      </c>
    </row>
    <row r="4391" spans="1:8" x14ac:dyDescent="0.2">
      <c r="A4391">
        <v>9</v>
      </c>
      <c r="B4391" t="s">
        <v>449</v>
      </c>
      <c r="C4391">
        <v>0</v>
      </c>
      <c r="D4391" t="s">
        <v>693</v>
      </c>
      <c r="E4391" t="s">
        <v>586</v>
      </c>
      <c r="F4391" t="str">
        <f t="shared" si="204"/>
        <v>urban</v>
      </c>
      <c r="G4391" t="str">
        <f t="shared" si="205"/>
        <v>lighting</v>
      </c>
      <c r="H4391" t="str">
        <f t="shared" si="206"/>
        <v>lighting</v>
      </c>
    </row>
    <row r="4392" spans="1:8" x14ac:dyDescent="0.2">
      <c r="A4392">
        <v>0</v>
      </c>
      <c r="B4392" t="s">
        <v>76</v>
      </c>
      <c r="C4392">
        <v>683593178844.30103</v>
      </c>
      <c r="D4392" t="s">
        <v>694</v>
      </c>
      <c r="E4392" t="s">
        <v>586</v>
      </c>
      <c r="F4392" t="str">
        <f t="shared" si="204"/>
        <v>urban</v>
      </c>
      <c r="G4392" t="str">
        <f t="shared" si="205"/>
        <v>lighting</v>
      </c>
      <c r="H4392" t="str">
        <f t="shared" si="206"/>
        <v>lighting</v>
      </c>
    </row>
    <row r="4393" spans="1:8" x14ac:dyDescent="0.2">
      <c r="A4393">
        <v>1</v>
      </c>
      <c r="B4393" t="s">
        <v>77</v>
      </c>
      <c r="C4393">
        <v>0</v>
      </c>
      <c r="D4393" t="s">
        <v>694</v>
      </c>
      <c r="E4393" t="s">
        <v>586</v>
      </c>
      <c r="F4393" t="str">
        <f t="shared" si="204"/>
        <v>urban</v>
      </c>
      <c r="G4393" t="str">
        <f t="shared" si="205"/>
        <v>lighting</v>
      </c>
      <c r="H4393" t="str">
        <f t="shared" si="206"/>
        <v>lighting</v>
      </c>
    </row>
    <row r="4394" spans="1:8" x14ac:dyDescent="0.2">
      <c r="A4394">
        <v>2</v>
      </c>
      <c r="B4394" t="s">
        <v>78</v>
      </c>
      <c r="C4394">
        <v>0</v>
      </c>
      <c r="D4394" t="s">
        <v>694</v>
      </c>
      <c r="E4394" t="s">
        <v>586</v>
      </c>
      <c r="F4394" t="str">
        <f t="shared" si="204"/>
        <v>urban</v>
      </c>
      <c r="G4394" t="str">
        <f t="shared" si="205"/>
        <v>lighting</v>
      </c>
      <c r="H4394" t="str">
        <f t="shared" si="206"/>
        <v>lighting</v>
      </c>
    </row>
    <row r="4395" spans="1:8" x14ac:dyDescent="0.2">
      <c r="A4395">
        <v>3</v>
      </c>
      <c r="B4395" t="s">
        <v>79</v>
      </c>
      <c r="C4395">
        <v>0</v>
      </c>
      <c r="D4395" t="s">
        <v>694</v>
      </c>
      <c r="E4395" t="s">
        <v>586</v>
      </c>
      <c r="F4395" t="str">
        <f t="shared" si="204"/>
        <v>urban</v>
      </c>
      <c r="G4395" t="str">
        <f t="shared" si="205"/>
        <v>lighting</v>
      </c>
      <c r="H4395" t="str">
        <f t="shared" si="206"/>
        <v>lighting</v>
      </c>
    </row>
    <row r="4396" spans="1:8" x14ac:dyDescent="0.2">
      <c r="A4396">
        <v>4</v>
      </c>
      <c r="B4396" t="s">
        <v>81</v>
      </c>
      <c r="C4396">
        <v>0</v>
      </c>
      <c r="D4396" t="s">
        <v>694</v>
      </c>
      <c r="E4396" t="s">
        <v>586</v>
      </c>
      <c r="F4396" t="str">
        <f t="shared" si="204"/>
        <v>urban</v>
      </c>
      <c r="G4396" t="str">
        <f t="shared" si="205"/>
        <v>lighting</v>
      </c>
      <c r="H4396" t="str">
        <f t="shared" si="206"/>
        <v>lighting</v>
      </c>
    </row>
    <row r="4397" spans="1:8" x14ac:dyDescent="0.2">
      <c r="A4397">
        <v>5</v>
      </c>
      <c r="B4397" t="s">
        <v>162</v>
      </c>
      <c r="C4397">
        <v>0</v>
      </c>
      <c r="D4397" t="s">
        <v>694</v>
      </c>
      <c r="E4397" t="s">
        <v>586</v>
      </c>
      <c r="F4397" t="str">
        <f t="shared" si="204"/>
        <v>urban</v>
      </c>
      <c r="G4397" t="str">
        <f t="shared" si="205"/>
        <v>lighting</v>
      </c>
      <c r="H4397" t="str">
        <f t="shared" si="206"/>
        <v>lighting</v>
      </c>
    </row>
    <row r="4398" spans="1:8" x14ac:dyDescent="0.2">
      <c r="A4398">
        <v>6</v>
      </c>
      <c r="B4398" t="s">
        <v>446</v>
      </c>
      <c r="C4398">
        <v>0</v>
      </c>
      <c r="D4398" t="s">
        <v>694</v>
      </c>
      <c r="E4398" t="s">
        <v>586</v>
      </c>
      <c r="F4398" t="str">
        <f t="shared" si="204"/>
        <v>urban</v>
      </c>
      <c r="G4398" t="str">
        <f t="shared" si="205"/>
        <v>lighting</v>
      </c>
      <c r="H4398" t="str">
        <f t="shared" si="206"/>
        <v>lighting</v>
      </c>
    </row>
    <row r="4399" spans="1:8" x14ac:dyDescent="0.2">
      <c r="A4399">
        <v>7</v>
      </c>
      <c r="B4399" t="s">
        <v>447</v>
      </c>
      <c r="C4399">
        <v>0</v>
      </c>
      <c r="D4399" t="s">
        <v>694</v>
      </c>
      <c r="E4399" t="s">
        <v>586</v>
      </c>
      <c r="F4399" t="str">
        <f t="shared" si="204"/>
        <v>urban</v>
      </c>
      <c r="G4399" t="str">
        <f t="shared" si="205"/>
        <v>lighting</v>
      </c>
      <c r="H4399" t="str">
        <f t="shared" si="206"/>
        <v>lighting</v>
      </c>
    </row>
    <row r="4400" spans="1:8" x14ac:dyDescent="0.2">
      <c r="A4400">
        <v>8</v>
      </c>
      <c r="B4400" t="s">
        <v>448</v>
      </c>
      <c r="C4400">
        <v>0</v>
      </c>
      <c r="D4400" t="s">
        <v>694</v>
      </c>
      <c r="E4400" t="s">
        <v>586</v>
      </c>
      <c r="F4400" t="str">
        <f t="shared" si="204"/>
        <v>urban</v>
      </c>
      <c r="G4400" t="str">
        <f t="shared" si="205"/>
        <v>lighting</v>
      </c>
      <c r="H4400" t="str">
        <f t="shared" si="206"/>
        <v>lighting</v>
      </c>
    </row>
    <row r="4401" spans="1:8" x14ac:dyDescent="0.2">
      <c r="A4401">
        <v>9</v>
      </c>
      <c r="B4401" t="s">
        <v>449</v>
      </c>
      <c r="C4401">
        <v>0</v>
      </c>
      <c r="D4401" t="s">
        <v>694</v>
      </c>
      <c r="E4401" t="s">
        <v>586</v>
      </c>
      <c r="F4401" t="str">
        <f t="shared" si="204"/>
        <v>urban</v>
      </c>
      <c r="G4401" t="str">
        <f t="shared" si="205"/>
        <v>lighting</v>
      </c>
      <c r="H4401" t="str">
        <f t="shared" si="206"/>
        <v>lighting</v>
      </c>
    </row>
    <row r="4402" spans="1:8" x14ac:dyDescent="0.2">
      <c r="A4402">
        <v>0</v>
      </c>
      <c r="B4402" t="s">
        <v>76</v>
      </c>
      <c r="C4402">
        <v>6712049663964.3496</v>
      </c>
      <c r="D4402" t="s">
        <v>695</v>
      </c>
      <c r="E4402" t="s">
        <v>586</v>
      </c>
      <c r="F4402" t="str">
        <f t="shared" si="204"/>
        <v>urban</v>
      </c>
      <c r="G4402" t="str">
        <f t="shared" si="205"/>
        <v>lighting</v>
      </c>
      <c r="H4402" t="str">
        <f t="shared" si="206"/>
        <v>lighting</v>
      </c>
    </row>
    <row r="4403" spans="1:8" x14ac:dyDescent="0.2">
      <c r="A4403">
        <v>1</v>
      </c>
      <c r="B4403" t="s">
        <v>77</v>
      </c>
      <c r="C4403">
        <v>0</v>
      </c>
      <c r="D4403" t="s">
        <v>695</v>
      </c>
      <c r="E4403" t="s">
        <v>586</v>
      </c>
      <c r="F4403" t="str">
        <f t="shared" si="204"/>
        <v>urban</v>
      </c>
      <c r="G4403" t="str">
        <f t="shared" si="205"/>
        <v>lighting</v>
      </c>
      <c r="H4403" t="str">
        <f t="shared" si="206"/>
        <v>lighting</v>
      </c>
    </row>
    <row r="4404" spans="1:8" x14ac:dyDescent="0.2">
      <c r="A4404">
        <v>2</v>
      </c>
      <c r="B4404" t="s">
        <v>78</v>
      </c>
      <c r="C4404">
        <v>0</v>
      </c>
      <c r="D4404" t="s">
        <v>695</v>
      </c>
      <c r="E4404" t="s">
        <v>586</v>
      </c>
      <c r="F4404" t="str">
        <f t="shared" si="204"/>
        <v>urban</v>
      </c>
      <c r="G4404" t="str">
        <f t="shared" si="205"/>
        <v>lighting</v>
      </c>
      <c r="H4404" t="str">
        <f t="shared" si="206"/>
        <v>lighting</v>
      </c>
    </row>
    <row r="4405" spans="1:8" x14ac:dyDescent="0.2">
      <c r="A4405">
        <v>3</v>
      </c>
      <c r="B4405" t="s">
        <v>79</v>
      </c>
      <c r="C4405">
        <v>0</v>
      </c>
      <c r="D4405" t="s">
        <v>695</v>
      </c>
      <c r="E4405" t="s">
        <v>586</v>
      </c>
      <c r="F4405" t="str">
        <f t="shared" si="204"/>
        <v>urban</v>
      </c>
      <c r="G4405" t="str">
        <f t="shared" si="205"/>
        <v>lighting</v>
      </c>
      <c r="H4405" t="str">
        <f t="shared" si="206"/>
        <v>lighting</v>
      </c>
    </row>
    <row r="4406" spans="1:8" x14ac:dyDescent="0.2">
      <c r="A4406">
        <v>4</v>
      </c>
      <c r="B4406" t="s">
        <v>81</v>
      </c>
      <c r="C4406">
        <v>0</v>
      </c>
      <c r="D4406" t="s">
        <v>695</v>
      </c>
      <c r="E4406" t="s">
        <v>586</v>
      </c>
      <c r="F4406" t="str">
        <f t="shared" si="204"/>
        <v>urban</v>
      </c>
      <c r="G4406" t="str">
        <f t="shared" si="205"/>
        <v>lighting</v>
      </c>
      <c r="H4406" t="str">
        <f t="shared" si="206"/>
        <v>lighting</v>
      </c>
    </row>
    <row r="4407" spans="1:8" x14ac:dyDescent="0.2">
      <c r="A4407">
        <v>5</v>
      </c>
      <c r="B4407" t="s">
        <v>162</v>
      </c>
      <c r="C4407">
        <v>0</v>
      </c>
      <c r="D4407" t="s">
        <v>695</v>
      </c>
      <c r="E4407" t="s">
        <v>586</v>
      </c>
      <c r="F4407" t="str">
        <f t="shared" si="204"/>
        <v>urban</v>
      </c>
      <c r="G4407" t="str">
        <f t="shared" si="205"/>
        <v>lighting</v>
      </c>
      <c r="H4407" t="str">
        <f t="shared" si="206"/>
        <v>lighting</v>
      </c>
    </row>
    <row r="4408" spans="1:8" x14ac:dyDescent="0.2">
      <c r="A4408">
        <v>6</v>
      </c>
      <c r="B4408" t="s">
        <v>446</v>
      </c>
      <c r="C4408">
        <v>0</v>
      </c>
      <c r="D4408" t="s">
        <v>695</v>
      </c>
      <c r="E4408" t="s">
        <v>586</v>
      </c>
      <c r="F4408" t="str">
        <f t="shared" si="204"/>
        <v>urban</v>
      </c>
      <c r="G4408" t="str">
        <f t="shared" si="205"/>
        <v>lighting</v>
      </c>
      <c r="H4408" t="str">
        <f t="shared" si="206"/>
        <v>lighting</v>
      </c>
    </row>
    <row r="4409" spans="1:8" x14ac:dyDescent="0.2">
      <c r="A4409">
        <v>7</v>
      </c>
      <c r="B4409" t="s">
        <v>447</v>
      </c>
      <c r="C4409">
        <v>0</v>
      </c>
      <c r="D4409" t="s">
        <v>695</v>
      </c>
      <c r="E4409" t="s">
        <v>586</v>
      </c>
      <c r="F4409" t="str">
        <f t="shared" si="204"/>
        <v>urban</v>
      </c>
      <c r="G4409" t="str">
        <f t="shared" si="205"/>
        <v>lighting</v>
      </c>
      <c r="H4409" t="str">
        <f t="shared" si="206"/>
        <v>lighting</v>
      </c>
    </row>
    <row r="4410" spans="1:8" x14ac:dyDescent="0.2">
      <c r="A4410">
        <v>8</v>
      </c>
      <c r="B4410" t="s">
        <v>448</v>
      </c>
      <c r="C4410">
        <v>0</v>
      </c>
      <c r="D4410" t="s">
        <v>695</v>
      </c>
      <c r="E4410" t="s">
        <v>586</v>
      </c>
      <c r="F4410" t="str">
        <f t="shared" si="204"/>
        <v>urban</v>
      </c>
      <c r="G4410" t="str">
        <f t="shared" si="205"/>
        <v>lighting</v>
      </c>
      <c r="H4410" t="str">
        <f t="shared" si="206"/>
        <v>lighting</v>
      </c>
    </row>
    <row r="4411" spans="1:8" x14ac:dyDescent="0.2">
      <c r="A4411">
        <v>9</v>
      </c>
      <c r="B4411" t="s">
        <v>449</v>
      </c>
      <c r="C4411">
        <v>0</v>
      </c>
      <c r="D4411" t="s">
        <v>695</v>
      </c>
      <c r="E4411" t="s">
        <v>586</v>
      </c>
      <c r="F4411" t="str">
        <f t="shared" si="204"/>
        <v>urban</v>
      </c>
      <c r="G4411" t="str">
        <f t="shared" si="205"/>
        <v>lighting</v>
      </c>
      <c r="H4411" t="str">
        <f t="shared" si="206"/>
        <v>lighting</v>
      </c>
    </row>
    <row r="4412" spans="1:8" x14ac:dyDescent="0.2">
      <c r="A4412">
        <v>0</v>
      </c>
      <c r="B4412" t="s">
        <v>76</v>
      </c>
      <c r="C4412">
        <v>11459920640312.5</v>
      </c>
      <c r="D4412" t="s">
        <v>696</v>
      </c>
      <c r="E4412" t="s">
        <v>586</v>
      </c>
      <c r="F4412" t="str">
        <f t="shared" si="204"/>
        <v>urban</v>
      </c>
      <c r="G4412" t="str">
        <f t="shared" si="205"/>
        <v>lighting</v>
      </c>
      <c r="H4412" t="str">
        <f t="shared" si="206"/>
        <v>lighting</v>
      </c>
    </row>
    <row r="4413" spans="1:8" x14ac:dyDescent="0.2">
      <c r="A4413">
        <v>1</v>
      </c>
      <c r="B4413" t="s">
        <v>77</v>
      </c>
      <c r="C4413">
        <v>0</v>
      </c>
      <c r="D4413" t="s">
        <v>696</v>
      </c>
      <c r="E4413" t="s">
        <v>586</v>
      </c>
      <c r="F4413" t="str">
        <f t="shared" si="204"/>
        <v>urban</v>
      </c>
      <c r="G4413" t="str">
        <f t="shared" si="205"/>
        <v>lighting</v>
      </c>
      <c r="H4413" t="str">
        <f t="shared" si="206"/>
        <v>lighting</v>
      </c>
    </row>
    <row r="4414" spans="1:8" x14ac:dyDescent="0.2">
      <c r="A4414">
        <v>2</v>
      </c>
      <c r="B4414" t="s">
        <v>78</v>
      </c>
      <c r="C4414">
        <v>0</v>
      </c>
      <c r="D4414" t="s">
        <v>696</v>
      </c>
      <c r="E4414" t="s">
        <v>586</v>
      </c>
      <c r="F4414" t="str">
        <f t="shared" si="204"/>
        <v>urban</v>
      </c>
      <c r="G4414" t="str">
        <f t="shared" si="205"/>
        <v>lighting</v>
      </c>
      <c r="H4414" t="str">
        <f t="shared" si="206"/>
        <v>lighting</v>
      </c>
    </row>
    <row r="4415" spans="1:8" x14ac:dyDescent="0.2">
      <c r="A4415">
        <v>3</v>
      </c>
      <c r="B4415" t="s">
        <v>79</v>
      </c>
      <c r="C4415">
        <v>0</v>
      </c>
      <c r="D4415" t="s">
        <v>696</v>
      </c>
      <c r="E4415" t="s">
        <v>586</v>
      </c>
      <c r="F4415" t="str">
        <f t="shared" si="204"/>
        <v>urban</v>
      </c>
      <c r="G4415" t="str">
        <f t="shared" si="205"/>
        <v>lighting</v>
      </c>
      <c r="H4415" t="str">
        <f t="shared" si="206"/>
        <v>lighting</v>
      </c>
    </row>
    <row r="4416" spans="1:8" x14ac:dyDescent="0.2">
      <c r="A4416">
        <v>4</v>
      </c>
      <c r="B4416" t="s">
        <v>81</v>
      </c>
      <c r="C4416">
        <v>0</v>
      </c>
      <c r="D4416" t="s">
        <v>696</v>
      </c>
      <c r="E4416" t="s">
        <v>586</v>
      </c>
      <c r="F4416" t="str">
        <f t="shared" si="204"/>
        <v>urban</v>
      </c>
      <c r="G4416" t="str">
        <f t="shared" si="205"/>
        <v>lighting</v>
      </c>
      <c r="H4416" t="str">
        <f t="shared" si="206"/>
        <v>lighting</v>
      </c>
    </row>
    <row r="4417" spans="1:8" x14ac:dyDescent="0.2">
      <c r="A4417">
        <v>5</v>
      </c>
      <c r="B4417" t="s">
        <v>162</v>
      </c>
      <c r="C4417">
        <v>0</v>
      </c>
      <c r="D4417" t="s">
        <v>696</v>
      </c>
      <c r="E4417" t="s">
        <v>586</v>
      </c>
      <c r="F4417" t="str">
        <f t="shared" si="204"/>
        <v>urban</v>
      </c>
      <c r="G4417" t="str">
        <f t="shared" si="205"/>
        <v>lighting</v>
      </c>
      <c r="H4417" t="str">
        <f t="shared" si="206"/>
        <v>lighting</v>
      </c>
    </row>
    <row r="4418" spans="1:8" x14ac:dyDescent="0.2">
      <c r="A4418">
        <v>6</v>
      </c>
      <c r="B4418" t="s">
        <v>446</v>
      </c>
      <c r="C4418">
        <v>0</v>
      </c>
      <c r="D4418" t="s">
        <v>696</v>
      </c>
      <c r="E4418" t="s">
        <v>586</v>
      </c>
      <c r="F4418" t="str">
        <f t="shared" si="204"/>
        <v>urban</v>
      </c>
      <c r="G4418" t="str">
        <f t="shared" si="205"/>
        <v>lighting</v>
      </c>
      <c r="H4418" t="str">
        <f t="shared" si="206"/>
        <v>lighting</v>
      </c>
    </row>
    <row r="4419" spans="1:8" x14ac:dyDescent="0.2">
      <c r="A4419">
        <v>7</v>
      </c>
      <c r="B4419" t="s">
        <v>447</v>
      </c>
      <c r="C4419">
        <v>0</v>
      </c>
      <c r="D4419" t="s">
        <v>696</v>
      </c>
      <c r="E4419" t="s">
        <v>586</v>
      </c>
      <c r="F4419" t="str">
        <f t="shared" ref="F4419:F4482" si="207">IF(ISNUMBER(SEARCH("urban", E4419)), "urban", IF(ISNUMBER(SEARCH("rural", E4419)), "rural", IF(ISNUMBER(SEARCH("commercial", E4419)), "commercial", "None")))</f>
        <v>urban</v>
      </c>
      <c r="G4419" t="str">
        <f t="shared" ref="G4419:G4482" si="208">RIGHT(E4419, LEN(E4419) - FIND("~", SUBSTITUTE(E4419, "-", "~", LEN(E4419)-LEN(SUBSTITUTE(E4419, "-", "")))))</f>
        <v>lighting</v>
      </c>
      <c r="H4419" t="str">
        <f t="shared" ref="H4419:H4482" si="209">IF(G4419="appl","appliances",IF(G4419="cooling","cooling &amp; ventilation",G4419))</f>
        <v>lighting</v>
      </c>
    </row>
    <row r="4420" spans="1:8" x14ac:dyDescent="0.2">
      <c r="A4420">
        <v>8</v>
      </c>
      <c r="B4420" t="s">
        <v>448</v>
      </c>
      <c r="C4420">
        <v>0</v>
      </c>
      <c r="D4420" t="s">
        <v>696</v>
      </c>
      <c r="E4420" t="s">
        <v>586</v>
      </c>
      <c r="F4420" t="str">
        <f t="shared" si="207"/>
        <v>urban</v>
      </c>
      <c r="G4420" t="str">
        <f t="shared" si="208"/>
        <v>lighting</v>
      </c>
      <c r="H4420" t="str">
        <f t="shared" si="209"/>
        <v>lighting</v>
      </c>
    </row>
    <row r="4421" spans="1:8" x14ac:dyDescent="0.2">
      <c r="A4421">
        <v>9</v>
      </c>
      <c r="B4421" t="s">
        <v>449</v>
      </c>
      <c r="C4421">
        <v>0</v>
      </c>
      <c r="D4421" t="s">
        <v>696</v>
      </c>
      <c r="E4421" t="s">
        <v>586</v>
      </c>
      <c r="F4421" t="str">
        <f t="shared" si="207"/>
        <v>urban</v>
      </c>
      <c r="G4421" t="str">
        <f t="shared" si="208"/>
        <v>lighting</v>
      </c>
      <c r="H4421" t="str">
        <f t="shared" si="209"/>
        <v>lighting</v>
      </c>
    </row>
    <row r="4422" spans="1:8" x14ac:dyDescent="0.2">
      <c r="A4422">
        <v>0</v>
      </c>
      <c r="B4422" t="s">
        <v>76</v>
      </c>
      <c r="C4422">
        <v>1488616892235.47</v>
      </c>
      <c r="D4422" t="s">
        <v>697</v>
      </c>
      <c r="E4422" t="s">
        <v>586</v>
      </c>
      <c r="F4422" t="str">
        <f t="shared" si="207"/>
        <v>urban</v>
      </c>
      <c r="G4422" t="str">
        <f t="shared" si="208"/>
        <v>lighting</v>
      </c>
      <c r="H4422" t="str">
        <f t="shared" si="209"/>
        <v>lighting</v>
      </c>
    </row>
    <row r="4423" spans="1:8" x14ac:dyDescent="0.2">
      <c r="A4423">
        <v>1</v>
      </c>
      <c r="B4423" t="s">
        <v>77</v>
      </c>
      <c r="C4423">
        <v>0</v>
      </c>
      <c r="D4423" t="s">
        <v>697</v>
      </c>
      <c r="E4423" t="s">
        <v>586</v>
      </c>
      <c r="F4423" t="str">
        <f t="shared" si="207"/>
        <v>urban</v>
      </c>
      <c r="G4423" t="str">
        <f t="shared" si="208"/>
        <v>lighting</v>
      </c>
      <c r="H4423" t="str">
        <f t="shared" si="209"/>
        <v>lighting</v>
      </c>
    </row>
    <row r="4424" spans="1:8" x14ac:dyDescent="0.2">
      <c r="A4424">
        <v>2</v>
      </c>
      <c r="B4424" t="s">
        <v>78</v>
      </c>
      <c r="C4424">
        <v>0</v>
      </c>
      <c r="D4424" t="s">
        <v>697</v>
      </c>
      <c r="E4424" t="s">
        <v>586</v>
      </c>
      <c r="F4424" t="str">
        <f t="shared" si="207"/>
        <v>urban</v>
      </c>
      <c r="G4424" t="str">
        <f t="shared" si="208"/>
        <v>lighting</v>
      </c>
      <c r="H4424" t="str">
        <f t="shared" si="209"/>
        <v>lighting</v>
      </c>
    </row>
    <row r="4425" spans="1:8" x14ac:dyDescent="0.2">
      <c r="A4425">
        <v>3</v>
      </c>
      <c r="B4425" t="s">
        <v>79</v>
      </c>
      <c r="C4425">
        <v>0</v>
      </c>
      <c r="D4425" t="s">
        <v>697</v>
      </c>
      <c r="E4425" t="s">
        <v>586</v>
      </c>
      <c r="F4425" t="str">
        <f t="shared" si="207"/>
        <v>urban</v>
      </c>
      <c r="G4425" t="str">
        <f t="shared" si="208"/>
        <v>lighting</v>
      </c>
      <c r="H4425" t="str">
        <f t="shared" si="209"/>
        <v>lighting</v>
      </c>
    </row>
    <row r="4426" spans="1:8" x14ac:dyDescent="0.2">
      <c r="A4426">
        <v>4</v>
      </c>
      <c r="B4426" t="s">
        <v>81</v>
      </c>
      <c r="C4426">
        <v>0</v>
      </c>
      <c r="D4426" t="s">
        <v>697</v>
      </c>
      <c r="E4426" t="s">
        <v>586</v>
      </c>
      <c r="F4426" t="str">
        <f t="shared" si="207"/>
        <v>urban</v>
      </c>
      <c r="G4426" t="str">
        <f t="shared" si="208"/>
        <v>lighting</v>
      </c>
      <c r="H4426" t="str">
        <f t="shared" si="209"/>
        <v>lighting</v>
      </c>
    </row>
    <row r="4427" spans="1:8" x14ac:dyDescent="0.2">
      <c r="A4427">
        <v>5</v>
      </c>
      <c r="B4427" t="s">
        <v>162</v>
      </c>
      <c r="C4427">
        <v>0</v>
      </c>
      <c r="D4427" t="s">
        <v>697</v>
      </c>
      <c r="E4427" t="s">
        <v>586</v>
      </c>
      <c r="F4427" t="str">
        <f t="shared" si="207"/>
        <v>urban</v>
      </c>
      <c r="G4427" t="str">
        <f t="shared" si="208"/>
        <v>lighting</v>
      </c>
      <c r="H4427" t="str">
        <f t="shared" si="209"/>
        <v>lighting</v>
      </c>
    </row>
    <row r="4428" spans="1:8" x14ac:dyDescent="0.2">
      <c r="A4428">
        <v>6</v>
      </c>
      <c r="B4428" t="s">
        <v>446</v>
      </c>
      <c r="C4428">
        <v>0</v>
      </c>
      <c r="D4428" t="s">
        <v>697</v>
      </c>
      <c r="E4428" t="s">
        <v>586</v>
      </c>
      <c r="F4428" t="str">
        <f t="shared" si="207"/>
        <v>urban</v>
      </c>
      <c r="G4428" t="str">
        <f t="shared" si="208"/>
        <v>lighting</v>
      </c>
      <c r="H4428" t="str">
        <f t="shared" si="209"/>
        <v>lighting</v>
      </c>
    </row>
    <row r="4429" spans="1:8" x14ac:dyDescent="0.2">
      <c r="A4429">
        <v>7</v>
      </c>
      <c r="B4429" t="s">
        <v>447</v>
      </c>
      <c r="C4429">
        <v>0</v>
      </c>
      <c r="D4429" t="s">
        <v>697</v>
      </c>
      <c r="E4429" t="s">
        <v>586</v>
      </c>
      <c r="F4429" t="str">
        <f t="shared" si="207"/>
        <v>urban</v>
      </c>
      <c r="G4429" t="str">
        <f t="shared" si="208"/>
        <v>lighting</v>
      </c>
      <c r="H4429" t="str">
        <f t="shared" si="209"/>
        <v>lighting</v>
      </c>
    </row>
    <row r="4430" spans="1:8" x14ac:dyDescent="0.2">
      <c r="A4430">
        <v>8</v>
      </c>
      <c r="B4430" t="s">
        <v>448</v>
      </c>
      <c r="C4430">
        <v>0</v>
      </c>
      <c r="D4430" t="s">
        <v>697</v>
      </c>
      <c r="E4430" t="s">
        <v>586</v>
      </c>
      <c r="F4430" t="str">
        <f t="shared" si="207"/>
        <v>urban</v>
      </c>
      <c r="G4430" t="str">
        <f t="shared" si="208"/>
        <v>lighting</v>
      </c>
      <c r="H4430" t="str">
        <f t="shared" si="209"/>
        <v>lighting</v>
      </c>
    </row>
    <row r="4431" spans="1:8" x14ac:dyDescent="0.2">
      <c r="A4431">
        <v>9</v>
      </c>
      <c r="B4431" t="s">
        <v>449</v>
      </c>
      <c r="C4431">
        <v>0</v>
      </c>
      <c r="D4431" t="s">
        <v>697</v>
      </c>
      <c r="E4431" t="s">
        <v>586</v>
      </c>
      <c r="F4431" t="str">
        <f t="shared" si="207"/>
        <v>urban</v>
      </c>
      <c r="G4431" t="str">
        <f t="shared" si="208"/>
        <v>lighting</v>
      </c>
      <c r="H4431" t="str">
        <f t="shared" si="209"/>
        <v>lighting</v>
      </c>
    </row>
    <row r="4432" spans="1:8" x14ac:dyDescent="0.2">
      <c r="A4432">
        <v>0</v>
      </c>
      <c r="B4432" t="s">
        <v>76</v>
      </c>
      <c r="C4432">
        <v>8848602968859.0195</v>
      </c>
      <c r="D4432" t="s">
        <v>698</v>
      </c>
      <c r="E4432" t="s">
        <v>586</v>
      </c>
      <c r="F4432" t="str">
        <f t="shared" si="207"/>
        <v>urban</v>
      </c>
      <c r="G4432" t="str">
        <f t="shared" si="208"/>
        <v>lighting</v>
      </c>
      <c r="H4432" t="str">
        <f t="shared" si="209"/>
        <v>lighting</v>
      </c>
    </row>
    <row r="4433" spans="1:8" x14ac:dyDescent="0.2">
      <c r="A4433">
        <v>1</v>
      </c>
      <c r="B4433" t="s">
        <v>77</v>
      </c>
      <c r="C4433">
        <v>0</v>
      </c>
      <c r="D4433" t="s">
        <v>698</v>
      </c>
      <c r="E4433" t="s">
        <v>586</v>
      </c>
      <c r="F4433" t="str">
        <f t="shared" si="207"/>
        <v>urban</v>
      </c>
      <c r="G4433" t="str">
        <f t="shared" si="208"/>
        <v>lighting</v>
      </c>
      <c r="H4433" t="str">
        <f t="shared" si="209"/>
        <v>lighting</v>
      </c>
    </row>
    <row r="4434" spans="1:8" x14ac:dyDescent="0.2">
      <c r="A4434">
        <v>2</v>
      </c>
      <c r="B4434" t="s">
        <v>78</v>
      </c>
      <c r="C4434">
        <v>0</v>
      </c>
      <c r="D4434" t="s">
        <v>698</v>
      </c>
      <c r="E4434" t="s">
        <v>586</v>
      </c>
      <c r="F4434" t="str">
        <f t="shared" si="207"/>
        <v>urban</v>
      </c>
      <c r="G4434" t="str">
        <f t="shared" si="208"/>
        <v>lighting</v>
      </c>
      <c r="H4434" t="str">
        <f t="shared" si="209"/>
        <v>lighting</v>
      </c>
    </row>
    <row r="4435" spans="1:8" x14ac:dyDescent="0.2">
      <c r="A4435">
        <v>3</v>
      </c>
      <c r="B4435" t="s">
        <v>79</v>
      </c>
      <c r="C4435">
        <v>0</v>
      </c>
      <c r="D4435" t="s">
        <v>698</v>
      </c>
      <c r="E4435" t="s">
        <v>586</v>
      </c>
      <c r="F4435" t="str">
        <f t="shared" si="207"/>
        <v>urban</v>
      </c>
      <c r="G4435" t="str">
        <f t="shared" si="208"/>
        <v>lighting</v>
      </c>
      <c r="H4435" t="str">
        <f t="shared" si="209"/>
        <v>lighting</v>
      </c>
    </row>
    <row r="4436" spans="1:8" x14ac:dyDescent="0.2">
      <c r="A4436">
        <v>4</v>
      </c>
      <c r="B4436" t="s">
        <v>81</v>
      </c>
      <c r="C4436">
        <v>0</v>
      </c>
      <c r="D4436" t="s">
        <v>698</v>
      </c>
      <c r="E4436" t="s">
        <v>586</v>
      </c>
      <c r="F4436" t="str">
        <f t="shared" si="207"/>
        <v>urban</v>
      </c>
      <c r="G4436" t="str">
        <f t="shared" si="208"/>
        <v>lighting</v>
      </c>
      <c r="H4436" t="str">
        <f t="shared" si="209"/>
        <v>lighting</v>
      </c>
    </row>
    <row r="4437" spans="1:8" x14ac:dyDescent="0.2">
      <c r="A4437">
        <v>5</v>
      </c>
      <c r="B4437" t="s">
        <v>162</v>
      </c>
      <c r="C4437">
        <v>0</v>
      </c>
      <c r="D4437" t="s">
        <v>698</v>
      </c>
      <c r="E4437" t="s">
        <v>586</v>
      </c>
      <c r="F4437" t="str">
        <f t="shared" si="207"/>
        <v>urban</v>
      </c>
      <c r="G4437" t="str">
        <f t="shared" si="208"/>
        <v>lighting</v>
      </c>
      <c r="H4437" t="str">
        <f t="shared" si="209"/>
        <v>lighting</v>
      </c>
    </row>
    <row r="4438" spans="1:8" x14ac:dyDescent="0.2">
      <c r="A4438">
        <v>6</v>
      </c>
      <c r="B4438" t="s">
        <v>446</v>
      </c>
      <c r="C4438">
        <v>0</v>
      </c>
      <c r="D4438" t="s">
        <v>698</v>
      </c>
      <c r="E4438" t="s">
        <v>586</v>
      </c>
      <c r="F4438" t="str">
        <f t="shared" si="207"/>
        <v>urban</v>
      </c>
      <c r="G4438" t="str">
        <f t="shared" si="208"/>
        <v>lighting</v>
      </c>
      <c r="H4438" t="str">
        <f t="shared" si="209"/>
        <v>lighting</v>
      </c>
    </row>
    <row r="4439" spans="1:8" x14ac:dyDescent="0.2">
      <c r="A4439">
        <v>7</v>
      </c>
      <c r="B4439" t="s">
        <v>447</v>
      </c>
      <c r="C4439">
        <v>0</v>
      </c>
      <c r="D4439" t="s">
        <v>698</v>
      </c>
      <c r="E4439" t="s">
        <v>586</v>
      </c>
      <c r="F4439" t="str">
        <f t="shared" si="207"/>
        <v>urban</v>
      </c>
      <c r="G4439" t="str">
        <f t="shared" si="208"/>
        <v>lighting</v>
      </c>
      <c r="H4439" t="str">
        <f t="shared" si="209"/>
        <v>lighting</v>
      </c>
    </row>
    <row r="4440" spans="1:8" x14ac:dyDescent="0.2">
      <c r="A4440">
        <v>8</v>
      </c>
      <c r="B4440" t="s">
        <v>448</v>
      </c>
      <c r="C4440">
        <v>0</v>
      </c>
      <c r="D4440" t="s">
        <v>698</v>
      </c>
      <c r="E4440" t="s">
        <v>586</v>
      </c>
      <c r="F4440" t="str">
        <f t="shared" si="207"/>
        <v>urban</v>
      </c>
      <c r="G4440" t="str">
        <f t="shared" si="208"/>
        <v>lighting</v>
      </c>
      <c r="H4440" t="str">
        <f t="shared" si="209"/>
        <v>lighting</v>
      </c>
    </row>
    <row r="4441" spans="1:8" x14ac:dyDescent="0.2">
      <c r="A4441">
        <v>9</v>
      </c>
      <c r="B4441" t="s">
        <v>449</v>
      </c>
      <c r="C4441">
        <v>0</v>
      </c>
      <c r="D4441" t="s">
        <v>698</v>
      </c>
      <c r="E4441" t="s">
        <v>586</v>
      </c>
      <c r="F4441" t="str">
        <f t="shared" si="207"/>
        <v>urban</v>
      </c>
      <c r="G4441" t="str">
        <f t="shared" si="208"/>
        <v>lighting</v>
      </c>
      <c r="H4441" t="str">
        <f t="shared" si="209"/>
        <v>lighting</v>
      </c>
    </row>
    <row r="4442" spans="1:8" x14ac:dyDescent="0.2">
      <c r="A4442">
        <v>0</v>
      </c>
      <c r="B4442" t="s">
        <v>76</v>
      </c>
      <c r="C4442">
        <v>4455810874792.75</v>
      </c>
      <c r="D4442" t="s">
        <v>699</v>
      </c>
      <c r="E4442" t="s">
        <v>586</v>
      </c>
      <c r="F4442" t="str">
        <f t="shared" si="207"/>
        <v>urban</v>
      </c>
      <c r="G4442" t="str">
        <f t="shared" si="208"/>
        <v>lighting</v>
      </c>
      <c r="H4442" t="str">
        <f t="shared" si="209"/>
        <v>lighting</v>
      </c>
    </row>
    <row r="4443" spans="1:8" x14ac:dyDescent="0.2">
      <c r="A4443">
        <v>1</v>
      </c>
      <c r="B4443" t="s">
        <v>77</v>
      </c>
      <c r="C4443">
        <v>0</v>
      </c>
      <c r="D4443" t="s">
        <v>699</v>
      </c>
      <c r="E4443" t="s">
        <v>586</v>
      </c>
      <c r="F4443" t="str">
        <f t="shared" si="207"/>
        <v>urban</v>
      </c>
      <c r="G4443" t="str">
        <f t="shared" si="208"/>
        <v>lighting</v>
      </c>
      <c r="H4443" t="str">
        <f t="shared" si="209"/>
        <v>lighting</v>
      </c>
    </row>
    <row r="4444" spans="1:8" x14ac:dyDescent="0.2">
      <c r="A4444">
        <v>2</v>
      </c>
      <c r="B4444" t="s">
        <v>78</v>
      </c>
      <c r="C4444">
        <v>0</v>
      </c>
      <c r="D4444" t="s">
        <v>699</v>
      </c>
      <c r="E4444" t="s">
        <v>586</v>
      </c>
      <c r="F4444" t="str">
        <f t="shared" si="207"/>
        <v>urban</v>
      </c>
      <c r="G4444" t="str">
        <f t="shared" si="208"/>
        <v>lighting</v>
      </c>
      <c r="H4444" t="str">
        <f t="shared" si="209"/>
        <v>lighting</v>
      </c>
    </row>
    <row r="4445" spans="1:8" x14ac:dyDescent="0.2">
      <c r="A4445">
        <v>3</v>
      </c>
      <c r="B4445" t="s">
        <v>79</v>
      </c>
      <c r="C4445">
        <v>0</v>
      </c>
      <c r="D4445" t="s">
        <v>699</v>
      </c>
      <c r="E4445" t="s">
        <v>586</v>
      </c>
      <c r="F4445" t="str">
        <f t="shared" si="207"/>
        <v>urban</v>
      </c>
      <c r="G4445" t="str">
        <f t="shared" si="208"/>
        <v>lighting</v>
      </c>
      <c r="H4445" t="str">
        <f t="shared" si="209"/>
        <v>lighting</v>
      </c>
    </row>
    <row r="4446" spans="1:8" x14ac:dyDescent="0.2">
      <c r="A4446">
        <v>4</v>
      </c>
      <c r="B4446" t="s">
        <v>81</v>
      </c>
      <c r="C4446">
        <v>0</v>
      </c>
      <c r="D4446" t="s">
        <v>699</v>
      </c>
      <c r="E4446" t="s">
        <v>586</v>
      </c>
      <c r="F4446" t="str">
        <f t="shared" si="207"/>
        <v>urban</v>
      </c>
      <c r="G4446" t="str">
        <f t="shared" si="208"/>
        <v>lighting</v>
      </c>
      <c r="H4446" t="str">
        <f t="shared" si="209"/>
        <v>lighting</v>
      </c>
    </row>
    <row r="4447" spans="1:8" x14ac:dyDescent="0.2">
      <c r="A4447">
        <v>5</v>
      </c>
      <c r="B4447" t="s">
        <v>162</v>
      </c>
      <c r="C4447">
        <v>0</v>
      </c>
      <c r="D4447" t="s">
        <v>699</v>
      </c>
      <c r="E4447" t="s">
        <v>586</v>
      </c>
      <c r="F4447" t="str">
        <f t="shared" si="207"/>
        <v>urban</v>
      </c>
      <c r="G4447" t="str">
        <f t="shared" si="208"/>
        <v>lighting</v>
      </c>
      <c r="H4447" t="str">
        <f t="shared" si="209"/>
        <v>lighting</v>
      </c>
    </row>
    <row r="4448" spans="1:8" x14ac:dyDescent="0.2">
      <c r="A4448">
        <v>6</v>
      </c>
      <c r="B4448" t="s">
        <v>446</v>
      </c>
      <c r="C4448">
        <v>0</v>
      </c>
      <c r="D4448" t="s">
        <v>699</v>
      </c>
      <c r="E4448" t="s">
        <v>586</v>
      </c>
      <c r="F4448" t="str">
        <f t="shared" si="207"/>
        <v>urban</v>
      </c>
      <c r="G4448" t="str">
        <f t="shared" si="208"/>
        <v>lighting</v>
      </c>
      <c r="H4448" t="str">
        <f t="shared" si="209"/>
        <v>lighting</v>
      </c>
    </row>
    <row r="4449" spans="1:8" x14ac:dyDescent="0.2">
      <c r="A4449">
        <v>7</v>
      </c>
      <c r="B4449" t="s">
        <v>447</v>
      </c>
      <c r="C4449">
        <v>0</v>
      </c>
      <c r="D4449" t="s">
        <v>699</v>
      </c>
      <c r="E4449" t="s">
        <v>586</v>
      </c>
      <c r="F4449" t="str">
        <f t="shared" si="207"/>
        <v>urban</v>
      </c>
      <c r="G4449" t="str">
        <f t="shared" si="208"/>
        <v>lighting</v>
      </c>
      <c r="H4449" t="str">
        <f t="shared" si="209"/>
        <v>lighting</v>
      </c>
    </row>
    <row r="4450" spans="1:8" x14ac:dyDescent="0.2">
      <c r="A4450">
        <v>8</v>
      </c>
      <c r="B4450" t="s">
        <v>448</v>
      </c>
      <c r="C4450">
        <v>0</v>
      </c>
      <c r="D4450" t="s">
        <v>699</v>
      </c>
      <c r="E4450" t="s">
        <v>586</v>
      </c>
      <c r="F4450" t="str">
        <f t="shared" si="207"/>
        <v>urban</v>
      </c>
      <c r="G4450" t="str">
        <f t="shared" si="208"/>
        <v>lighting</v>
      </c>
      <c r="H4450" t="str">
        <f t="shared" si="209"/>
        <v>lighting</v>
      </c>
    </row>
    <row r="4451" spans="1:8" x14ac:dyDescent="0.2">
      <c r="A4451">
        <v>9</v>
      </c>
      <c r="B4451" t="s">
        <v>449</v>
      </c>
      <c r="C4451">
        <v>0</v>
      </c>
      <c r="D4451" t="s">
        <v>699</v>
      </c>
      <c r="E4451" t="s">
        <v>586</v>
      </c>
      <c r="F4451" t="str">
        <f t="shared" si="207"/>
        <v>urban</v>
      </c>
      <c r="G4451" t="str">
        <f t="shared" si="208"/>
        <v>lighting</v>
      </c>
      <c r="H4451" t="str">
        <f t="shared" si="209"/>
        <v>lighting</v>
      </c>
    </row>
    <row r="4452" spans="1:8" x14ac:dyDescent="0.2">
      <c r="A4452">
        <v>0</v>
      </c>
      <c r="B4452" t="s">
        <v>76</v>
      </c>
      <c r="C4452">
        <v>8533275901642.71</v>
      </c>
      <c r="D4452" t="s">
        <v>700</v>
      </c>
      <c r="E4452" t="s">
        <v>586</v>
      </c>
      <c r="F4452" t="str">
        <f t="shared" si="207"/>
        <v>urban</v>
      </c>
      <c r="G4452" t="str">
        <f t="shared" si="208"/>
        <v>lighting</v>
      </c>
      <c r="H4452" t="str">
        <f t="shared" si="209"/>
        <v>lighting</v>
      </c>
    </row>
    <row r="4453" spans="1:8" x14ac:dyDescent="0.2">
      <c r="A4453">
        <v>1</v>
      </c>
      <c r="B4453" t="s">
        <v>77</v>
      </c>
      <c r="C4453">
        <v>0</v>
      </c>
      <c r="D4453" t="s">
        <v>700</v>
      </c>
      <c r="E4453" t="s">
        <v>586</v>
      </c>
      <c r="F4453" t="str">
        <f t="shared" si="207"/>
        <v>urban</v>
      </c>
      <c r="G4453" t="str">
        <f t="shared" si="208"/>
        <v>lighting</v>
      </c>
      <c r="H4453" t="str">
        <f t="shared" si="209"/>
        <v>lighting</v>
      </c>
    </row>
    <row r="4454" spans="1:8" x14ac:dyDescent="0.2">
      <c r="A4454">
        <v>2</v>
      </c>
      <c r="B4454" t="s">
        <v>78</v>
      </c>
      <c r="C4454">
        <v>0</v>
      </c>
      <c r="D4454" t="s">
        <v>700</v>
      </c>
      <c r="E4454" t="s">
        <v>586</v>
      </c>
      <c r="F4454" t="str">
        <f t="shared" si="207"/>
        <v>urban</v>
      </c>
      <c r="G4454" t="str">
        <f t="shared" si="208"/>
        <v>lighting</v>
      </c>
      <c r="H4454" t="str">
        <f t="shared" si="209"/>
        <v>lighting</v>
      </c>
    </row>
    <row r="4455" spans="1:8" x14ac:dyDescent="0.2">
      <c r="A4455">
        <v>3</v>
      </c>
      <c r="B4455" t="s">
        <v>79</v>
      </c>
      <c r="C4455">
        <v>0</v>
      </c>
      <c r="D4455" t="s">
        <v>700</v>
      </c>
      <c r="E4455" t="s">
        <v>586</v>
      </c>
      <c r="F4455" t="str">
        <f t="shared" si="207"/>
        <v>urban</v>
      </c>
      <c r="G4455" t="str">
        <f t="shared" si="208"/>
        <v>lighting</v>
      </c>
      <c r="H4455" t="str">
        <f t="shared" si="209"/>
        <v>lighting</v>
      </c>
    </row>
    <row r="4456" spans="1:8" x14ac:dyDescent="0.2">
      <c r="A4456">
        <v>4</v>
      </c>
      <c r="B4456" t="s">
        <v>81</v>
      </c>
      <c r="C4456">
        <v>0</v>
      </c>
      <c r="D4456" t="s">
        <v>700</v>
      </c>
      <c r="E4456" t="s">
        <v>586</v>
      </c>
      <c r="F4456" t="str">
        <f t="shared" si="207"/>
        <v>urban</v>
      </c>
      <c r="G4456" t="str">
        <f t="shared" si="208"/>
        <v>lighting</v>
      </c>
      <c r="H4456" t="str">
        <f t="shared" si="209"/>
        <v>lighting</v>
      </c>
    </row>
    <row r="4457" spans="1:8" x14ac:dyDescent="0.2">
      <c r="A4457">
        <v>5</v>
      </c>
      <c r="B4457" t="s">
        <v>162</v>
      </c>
      <c r="C4457">
        <v>0</v>
      </c>
      <c r="D4457" t="s">
        <v>700</v>
      </c>
      <c r="E4457" t="s">
        <v>586</v>
      </c>
      <c r="F4457" t="str">
        <f t="shared" si="207"/>
        <v>urban</v>
      </c>
      <c r="G4457" t="str">
        <f t="shared" si="208"/>
        <v>lighting</v>
      </c>
      <c r="H4457" t="str">
        <f t="shared" si="209"/>
        <v>lighting</v>
      </c>
    </row>
    <row r="4458" spans="1:8" x14ac:dyDescent="0.2">
      <c r="A4458">
        <v>6</v>
      </c>
      <c r="B4458" t="s">
        <v>446</v>
      </c>
      <c r="C4458">
        <v>0</v>
      </c>
      <c r="D4458" t="s">
        <v>700</v>
      </c>
      <c r="E4458" t="s">
        <v>586</v>
      </c>
      <c r="F4458" t="str">
        <f t="shared" si="207"/>
        <v>urban</v>
      </c>
      <c r="G4458" t="str">
        <f t="shared" si="208"/>
        <v>lighting</v>
      </c>
      <c r="H4458" t="str">
        <f t="shared" si="209"/>
        <v>lighting</v>
      </c>
    </row>
    <row r="4459" spans="1:8" x14ac:dyDescent="0.2">
      <c r="A4459">
        <v>7</v>
      </c>
      <c r="B4459" t="s">
        <v>447</v>
      </c>
      <c r="C4459">
        <v>0</v>
      </c>
      <c r="D4459" t="s">
        <v>700</v>
      </c>
      <c r="E4459" t="s">
        <v>586</v>
      </c>
      <c r="F4459" t="str">
        <f t="shared" si="207"/>
        <v>urban</v>
      </c>
      <c r="G4459" t="str">
        <f t="shared" si="208"/>
        <v>lighting</v>
      </c>
      <c r="H4459" t="str">
        <f t="shared" si="209"/>
        <v>lighting</v>
      </c>
    </row>
    <row r="4460" spans="1:8" x14ac:dyDescent="0.2">
      <c r="A4460">
        <v>8</v>
      </c>
      <c r="B4460" t="s">
        <v>448</v>
      </c>
      <c r="C4460">
        <v>0</v>
      </c>
      <c r="D4460" t="s">
        <v>700</v>
      </c>
      <c r="E4460" t="s">
        <v>586</v>
      </c>
      <c r="F4460" t="str">
        <f t="shared" si="207"/>
        <v>urban</v>
      </c>
      <c r="G4460" t="str">
        <f t="shared" si="208"/>
        <v>lighting</v>
      </c>
      <c r="H4460" t="str">
        <f t="shared" si="209"/>
        <v>lighting</v>
      </c>
    </row>
    <row r="4461" spans="1:8" x14ac:dyDescent="0.2">
      <c r="A4461">
        <v>9</v>
      </c>
      <c r="B4461" t="s">
        <v>449</v>
      </c>
      <c r="C4461">
        <v>0</v>
      </c>
      <c r="D4461" t="s">
        <v>700</v>
      </c>
      <c r="E4461" t="s">
        <v>586</v>
      </c>
      <c r="F4461" t="str">
        <f t="shared" si="207"/>
        <v>urban</v>
      </c>
      <c r="G4461" t="str">
        <f t="shared" si="208"/>
        <v>lighting</v>
      </c>
      <c r="H4461" t="str">
        <f t="shared" si="209"/>
        <v>lighting</v>
      </c>
    </row>
    <row r="4462" spans="1:8" x14ac:dyDescent="0.2">
      <c r="A4462">
        <v>0</v>
      </c>
      <c r="B4462" t="s">
        <v>76</v>
      </c>
      <c r="C4462">
        <v>3168466286187.9902</v>
      </c>
      <c r="D4462" t="s">
        <v>701</v>
      </c>
      <c r="E4462" t="s">
        <v>586</v>
      </c>
      <c r="F4462" t="str">
        <f t="shared" si="207"/>
        <v>urban</v>
      </c>
      <c r="G4462" t="str">
        <f t="shared" si="208"/>
        <v>lighting</v>
      </c>
      <c r="H4462" t="str">
        <f t="shared" si="209"/>
        <v>lighting</v>
      </c>
    </row>
    <row r="4463" spans="1:8" x14ac:dyDescent="0.2">
      <c r="A4463">
        <v>1</v>
      </c>
      <c r="B4463" t="s">
        <v>77</v>
      </c>
      <c r="C4463">
        <v>0</v>
      </c>
      <c r="D4463" t="s">
        <v>701</v>
      </c>
      <c r="E4463" t="s">
        <v>586</v>
      </c>
      <c r="F4463" t="str">
        <f t="shared" si="207"/>
        <v>urban</v>
      </c>
      <c r="G4463" t="str">
        <f t="shared" si="208"/>
        <v>lighting</v>
      </c>
      <c r="H4463" t="str">
        <f t="shared" si="209"/>
        <v>lighting</v>
      </c>
    </row>
    <row r="4464" spans="1:8" x14ac:dyDescent="0.2">
      <c r="A4464">
        <v>2</v>
      </c>
      <c r="B4464" t="s">
        <v>78</v>
      </c>
      <c r="C4464">
        <v>0</v>
      </c>
      <c r="D4464" t="s">
        <v>701</v>
      </c>
      <c r="E4464" t="s">
        <v>586</v>
      </c>
      <c r="F4464" t="str">
        <f t="shared" si="207"/>
        <v>urban</v>
      </c>
      <c r="G4464" t="str">
        <f t="shared" si="208"/>
        <v>lighting</v>
      </c>
      <c r="H4464" t="str">
        <f t="shared" si="209"/>
        <v>lighting</v>
      </c>
    </row>
    <row r="4465" spans="1:8" x14ac:dyDescent="0.2">
      <c r="A4465">
        <v>3</v>
      </c>
      <c r="B4465" t="s">
        <v>79</v>
      </c>
      <c r="C4465">
        <v>0</v>
      </c>
      <c r="D4465" t="s">
        <v>701</v>
      </c>
      <c r="E4465" t="s">
        <v>586</v>
      </c>
      <c r="F4465" t="str">
        <f t="shared" si="207"/>
        <v>urban</v>
      </c>
      <c r="G4465" t="str">
        <f t="shared" si="208"/>
        <v>lighting</v>
      </c>
      <c r="H4465" t="str">
        <f t="shared" si="209"/>
        <v>lighting</v>
      </c>
    </row>
    <row r="4466" spans="1:8" x14ac:dyDescent="0.2">
      <c r="A4466">
        <v>4</v>
      </c>
      <c r="B4466" t="s">
        <v>81</v>
      </c>
      <c r="C4466">
        <v>0</v>
      </c>
      <c r="D4466" t="s">
        <v>701</v>
      </c>
      <c r="E4466" t="s">
        <v>586</v>
      </c>
      <c r="F4466" t="str">
        <f t="shared" si="207"/>
        <v>urban</v>
      </c>
      <c r="G4466" t="str">
        <f t="shared" si="208"/>
        <v>lighting</v>
      </c>
      <c r="H4466" t="str">
        <f t="shared" si="209"/>
        <v>lighting</v>
      </c>
    </row>
    <row r="4467" spans="1:8" x14ac:dyDescent="0.2">
      <c r="A4467">
        <v>5</v>
      </c>
      <c r="B4467" t="s">
        <v>162</v>
      </c>
      <c r="C4467">
        <v>0</v>
      </c>
      <c r="D4467" t="s">
        <v>701</v>
      </c>
      <c r="E4467" t="s">
        <v>586</v>
      </c>
      <c r="F4467" t="str">
        <f t="shared" si="207"/>
        <v>urban</v>
      </c>
      <c r="G4467" t="str">
        <f t="shared" si="208"/>
        <v>lighting</v>
      </c>
      <c r="H4467" t="str">
        <f t="shared" si="209"/>
        <v>lighting</v>
      </c>
    </row>
    <row r="4468" spans="1:8" x14ac:dyDescent="0.2">
      <c r="A4468">
        <v>6</v>
      </c>
      <c r="B4468" t="s">
        <v>446</v>
      </c>
      <c r="C4468">
        <v>0</v>
      </c>
      <c r="D4468" t="s">
        <v>701</v>
      </c>
      <c r="E4468" t="s">
        <v>586</v>
      </c>
      <c r="F4468" t="str">
        <f t="shared" si="207"/>
        <v>urban</v>
      </c>
      <c r="G4468" t="str">
        <f t="shared" si="208"/>
        <v>lighting</v>
      </c>
      <c r="H4468" t="str">
        <f t="shared" si="209"/>
        <v>lighting</v>
      </c>
    </row>
    <row r="4469" spans="1:8" x14ac:dyDescent="0.2">
      <c r="A4469">
        <v>7</v>
      </c>
      <c r="B4469" t="s">
        <v>447</v>
      </c>
      <c r="C4469">
        <v>0</v>
      </c>
      <c r="D4469" t="s">
        <v>701</v>
      </c>
      <c r="E4469" t="s">
        <v>586</v>
      </c>
      <c r="F4469" t="str">
        <f t="shared" si="207"/>
        <v>urban</v>
      </c>
      <c r="G4469" t="str">
        <f t="shared" si="208"/>
        <v>lighting</v>
      </c>
      <c r="H4469" t="str">
        <f t="shared" si="209"/>
        <v>lighting</v>
      </c>
    </row>
    <row r="4470" spans="1:8" x14ac:dyDescent="0.2">
      <c r="A4470">
        <v>8</v>
      </c>
      <c r="B4470" t="s">
        <v>448</v>
      </c>
      <c r="C4470">
        <v>0</v>
      </c>
      <c r="D4470" t="s">
        <v>701</v>
      </c>
      <c r="E4470" t="s">
        <v>586</v>
      </c>
      <c r="F4470" t="str">
        <f t="shared" si="207"/>
        <v>urban</v>
      </c>
      <c r="G4470" t="str">
        <f t="shared" si="208"/>
        <v>lighting</v>
      </c>
      <c r="H4470" t="str">
        <f t="shared" si="209"/>
        <v>lighting</v>
      </c>
    </row>
    <row r="4471" spans="1:8" x14ac:dyDescent="0.2">
      <c r="A4471">
        <v>9</v>
      </c>
      <c r="B4471" t="s">
        <v>449</v>
      </c>
      <c r="C4471">
        <v>0</v>
      </c>
      <c r="D4471" t="s">
        <v>701</v>
      </c>
      <c r="E4471" t="s">
        <v>586</v>
      </c>
      <c r="F4471" t="str">
        <f t="shared" si="207"/>
        <v>urban</v>
      </c>
      <c r="G4471" t="str">
        <f t="shared" si="208"/>
        <v>lighting</v>
      </c>
      <c r="H4471" t="str">
        <f t="shared" si="209"/>
        <v>lighting</v>
      </c>
    </row>
    <row r="4472" spans="1:8" x14ac:dyDescent="0.2">
      <c r="A4472">
        <v>0</v>
      </c>
      <c r="B4472" t="s">
        <v>76</v>
      </c>
      <c r="C4472">
        <v>3461671737457.2598</v>
      </c>
      <c r="D4472" t="s">
        <v>702</v>
      </c>
      <c r="E4472" t="s">
        <v>586</v>
      </c>
      <c r="F4472" t="str">
        <f t="shared" si="207"/>
        <v>urban</v>
      </c>
      <c r="G4472" t="str">
        <f t="shared" si="208"/>
        <v>lighting</v>
      </c>
      <c r="H4472" t="str">
        <f t="shared" si="209"/>
        <v>lighting</v>
      </c>
    </row>
    <row r="4473" spans="1:8" x14ac:dyDescent="0.2">
      <c r="A4473">
        <v>1</v>
      </c>
      <c r="B4473" t="s">
        <v>77</v>
      </c>
      <c r="C4473">
        <v>0</v>
      </c>
      <c r="D4473" t="s">
        <v>702</v>
      </c>
      <c r="E4473" t="s">
        <v>586</v>
      </c>
      <c r="F4473" t="str">
        <f t="shared" si="207"/>
        <v>urban</v>
      </c>
      <c r="G4473" t="str">
        <f t="shared" si="208"/>
        <v>lighting</v>
      </c>
      <c r="H4473" t="str">
        <f t="shared" si="209"/>
        <v>lighting</v>
      </c>
    </row>
    <row r="4474" spans="1:8" x14ac:dyDescent="0.2">
      <c r="A4474">
        <v>2</v>
      </c>
      <c r="B4474" t="s">
        <v>78</v>
      </c>
      <c r="C4474">
        <v>0</v>
      </c>
      <c r="D4474" t="s">
        <v>702</v>
      </c>
      <c r="E4474" t="s">
        <v>586</v>
      </c>
      <c r="F4474" t="str">
        <f t="shared" si="207"/>
        <v>urban</v>
      </c>
      <c r="G4474" t="str">
        <f t="shared" si="208"/>
        <v>lighting</v>
      </c>
      <c r="H4474" t="str">
        <f t="shared" si="209"/>
        <v>lighting</v>
      </c>
    </row>
    <row r="4475" spans="1:8" x14ac:dyDescent="0.2">
      <c r="A4475">
        <v>3</v>
      </c>
      <c r="B4475" t="s">
        <v>79</v>
      </c>
      <c r="C4475">
        <v>0</v>
      </c>
      <c r="D4475" t="s">
        <v>702</v>
      </c>
      <c r="E4475" t="s">
        <v>586</v>
      </c>
      <c r="F4475" t="str">
        <f t="shared" si="207"/>
        <v>urban</v>
      </c>
      <c r="G4475" t="str">
        <f t="shared" si="208"/>
        <v>lighting</v>
      </c>
      <c r="H4475" t="str">
        <f t="shared" si="209"/>
        <v>lighting</v>
      </c>
    </row>
    <row r="4476" spans="1:8" x14ac:dyDescent="0.2">
      <c r="A4476">
        <v>4</v>
      </c>
      <c r="B4476" t="s">
        <v>81</v>
      </c>
      <c r="C4476">
        <v>0</v>
      </c>
      <c r="D4476" t="s">
        <v>702</v>
      </c>
      <c r="E4476" t="s">
        <v>586</v>
      </c>
      <c r="F4476" t="str">
        <f t="shared" si="207"/>
        <v>urban</v>
      </c>
      <c r="G4476" t="str">
        <f t="shared" si="208"/>
        <v>lighting</v>
      </c>
      <c r="H4476" t="str">
        <f t="shared" si="209"/>
        <v>lighting</v>
      </c>
    </row>
    <row r="4477" spans="1:8" x14ac:dyDescent="0.2">
      <c r="A4477">
        <v>5</v>
      </c>
      <c r="B4477" t="s">
        <v>162</v>
      </c>
      <c r="C4477">
        <v>0</v>
      </c>
      <c r="D4477" t="s">
        <v>702</v>
      </c>
      <c r="E4477" t="s">
        <v>586</v>
      </c>
      <c r="F4477" t="str">
        <f t="shared" si="207"/>
        <v>urban</v>
      </c>
      <c r="G4477" t="str">
        <f t="shared" si="208"/>
        <v>lighting</v>
      </c>
      <c r="H4477" t="str">
        <f t="shared" si="209"/>
        <v>lighting</v>
      </c>
    </row>
    <row r="4478" spans="1:8" x14ac:dyDescent="0.2">
      <c r="A4478">
        <v>6</v>
      </c>
      <c r="B4478" t="s">
        <v>446</v>
      </c>
      <c r="C4478">
        <v>0</v>
      </c>
      <c r="D4478" t="s">
        <v>702</v>
      </c>
      <c r="E4478" t="s">
        <v>586</v>
      </c>
      <c r="F4478" t="str">
        <f t="shared" si="207"/>
        <v>urban</v>
      </c>
      <c r="G4478" t="str">
        <f t="shared" si="208"/>
        <v>lighting</v>
      </c>
      <c r="H4478" t="str">
        <f t="shared" si="209"/>
        <v>lighting</v>
      </c>
    </row>
    <row r="4479" spans="1:8" x14ac:dyDescent="0.2">
      <c r="A4479">
        <v>7</v>
      </c>
      <c r="B4479" t="s">
        <v>447</v>
      </c>
      <c r="C4479">
        <v>0</v>
      </c>
      <c r="D4479" t="s">
        <v>702</v>
      </c>
      <c r="E4479" t="s">
        <v>586</v>
      </c>
      <c r="F4479" t="str">
        <f t="shared" si="207"/>
        <v>urban</v>
      </c>
      <c r="G4479" t="str">
        <f t="shared" si="208"/>
        <v>lighting</v>
      </c>
      <c r="H4479" t="str">
        <f t="shared" si="209"/>
        <v>lighting</v>
      </c>
    </row>
    <row r="4480" spans="1:8" x14ac:dyDescent="0.2">
      <c r="A4480">
        <v>8</v>
      </c>
      <c r="B4480" t="s">
        <v>448</v>
      </c>
      <c r="C4480">
        <v>0</v>
      </c>
      <c r="D4480" t="s">
        <v>702</v>
      </c>
      <c r="E4480" t="s">
        <v>586</v>
      </c>
      <c r="F4480" t="str">
        <f t="shared" si="207"/>
        <v>urban</v>
      </c>
      <c r="G4480" t="str">
        <f t="shared" si="208"/>
        <v>lighting</v>
      </c>
      <c r="H4480" t="str">
        <f t="shared" si="209"/>
        <v>lighting</v>
      </c>
    </row>
    <row r="4481" spans="1:8" x14ac:dyDescent="0.2">
      <c r="A4481">
        <v>9</v>
      </c>
      <c r="B4481" t="s">
        <v>449</v>
      </c>
      <c r="C4481">
        <v>0</v>
      </c>
      <c r="D4481" t="s">
        <v>702</v>
      </c>
      <c r="E4481" t="s">
        <v>586</v>
      </c>
      <c r="F4481" t="str">
        <f t="shared" si="207"/>
        <v>urban</v>
      </c>
      <c r="G4481" t="str">
        <f t="shared" si="208"/>
        <v>lighting</v>
      </c>
      <c r="H4481" t="str">
        <f t="shared" si="209"/>
        <v>lighting</v>
      </c>
    </row>
    <row r="4482" spans="1:8" x14ac:dyDescent="0.2">
      <c r="A4482">
        <v>0</v>
      </c>
      <c r="B4482" t="s">
        <v>76</v>
      </c>
      <c r="C4482">
        <v>8452001948169.3701</v>
      </c>
      <c r="D4482" t="s">
        <v>703</v>
      </c>
      <c r="E4482" t="s">
        <v>586</v>
      </c>
      <c r="F4482" t="str">
        <f t="shared" si="207"/>
        <v>urban</v>
      </c>
      <c r="G4482" t="str">
        <f t="shared" si="208"/>
        <v>lighting</v>
      </c>
      <c r="H4482" t="str">
        <f t="shared" si="209"/>
        <v>lighting</v>
      </c>
    </row>
    <row r="4483" spans="1:8" x14ac:dyDescent="0.2">
      <c r="A4483">
        <v>1</v>
      </c>
      <c r="B4483" t="s">
        <v>77</v>
      </c>
      <c r="C4483">
        <v>0</v>
      </c>
      <c r="D4483" t="s">
        <v>703</v>
      </c>
      <c r="E4483" t="s">
        <v>586</v>
      </c>
      <c r="F4483" t="str">
        <f t="shared" ref="F4483:F4546" si="210">IF(ISNUMBER(SEARCH("urban", E4483)), "urban", IF(ISNUMBER(SEARCH("rural", E4483)), "rural", IF(ISNUMBER(SEARCH("commercial", E4483)), "commercial", "None")))</f>
        <v>urban</v>
      </c>
      <c r="G4483" t="str">
        <f t="shared" ref="G4483:G4546" si="211">RIGHT(E4483, LEN(E4483) - FIND("~", SUBSTITUTE(E4483, "-", "~", LEN(E4483)-LEN(SUBSTITUTE(E4483, "-", "")))))</f>
        <v>lighting</v>
      </c>
      <c r="H4483" t="str">
        <f t="shared" ref="H4483:H4546" si="212">IF(G4483="appl","appliances",IF(G4483="cooling","cooling &amp; ventilation",G4483))</f>
        <v>lighting</v>
      </c>
    </row>
    <row r="4484" spans="1:8" x14ac:dyDescent="0.2">
      <c r="A4484">
        <v>2</v>
      </c>
      <c r="B4484" t="s">
        <v>78</v>
      </c>
      <c r="C4484">
        <v>0</v>
      </c>
      <c r="D4484" t="s">
        <v>703</v>
      </c>
      <c r="E4484" t="s">
        <v>586</v>
      </c>
      <c r="F4484" t="str">
        <f t="shared" si="210"/>
        <v>urban</v>
      </c>
      <c r="G4484" t="str">
        <f t="shared" si="211"/>
        <v>lighting</v>
      </c>
      <c r="H4484" t="str">
        <f t="shared" si="212"/>
        <v>lighting</v>
      </c>
    </row>
    <row r="4485" spans="1:8" x14ac:dyDescent="0.2">
      <c r="A4485">
        <v>3</v>
      </c>
      <c r="B4485" t="s">
        <v>79</v>
      </c>
      <c r="C4485">
        <v>0</v>
      </c>
      <c r="D4485" t="s">
        <v>703</v>
      </c>
      <c r="E4485" t="s">
        <v>586</v>
      </c>
      <c r="F4485" t="str">
        <f t="shared" si="210"/>
        <v>urban</v>
      </c>
      <c r="G4485" t="str">
        <f t="shared" si="211"/>
        <v>lighting</v>
      </c>
      <c r="H4485" t="str">
        <f t="shared" si="212"/>
        <v>lighting</v>
      </c>
    </row>
    <row r="4486" spans="1:8" x14ac:dyDescent="0.2">
      <c r="A4486">
        <v>4</v>
      </c>
      <c r="B4486" t="s">
        <v>81</v>
      </c>
      <c r="C4486">
        <v>0</v>
      </c>
      <c r="D4486" t="s">
        <v>703</v>
      </c>
      <c r="E4486" t="s">
        <v>586</v>
      </c>
      <c r="F4486" t="str">
        <f t="shared" si="210"/>
        <v>urban</v>
      </c>
      <c r="G4486" t="str">
        <f t="shared" si="211"/>
        <v>lighting</v>
      </c>
      <c r="H4486" t="str">
        <f t="shared" si="212"/>
        <v>lighting</v>
      </c>
    </row>
    <row r="4487" spans="1:8" x14ac:dyDescent="0.2">
      <c r="A4487">
        <v>5</v>
      </c>
      <c r="B4487" t="s">
        <v>162</v>
      </c>
      <c r="C4487">
        <v>0</v>
      </c>
      <c r="D4487" t="s">
        <v>703</v>
      </c>
      <c r="E4487" t="s">
        <v>586</v>
      </c>
      <c r="F4487" t="str">
        <f t="shared" si="210"/>
        <v>urban</v>
      </c>
      <c r="G4487" t="str">
        <f t="shared" si="211"/>
        <v>lighting</v>
      </c>
      <c r="H4487" t="str">
        <f t="shared" si="212"/>
        <v>lighting</v>
      </c>
    </row>
    <row r="4488" spans="1:8" x14ac:dyDescent="0.2">
      <c r="A4488">
        <v>6</v>
      </c>
      <c r="B4488" t="s">
        <v>446</v>
      </c>
      <c r="C4488">
        <v>0</v>
      </c>
      <c r="D4488" t="s">
        <v>703</v>
      </c>
      <c r="E4488" t="s">
        <v>586</v>
      </c>
      <c r="F4488" t="str">
        <f t="shared" si="210"/>
        <v>urban</v>
      </c>
      <c r="G4488" t="str">
        <f t="shared" si="211"/>
        <v>lighting</v>
      </c>
      <c r="H4488" t="str">
        <f t="shared" si="212"/>
        <v>lighting</v>
      </c>
    </row>
    <row r="4489" spans="1:8" x14ac:dyDescent="0.2">
      <c r="A4489">
        <v>7</v>
      </c>
      <c r="B4489" t="s">
        <v>447</v>
      </c>
      <c r="C4489">
        <v>0</v>
      </c>
      <c r="D4489" t="s">
        <v>703</v>
      </c>
      <c r="E4489" t="s">
        <v>586</v>
      </c>
      <c r="F4489" t="str">
        <f t="shared" si="210"/>
        <v>urban</v>
      </c>
      <c r="G4489" t="str">
        <f t="shared" si="211"/>
        <v>lighting</v>
      </c>
      <c r="H4489" t="str">
        <f t="shared" si="212"/>
        <v>lighting</v>
      </c>
    </row>
    <row r="4490" spans="1:8" x14ac:dyDescent="0.2">
      <c r="A4490">
        <v>8</v>
      </c>
      <c r="B4490" t="s">
        <v>448</v>
      </c>
      <c r="C4490">
        <v>0</v>
      </c>
      <c r="D4490" t="s">
        <v>703</v>
      </c>
      <c r="E4490" t="s">
        <v>586</v>
      </c>
      <c r="F4490" t="str">
        <f t="shared" si="210"/>
        <v>urban</v>
      </c>
      <c r="G4490" t="str">
        <f t="shared" si="211"/>
        <v>lighting</v>
      </c>
      <c r="H4490" t="str">
        <f t="shared" si="212"/>
        <v>lighting</v>
      </c>
    </row>
    <row r="4491" spans="1:8" x14ac:dyDescent="0.2">
      <c r="A4491">
        <v>9</v>
      </c>
      <c r="B4491" t="s">
        <v>449</v>
      </c>
      <c r="C4491">
        <v>0</v>
      </c>
      <c r="D4491" t="s">
        <v>703</v>
      </c>
      <c r="E4491" t="s">
        <v>586</v>
      </c>
      <c r="F4491" t="str">
        <f t="shared" si="210"/>
        <v>urban</v>
      </c>
      <c r="G4491" t="str">
        <f t="shared" si="211"/>
        <v>lighting</v>
      </c>
      <c r="H4491" t="str">
        <f t="shared" si="212"/>
        <v>lighting</v>
      </c>
    </row>
    <row r="4492" spans="1:8" x14ac:dyDescent="0.2">
      <c r="A4492">
        <v>0</v>
      </c>
      <c r="B4492" t="s">
        <v>76</v>
      </c>
      <c r="C4492">
        <v>3555617176953.1201</v>
      </c>
      <c r="D4492" t="s">
        <v>704</v>
      </c>
      <c r="E4492" t="s">
        <v>586</v>
      </c>
      <c r="F4492" t="str">
        <f t="shared" si="210"/>
        <v>urban</v>
      </c>
      <c r="G4492" t="str">
        <f t="shared" si="211"/>
        <v>lighting</v>
      </c>
      <c r="H4492" t="str">
        <f t="shared" si="212"/>
        <v>lighting</v>
      </c>
    </row>
    <row r="4493" spans="1:8" x14ac:dyDescent="0.2">
      <c r="A4493">
        <v>1</v>
      </c>
      <c r="B4493" t="s">
        <v>77</v>
      </c>
      <c r="C4493">
        <v>0</v>
      </c>
      <c r="D4493" t="s">
        <v>704</v>
      </c>
      <c r="E4493" t="s">
        <v>586</v>
      </c>
      <c r="F4493" t="str">
        <f t="shared" si="210"/>
        <v>urban</v>
      </c>
      <c r="G4493" t="str">
        <f t="shared" si="211"/>
        <v>lighting</v>
      </c>
      <c r="H4493" t="str">
        <f t="shared" si="212"/>
        <v>lighting</v>
      </c>
    </row>
    <row r="4494" spans="1:8" x14ac:dyDescent="0.2">
      <c r="A4494">
        <v>2</v>
      </c>
      <c r="B4494" t="s">
        <v>78</v>
      </c>
      <c r="C4494">
        <v>0</v>
      </c>
      <c r="D4494" t="s">
        <v>704</v>
      </c>
      <c r="E4494" t="s">
        <v>586</v>
      </c>
      <c r="F4494" t="str">
        <f t="shared" si="210"/>
        <v>urban</v>
      </c>
      <c r="G4494" t="str">
        <f t="shared" si="211"/>
        <v>lighting</v>
      </c>
      <c r="H4494" t="str">
        <f t="shared" si="212"/>
        <v>lighting</v>
      </c>
    </row>
    <row r="4495" spans="1:8" x14ac:dyDescent="0.2">
      <c r="A4495">
        <v>3</v>
      </c>
      <c r="B4495" t="s">
        <v>79</v>
      </c>
      <c r="C4495">
        <v>0</v>
      </c>
      <c r="D4495" t="s">
        <v>704</v>
      </c>
      <c r="E4495" t="s">
        <v>586</v>
      </c>
      <c r="F4495" t="str">
        <f t="shared" si="210"/>
        <v>urban</v>
      </c>
      <c r="G4495" t="str">
        <f t="shared" si="211"/>
        <v>lighting</v>
      </c>
      <c r="H4495" t="str">
        <f t="shared" si="212"/>
        <v>lighting</v>
      </c>
    </row>
    <row r="4496" spans="1:8" x14ac:dyDescent="0.2">
      <c r="A4496">
        <v>4</v>
      </c>
      <c r="B4496" t="s">
        <v>81</v>
      </c>
      <c r="C4496">
        <v>0</v>
      </c>
      <c r="D4496" t="s">
        <v>704</v>
      </c>
      <c r="E4496" t="s">
        <v>586</v>
      </c>
      <c r="F4496" t="str">
        <f t="shared" si="210"/>
        <v>urban</v>
      </c>
      <c r="G4496" t="str">
        <f t="shared" si="211"/>
        <v>lighting</v>
      </c>
      <c r="H4496" t="str">
        <f t="shared" si="212"/>
        <v>lighting</v>
      </c>
    </row>
    <row r="4497" spans="1:8" x14ac:dyDescent="0.2">
      <c r="A4497">
        <v>5</v>
      </c>
      <c r="B4497" t="s">
        <v>162</v>
      </c>
      <c r="C4497">
        <v>0</v>
      </c>
      <c r="D4497" t="s">
        <v>704</v>
      </c>
      <c r="E4497" t="s">
        <v>586</v>
      </c>
      <c r="F4497" t="str">
        <f t="shared" si="210"/>
        <v>urban</v>
      </c>
      <c r="G4497" t="str">
        <f t="shared" si="211"/>
        <v>lighting</v>
      </c>
      <c r="H4497" t="str">
        <f t="shared" si="212"/>
        <v>lighting</v>
      </c>
    </row>
    <row r="4498" spans="1:8" x14ac:dyDescent="0.2">
      <c r="A4498">
        <v>6</v>
      </c>
      <c r="B4498" t="s">
        <v>446</v>
      </c>
      <c r="C4498">
        <v>0</v>
      </c>
      <c r="D4498" t="s">
        <v>704</v>
      </c>
      <c r="E4498" t="s">
        <v>586</v>
      </c>
      <c r="F4498" t="str">
        <f t="shared" si="210"/>
        <v>urban</v>
      </c>
      <c r="G4498" t="str">
        <f t="shared" si="211"/>
        <v>lighting</v>
      </c>
      <c r="H4498" t="str">
        <f t="shared" si="212"/>
        <v>lighting</v>
      </c>
    </row>
    <row r="4499" spans="1:8" x14ac:dyDescent="0.2">
      <c r="A4499">
        <v>7</v>
      </c>
      <c r="B4499" t="s">
        <v>447</v>
      </c>
      <c r="C4499">
        <v>0</v>
      </c>
      <c r="D4499" t="s">
        <v>704</v>
      </c>
      <c r="E4499" t="s">
        <v>586</v>
      </c>
      <c r="F4499" t="str">
        <f t="shared" si="210"/>
        <v>urban</v>
      </c>
      <c r="G4499" t="str">
        <f t="shared" si="211"/>
        <v>lighting</v>
      </c>
      <c r="H4499" t="str">
        <f t="shared" si="212"/>
        <v>lighting</v>
      </c>
    </row>
    <row r="4500" spans="1:8" x14ac:dyDescent="0.2">
      <c r="A4500">
        <v>8</v>
      </c>
      <c r="B4500" t="s">
        <v>448</v>
      </c>
      <c r="C4500">
        <v>0</v>
      </c>
      <c r="D4500" t="s">
        <v>704</v>
      </c>
      <c r="E4500" t="s">
        <v>586</v>
      </c>
      <c r="F4500" t="str">
        <f t="shared" si="210"/>
        <v>urban</v>
      </c>
      <c r="G4500" t="str">
        <f t="shared" si="211"/>
        <v>lighting</v>
      </c>
      <c r="H4500" t="str">
        <f t="shared" si="212"/>
        <v>lighting</v>
      </c>
    </row>
    <row r="4501" spans="1:8" x14ac:dyDescent="0.2">
      <c r="A4501">
        <v>9</v>
      </c>
      <c r="B4501" t="s">
        <v>449</v>
      </c>
      <c r="C4501">
        <v>0</v>
      </c>
      <c r="D4501" t="s">
        <v>704</v>
      </c>
      <c r="E4501" t="s">
        <v>586</v>
      </c>
      <c r="F4501" t="str">
        <f t="shared" si="210"/>
        <v>urban</v>
      </c>
      <c r="G4501" t="str">
        <f t="shared" si="211"/>
        <v>lighting</v>
      </c>
      <c r="H4501" t="str">
        <f t="shared" si="212"/>
        <v>lighting</v>
      </c>
    </row>
    <row r="4502" spans="1:8" x14ac:dyDescent="0.2">
      <c r="A4502">
        <v>0</v>
      </c>
      <c r="B4502" t="s">
        <v>76</v>
      </c>
      <c r="C4502">
        <v>178589331912.85001</v>
      </c>
      <c r="D4502" t="s">
        <v>654</v>
      </c>
      <c r="E4502" t="s">
        <v>594</v>
      </c>
      <c r="F4502" t="str">
        <f t="shared" si="210"/>
        <v>commercial</v>
      </c>
      <c r="G4502" t="str">
        <f t="shared" si="211"/>
        <v>heating</v>
      </c>
      <c r="H4502" t="str">
        <f t="shared" si="212"/>
        <v>heating</v>
      </c>
    </row>
    <row r="4503" spans="1:8" x14ac:dyDescent="0.2">
      <c r="A4503">
        <v>1</v>
      </c>
      <c r="B4503" t="s">
        <v>77</v>
      </c>
      <c r="C4503">
        <v>0</v>
      </c>
      <c r="D4503" t="s">
        <v>654</v>
      </c>
      <c r="E4503" t="s">
        <v>594</v>
      </c>
      <c r="F4503" t="str">
        <f t="shared" si="210"/>
        <v>commercial</v>
      </c>
      <c r="G4503" t="str">
        <f t="shared" si="211"/>
        <v>heating</v>
      </c>
      <c r="H4503" t="str">
        <f t="shared" si="212"/>
        <v>heating</v>
      </c>
    </row>
    <row r="4504" spans="1:8" x14ac:dyDescent="0.2">
      <c r="A4504">
        <v>2</v>
      </c>
      <c r="B4504" t="s">
        <v>78</v>
      </c>
      <c r="C4504">
        <v>3946431113136.1401</v>
      </c>
      <c r="D4504" t="s">
        <v>654</v>
      </c>
      <c r="E4504" t="s">
        <v>594</v>
      </c>
      <c r="F4504" t="str">
        <f t="shared" si="210"/>
        <v>commercial</v>
      </c>
      <c r="G4504" t="str">
        <f t="shared" si="211"/>
        <v>heating</v>
      </c>
      <c r="H4504" t="str">
        <f t="shared" si="212"/>
        <v>heating</v>
      </c>
    </row>
    <row r="4505" spans="1:8" x14ac:dyDescent="0.2">
      <c r="A4505">
        <v>3</v>
      </c>
      <c r="B4505" t="s">
        <v>79</v>
      </c>
      <c r="C4505">
        <v>3769576321009.1401</v>
      </c>
      <c r="D4505" t="s">
        <v>654</v>
      </c>
      <c r="E4505" t="s">
        <v>594</v>
      </c>
      <c r="F4505" t="str">
        <f t="shared" si="210"/>
        <v>commercial</v>
      </c>
      <c r="G4505" t="str">
        <f t="shared" si="211"/>
        <v>heating</v>
      </c>
      <c r="H4505" t="str">
        <f t="shared" si="212"/>
        <v>heating</v>
      </c>
    </row>
    <row r="4506" spans="1:8" x14ac:dyDescent="0.2">
      <c r="A4506">
        <v>4</v>
      </c>
      <c r="B4506" t="s">
        <v>81</v>
      </c>
      <c r="C4506">
        <v>0</v>
      </c>
      <c r="D4506" t="s">
        <v>654</v>
      </c>
      <c r="E4506" t="s">
        <v>594</v>
      </c>
      <c r="F4506" t="str">
        <f t="shared" si="210"/>
        <v>commercial</v>
      </c>
      <c r="G4506" t="str">
        <f t="shared" si="211"/>
        <v>heating</v>
      </c>
      <c r="H4506" t="str">
        <f t="shared" si="212"/>
        <v>heating</v>
      </c>
    </row>
    <row r="4507" spans="1:8" x14ac:dyDescent="0.2">
      <c r="A4507">
        <v>5</v>
      </c>
      <c r="B4507" t="s">
        <v>162</v>
      </c>
      <c r="C4507">
        <v>2300000000000</v>
      </c>
      <c r="D4507" t="s">
        <v>654</v>
      </c>
      <c r="E4507" t="s">
        <v>594</v>
      </c>
      <c r="F4507" t="str">
        <f t="shared" si="210"/>
        <v>commercial</v>
      </c>
      <c r="G4507" t="str">
        <f t="shared" si="211"/>
        <v>heating</v>
      </c>
      <c r="H4507" t="str">
        <f t="shared" si="212"/>
        <v>heating</v>
      </c>
    </row>
    <row r="4508" spans="1:8" x14ac:dyDescent="0.2">
      <c r="A4508">
        <v>6</v>
      </c>
      <c r="B4508" t="s">
        <v>446</v>
      </c>
      <c r="C4508">
        <v>24000000000</v>
      </c>
      <c r="D4508" t="s">
        <v>654</v>
      </c>
      <c r="E4508" t="s">
        <v>594</v>
      </c>
      <c r="F4508" t="str">
        <f t="shared" si="210"/>
        <v>commercial</v>
      </c>
      <c r="G4508" t="str">
        <f t="shared" si="211"/>
        <v>heating</v>
      </c>
      <c r="H4508" t="str">
        <f t="shared" si="212"/>
        <v>heating</v>
      </c>
    </row>
    <row r="4509" spans="1:8" x14ac:dyDescent="0.2">
      <c r="A4509">
        <v>7</v>
      </c>
      <c r="B4509" t="s">
        <v>447</v>
      </c>
      <c r="C4509">
        <v>92000000000</v>
      </c>
      <c r="D4509" t="s">
        <v>654</v>
      </c>
      <c r="E4509" t="s">
        <v>594</v>
      </c>
      <c r="F4509" t="str">
        <f t="shared" si="210"/>
        <v>commercial</v>
      </c>
      <c r="G4509" t="str">
        <f t="shared" si="211"/>
        <v>heating</v>
      </c>
      <c r="H4509" t="str">
        <f t="shared" si="212"/>
        <v>heating</v>
      </c>
    </row>
    <row r="4510" spans="1:8" x14ac:dyDescent="0.2">
      <c r="A4510">
        <v>8</v>
      </c>
      <c r="B4510" t="s">
        <v>448</v>
      </c>
      <c r="C4510">
        <v>3295000000000</v>
      </c>
      <c r="D4510" t="s">
        <v>654</v>
      </c>
      <c r="E4510" t="s">
        <v>594</v>
      </c>
      <c r="F4510" t="str">
        <f t="shared" si="210"/>
        <v>commercial</v>
      </c>
      <c r="G4510" t="str">
        <f t="shared" si="211"/>
        <v>heating</v>
      </c>
      <c r="H4510" t="str">
        <f t="shared" si="212"/>
        <v>heating</v>
      </c>
    </row>
    <row r="4511" spans="1:8" x14ac:dyDescent="0.2">
      <c r="A4511">
        <v>9</v>
      </c>
      <c r="B4511" t="s">
        <v>449</v>
      </c>
      <c r="C4511">
        <v>0</v>
      </c>
      <c r="D4511" t="s">
        <v>654</v>
      </c>
      <c r="E4511" t="s">
        <v>594</v>
      </c>
      <c r="F4511" t="str">
        <f t="shared" si="210"/>
        <v>commercial</v>
      </c>
      <c r="G4511" t="str">
        <f t="shared" si="211"/>
        <v>heating</v>
      </c>
      <c r="H4511" t="str">
        <f t="shared" si="212"/>
        <v>heating</v>
      </c>
    </row>
    <row r="4512" spans="1:8" x14ac:dyDescent="0.2">
      <c r="A4512">
        <v>0</v>
      </c>
      <c r="B4512" t="s">
        <v>76</v>
      </c>
      <c r="C4512">
        <v>6208596680905.9004</v>
      </c>
      <c r="D4512" t="s">
        <v>656</v>
      </c>
      <c r="E4512" t="s">
        <v>594</v>
      </c>
      <c r="F4512" t="str">
        <f t="shared" si="210"/>
        <v>commercial</v>
      </c>
      <c r="G4512" t="str">
        <f t="shared" si="211"/>
        <v>heating</v>
      </c>
      <c r="H4512" t="str">
        <f t="shared" si="212"/>
        <v>heating</v>
      </c>
    </row>
    <row r="4513" spans="1:8" x14ac:dyDescent="0.2">
      <c r="A4513">
        <v>1</v>
      </c>
      <c r="B4513" t="s">
        <v>77</v>
      </c>
      <c r="C4513">
        <v>0</v>
      </c>
      <c r="D4513" t="s">
        <v>656</v>
      </c>
      <c r="E4513" t="s">
        <v>594</v>
      </c>
      <c r="F4513" t="str">
        <f t="shared" si="210"/>
        <v>commercial</v>
      </c>
      <c r="G4513" t="str">
        <f t="shared" si="211"/>
        <v>heating</v>
      </c>
      <c r="H4513" t="str">
        <f t="shared" si="212"/>
        <v>heating</v>
      </c>
    </row>
    <row r="4514" spans="1:8" x14ac:dyDescent="0.2">
      <c r="A4514">
        <v>2</v>
      </c>
      <c r="B4514" t="s">
        <v>78</v>
      </c>
      <c r="C4514">
        <v>32748263562424.102</v>
      </c>
      <c r="D4514" t="s">
        <v>656</v>
      </c>
      <c r="E4514" t="s">
        <v>594</v>
      </c>
      <c r="F4514" t="str">
        <f t="shared" si="210"/>
        <v>commercial</v>
      </c>
      <c r="G4514" t="str">
        <f t="shared" si="211"/>
        <v>heating</v>
      </c>
      <c r="H4514" t="str">
        <f t="shared" si="212"/>
        <v>heating</v>
      </c>
    </row>
    <row r="4515" spans="1:8" x14ac:dyDescent="0.2">
      <c r="A4515">
        <v>3</v>
      </c>
      <c r="B4515" t="s">
        <v>79</v>
      </c>
      <c r="C4515">
        <v>9201519886172.8105</v>
      </c>
      <c r="D4515" t="s">
        <v>656</v>
      </c>
      <c r="E4515" t="s">
        <v>594</v>
      </c>
      <c r="F4515" t="str">
        <f t="shared" si="210"/>
        <v>commercial</v>
      </c>
      <c r="G4515" t="str">
        <f t="shared" si="211"/>
        <v>heating</v>
      </c>
      <c r="H4515" t="str">
        <f t="shared" si="212"/>
        <v>heating</v>
      </c>
    </row>
    <row r="4516" spans="1:8" x14ac:dyDescent="0.2">
      <c r="A4516">
        <v>4</v>
      </c>
      <c r="B4516" t="s">
        <v>81</v>
      </c>
      <c r="C4516">
        <v>0</v>
      </c>
      <c r="D4516" t="s">
        <v>656</v>
      </c>
      <c r="E4516" t="s">
        <v>594</v>
      </c>
      <c r="F4516" t="str">
        <f t="shared" si="210"/>
        <v>commercial</v>
      </c>
      <c r="G4516" t="str">
        <f t="shared" si="211"/>
        <v>heating</v>
      </c>
      <c r="H4516" t="str">
        <f t="shared" si="212"/>
        <v>heating</v>
      </c>
    </row>
    <row r="4517" spans="1:8" x14ac:dyDescent="0.2">
      <c r="A4517">
        <v>5</v>
      </c>
      <c r="B4517" t="s">
        <v>162</v>
      </c>
      <c r="C4517">
        <v>5942000000000</v>
      </c>
      <c r="D4517" t="s">
        <v>656</v>
      </c>
      <c r="E4517" t="s">
        <v>594</v>
      </c>
      <c r="F4517" t="str">
        <f t="shared" si="210"/>
        <v>commercial</v>
      </c>
      <c r="G4517" t="str">
        <f t="shared" si="211"/>
        <v>heating</v>
      </c>
      <c r="H4517" t="str">
        <f t="shared" si="212"/>
        <v>heating</v>
      </c>
    </row>
    <row r="4518" spans="1:8" x14ac:dyDescent="0.2">
      <c r="A4518">
        <v>6</v>
      </c>
      <c r="B4518" t="s">
        <v>446</v>
      </c>
      <c r="C4518">
        <v>78000000000</v>
      </c>
      <c r="D4518" t="s">
        <v>656</v>
      </c>
      <c r="E4518" t="s">
        <v>594</v>
      </c>
      <c r="F4518" t="str">
        <f t="shared" si="210"/>
        <v>commercial</v>
      </c>
      <c r="G4518" t="str">
        <f t="shared" si="211"/>
        <v>heating</v>
      </c>
      <c r="H4518" t="str">
        <f t="shared" si="212"/>
        <v>heating</v>
      </c>
    </row>
    <row r="4519" spans="1:8" x14ac:dyDescent="0.2">
      <c r="A4519">
        <v>7</v>
      </c>
      <c r="B4519" t="s">
        <v>447</v>
      </c>
      <c r="C4519">
        <v>2000000000</v>
      </c>
      <c r="D4519" t="s">
        <v>656</v>
      </c>
      <c r="E4519" t="s">
        <v>594</v>
      </c>
      <c r="F4519" t="str">
        <f t="shared" si="210"/>
        <v>commercial</v>
      </c>
      <c r="G4519" t="str">
        <f t="shared" si="211"/>
        <v>heating</v>
      </c>
      <c r="H4519" t="str">
        <f t="shared" si="212"/>
        <v>heating</v>
      </c>
    </row>
    <row r="4520" spans="1:8" x14ac:dyDescent="0.2">
      <c r="A4520">
        <v>8</v>
      </c>
      <c r="B4520" t="s">
        <v>448</v>
      </c>
      <c r="C4520">
        <v>7838000000000</v>
      </c>
      <c r="D4520" t="s">
        <v>656</v>
      </c>
      <c r="E4520" t="s">
        <v>594</v>
      </c>
      <c r="F4520" t="str">
        <f t="shared" si="210"/>
        <v>commercial</v>
      </c>
      <c r="G4520" t="str">
        <f t="shared" si="211"/>
        <v>heating</v>
      </c>
      <c r="H4520" t="str">
        <f t="shared" si="212"/>
        <v>heating</v>
      </c>
    </row>
    <row r="4521" spans="1:8" x14ac:dyDescent="0.2">
      <c r="A4521">
        <v>9</v>
      </c>
      <c r="B4521" t="s">
        <v>449</v>
      </c>
      <c r="C4521">
        <v>0</v>
      </c>
      <c r="D4521" t="s">
        <v>656</v>
      </c>
      <c r="E4521" t="s">
        <v>594</v>
      </c>
      <c r="F4521" t="str">
        <f t="shared" si="210"/>
        <v>commercial</v>
      </c>
      <c r="G4521" t="str">
        <f t="shared" si="211"/>
        <v>heating</v>
      </c>
      <c r="H4521" t="str">
        <f t="shared" si="212"/>
        <v>heating</v>
      </c>
    </row>
    <row r="4522" spans="1:8" x14ac:dyDescent="0.2">
      <c r="A4522">
        <v>0</v>
      </c>
      <c r="B4522" t="s">
        <v>76</v>
      </c>
      <c r="C4522">
        <v>623424074978.34705</v>
      </c>
      <c r="D4522" t="s">
        <v>657</v>
      </c>
      <c r="E4522" t="s">
        <v>594</v>
      </c>
      <c r="F4522" t="str">
        <f t="shared" si="210"/>
        <v>commercial</v>
      </c>
      <c r="G4522" t="str">
        <f t="shared" si="211"/>
        <v>heating</v>
      </c>
      <c r="H4522" t="str">
        <f t="shared" si="212"/>
        <v>heating</v>
      </c>
    </row>
    <row r="4523" spans="1:8" x14ac:dyDescent="0.2">
      <c r="A4523">
        <v>1</v>
      </c>
      <c r="B4523" t="s">
        <v>77</v>
      </c>
      <c r="C4523">
        <v>0</v>
      </c>
      <c r="D4523" t="s">
        <v>657</v>
      </c>
      <c r="E4523" t="s">
        <v>594</v>
      </c>
      <c r="F4523" t="str">
        <f t="shared" si="210"/>
        <v>commercial</v>
      </c>
      <c r="G4523" t="str">
        <f t="shared" si="211"/>
        <v>heating</v>
      </c>
      <c r="H4523" t="str">
        <f t="shared" si="212"/>
        <v>heating</v>
      </c>
    </row>
    <row r="4524" spans="1:8" x14ac:dyDescent="0.2">
      <c r="A4524">
        <v>2</v>
      </c>
      <c r="B4524" t="s">
        <v>78</v>
      </c>
      <c r="C4524">
        <v>7456851648678.5898</v>
      </c>
      <c r="D4524" t="s">
        <v>657</v>
      </c>
      <c r="E4524" t="s">
        <v>594</v>
      </c>
      <c r="F4524" t="str">
        <f t="shared" si="210"/>
        <v>commercial</v>
      </c>
      <c r="G4524" t="str">
        <f t="shared" si="211"/>
        <v>heating</v>
      </c>
      <c r="H4524" t="str">
        <f t="shared" si="212"/>
        <v>heating</v>
      </c>
    </row>
    <row r="4525" spans="1:8" x14ac:dyDescent="0.2">
      <c r="A4525">
        <v>3</v>
      </c>
      <c r="B4525" t="s">
        <v>79</v>
      </c>
      <c r="C4525">
        <v>549379711618.95801</v>
      </c>
      <c r="D4525" t="s">
        <v>657</v>
      </c>
      <c r="E4525" t="s">
        <v>594</v>
      </c>
      <c r="F4525" t="str">
        <f t="shared" si="210"/>
        <v>commercial</v>
      </c>
      <c r="G4525" t="str">
        <f t="shared" si="211"/>
        <v>heating</v>
      </c>
      <c r="H4525" t="str">
        <f t="shared" si="212"/>
        <v>heating</v>
      </c>
    </row>
    <row r="4526" spans="1:8" x14ac:dyDescent="0.2">
      <c r="A4526">
        <v>4</v>
      </c>
      <c r="B4526" t="s">
        <v>81</v>
      </c>
      <c r="C4526">
        <v>0</v>
      </c>
      <c r="D4526" t="s">
        <v>657</v>
      </c>
      <c r="E4526" t="s">
        <v>594</v>
      </c>
      <c r="F4526" t="str">
        <f t="shared" si="210"/>
        <v>commercial</v>
      </c>
      <c r="G4526" t="str">
        <f t="shared" si="211"/>
        <v>heating</v>
      </c>
      <c r="H4526" t="str">
        <f t="shared" si="212"/>
        <v>heating</v>
      </c>
    </row>
    <row r="4527" spans="1:8" x14ac:dyDescent="0.2">
      <c r="A4527">
        <v>5</v>
      </c>
      <c r="B4527" t="s">
        <v>162</v>
      </c>
      <c r="C4527">
        <v>241000000000</v>
      </c>
      <c r="D4527" t="s">
        <v>657</v>
      </c>
      <c r="E4527" t="s">
        <v>594</v>
      </c>
      <c r="F4527" t="str">
        <f t="shared" si="210"/>
        <v>commercial</v>
      </c>
      <c r="G4527" t="str">
        <f t="shared" si="211"/>
        <v>heating</v>
      </c>
      <c r="H4527" t="str">
        <f t="shared" si="212"/>
        <v>heating</v>
      </c>
    </row>
    <row r="4528" spans="1:8" x14ac:dyDescent="0.2">
      <c r="A4528">
        <v>6</v>
      </c>
      <c r="B4528" t="s">
        <v>446</v>
      </c>
      <c r="C4528">
        <v>0</v>
      </c>
      <c r="D4528" t="s">
        <v>657</v>
      </c>
      <c r="E4528" t="s">
        <v>594</v>
      </c>
      <c r="F4528" t="str">
        <f t="shared" si="210"/>
        <v>commercial</v>
      </c>
      <c r="G4528" t="str">
        <f t="shared" si="211"/>
        <v>heating</v>
      </c>
      <c r="H4528" t="str">
        <f t="shared" si="212"/>
        <v>heating</v>
      </c>
    </row>
    <row r="4529" spans="1:8" x14ac:dyDescent="0.2">
      <c r="A4529">
        <v>7</v>
      </c>
      <c r="B4529" t="s">
        <v>447</v>
      </c>
      <c r="C4529">
        <v>38000000000</v>
      </c>
      <c r="D4529" t="s">
        <v>657</v>
      </c>
      <c r="E4529" t="s">
        <v>594</v>
      </c>
      <c r="F4529" t="str">
        <f t="shared" si="210"/>
        <v>commercial</v>
      </c>
      <c r="G4529" t="str">
        <f t="shared" si="211"/>
        <v>heating</v>
      </c>
      <c r="H4529" t="str">
        <f t="shared" si="212"/>
        <v>heating</v>
      </c>
    </row>
    <row r="4530" spans="1:8" x14ac:dyDescent="0.2">
      <c r="A4530">
        <v>8</v>
      </c>
      <c r="B4530" t="s">
        <v>448</v>
      </c>
      <c r="C4530">
        <v>714000000000</v>
      </c>
      <c r="D4530" t="s">
        <v>657</v>
      </c>
      <c r="E4530" t="s">
        <v>594</v>
      </c>
      <c r="F4530" t="str">
        <f t="shared" si="210"/>
        <v>commercial</v>
      </c>
      <c r="G4530" t="str">
        <f t="shared" si="211"/>
        <v>heating</v>
      </c>
      <c r="H4530" t="str">
        <f t="shared" si="212"/>
        <v>heating</v>
      </c>
    </row>
    <row r="4531" spans="1:8" x14ac:dyDescent="0.2">
      <c r="A4531">
        <v>9</v>
      </c>
      <c r="B4531" t="s">
        <v>449</v>
      </c>
      <c r="C4531">
        <v>0</v>
      </c>
      <c r="D4531" t="s">
        <v>657</v>
      </c>
      <c r="E4531" t="s">
        <v>594</v>
      </c>
      <c r="F4531" t="str">
        <f t="shared" si="210"/>
        <v>commercial</v>
      </c>
      <c r="G4531" t="str">
        <f t="shared" si="211"/>
        <v>heating</v>
      </c>
      <c r="H4531" t="str">
        <f t="shared" si="212"/>
        <v>heating</v>
      </c>
    </row>
    <row r="4532" spans="1:8" x14ac:dyDescent="0.2">
      <c r="A4532">
        <v>0</v>
      </c>
      <c r="B4532" t="s">
        <v>76</v>
      </c>
      <c r="C4532">
        <v>1040530450591.39</v>
      </c>
      <c r="D4532" t="s">
        <v>658</v>
      </c>
      <c r="E4532" t="s">
        <v>594</v>
      </c>
      <c r="F4532" t="str">
        <f t="shared" si="210"/>
        <v>commercial</v>
      </c>
      <c r="G4532" t="str">
        <f t="shared" si="211"/>
        <v>heating</v>
      </c>
      <c r="H4532" t="str">
        <f t="shared" si="212"/>
        <v>heating</v>
      </c>
    </row>
    <row r="4533" spans="1:8" x14ac:dyDescent="0.2">
      <c r="A4533">
        <v>1</v>
      </c>
      <c r="B4533" t="s">
        <v>77</v>
      </c>
      <c r="C4533">
        <v>0</v>
      </c>
      <c r="D4533" t="s">
        <v>658</v>
      </c>
      <c r="E4533" t="s">
        <v>594</v>
      </c>
      <c r="F4533" t="str">
        <f t="shared" si="210"/>
        <v>commercial</v>
      </c>
      <c r="G4533" t="str">
        <f t="shared" si="211"/>
        <v>heating</v>
      </c>
      <c r="H4533" t="str">
        <f t="shared" si="212"/>
        <v>heating</v>
      </c>
    </row>
    <row r="4534" spans="1:8" x14ac:dyDescent="0.2">
      <c r="A4534">
        <v>2</v>
      </c>
      <c r="B4534" t="s">
        <v>78</v>
      </c>
      <c r="C4534">
        <v>7138439436920.3096</v>
      </c>
      <c r="D4534" t="s">
        <v>658</v>
      </c>
      <c r="E4534" t="s">
        <v>594</v>
      </c>
      <c r="F4534" t="str">
        <f t="shared" si="210"/>
        <v>commercial</v>
      </c>
      <c r="G4534" t="str">
        <f t="shared" si="211"/>
        <v>heating</v>
      </c>
      <c r="H4534" t="str">
        <f t="shared" si="212"/>
        <v>heating</v>
      </c>
    </row>
    <row r="4535" spans="1:8" x14ac:dyDescent="0.2">
      <c r="A4535">
        <v>3</v>
      </c>
      <c r="B4535" t="s">
        <v>79</v>
      </c>
      <c r="C4535">
        <v>2744696520916.3301</v>
      </c>
      <c r="D4535" t="s">
        <v>658</v>
      </c>
      <c r="E4535" t="s">
        <v>594</v>
      </c>
      <c r="F4535" t="str">
        <f t="shared" si="210"/>
        <v>commercial</v>
      </c>
      <c r="G4535" t="str">
        <f t="shared" si="211"/>
        <v>heating</v>
      </c>
      <c r="H4535" t="str">
        <f t="shared" si="212"/>
        <v>heating</v>
      </c>
    </row>
    <row r="4536" spans="1:8" x14ac:dyDescent="0.2">
      <c r="A4536">
        <v>4</v>
      </c>
      <c r="B4536" t="s">
        <v>81</v>
      </c>
      <c r="C4536">
        <v>0</v>
      </c>
      <c r="D4536" t="s">
        <v>658</v>
      </c>
      <c r="E4536" t="s">
        <v>594</v>
      </c>
      <c r="F4536" t="str">
        <f t="shared" si="210"/>
        <v>commercial</v>
      </c>
      <c r="G4536" t="str">
        <f t="shared" si="211"/>
        <v>heating</v>
      </c>
      <c r="H4536" t="str">
        <f t="shared" si="212"/>
        <v>heating</v>
      </c>
    </row>
    <row r="4537" spans="1:8" x14ac:dyDescent="0.2">
      <c r="A4537">
        <v>5</v>
      </c>
      <c r="B4537" t="s">
        <v>162</v>
      </c>
      <c r="C4537">
        <v>223000000000</v>
      </c>
      <c r="D4537" t="s">
        <v>658</v>
      </c>
      <c r="E4537" t="s">
        <v>594</v>
      </c>
      <c r="F4537" t="str">
        <f t="shared" si="210"/>
        <v>commercial</v>
      </c>
      <c r="G4537" t="str">
        <f t="shared" si="211"/>
        <v>heating</v>
      </c>
      <c r="H4537" t="str">
        <f t="shared" si="212"/>
        <v>heating</v>
      </c>
    </row>
    <row r="4538" spans="1:8" x14ac:dyDescent="0.2">
      <c r="A4538">
        <v>6</v>
      </c>
      <c r="B4538" t="s">
        <v>446</v>
      </c>
      <c r="C4538">
        <v>10000000000</v>
      </c>
      <c r="D4538" t="s">
        <v>658</v>
      </c>
      <c r="E4538" t="s">
        <v>594</v>
      </c>
      <c r="F4538" t="str">
        <f t="shared" si="210"/>
        <v>commercial</v>
      </c>
      <c r="G4538" t="str">
        <f t="shared" si="211"/>
        <v>heating</v>
      </c>
      <c r="H4538" t="str">
        <f t="shared" si="212"/>
        <v>heating</v>
      </c>
    </row>
    <row r="4539" spans="1:8" x14ac:dyDescent="0.2">
      <c r="A4539">
        <v>7</v>
      </c>
      <c r="B4539" t="s">
        <v>447</v>
      </c>
      <c r="C4539">
        <v>75000000000</v>
      </c>
      <c r="D4539" t="s">
        <v>658</v>
      </c>
      <c r="E4539" t="s">
        <v>594</v>
      </c>
      <c r="F4539" t="str">
        <f t="shared" si="210"/>
        <v>commercial</v>
      </c>
      <c r="G4539" t="str">
        <f t="shared" si="211"/>
        <v>heating</v>
      </c>
      <c r="H4539" t="str">
        <f t="shared" si="212"/>
        <v>heating</v>
      </c>
    </row>
    <row r="4540" spans="1:8" x14ac:dyDescent="0.2">
      <c r="A4540">
        <v>8</v>
      </c>
      <c r="B4540" t="s">
        <v>448</v>
      </c>
      <c r="C4540">
        <v>2891000000000</v>
      </c>
      <c r="D4540" t="s">
        <v>658</v>
      </c>
      <c r="E4540" t="s">
        <v>594</v>
      </c>
      <c r="F4540" t="str">
        <f t="shared" si="210"/>
        <v>commercial</v>
      </c>
      <c r="G4540" t="str">
        <f t="shared" si="211"/>
        <v>heating</v>
      </c>
      <c r="H4540" t="str">
        <f t="shared" si="212"/>
        <v>heating</v>
      </c>
    </row>
    <row r="4541" spans="1:8" x14ac:dyDescent="0.2">
      <c r="A4541">
        <v>9</v>
      </c>
      <c r="B4541" t="s">
        <v>449</v>
      </c>
      <c r="C4541">
        <v>0</v>
      </c>
      <c r="D4541" t="s">
        <v>658</v>
      </c>
      <c r="E4541" t="s">
        <v>594</v>
      </c>
      <c r="F4541" t="str">
        <f t="shared" si="210"/>
        <v>commercial</v>
      </c>
      <c r="G4541" t="str">
        <f t="shared" si="211"/>
        <v>heating</v>
      </c>
      <c r="H4541" t="str">
        <f t="shared" si="212"/>
        <v>heating</v>
      </c>
    </row>
    <row r="4542" spans="1:8" x14ac:dyDescent="0.2">
      <c r="A4542">
        <v>0</v>
      </c>
      <c r="B4542" t="s">
        <v>76</v>
      </c>
      <c r="C4542">
        <v>1090157509798.02</v>
      </c>
      <c r="D4542" t="s">
        <v>659</v>
      </c>
      <c r="E4542" t="s">
        <v>594</v>
      </c>
      <c r="F4542" t="str">
        <f t="shared" si="210"/>
        <v>commercial</v>
      </c>
      <c r="G4542" t="str">
        <f t="shared" si="211"/>
        <v>heating</v>
      </c>
      <c r="H4542" t="str">
        <f t="shared" si="212"/>
        <v>heating</v>
      </c>
    </row>
    <row r="4543" spans="1:8" x14ac:dyDescent="0.2">
      <c r="A4543">
        <v>1</v>
      </c>
      <c r="B4543" t="s">
        <v>77</v>
      </c>
      <c r="C4543">
        <v>0</v>
      </c>
      <c r="D4543" t="s">
        <v>659</v>
      </c>
      <c r="E4543" t="s">
        <v>594</v>
      </c>
      <c r="F4543" t="str">
        <f t="shared" si="210"/>
        <v>commercial</v>
      </c>
      <c r="G4543" t="str">
        <f t="shared" si="211"/>
        <v>heating</v>
      </c>
      <c r="H4543" t="str">
        <f t="shared" si="212"/>
        <v>heating</v>
      </c>
    </row>
    <row r="4544" spans="1:8" x14ac:dyDescent="0.2">
      <c r="A4544">
        <v>2</v>
      </c>
      <c r="B4544" t="s">
        <v>78</v>
      </c>
      <c r="C4544">
        <v>25148000860332.398</v>
      </c>
      <c r="D4544" t="s">
        <v>659</v>
      </c>
      <c r="E4544" t="s">
        <v>594</v>
      </c>
      <c r="F4544" t="str">
        <f t="shared" si="210"/>
        <v>commercial</v>
      </c>
      <c r="G4544" t="str">
        <f t="shared" si="211"/>
        <v>heating</v>
      </c>
      <c r="H4544" t="str">
        <f t="shared" si="212"/>
        <v>heating</v>
      </c>
    </row>
    <row r="4545" spans="1:8" x14ac:dyDescent="0.2">
      <c r="A4545">
        <v>3</v>
      </c>
      <c r="B4545" t="s">
        <v>79</v>
      </c>
      <c r="C4545">
        <v>198372940045.23401</v>
      </c>
      <c r="D4545" t="s">
        <v>659</v>
      </c>
      <c r="E4545" t="s">
        <v>594</v>
      </c>
      <c r="F4545" t="str">
        <f t="shared" si="210"/>
        <v>commercial</v>
      </c>
      <c r="G4545" t="str">
        <f t="shared" si="211"/>
        <v>heating</v>
      </c>
      <c r="H4545" t="str">
        <f t="shared" si="212"/>
        <v>heating</v>
      </c>
    </row>
    <row r="4546" spans="1:8" x14ac:dyDescent="0.2">
      <c r="A4546">
        <v>4</v>
      </c>
      <c r="B4546" t="s">
        <v>81</v>
      </c>
      <c r="C4546">
        <v>0</v>
      </c>
      <c r="D4546" t="s">
        <v>659</v>
      </c>
      <c r="E4546" t="s">
        <v>594</v>
      </c>
      <c r="F4546" t="str">
        <f t="shared" si="210"/>
        <v>commercial</v>
      </c>
      <c r="G4546" t="str">
        <f t="shared" si="211"/>
        <v>heating</v>
      </c>
      <c r="H4546" t="str">
        <f t="shared" si="212"/>
        <v>heating</v>
      </c>
    </row>
    <row r="4547" spans="1:8" x14ac:dyDescent="0.2">
      <c r="A4547">
        <v>5</v>
      </c>
      <c r="B4547" t="s">
        <v>162</v>
      </c>
      <c r="C4547">
        <v>690000000000</v>
      </c>
      <c r="D4547" t="s">
        <v>659</v>
      </c>
      <c r="E4547" t="s">
        <v>594</v>
      </c>
      <c r="F4547" t="str">
        <f t="shared" ref="F4547:F4610" si="213">IF(ISNUMBER(SEARCH("urban", E4547)), "urban", IF(ISNUMBER(SEARCH("rural", E4547)), "rural", IF(ISNUMBER(SEARCH("commercial", E4547)), "commercial", "None")))</f>
        <v>commercial</v>
      </c>
      <c r="G4547" t="str">
        <f t="shared" ref="G4547:G4610" si="214">RIGHT(E4547, LEN(E4547) - FIND("~", SUBSTITUTE(E4547, "-", "~", LEN(E4547)-LEN(SUBSTITUTE(E4547, "-", "")))))</f>
        <v>heating</v>
      </c>
      <c r="H4547" t="str">
        <f t="shared" ref="H4547:H4610" si="215">IF(G4547="appl","appliances",IF(G4547="cooling","cooling &amp; ventilation",G4547))</f>
        <v>heating</v>
      </c>
    </row>
    <row r="4548" spans="1:8" x14ac:dyDescent="0.2">
      <c r="A4548">
        <v>6</v>
      </c>
      <c r="B4548" t="s">
        <v>446</v>
      </c>
      <c r="C4548">
        <v>2000000000</v>
      </c>
      <c r="D4548" t="s">
        <v>659</v>
      </c>
      <c r="E4548" t="s">
        <v>594</v>
      </c>
      <c r="F4548" t="str">
        <f t="shared" si="213"/>
        <v>commercial</v>
      </c>
      <c r="G4548" t="str">
        <f t="shared" si="214"/>
        <v>heating</v>
      </c>
      <c r="H4548" t="str">
        <f t="shared" si="215"/>
        <v>heating</v>
      </c>
    </row>
    <row r="4549" spans="1:8" x14ac:dyDescent="0.2">
      <c r="A4549">
        <v>7</v>
      </c>
      <c r="B4549" t="s">
        <v>447</v>
      </c>
      <c r="C4549">
        <v>0</v>
      </c>
      <c r="D4549" t="s">
        <v>659</v>
      </c>
      <c r="E4549" t="s">
        <v>594</v>
      </c>
      <c r="F4549" t="str">
        <f t="shared" si="213"/>
        <v>commercial</v>
      </c>
      <c r="G4549" t="str">
        <f t="shared" si="214"/>
        <v>heating</v>
      </c>
      <c r="H4549" t="str">
        <f t="shared" si="215"/>
        <v>heating</v>
      </c>
    </row>
    <row r="4550" spans="1:8" x14ac:dyDescent="0.2">
      <c r="A4550">
        <v>8</v>
      </c>
      <c r="B4550" t="s">
        <v>448</v>
      </c>
      <c r="C4550">
        <v>3108999999999.9902</v>
      </c>
      <c r="D4550" t="s">
        <v>659</v>
      </c>
      <c r="E4550" t="s">
        <v>594</v>
      </c>
      <c r="F4550" t="str">
        <f t="shared" si="213"/>
        <v>commercial</v>
      </c>
      <c r="G4550" t="str">
        <f t="shared" si="214"/>
        <v>heating</v>
      </c>
      <c r="H4550" t="str">
        <f t="shared" si="215"/>
        <v>heating</v>
      </c>
    </row>
    <row r="4551" spans="1:8" x14ac:dyDescent="0.2">
      <c r="A4551">
        <v>9</v>
      </c>
      <c r="B4551" t="s">
        <v>449</v>
      </c>
      <c r="C4551">
        <v>0</v>
      </c>
      <c r="D4551" t="s">
        <v>659</v>
      </c>
      <c r="E4551" t="s">
        <v>594</v>
      </c>
      <c r="F4551" t="str">
        <f t="shared" si="213"/>
        <v>commercial</v>
      </c>
      <c r="G4551" t="str">
        <f t="shared" si="214"/>
        <v>heating</v>
      </c>
      <c r="H4551" t="str">
        <f t="shared" si="215"/>
        <v>heating</v>
      </c>
    </row>
    <row r="4552" spans="1:8" x14ac:dyDescent="0.2">
      <c r="A4552">
        <v>0</v>
      </c>
      <c r="B4552" t="s">
        <v>76</v>
      </c>
      <c r="C4552">
        <v>2434469984868.9502</v>
      </c>
      <c r="D4552" t="s">
        <v>660</v>
      </c>
      <c r="E4552" t="s">
        <v>594</v>
      </c>
      <c r="F4552" t="str">
        <f t="shared" si="213"/>
        <v>commercial</v>
      </c>
      <c r="G4552" t="str">
        <f t="shared" si="214"/>
        <v>heating</v>
      </c>
      <c r="H4552" t="str">
        <f t="shared" si="215"/>
        <v>heating</v>
      </c>
    </row>
    <row r="4553" spans="1:8" x14ac:dyDescent="0.2">
      <c r="A4553">
        <v>1</v>
      </c>
      <c r="B4553" t="s">
        <v>77</v>
      </c>
      <c r="C4553">
        <v>0</v>
      </c>
      <c r="D4553" t="s">
        <v>660</v>
      </c>
      <c r="E4553" t="s">
        <v>594</v>
      </c>
      <c r="F4553" t="str">
        <f t="shared" si="213"/>
        <v>commercial</v>
      </c>
      <c r="G4553" t="str">
        <f t="shared" si="214"/>
        <v>heating</v>
      </c>
      <c r="H4553" t="str">
        <f t="shared" si="215"/>
        <v>heating</v>
      </c>
    </row>
    <row r="4554" spans="1:8" x14ac:dyDescent="0.2">
      <c r="A4554">
        <v>2</v>
      </c>
      <c r="B4554" t="s">
        <v>78</v>
      </c>
      <c r="C4554">
        <v>15356248944743</v>
      </c>
      <c r="D4554" t="s">
        <v>660</v>
      </c>
      <c r="E4554" t="s">
        <v>594</v>
      </c>
      <c r="F4554" t="str">
        <f t="shared" si="213"/>
        <v>commercial</v>
      </c>
      <c r="G4554" t="str">
        <f t="shared" si="214"/>
        <v>heating</v>
      </c>
      <c r="H4554" t="str">
        <f t="shared" si="215"/>
        <v>heating</v>
      </c>
    </row>
    <row r="4555" spans="1:8" x14ac:dyDescent="0.2">
      <c r="A4555">
        <v>3</v>
      </c>
      <c r="B4555" t="s">
        <v>79</v>
      </c>
      <c r="C4555">
        <v>5959674208925.9502</v>
      </c>
      <c r="D4555" t="s">
        <v>660</v>
      </c>
      <c r="E4555" t="s">
        <v>594</v>
      </c>
      <c r="F4555" t="str">
        <f t="shared" si="213"/>
        <v>commercial</v>
      </c>
      <c r="G4555" t="str">
        <f t="shared" si="214"/>
        <v>heating</v>
      </c>
      <c r="H4555" t="str">
        <f t="shared" si="215"/>
        <v>heating</v>
      </c>
    </row>
    <row r="4556" spans="1:8" x14ac:dyDescent="0.2">
      <c r="A4556">
        <v>4</v>
      </c>
      <c r="B4556" t="s">
        <v>81</v>
      </c>
      <c r="C4556">
        <v>0</v>
      </c>
      <c r="D4556" t="s">
        <v>660</v>
      </c>
      <c r="E4556" t="s">
        <v>594</v>
      </c>
      <c r="F4556" t="str">
        <f t="shared" si="213"/>
        <v>commercial</v>
      </c>
      <c r="G4556" t="str">
        <f t="shared" si="214"/>
        <v>heating</v>
      </c>
      <c r="H4556" t="str">
        <f t="shared" si="215"/>
        <v>heating</v>
      </c>
    </row>
    <row r="4557" spans="1:8" x14ac:dyDescent="0.2">
      <c r="A4557">
        <v>5</v>
      </c>
      <c r="B4557" t="s">
        <v>162</v>
      </c>
      <c r="C4557">
        <v>483000000000</v>
      </c>
      <c r="D4557" t="s">
        <v>660</v>
      </c>
      <c r="E4557" t="s">
        <v>594</v>
      </c>
      <c r="F4557" t="str">
        <f t="shared" si="213"/>
        <v>commercial</v>
      </c>
      <c r="G4557" t="str">
        <f t="shared" si="214"/>
        <v>heating</v>
      </c>
      <c r="H4557" t="str">
        <f t="shared" si="215"/>
        <v>heating</v>
      </c>
    </row>
    <row r="4558" spans="1:8" x14ac:dyDescent="0.2">
      <c r="A4558">
        <v>6</v>
      </c>
      <c r="B4558" t="s">
        <v>446</v>
      </c>
      <c r="C4558">
        <v>48000000000</v>
      </c>
      <c r="D4558" t="s">
        <v>660</v>
      </c>
      <c r="E4558" t="s">
        <v>594</v>
      </c>
      <c r="F4558" t="str">
        <f t="shared" si="213"/>
        <v>commercial</v>
      </c>
      <c r="G4558" t="str">
        <f t="shared" si="214"/>
        <v>heating</v>
      </c>
      <c r="H4558" t="str">
        <f t="shared" si="215"/>
        <v>heating</v>
      </c>
    </row>
    <row r="4559" spans="1:8" x14ac:dyDescent="0.2">
      <c r="A4559">
        <v>7</v>
      </c>
      <c r="B4559" t="s">
        <v>447</v>
      </c>
      <c r="C4559">
        <v>0</v>
      </c>
      <c r="D4559" t="s">
        <v>660</v>
      </c>
      <c r="E4559" t="s">
        <v>594</v>
      </c>
      <c r="F4559" t="str">
        <f t="shared" si="213"/>
        <v>commercial</v>
      </c>
      <c r="G4559" t="str">
        <f t="shared" si="214"/>
        <v>heating</v>
      </c>
      <c r="H4559" t="str">
        <f t="shared" si="215"/>
        <v>heating</v>
      </c>
    </row>
    <row r="4560" spans="1:8" x14ac:dyDescent="0.2">
      <c r="A4560">
        <v>8</v>
      </c>
      <c r="B4560" t="s">
        <v>448</v>
      </c>
      <c r="C4560">
        <v>4480000000000</v>
      </c>
      <c r="D4560" t="s">
        <v>660</v>
      </c>
      <c r="E4560" t="s">
        <v>594</v>
      </c>
      <c r="F4560" t="str">
        <f t="shared" si="213"/>
        <v>commercial</v>
      </c>
      <c r="G4560" t="str">
        <f t="shared" si="214"/>
        <v>heating</v>
      </c>
      <c r="H4560" t="str">
        <f t="shared" si="215"/>
        <v>heating</v>
      </c>
    </row>
    <row r="4561" spans="1:8" x14ac:dyDescent="0.2">
      <c r="A4561">
        <v>9</v>
      </c>
      <c r="B4561" t="s">
        <v>449</v>
      </c>
      <c r="C4561">
        <v>0</v>
      </c>
      <c r="D4561" t="s">
        <v>660</v>
      </c>
      <c r="E4561" t="s">
        <v>594</v>
      </c>
      <c r="F4561" t="str">
        <f t="shared" si="213"/>
        <v>commercial</v>
      </c>
      <c r="G4561" t="str">
        <f t="shared" si="214"/>
        <v>heating</v>
      </c>
      <c r="H4561" t="str">
        <f t="shared" si="215"/>
        <v>heating</v>
      </c>
    </row>
    <row r="4562" spans="1:8" x14ac:dyDescent="0.2">
      <c r="A4562">
        <v>0</v>
      </c>
      <c r="B4562" t="s">
        <v>76</v>
      </c>
      <c r="C4562">
        <v>723987213690.88196</v>
      </c>
      <c r="D4562" t="s">
        <v>661</v>
      </c>
      <c r="E4562" t="s">
        <v>594</v>
      </c>
      <c r="F4562" t="str">
        <f t="shared" si="213"/>
        <v>commercial</v>
      </c>
      <c r="G4562" t="str">
        <f t="shared" si="214"/>
        <v>heating</v>
      </c>
      <c r="H4562" t="str">
        <f t="shared" si="215"/>
        <v>heating</v>
      </c>
    </row>
    <row r="4563" spans="1:8" x14ac:dyDescent="0.2">
      <c r="A4563">
        <v>1</v>
      </c>
      <c r="B4563" t="s">
        <v>77</v>
      </c>
      <c r="C4563">
        <v>0</v>
      </c>
      <c r="D4563" t="s">
        <v>661</v>
      </c>
      <c r="E4563" t="s">
        <v>594</v>
      </c>
      <c r="F4563" t="str">
        <f t="shared" si="213"/>
        <v>commercial</v>
      </c>
      <c r="G4563" t="str">
        <f t="shared" si="214"/>
        <v>heating</v>
      </c>
      <c r="H4563" t="str">
        <f t="shared" si="215"/>
        <v>heating</v>
      </c>
    </row>
    <row r="4564" spans="1:8" x14ac:dyDescent="0.2">
      <c r="A4564">
        <v>2</v>
      </c>
      <c r="B4564" t="s">
        <v>78</v>
      </c>
      <c r="C4564">
        <v>6073790236150.4004</v>
      </c>
      <c r="D4564" t="s">
        <v>661</v>
      </c>
      <c r="E4564" t="s">
        <v>594</v>
      </c>
      <c r="F4564" t="str">
        <f t="shared" si="213"/>
        <v>commercial</v>
      </c>
      <c r="G4564" t="str">
        <f t="shared" si="214"/>
        <v>heating</v>
      </c>
      <c r="H4564" t="str">
        <f t="shared" si="215"/>
        <v>heating</v>
      </c>
    </row>
    <row r="4565" spans="1:8" x14ac:dyDescent="0.2">
      <c r="A4565">
        <v>3</v>
      </c>
      <c r="B4565" t="s">
        <v>79</v>
      </c>
      <c r="C4565">
        <v>1079878078523.49</v>
      </c>
      <c r="D4565" t="s">
        <v>661</v>
      </c>
      <c r="E4565" t="s">
        <v>594</v>
      </c>
      <c r="F4565" t="str">
        <f t="shared" si="213"/>
        <v>commercial</v>
      </c>
      <c r="G4565" t="str">
        <f t="shared" si="214"/>
        <v>heating</v>
      </c>
      <c r="H4565" t="str">
        <f t="shared" si="215"/>
        <v>heating</v>
      </c>
    </row>
    <row r="4566" spans="1:8" x14ac:dyDescent="0.2">
      <c r="A4566">
        <v>4</v>
      </c>
      <c r="B4566" t="s">
        <v>81</v>
      </c>
      <c r="C4566">
        <v>0</v>
      </c>
      <c r="D4566" t="s">
        <v>661</v>
      </c>
      <c r="E4566" t="s">
        <v>594</v>
      </c>
      <c r="F4566" t="str">
        <f t="shared" si="213"/>
        <v>commercial</v>
      </c>
      <c r="G4566" t="str">
        <f t="shared" si="214"/>
        <v>heating</v>
      </c>
      <c r="H4566" t="str">
        <f t="shared" si="215"/>
        <v>heating</v>
      </c>
    </row>
    <row r="4567" spans="1:8" x14ac:dyDescent="0.2">
      <c r="A4567">
        <v>5</v>
      </c>
      <c r="B4567" t="s">
        <v>162</v>
      </c>
      <c r="C4567">
        <v>184000000000</v>
      </c>
      <c r="D4567" t="s">
        <v>661</v>
      </c>
      <c r="E4567" t="s">
        <v>594</v>
      </c>
      <c r="F4567" t="str">
        <f t="shared" si="213"/>
        <v>commercial</v>
      </c>
      <c r="G4567" t="str">
        <f t="shared" si="214"/>
        <v>heating</v>
      </c>
      <c r="H4567" t="str">
        <f t="shared" si="215"/>
        <v>heating</v>
      </c>
    </row>
    <row r="4568" spans="1:8" x14ac:dyDescent="0.2">
      <c r="A4568">
        <v>6</v>
      </c>
      <c r="B4568" t="s">
        <v>446</v>
      </c>
      <c r="C4568">
        <v>3000000000</v>
      </c>
      <c r="D4568" t="s">
        <v>661</v>
      </c>
      <c r="E4568" t="s">
        <v>594</v>
      </c>
      <c r="F4568" t="str">
        <f t="shared" si="213"/>
        <v>commercial</v>
      </c>
      <c r="G4568" t="str">
        <f t="shared" si="214"/>
        <v>heating</v>
      </c>
      <c r="H4568" t="str">
        <f t="shared" si="215"/>
        <v>heating</v>
      </c>
    </row>
    <row r="4569" spans="1:8" x14ac:dyDescent="0.2">
      <c r="A4569">
        <v>7</v>
      </c>
      <c r="B4569" t="s">
        <v>447</v>
      </c>
      <c r="C4569">
        <v>0</v>
      </c>
      <c r="D4569" t="s">
        <v>661</v>
      </c>
      <c r="E4569" t="s">
        <v>594</v>
      </c>
      <c r="F4569" t="str">
        <f t="shared" si="213"/>
        <v>commercial</v>
      </c>
      <c r="G4569" t="str">
        <f t="shared" si="214"/>
        <v>heating</v>
      </c>
      <c r="H4569" t="str">
        <f t="shared" si="215"/>
        <v>heating</v>
      </c>
    </row>
    <row r="4570" spans="1:8" x14ac:dyDescent="0.2">
      <c r="A4570">
        <v>8</v>
      </c>
      <c r="B4570" t="s">
        <v>448</v>
      </c>
      <c r="C4570">
        <v>1924000000000</v>
      </c>
      <c r="D4570" t="s">
        <v>661</v>
      </c>
      <c r="E4570" t="s">
        <v>594</v>
      </c>
      <c r="F4570" t="str">
        <f t="shared" si="213"/>
        <v>commercial</v>
      </c>
      <c r="G4570" t="str">
        <f t="shared" si="214"/>
        <v>heating</v>
      </c>
      <c r="H4570" t="str">
        <f t="shared" si="215"/>
        <v>heating</v>
      </c>
    </row>
    <row r="4571" spans="1:8" x14ac:dyDescent="0.2">
      <c r="A4571">
        <v>9</v>
      </c>
      <c r="B4571" t="s">
        <v>449</v>
      </c>
      <c r="C4571">
        <v>0</v>
      </c>
      <c r="D4571" t="s">
        <v>661</v>
      </c>
      <c r="E4571" t="s">
        <v>594</v>
      </c>
      <c r="F4571" t="str">
        <f t="shared" si="213"/>
        <v>commercial</v>
      </c>
      <c r="G4571" t="str">
        <f t="shared" si="214"/>
        <v>heating</v>
      </c>
      <c r="H4571" t="str">
        <f t="shared" si="215"/>
        <v>heating</v>
      </c>
    </row>
    <row r="4572" spans="1:8" x14ac:dyDescent="0.2">
      <c r="A4572">
        <v>0</v>
      </c>
      <c r="B4572" t="s">
        <v>76</v>
      </c>
      <c r="C4572">
        <v>632693044042.07495</v>
      </c>
      <c r="D4572" t="s">
        <v>662</v>
      </c>
      <c r="E4572" t="s">
        <v>594</v>
      </c>
      <c r="F4572" t="str">
        <f t="shared" si="213"/>
        <v>commercial</v>
      </c>
      <c r="G4572" t="str">
        <f t="shared" si="214"/>
        <v>heating</v>
      </c>
      <c r="H4572" t="str">
        <f t="shared" si="215"/>
        <v>heating</v>
      </c>
    </row>
    <row r="4573" spans="1:8" x14ac:dyDescent="0.2">
      <c r="A4573">
        <v>1</v>
      </c>
      <c r="B4573" t="s">
        <v>77</v>
      </c>
      <c r="C4573">
        <v>0</v>
      </c>
      <c r="D4573" t="s">
        <v>662</v>
      </c>
      <c r="E4573" t="s">
        <v>594</v>
      </c>
      <c r="F4573" t="str">
        <f t="shared" si="213"/>
        <v>commercial</v>
      </c>
      <c r="G4573" t="str">
        <f t="shared" si="214"/>
        <v>heating</v>
      </c>
      <c r="H4573" t="str">
        <f t="shared" si="215"/>
        <v>heating</v>
      </c>
    </row>
    <row r="4574" spans="1:8" x14ac:dyDescent="0.2">
      <c r="A4574">
        <v>2</v>
      </c>
      <c r="B4574" t="s">
        <v>78</v>
      </c>
      <c r="C4574">
        <v>15730713071693.801</v>
      </c>
      <c r="D4574" t="s">
        <v>662</v>
      </c>
      <c r="E4574" t="s">
        <v>594</v>
      </c>
      <c r="F4574" t="str">
        <f t="shared" si="213"/>
        <v>commercial</v>
      </c>
      <c r="G4574" t="str">
        <f t="shared" si="214"/>
        <v>heating</v>
      </c>
      <c r="H4574" t="str">
        <f t="shared" si="215"/>
        <v>heating</v>
      </c>
    </row>
    <row r="4575" spans="1:8" x14ac:dyDescent="0.2">
      <c r="A4575">
        <v>3</v>
      </c>
      <c r="B4575" t="s">
        <v>79</v>
      </c>
      <c r="C4575">
        <v>65941556862.463402</v>
      </c>
      <c r="D4575" t="s">
        <v>662</v>
      </c>
      <c r="E4575" t="s">
        <v>594</v>
      </c>
      <c r="F4575" t="str">
        <f t="shared" si="213"/>
        <v>commercial</v>
      </c>
      <c r="G4575" t="str">
        <f t="shared" si="214"/>
        <v>heating</v>
      </c>
      <c r="H4575" t="str">
        <f t="shared" si="215"/>
        <v>heating</v>
      </c>
    </row>
    <row r="4576" spans="1:8" x14ac:dyDescent="0.2">
      <c r="A4576">
        <v>4</v>
      </c>
      <c r="B4576" t="s">
        <v>81</v>
      </c>
      <c r="C4576">
        <v>0</v>
      </c>
      <c r="D4576" t="s">
        <v>662</v>
      </c>
      <c r="E4576" t="s">
        <v>594</v>
      </c>
      <c r="F4576" t="str">
        <f t="shared" si="213"/>
        <v>commercial</v>
      </c>
      <c r="G4576" t="str">
        <f t="shared" si="214"/>
        <v>heating</v>
      </c>
      <c r="H4576" t="str">
        <f t="shared" si="215"/>
        <v>heating</v>
      </c>
    </row>
    <row r="4577" spans="1:8" x14ac:dyDescent="0.2">
      <c r="A4577">
        <v>5</v>
      </c>
      <c r="B4577" t="s">
        <v>162</v>
      </c>
      <c r="C4577">
        <v>2199000000000</v>
      </c>
      <c r="D4577" t="s">
        <v>662</v>
      </c>
      <c r="E4577" t="s">
        <v>594</v>
      </c>
      <c r="F4577" t="str">
        <f t="shared" si="213"/>
        <v>commercial</v>
      </c>
      <c r="G4577" t="str">
        <f t="shared" si="214"/>
        <v>heating</v>
      </c>
      <c r="H4577" t="str">
        <f t="shared" si="215"/>
        <v>heating</v>
      </c>
    </row>
    <row r="4578" spans="1:8" x14ac:dyDescent="0.2">
      <c r="A4578">
        <v>6</v>
      </c>
      <c r="B4578" t="s">
        <v>446</v>
      </c>
      <c r="C4578">
        <v>0</v>
      </c>
      <c r="D4578" t="s">
        <v>662</v>
      </c>
      <c r="E4578" t="s">
        <v>594</v>
      </c>
      <c r="F4578" t="str">
        <f t="shared" si="213"/>
        <v>commercial</v>
      </c>
      <c r="G4578" t="str">
        <f t="shared" si="214"/>
        <v>heating</v>
      </c>
      <c r="H4578" t="str">
        <f t="shared" si="215"/>
        <v>heating</v>
      </c>
    </row>
    <row r="4579" spans="1:8" x14ac:dyDescent="0.2">
      <c r="A4579">
        <v>7</v>
      </c>
      <c r="B4579" t="s">
        <v>447</v>
      </c>
      <c r="C4579">
        <v>0</v>
      </c>
      <c r="D4579" t="s">
        <v>662</v>
      </c>
      <c r="E4579" t="s">
        <v>594</v>
      </c>
      <c r="F4579" t="str">
        <f t="shared" si="213"/>
        <v>commercial</v>
      </c>
      <c r="G4579" t="str">
        <f t="shared" si="214"/>
        <v>heating</v>
      </c>
      <c r="H4579" t="str">
        <f t="shared" si="215"/>
        <v>heating</v>
      </c>
    </row>
    <row r="4580" spans="1:8" x14ac:dyDescent="0.2">
      <c r="A4580">
        <v>8</v>
      </c>
      <c r="B4580" t="s">
        <v>448</v>
      </c>
      <c r="C4580">
        <v>2291000000000</v>
      </c>
      <c r="D4580" t="s">
        <v>662</v>
      </c>
      <c r="E4580" t="s">
        <v>594</v>
      </c>
      <c r="F4580" t="str">
        <f t="shared" si="213"/>
        <v>commercial</v>
      </c>
      <c r="G4580" t="str">
        <f t="shared" si="214"/>
        <v>heating</v>
      </c>
      <c r="H4580" t="str">
        <f t="shared" si="215"/>
        <v>heating</v>
      </c>
    </row>
    <row r="4581" spans="1:8" x14ac:dyDescent="0.2">
      <c r="A4581">
        <v>9</v>
      </c>
      <c r="B4581" t="s">
        <v>449</v>
      </c>
      <c r="C4581">
        <v>0</v>
      </c>
      <c r="D4581" t="s">
        <v>662</v>
      </c>
      <c r="E4581" t="s">
        <v>594</v>
      </c>
      <c r="F4581" t="str">
        <f t="shared" si="213"/>
        <v>commercial</v>
      </c>
      <c r="G4581" t="str">
        <f t="shared" si="214"/>
        <v>heating</v>
      </c>
      <c r="H4581" t="str">
        <f t="shared" si="215"/>
        <v>heating</v>
      </c>
    </row>
    <row r="4582" spans="1:8" x14ac:dyDescent="0.2">
      <c r="A4582">
        <v>0</v>
      </c>
      <c r="B4582" t="s">
        <v>76</v>
      </c>
      <c r="C4582">
        <v>3161121693434.1602</v>
      </c>
      <c r="D4582" t="s">
        <v>663</v>
      </c>
      <c r="E4582" t="s">
        <v>594</v>
      </c>
      <c r="F4582" t="str">
        <f t="shared" si="213"/>
        <v>commercial</v>
      </c>
      <c r="G4582" t="str">
        <f t="shared" si="214"/>
        <v>heating</v>
      </c>
      <c r="H4582" t="str">
        <f t="shared" si="215"/>
        <v>heating</v>
      </c>
    </row>
    <row r="4583" spans="1:8" x14ac:dyDescent="0.2">
      <c r="A4583">
        <v>1</v>
      </c>
      <c r="B4583" t="s">
        <v>77</v>
      </c>
      <c r="C4583">
        <v>0</v>
      </c>
      <c r="D4583" t="s">
        <v>663</v>
      </c>
      <c r="E4583" t="s">
        <v>594</v>
      </c>
      <c r="F4583" t="str">
        <f t="shared" si="213"/>
        <v>commercial</v>
      </c>
      <c r="G4583" t="str">
        <f t="shared" si="214"/>
        <v>heating</v>
      </c>
      <c r="H4583" t="str">
        <f t="shared" si="215"/>
        <v>heating</v>
      </c>
    </row>
    <row r="4584" spans="1:8" x14ac:dyDescent="0.2">
      <c r="A4584">
        <v>2</v>
      </c>
      <c r="B4584" t="s">
        <v>78</v>
      </c>
      <c r="C4584">
        <v>36177356871185.297</v>
      </c>
      <c r="D4584" t="s">
        <v>663</v>
      </c>
      <c r="E4584" t="s">
        <v>594</v>
      </c>
      <c r="F4584" t="str">
        <f t="shared" si="213"/>
        <v>commercial</v>
      </c>
      <c r="G4584" t="str">
        <f t="shared" si="214"/>
        <v>heating</v>
      </c>
      <c r="H4584" t="str">
        <f t="shared" si="215"/>
        <v>heating</v>
      </c>
    </row>
    <row r="4585" spans="1:8" x14ac:dyDescent="0.2">
      <c r="A4585">
        <v>3</v>
      </c>
      <c r="B4585" t="s">
        <v>79</v>
      </c>
      <c r="C4585">
        <v>3617605493647.4302</v>
      </c>
      <c r="D4585" t="s">
        <v>663</v>
      </c>
      <c r="E4585" t="s">
        <v>594</v>
      </c>
      <c r="F4585" t="str">
        <f t="shared" si="213"/>
        <v>commercial</v>
      </c>
      <c r="G4585" t="str">
        <f t="shared" si="214"/>
        <v>heating</v>
      </c>
      <c r="H4585" t="str">
        <f t="shared" si="215"/>
        <v>heating</v>
      </c>
    </row>
    <row r="4586" spans="1:8" x14ac:dyDescent="0.2">
      <c r="A4586">
        <v>4</v>
      </c>
      <c r="B4586" t="s">
        <v>81</v>
      </c>
      <c r="C4586">
        <v>0</v>
      </c>
      <c r="D4586" t="s">
        <v>663</v>
      </c>
      <c r="E4586" t="s">
        <v>594</v>
      </c>
      <c r="F4586" t="str">
        <f t="shared" si="213"/>
        <v>commercial</v>
      </c>
      <c r="G4586" t="str">
        <f t="shared" si="214"/>
        <v>heating</v>
      </c>
      <c r="H4586" t="str">
        <f t="shared" si="215"/>
        <v>heating</v>
      </c>
    </row>
    <row r="4587" spans="1:8" x14ac:dyDescent="0.2">
      <c r="A4587">
        <v>5</v>
      </c>
      <c r="B4587" t="s">
        <v>162</v>
      </c>
      <c r="C4587">
        <v>3662000000000</v>
      </c>
      <c r="D4587" t="s">
        <v>663</v>
      </c>
      <c r="E4587" t="s">
        <v>594</v>
      </c>
      <c r="F4587" t="str">
        <f t="shared" si="213"/>
        <v>commercial</v>
      </c>
      <c r="G4587" t="str">
        <f t="shared" si="214"/>
        <v>heating</v>
      </c>
      <c r="H4587" t="str">
        <f t="shared" si="215"/>
        <v>heating</v>
      </c>
    </row>
    <row r="4588" spans="1:8" x14ac:dyDescent="0.2">
      <c r="A4588">
        <v>6</v>
      </c>
      <c r="B4588" t="s">
        <v>446</v>
      </c>
      <c r="C4588">
        <v>12000000000</v>
      </c>
      <c r="D4588" t="s">
        <v>663</v>
      </c>
      <c r="E4588" t="s">
        <v>594</v>
      </c>
      <c r="F4588" t="str">
        <f t="shared" si="213"/>
        <v>commercial</v>
      </c>
      <c r="G4588" t="str">
        <f t="shared" si="214"/>
        <v>heating</v>
      </c>
      <c r="H4588" t="str">
        <f t="shared" si="215"/>
        <v>heating</v>
      </c>
    </row>
    <row r="4589" spans="1:8" x14ac:dyDescent="0.2">
      <c r="A4589">
        <v>7</v>
      </c>
      <c r="B4589" t="s">
        <v>447</v>
      </c>
      <c r="C4589">
        <v>0</v>
      </c>
      <c r="D4589" t="s">
        <v>663</v>
      </c>
      <c r="E4589" t="s">
        <v>594</v>
      </c>
      <c r="F4589" t="str">
        <f t="shared" si="213"/>
        <v>commercial</v>
      </c>
      <c r="G4589" t="str">
        <f t="shared" si="214"/>
        <v>heating</v>
      </c>
      <c r="H4589" t="str">
        <f t="shared" si="215"/>
        <v>heating</v>
      </c>
    </row>
    <row r="4590" spans="1:8" x14ac:dyDescent="0.2">
      <c r="A4590">
        <v>8</v>
      </c>
      <c r="B4590" t="s">
        <v>448</v>
      </c>
      <c r="C4590">
        <v>7313000000000</v>
      </c>
      <c r="D4590" t="s">
        <v>663</v>
      </c>
      <c r="E4590" t="s">
        <v>594</v>
      </c>
      <c r="F4590" t="str">
        <f t="shared" si="213"/>
        <v>commercial</v>
      </c>
      <c r="G4590" t="str">
        <f t="shared" si="214"/>
        <v>heating</v>
      </c>
      <c r="H4590" t="str">
        <f t="shared" si="215"/>
        <v>heating</v>
      </c>
    </row>
    <row r="4591" spans="1:8" x14ac:dyDescent="0.2">
      <c r="A4591">
        <v>9</v>
      </c>
      <c r="B4591" t="s">
        <v>449</v>
      </c>
      <c r="C4591">
        <v>0</v>
      </c>
      <c r="D4591" t="s">
        <v>663</v>
      </c>
      <c r="E4591" t="s">
        <v>594</v>
      </c>
      <c r="F4591" t="str">
        <f t="shared" si="213"/>
        <v>commercial</v>
      </c>
      <c r="G4591" t="str">
        <f t="shared" si="214"/>
        <v>heating</v>
      </c>
      <c r="H4591" t="str">
        <f t="shared" si="215"/>
        <v>heating</v>
      </c>
    </row>
    <row r="4592" spans="1:8" x14ac:dyDescent="0.2">
      <c r="A4592">
        <v>0</v>
      </c>
      <c r="B4592" t="s">
        <v>76</v>
      </c>
      <c r="C4592">
        <v>1842683591960.21</v>
      </c>
      <c r="D4592" t="s">
        <v>664</v>
      </c>
      <c r="E4592" t="s">
        <v>594</v>
      </c>
      <c r="F4592" t="str">
        <f t="shared" si="213"/>
        <v>commercial</v>
      </c>
      <c r="G4592" t="str">
        <f t="shared" si="214"/>
        <v>heating</v>
      </c>
      <c r="H4592" t="str">
        <f t="shared" si="215"/>
        <v>heating</v>
      </c>
    </row>
    <row r="4593" spans="1:8" x14ac:dyDescent="0.2">
      <c r="A4593">
        <v>1</v>
      </c>
      <c r="B4593" t="s">
        <v>77</v>
      </c>
      <c r="C4593">
        <v>0</v>
      </c>
      <c r="D4593" t="s">
        <v>664</v>
      </c>
      <c r="E4593" t="s">
        <v>594</v>
      </c>
      <c r="F4593" t="str">
        <f t="shared" si="213"/>
        <v>commercial</v>
      </c>
      <c r="G4593" t="str">
        <f t="shared" si="214"/>
        <v>heating</v>
      </c>
      <c r="H4593" t="str">
        <f t="shared" si="215"/>
        <v>heating</v>
      </c>
    </row>
    <row r="4594" spans="1:8" x14ac:dyDescent="0.2">
      <c r="A4594">
        <v>2</v>
      </c>
      <c r="B4594" t="s">
        <v>78</v>
      </c>
      <c r="C4594">
        <v>49525435020586.5</v>
      </c>
      <c r="D4594" t="s">
        <v>664</v>
      </c>
      <c r="E4594" t="s">
        <v>594</v>
      </c>
      <c r="F4594" t="str">
        <f t="shared" si="213"/>
        <v>commercial</v>
      </c>
      <c r="G4594" t="str">
        <f t="shared" si="214"/>
        <v>heating</v>
      </c>
      <c r="H4594" t="str">
        <f t="shared" si="215"/>
        <v>heating</v>
      </c>
    </row>
    <row r="4595" spans="1:8" x14ac:dyDescent="0.2">
      <c r="A4595">
        <v>3</v>
      </c>
      <c r="B4595" t="s">
        <v>79</v>
      </c>
      <c r="C4595">
        <v>18567455611960.5</v>
      </c>
      <c r="D4595" t="s">
        <v>664</v>
      </c>
      <c r="E4595" t="s">
        <v>594</v>
      </c>
      <c r="F4595" t="str">
        <f t="shared" si="213"/>
        <v>commercial</v>
      </c>
      <c r="G4595" t="str">
        <f t="shared" si="214"/>
        <v>heating</v>
      </c>
      <c r="H4595" t="str">
        <f t="shared" si="215"/>
        <v>heating</v>
      </c>
    </row>
    <row r="4596" spans="1:8" x14ac:dyDescent="0.2">
      <c r="A4596">
        <v>4</v>
      </c>
      <c r="B4596" t="s">
        <v>81</v>
      </c>
      <c r="C4596">
        <v>0</v>
      </c>
      <c r="D4596" t="s">
        <v>664</v>
      </c>
      <c r="E4596" t="s">
        <v>594</v>
      </c>
      <c r="F4596" t="str">
        <f t="shared" si="213"/>
        <v>commercial</v>
      </c>
      <c r="G4596" t="str">
        <f t="shared" si="214"/>
        <v>heating</v>
      </c>
      <c r="H4596" t="str">
        <f t="shared" si="215"/>
        <v>heating</v>
      </c>
    </row>
    <row r="4597" spans="1:8" x14ac:dyDescent="0.2">
      <c r="A4597">
        <v>5</v>
      </c>
      <c r="B4597" t="s">
        <v>162</v>
      </c>
      <c r="C4597">
        <v>2452000000000</v>
      </c>
      <c r="D4597" t="s">
        <v>664</v>
      </c>
      <c r="E4597" t="s">
        <v>594</v>
      </c>
      <c r="F4597" t="str">
        <f t="shared" si="213"/>
        <v>commercial</v>
      </c>
      <c r="G4597" t="str">
        <f t="shared" si="214"/>
        <v>heating</v>
      </c>
      <c r="H4597" t="str">
        <f t="shared" si="215"/>
        <v>heating</v>
      </c>
    </row>
    <row r="4598" spans="1:8" x14ac:dyDescent="0.2">
      <c r="A4598">
        <v>6</v>
      </c>
      <c r="B4598" t="s">
        <v>446</v>
      </c>
      <c r="C4598">
        <v>59000000000</v>
      </c>
      <c r="D4598" t="s">
        <v>664</v>
      </c>
      <c r="E4598" t="s">
        <v>594</v>
      </c>
      <c r="F4598" t="str">
        <f t="shared" si="213"/>
        <v>commercial</v>
      </c>
      <c r="G4598" t="str">
        <f t="shared" si="214"/>
        <v>heating</v>
      </c>
      <c r="H4598" t="str">
        <f t="shared" si="215"/>
        <v>heating</v>
      </c>
    </row>
    <row r="4599" spans="1:8" x14ac:dyDescent="0.2">
      <c r="A4599">
        <v>7</v>
      </c>
      <c r="B4599" t="s">
        <v>447</v>
      </c>
      <c r="C4599">
        <v>121000000000</v>
      </c>
      <c r="D4599" t="s">
        <v>664</v>
      </c>
      <c r="E4599" t="s">
        <v>594</v>
      </c>
      <c r="F4599" t="str">
        <f t="shared" si="213"/>
        <v>commercial</v>
      </c>
      <c r="G4599" t="str">
        <f t="shared" si="214"/>
        <v>heating</v>
      </c>
      <c r="H4599" t="str">
        <f t="shared" si="215"/>
        <v>heating</v>
      </c>
    </row>
    <row r="4600" spans="1:8" x14ac:dyDescent="0.2">
      <c r="A4600">
        <v>8</v>
      </c>
      <c r="B4600" t="s">
        <v>448</v>
      </c>
      <c r="C4600">
        <v>3998000000000</v>
      </c>
      <c r="D4600" t="s">
        <v>664</v>
      </c>
      <c r="E4600" t="s">
        <v>594</v>
      </c>
      <c r="F4600" t="str">
        <f t="shared" si="213"/>
        <v>commercial</v>
      </c>
      <c r="G4600" t="str">
        <f t="shared" si="214"/>
        <v>heating</v>
      </c>
      <c r="H4600" t="str">
        <f t="shared" si="215"/>
        <v>heating</v>
      </c>
    </row>
    <row r="4601" spans="1:8" x14ac:dyDescent="0.2">
      <c r="A4601">
        <v>9</v>
      </c>
      <c r="B4601" t="s">
        <v>449</v>
      </c>
      <c r="C4601">
        <v>0</v>
      </c>
      <c r="D4601" t="s">
        <v>664</v>
      </c>
      <c r="E4601" t="s">
        <v>594</v>
      </c>
      <c r="F4601" t="str">
        <f t="shared" si="213"/>
        <v>commercial</v>
      </c>
      <c r="G4601" t="str">
        <f t="shared" si="214"/>
        <v>heating</v>
      </c>
      <c r="H4601" t="str">
        <f t="shared" si="215"/>
        <v>heating</v>
      </c>
    </row>
    <row r="4602" spans="1:8" x14ac:dyDescent="0.2">
      <c r="A4602">
        <v>0</v>
      </c>
      <c r="B4602" t="s">
        <v>76</v>
      </c>
      <c r="C4602">
        <v>882017942127.10803</v>
      </c>
      <c r="D4602" t="s">
        <v>665</v>
      </c>
      <c r="E4602" t="s">
        <v>594</v>
      </c>
      <c r="F4602" t="str">
        <f t="shared" si="213"/>
        <v>commercial</v>
      </c>
      <c r="G4602" t="str">
        <f t="shared" si="214"/>
        <v>heating</v>
      </c>
      <c r="H4602" t="str">
        <f t="shared" si="215"/>
        <v>heating</v>
      </c>
    </row>
    <row r="4603" spans="1:8" x14ac:dyDescent="0.2">
      <c r="A4603">
        <v>1</v>
      </c>
      <c r="B4603" t="s">
        <v>77</v>
      </c>
      <c r="C4603">
        <v>0</v>
      </c>
      <c r="D4603" t="s">
        <v>665</v>
      </c>
      <c r="E4603" t="s">
        <v>594</v>
      </c>
      <c r="F4603" t="str">
        <f t="shared" si="213"/>
        <v>commercial</v>
      </c>
      <c r="G4603" t="str">
        <f t="shared" si="214"/>
        <v>heating</v>
      </c>
      <c r="H4603" t="str">
        <f t="shared" si="215"/>
        <v>heating</v>
      </c>
    </row>
    <row r="4604" spans="1:8" x14ac:dyDescent="0.2">
      <c r="A4604">
        <v>2</v>
      </c>
      <c r="B4604" t="s">
        <v>78</v>
      </c>
      <c r="C4604">
        <v>9685618763987.4395</v>
      </c>
      <c r="D4604" t="s">
        <v>665</v>
      </c>
      <c r="E4604" t="s">
        <v>594</v>
      </c>
      <c r="F4604" t="str">
        <f t="shared" si="213"/>
        <v>commercial</v>
      </c>
      <c r="G4604" t="str">
        <f t="shared" si="214"/>
        <v>heating</v>
      </c>
      <c r="H4604" t="str">
        <f t="shared" si="215"/>
        <v>heating</v>
      </c>
    </row>
    <row r="4605" spans="1:8" x14ac:dyDescent="0.2">
      <c r="A4605">
        <v>3</v>
      </c>
      <c r="B4605" t="s">
        <v>79</v>
      </c>
      <c r="C4605">
        <v>0</v>
      </c>
      <c r="D4605" t="s">
        <v>665</v>
      </c>
      <c r="E4605" t="s">
        <v>594</v>
      </c>
      <c r="F4605" t="str">
        <f t="shared" si="213"/>
        <v>commercial</v>
      </c>
      <c r="G4605" t="str">
        <f t="shared" si="214"/>
        <v>heating</v>
      </c>
      <c r="H4605" t="str">
        <f t="shared" si="215"/>
        <v>heating</v>
      </c>
    </row>
    <row r="4606" spans="1:8" x14ac:dyDescent="0.2">
      <c r="A4606">
        <v>4</v>
      </c>
      <c r="B4606" t="s">
        <v>81</v>
      </c>
      <c r="C4606">
        <v>0</v>
      </c>
      <c r="D4606" t="s">
        <v>665</v>
      </c>
      <c r="E4606" t="s">
        <v>594</v>
      </c>
      <c r="F4606" t="str">
        <f t="shared" si="213"/>
        <v>commercial</v>
      </c>
      <c r="G4606" t="str">
        <f t="shared" si="214"/>
        <v>heating</v>
      </c>
      <c r="H4606" t="str">
        <f t="shared" si="215"/>
        <v>heating</v>
      </c>
    </row>
    <row r="4607" spans="1:8" x14ac:dyDescent="0.2">
      <c r="A4607">
        <v>5</v>
      </c>
      <c r="B4607" t="s">
        <v>162</v>
      </c>
      <c r="C4607">
        <v>1488000000000</v>
      </c>
      <c r="D4607" t="s">
        <v>665</v>
      </c>
      <c r="E4607" t="s">
        <v>594</v>
      </c>
      <c r="F4607" t="str">
        <f t="shared" si="213"/>
        <v>commercial</v>
      </c>
      <c r="G4607" t="str">
        <f t="shared" si="214"/>
        <v>heating</v>
      </c>
      <c r="H4607" t="str">
        <f t="shared" si="215"/>
        <v>heating</v>
      </c>
    </row>
    <row r="4608" spans="1:8" x14ac:dyDescent="0.2">
      <c r="A4608">
        <v>6</v>
      </c>
      <c r="B4608" t="s">
        <v>446</v>
      </c>
      <c r="C4608">
        <v>0</v>
      </c>
      <c r="D4608" t="s">
        <v>665</v>
      </c>
      <c r="E4608" t="s">
        <v>594</v>
      </c>
      <c r="F4608" t="str">
        <f t="shared" si="213"/>
        <v>commercial</v>
      </c>
      <c r="G4608" t="str">
        <f t="shared" si="214"/>
        <v>heating</v>
      </c>
      <c r="H4608" t="str">
        <f t="shared" si="215"/>
        <v>heating</v>
      </c>
    </row>
    <row r="4609" spans="1:8" x14ac:dyDescent="0.2">
      <c r="A4609">
        <v>7</v>
      </c>
      <c r="B4609" t="s">
        <v>447</v>
      </c>
      <c r="C4609">
        <v>0</v>
      </c>
      <c r="D4609" t="s">
        <v>665</v>
      </c>
      <c r="E4609" t="s">
        <v>594</v>
      </c>
      <c r="F4609" t="str">
        <f t="shared" si="213"/>
        <v>commercial</v>
      </c>
      <c r="G4609" t="str">
        <f t="shared" si="214"/>
        <v>heating</v>
      </c>
      <c r="H4609" t="str">
        <f t="shared" si="215"/>
        <v>heating</v>
      </c>
    </row>
    <row r="4610" spans="1:8" x14ac:dyDescent="0.2">
      <c r="A4610">
        <v>8</v>
      </c>
      <c r="B4610" t="s">
        <v>448</v>
      </c>
      <c r="C4610">
        <v>816000000000</v>
      </c>
      <c r="D4610" t="s">
        <v>665</v>
      </c>
      <c r="E4610" t="s">
        <v>594</v>
      </c>
      <c r="F4610" t="str">
        <f t="shared" si="213"/>
        <v>commercial</v>
      </c>
      <c r="G4610" t="str">
        <f t="shared" si="214"/>
        <v>heating</v>
      </c>
      <c r="H4610" t="str">
        <f t="shared" si="215"/>
        <v>heating</v>
      </c>
    </row>
    <row r="4611" spans="1:8" x14ac:dyDescent="0.2">
      <c r="A4611">
        <v>9</v>
      </c>
      <c r="B4611" t="s">
        <v>449</v>
      </c>
      <c r="C4611">
        <v>0</v>
      </c>
      <c r="D4611" t="s">
        <v>665</v>
      </c>
      <c r="E4611" t="s">
        <v>594</v>
      </c>
      <c r="F4611" t="str">
        <f t="shared" ref="F4611:F4674" si="216">IF(ISNUMBER(SEARCH("urban", E4611)), "urban", IF(ISNUMBER(SEARCH("rural", E4611)), "rural", IF(ISNUMBER(SEARCH("commercial", E4611)), "commercial", "None")))</f>
        <v>commercial</v>
      </c>
      <c r="G4611" t="str">
        <f t="shared" ref="G4611:G4674" si="217">RIGHT(E4611, LEN(E4611) - FIND("~", SUBSTITUTE(E4611, "-", "~", LEN(E4611)-LEN(SUBSTITUTE(E4611, "-", "")))))</f>
        <v>heating</v>
      </c>
      <c r="H4611" t="str">
        <f t="shared" ref="H4611:H4674" si="218">IF(G4611="appl","appliances",IF(G4611="cooling","cooling &amp; ventilation",G4611))</f>
        <v>heating</v>
      </c>
    </row>
    <row r="4612" spans="1:8" x14ac:dyDescent="0.2">
      <c r="A4612">
        <v>0</v>
      </c>
      <c r="B4612" t="s">
        <v>76</v>
      </c>
      <c r="C4612">
        <v>1881780089174.1001</v>
      </c>
      <c r="D4612" t="s">
        <v>666</v>
      </c>
      <c r="E4612" t="s">
        <v>594</v>
      </c>
      <c r="F4612" t="str">
        <f t="shared" si="216"/>
        <v>commercial</v>
      </c>
      <c r="G4612" t="str">
        <f t="shared" si="217"/>
        <v>heating</v>
      </c>
      <c r="H4612" t="str">
        <f t="shared" si="218"/>
        <v>heating</v>
      </c>
    </row>
    <row r="4613" spans="1:8" x14ac:dyDescent="0.2">
      <c r="A4613">
        <v>1</v>
      </c>
      <c r="B4613" t="s">
        <v>77</v>
      </c>
      <c r="C4613">
        <v>0</v>
      </c>
      <c r="D4613" t="s">
        <v>666</v>
      </c>
      <c r="E4613" t="s">
        <v>594</v>
      </c>
      <c r="F4613" t="str">
        <f t="shared" si="216"/>
        <v>commercial</v>
      </c>
      <c r="G4613" t="str">
        <f t="shared" si="217"/>
        <v>heating</v>
      </c>
      <c r="H4613" t="str">
        <f t="shared" si="218"/>
        <v>heating</v>
      </c>
    </row>
    <row r="4614" spans="1:8" x14ac:dyDescent="0.2">
      <c r="A4614">
        <v>2</v>
      </c>
      <c r="B4614" t="s">
        <v>78</v>
      </c>
      <c r="C4614">
        <v>16645502097869.5</v>
      </c>
      <c r="D4614" t="s">
        <v>666</v>
      </c>
      <c r="E4614" t="s">
        <v>594</v>
      </c>
      <c r="F4614" t="str">
        <f t="shared" si="216"/>
        <v>commercial</v>
      </c>
      <c r="G4614" t="str">
        <f t="shared" si="217"/>
        <v>heating</v>
      </c>
      <c r="H4614" t="str">
        <f t="shared" si="218"/>
        <v>heating</v>
      </c>
    </row>
    <row r="4615" spans="1:8" x14ac:dyDescent="0.2">
      <c r="A4615">
        <v>3</v>
      </c>
      <c r="B4615" t="s">
        <v>79</v>
      </c>
      <c r="C4615">
        <v>2183293395114.1101</v>
      </c>
      <c r="D4615" t="s">
        <v>666</v>
      </c>
      <c r="E4615" t="s">
        <v>594</v>
      </c>
      <c r="F4615" t="str">
        <f t="shared" si="216"/>
        <v>commercial</v>
      </c>
      <c r="G4615" t="str">
        <f t="shared" si="217"/>
        <v>heating</v>
      </c>
      <c r="H4615" t="str">
        <f t="shared" si="218"/>
        <v>heating</v>
      </c>
    </row>
    <row r="4616" spans="1:8" x14ac:dyDescent="0.2">
      <c r="A4616">
        <v>4</v>
      </c>
      <c r="B4616" t="s">
        <v>81</v>
      </c>
      <c r="C4616">
        <v>0</v>
      </c>
      <c r="D4616" t="s">
        <v>666</v>
      </c>
      <c r="E4616" t="s">
        <v>594</v>
      </c>
      <c r="F4616" t="str">
        <f t="shared" si="216"/>
        <v>commercial</v>
      </c>
      <c r="G4616" t="str">
        <f t="shared" si="217"/>
        <v>heating</v>
      </c>
      <c r="H4616" t="str">
        <f t="shared" si="218"/>
        <v>heating</v>
      </c>
    </row>
    <row r="4617" spans="1:8" x14ac:dyDescent="0.2">
      <c r="A4617">
        <v>5</v>
      </c>
      <c r="B4617" t="s">
        <v>162</v>
      </c>
      <c r="C4617">
        <v>1286000000000</v>
      </c>
      <c r="D4617" t="s">
        <v>666</v>
      </c>
      <c r="E4617" t="s">
        <v>594</v>
      </c>
      <c r="F4617" t="str">
        <f t="shared" si="216"/>
        <v>commercial</v>
      </c>
      <c r="G4617" t="str">
        <f t="shared" si="217"/>
        <v>heating</v>
      </c>
      <c r="H4617" t="str">
        <f t="shared" si="218"/>
        <v>heating</v>
      </c>
    </row>
    <row r="4618" spans="1:8" x14ac:dyDescent="0.2">
      <c r="A4618">
        <v>6</v>
      </c>
      <c r="B4618" t="s">
        <v>446</v>
      </c>
      <c r="C4618">
        <v>38000000000</v>
      </c>
      <c r="D4618" t="s">
        <v>666</v>
      </c>
      <c r="E4618" t="s">
        <v>594</v>
      </c>
      <c r="F4618" t="str">
        <f t="shared" si="216"/>
        <v>commercial</v>
      </c>
      <c r="G4618" t="str">
        <f t="shared" si="217"/>
        <v>heating</v>
      </c>
      <c r="H4618" t="str">
        <f t="shared" si="218"/>
        <v>heating</v>
      </c>
    </row>
    <row r="4619" spans="1:8" x14ac:dyDescent="0.2">
      <c r="A4619">
        <v>7</v>
      </c>
      <c r="B4619" t="s">
        <v>447</v>
      </c>
      <c r="C4619">
        <v>0</v>
      </c>
      <c r="D4619" t="s">
        <v>666</v>
      </c>
      <c r="E4619" t="s">
        <v>594</v>
      </c>
      <c r="F4619" t="str">
        <f t="shared" si="216"/>
        <v>commercial</v>
      </c>
      <c r="G4619" t="str">
        <f t="shared" si="217"/>
        <v>heating</v>
      </c>
      <c r="H4619" t="str">
        <f t="shared" si="218"/>
        <v>heating</v>
      </c>
    </row>
    <row r="4620" spans="1:8" x14ac:dyDescent="0.2">
      <c r="A4620">
        <v>8</v>
      </c>
      <c r="B4620" t="s">
        <v>448</v>
      </c>
      <c r="C4620">
        <v>2100000000000</v>
      </c>
      <c r="D4620" t="s">
        <v>666</v>
      </c>
      <c r="E4620" t="s">
        <v>594</v>
      </c>
      <c r="F4620" t="str">
        <f t="shared" si="216"/>
        <v>commercial</v>
      </c>
      <c r="G4620" t="str">
        <f t="shared" si="217"/>
        <v>heating</v>
      </c>
      <c r="H4620" t="str">
        <f t="shared" si="218"/>
        <v>heating</v>
      </c>
    </row>
    <row r="4621" spans="1:8" x14ac:dyDescent="0.2">
      <c r="A4621">
        <v>9</v>
      </c>
      <c r="B4621" t="s">
        <v>449</v>
      </c>
      <c r="C4621">
        <v>0</v>
      </c>
      <c r="D4621" t="s">
        <v>666</v>
      </c>
      <c r="E4621" t="s">
        <v>594</v>
      </c>
      <c r="F4621" t="str">
        <f t="shared" si="216"/>
        <v>commercial</v>
      </c>
      <c r="G4621" t="str">
        <f t="shared" si="217"/>
        <v>heating</v>
      </c>
      <c r="H4621" t="str">
        <f t="shared" si="218"/>
        <v>heating</v>
      </c>
    </row>
    <row r="4622" spans="1:8" x14ac:dyDescent="0.2">
      <c r="A4622">
        <v>0</v>
      </c>
      <c r="B4622" t="s">
        <v>76</v>
      </c>
      <c r="C4622">
        <v>1311489953248.8201</v>
      </c>
      <c r="D4622" t="s">
        <v>667</v>
      </c>
      <c r="E4622" t="s">
        <v>594</v>
      </c>
      <c r="F4622" t="str">
        <f t="shared" si="216"/>
        <v>commercial</v>
      </c>
      <c r="G4622" t="str">
        <f t="shared" si="217"/>
        <v>heating</v>
      </c>
      <c r="H4622" t="str">
        <f t="shared" si="218"/>
        <v>heating</v>
      </c>
    </row>
    <row r="4623" spans="1:8" x14ac:dyDescent="0.2">
      <c r="A4623">
        <v>1</v>
      </c>
      <c r="B4623" t="s">
        <v>77</v>
      </c>
      <c r="C4623">
        <v>0</v>
      </c>
      <c r="D4623" t="s">
        <v>667</v>
      </c>
      <c r="E4623" t="s">
        <v>594</v>
      </c>
      <c r="F4623" t="str">
        <f t="shared" si="216"/>
        <v>commercial</v>
      </c>
      <c r="G4623" t="str">
        <f t="shared" si="217"/>
        <v>heating</v>
      </c>
      <c r="H4623" t="str">
        <f t="shared" si="218"/>
        <v>heating</v>
      </c>
    </row>
    <row r="4624" spans="1:8" x14ac:dyDescent="0.2">
      <c r="A4624">
        <v>2</v>
      </c>
      <c r="B4624" t="s">
        <v>78</v>
      </c>
      <c r="C4624">
        <v>8756426522514.29</v>
      </c>
      <c r="D4624" t="s">
        <v>667</v>
      </c>
      <c r="E4624" t="s">
        <v>594</v>
      </c>
      <c r="F4624" t="str">
        <f t="shared" si="216"/>
        <v>commercial</v>
      </c>
      <c r="G4624" t="str">
        <f t="shared" si="217"/>
        <v>heating</v>
      </c>
      <c r="H4624" t="str">
        <f t="shared" si="218"/>
        <v>heating</v>
      </c>
    </row>
    <row r="4625" spans="1:8" x14ac:dyDescent="0.2">
      <c r="A4625">
        <v>3</v>
      </c>
      <c r="B4625" t="s">
        <v>79</v>
      </c>
      <c r="C4625">
        <v>2142404350156.75</v>
      </c>
      <c r="D4625" t="s">
        <v>667</v>
      </c>
      <c r="E4625" t="s">
        <v>594</v>
      </c>
      <c r="F4625" t="str">
        <f t="shared" si="216"/>
        <v>commercial</v>
      </c>
      <c r="G4625" t="str">
        <f t="shared" si="217"/>
        <v>heating</v>
      </c>
      <c r="H4625" t="str">
        <f t="shared" si="218"/>
        <v>heating</v>
      </c>
    </row>
    <row r="4626" spans="1:8" x14ac:dyDescent="0.2">
      <c r="A4626">
        <v>4</v>
      </c>
      <c r="B4626" t="s">
        <v>81</v>
      </c>
      <c r="C4626">
        <v>0</v>
      </c>
      <c r="D4626" t="s">
        <v>667</v>
      </c>
      <c r="E4626" t="s">
        <v>594</v>
      </c>
      <c r="F4626" t="str">
        <f t="shared" si="216"/>
        <v>commercial</v>
      </c>
      <c r="G4626" t="str">
        <f t="shared" si="217"/>
        <v>heating</v>
      </c>
      <c r="H4626" t="str">
        <f t="shared" si="218"/>
        <v>heating</v>
      </c>
    </row>
    <row r="4627" spans="1:8" x14ac:dyDescent="0.2">
      <c r="A4627">
        <v>5</v>
      </c>
      <c r="B4627" t="s">
        <v>162</v>
      </c>
      <c r="C4627">
        <v>292000000000</v>
      </c>
      <c r="D4627" t="s">
        <v>667</v>
      </c>
      <c r="E4627" t="s">
        <v>594</v>
      </c>
      <c r="F4627" t="str">
        <f t="shared" si="216"/>
        <v>commercial</v>
      </c>
      <c r="G4627" t="str">
        <f t="shared" si="217"/>
        <v>heating</v>
      </c>
      <c r="H4627" t="str">
        <f t="shared" si="218"/>
        <v>heating</v>
      </c>
    </row>
    <row r="4628" spans="1:8" x14ac:dyDescent="0.2">
      <c r="A4628">
        <v>6</v>
      </c>
      <c r="B4628" t="s">
        <v>446</v>
      </c>
      <c r="C4628">
        <v>11000000000</v>
      </c>
      <c r="D4628" t="s">
        <v>667</v>
      </c>
      <c r="E4628" t="s">
        <v>594</v>
      </c>
      <c r="F4628" t="str">
        <f t="shared" si="216"/>
        <v>commercial</v>
      </c>
      <c r="G4628" t="str">
        <f t="shared" si="217"/>
        <v>heating</v>
      </c>
      <c r="H4628" t="str">
        <f t="shared" si="218"/>
        <v>heating</v>
      </c>
    </row>
    <row r="4629" spans="1:8" x14ac:dyDescent="0.2">
      <c r="A4629">
        <v>7</v>
      </c>
      <c r="B4629" t="s">
        <v>447</v>
      </c>
      <c r="C4629">
        <v>25000000000</v>
      </c>
      <c r="D4629" t="s">
        <v>667</v>
      </c>
      <c r="E4629" t="s">
        <v>594</v>
      </c>
      <c r="F4629" t="str">
        <f t="shared" si="216"/>
        <v>commercial</v>
      </c>
      <c r="G4629" t="str">
        <f t="shared" si="217"/>
        <v>heating</v>
      </c>
      <c r="H4629" t="str">
        <f t="shared" si="218"/>
        <v>heating</v>
      </c>
    </row>
    <row r="4630" spans="1:8" x14ac:dyDescent="0.2">
      <c r="A4630">
        <v>8</v>
      </c>
      <c r="B4630" t="s">
        <v>448</v>
      </c>
      <c r="C4630">
        <v>2748999999999.9902</v>
      </c>
      <c r="D4630" t="s">
        <v>667</v>
      </c>
      <c r="E4630" t="s">
        <v>594</v>
      </c>
      <c r="F4630" t="str">
        <f t="shared" si="216"/>
        <v>commercial</v>
      </c>
      <c r="G4630" t="str">
        <f t="shared" si="217"/>
        <v>heating</v>
      </c>
      <c r="H4630" t="str">
        <f t="shared" si="218"/>
        <v>heating</v>
      </c>
    </row>
    <row r="4631" spans="1:8" x14ac:dyDescent="0.2">
      <c r="A4631">
        <v>9</v>
      </c>
      <c r="B4631" t="s">
        <v>449</v>
      </c>
      <c r="C4631">
        <v>0</v>
      </c>
      <c r="D4631" t="s">
        <v>667</v>
      </c>
      <c r="E4631" t="s">
        <v>594</v>
      </c>
      <c r="F4631" t="str">
        <f t="shared" si="216"/>
        <v>commercial</v>
      </c>
      <c r="G4631" t="str">
        <f t="shared" si="217"/>
        <v>heating</v>
      </c>
      <c r="H4631" t="str">
        <f t="shared" si="218"/>
        <v>heating</v>
      </c>
    </row>
    <row r="4632" spans="1:8" x14ac:dyDescent="0.2">
      <c r="A4632">
        <v>0</v>
      </c>
      <c r="B4632" t="s">
        <v>76</v>
      </c>
      <c r="C4632">
        <v>368048219942.89099</v>
      </c>
      <c r="D4632" t="s">
        <v>668</v>
      </c>
      <c r="E4632" t="s">
        <v>594</v>
      </c>
      <c r="F4632" t="str">
        <f t="shared" si="216"/>
        <v>commercial</v>
      </c>
      <c r="G4632" t="str">
        <f t="shared" si="217"/>
        <v>heating</v>
      </c>
      <c r="H4632" t="str">
        <f t="shared" si="218"/>
        <v>heating</v>
      </c>
    </row>
    <row r="4633" spans="1:8" x14ac:dyDescent="0.2">
      <c r="A4633">
        <v>1</v>
      </c>
      <c r="B4633" t="s">
        <v>77</v>
      </c>
      <c r="C4633">
        <v>0</v>
      </c>
      <c r="D4633" t="s">
        <v>668</v>
      </c>
      <c r="E4633" t="s">
        <v>594</v>
      </c>
      <c r="F4633" t="str">
        <f t="shared" si="216"/>
        <v>commercial</v>
      </c>
      <c r="G4633" t="str">
        <f t="shared" si="217"/>
        <v>heating</v>
      </c>
      <c r="H4633" t="str">
        <f t="shared" si="218"/>
        <v>heating</v>
      </c>
    </row>
    <row r="4634" spans="1:8" x14ac:dyDescent="0.2">
      <c r="A4634">
        <v>2</v>
      </c>
      <c r="B4634" t="s">
        <v>78</v>
      </c>
      <c r="C4634">
        <v>4894727019918.7402</v>
      </c>
      <c r="D4634" t="s">
        <v>668</v>
      </c>
      <c r="E4634" t="s">
        <v>594</v>
      </c>
      <c r="F4634" t="str">
        <f t="shared" si="216"/>
        <v>commercial</v>
      </c>
      <c r="G4634" t="str">
        <f t="shared" si="217"/>
        <v>heating</v>
      </c>
      <c r="H4634" t="str">
        <f t="shared" si="218"/>
        <v>heating</v>
      </c>
    </row>
    <row r="4635" spans="1:8" x14ac:dyDescent="0.2">
      <c r="A4635">
        <v>3</v>
      </c>
      <c r="B4635" t="s">
        <v>79</v>
      </c>
      <c r="C4635">
        <v>6830771659818.3398</v>
      </c>
      <c r="D4635" t="s">
        <v>668</v>
      </c>
      <c r="E4635" t="s">
        <v>594</v>
      </c>
      <c r="F4635" t="str">
        <f t="shared" si="216"/>
        <v>commercial</v>
      </c>
      <c r="G4635" t="str">
        <f t="shared" si="217"/>
        <v>heating</v>
      </c>
      <c r="H4635" t="str">
        <f t="shared" si="218"/>
        <v>heating</v>
      </c>
    </row>
    <row r="4636" spans="1:8" x14ac:dyDescent="0.2">
      <c r="A4636">
        <v>4</v>
      </c>
      <c r="B4636" t="s">
        <v>81</v>
      </c>
      <c r="C4636">
        <v>0</v>
      </c>
      <c r="D4636" t="s">
        <v>668</v>
      </c>
      <c r="E4636" t="s">
        <v>594</v>
      </c>
      <c r="F4636" t="str">
        <f t="shared" si="216"/>
        <v>commercial</v>
      </c>
      <c r="G4636" t="str">
        <f t="shared" si="217"/>
        <v>heating</v>
      </c>
      <c r="H4636" t="str">
        <f t="shared" si="218"/>
        <v>heating</v>
      </c>
    </row>
    <row r="4637" spans="1:8" x14ac:dyDescent="0.2">
      <c r="A4637">
        <v>5</v>
      </c>
      <c r="B4637" t="s">
        <v>162</v>
      </c>
      <c r="C4637">
        <v>2412999999999.9902</v>
      </c>
      <c r="D4637" t="s">
        <v>668</v>
      </c>
      <c r="E4637" t="s">
        <v>594</v>
      </c>
      <c r="F4637" t="str">
        <f t="shared" si="216"/>
        <v>commercial</v>
      </c>
      <c r="G4637" t="str">
        <f t="shared" si="217"/>
        <v>heating</v>
      </c>
      <c r="H4637" t="str">
        <f t="shared" si="218"/>
        <v>heating</v>
      </c>
    </row>
    <row r="4638" spans="1:8" x14ac:dyDescent="0.2">
      <c r="A4638">
        <v>6</v>
      </c>
      <c r="B4638" t="s">
        <v>446</v>
      </c>
      <c r="C4638">
        <v>46000000000</v>
      </c>
      <c r="D4638" t="s">
        <v>668</v>
      </c>
      <c r="E4638" t="s">
        <v>594</v>
      </c>
      <c r="F4638" t="str">
        <f t="shared" si="216"/>
        <v>commercial</v>
      </c>
      <c r="G4638" t="str">
        <f t="shared" si="217"/>
        <v>heating</v>
      </c>
      <c r="H4638" t="str">
        <f t="shared" si="218"/>
        <v>heating</v>
      </c>
    </row>
    <row r="4639" spans="1:8" x14ac:dyDescent="0.2">
      <c r="A4639">
        <v>7</v>
      </c>
      <c r="B4639" t="s">
        <v>447</v>
      </c>
      <c r="C4639">
        <v>1069000000000</v>
      </c>
      <c r="D4639" t="s">
        <v>668</v>
      </c>
      <c r="E4639" t="s">
        <v>594</v>
      </c>
      <c r="F4639" t="str">
        <f t="shared" si="216"/>
        <v>commercial</v>
      </c>
      <c r="G4639" t="str">
        <f t="shared" si="217"/>
        <v>heating</v>
      </c>
      <c r="H4639" t="str">
        <f t="shared" si="218"/>
        <v>heating</v>
      </c>
    </row>
    <row r="4640" spans="1:8" x14ac:dyDescent="0.2">
      <c r="A4640">
        <v>8</v>
      </c>
      <c r="B4640" t="s">
        <v>448</v>
      </c>
      <c r="C4640">
        <v>5357000000000</v>
      </c>
      <c r="D4640" t="s">
        <v>668</v>
      </c>
      <c r="E4640" t="s">
        <v>594</v>
      </c>
      <c r="F4640" t="str">
        <f t="shared" si="216"/>
        <v>commercial</v>
      </c>
      <c r="G4640" t="str">
        <f t="shared" si="217"/>
        <v>heating</v>
      </c>
      <c r="H4640" t="str">
        <f t="shared" si="218"/>
        <v>heating</v>
      </c>
    </row>
    <row r="4641" spans="1:8" x14ac:dyDescent="0.2">
      <c r="A4641">
        <v>9</v>
      </c>
      <c r="B4641" t="s">
        <v>449</v>
      </c>
      <c r="C4641">
        <v>0</v>
      </c>
      <c r="D4641" t="s">
        <v>668</v>
      </c>
      <c r="E4641" t="s">
        <v>594</v>
      </c>
      <c r="F4641" t="str">
        <f t="shared" si="216"/>
        <v>commercial</v>
      </c>
      <c r="G4641" t="str">
        <f t="shared" si="217"/>
        <v>heating</v>
      </c>
      <c r="H4641" t="str">
        <f t="shared" si="218"/>
        <v>heating</v>
      </c>
    </row>
    <row r="4642" spans="1:8" x14ac:dyDescent="0.2">
      <c r="A4642">
        <v>0</v>
      </c>
      <c r="B4642" t="s">
        <v>76</v>
      </c>
      <c r="C4642">
        <v>3349519714595.1899</v>
      </c>
      <c r="D4642" t="s">
        <v>669</v>
      </c>
      <c r="E4642" t="s">
        <v>594</v>
      </c>
      <c r="F4642" t="str">
        <f t="shared" si="216"/>
        <v>commercial</v>
      </c>
      <c r="G4642" t="str">
        <f t="shared" si="217"/>
        <v>heating</v>
      </c>
      <c r="H4642" t="str">
        <f t="shared" si="218"/>
        <v>heating</v>
      </c>
    </row>
    <row r="4643" spans="1:8" x14ac:dyDescent="0.2">
      <c r="A4643">
        <v>1</v>
      </c>
      <c r="B4643" t="s">
        <v>77</v>
      </c>
      <c r="C4643">
        <v>0</v>
      </c>
      <c r="D4643" t="s">
        <v>669</v>
      </c>
      <c r="E4643" t="s">
        <v>594</v>
      </c>
      <c r="F4643" t="str">
        <f t="shared" si="216"/>
        <v>commercial</v>
      </c>
      <c r="G4643" t="str">
        <f t="shared" si="217"/>
        <v>heating</v>
      </c>
      <c r="H4643" t="str">
        <f t="shared" si="218"/>
        <v>heating</v>
      </c>
    </row>
    <row r="4644" spans="1:8" x14ac:dyDescent="0.2">
      <c r="A4644">
        <v>2</v>
      </c>
      <c r="B4644" t="s">
        <v>78</v>
      </c>
      <c r="C4644">
        <v>68153213570604.797</v>
      </c>
      <c r="D4644" t="s">
        <v>669</v>
      </c>
      <c r="E4644" t="s">
        <v>594</v>
      </c>
      <c r="F4644" t="str">
        <f t="shared" si="216"/>
        <v>commercial</v>
      </c>
      <c r="G4644" t="str">
        <f t="shared" si="217"/>
        <v>heating</v>
      </c>
      <c r="H4644" t="str">
        <f t="shared" si="218"/>
        <v>heating</v>
      </c>
    </row>
    <row r="4645" spans="1:8" x14ac:dyDescent="0.2">
      <c r="A4645">
        <v>3</v>
      </c>
      <c r="B4645" t="s">
        <v>79</v>
      </c>
      <c r="C4645">
        <v>4150816777617.1602</v>
      </c>
      <c r="D4645" t="s">
        <v>669</v>
      </c>
      <c r="E4645" t="s">
        <v>594</v>
      </c>
      <c r="F4645" t="str">
        <f t="shared" si="216"/>
        <v>commercial</v>
      </c>
      <c r="G4645" t="str">
        <f t="shared" si="217"/>
        <v>heating</v>
      </c>
      <c r="H4645" t="str">
        <f t="shared" si="218"/>
        <v>heating</v>
      </c>
    </row>
    <row r="4646" spans="1:8" x14ac:dyDescent="0.2">
      <c r="A4646">
        <v>4</v>
      </c>
      <c r="B4646" t="s">
        <v>81</v>
      </c>
      <c r="C4646">
        <v>0</v>
      </c>
      <c r="D4646" t="s">
        <v>669</v>
      </c>
      <c r="E4646" t="s">
        <v>594</v>
      </c>
      <c r="F4646" t="str">
        <f t="shared" si="216"/>
        <v>commercial</v>
      </c>
      <c r="G4646" t="str">
        <f t="shared" si="217"/>
        <v>heating</v>
      </c>
      <c r="H4646" t="str">
        <f t="shared" si="218"/>
        <v>heating</v>
      </c>
    </row>
    <row r="4647" spans="1:8" x14ac:dyDescent="0.2">
      <c r="A4647">
        <v>5</v>
      </c>
      <c r="B4647" t="s">
        <v>162</v>
      </c>
      <c r="C4647">
        <v>4839000000000</v>
      </c>
      <c r="D4647" t="s">
        <v>669</v>
      </c>
      <c r="E4647" t="s">
        <v>594</v>
      </c>
      <c r="F4647" t="str">
        <f t="shared" si="216"/>
        <v>commercial</v>
      </c>
      <c r="G4647" t="str">
        <f t="shared" si="217"/>
        <v>heating</v>
      </c>
      <c r="H4647" t="str">
        <f t="shared" si="218"/>
        <v>heating</v>
      </c>
    </row>
    <row r="4648" spans="1:8" x14ac:dyDescent="0.2">
      <c r="A4648">
        <v>6</v>
      </c>
      <c r="B4648" t="s">
        <v>446</v>
      </c>
      <c r="C4648">
        <v>9000000000</v>
      </c>
      <c r="D4648" t="s">
        <v>669</v>
      </c>
      <c r="E4648" t="s">
        <v>594</v>
      </c>
      <c r="F4648" t="str">
        <f t="shared" si="216"/>
        <v>commercial</v>
      </c>
      <c r="G4648" t="str">
        <f t="shared" si="217"/>
        <v>heating</v>
      </c>
      <c r="H4648" t="str">
        <f t="shared" si="218"/>
        <v>heating</v>
      </c>
    </row>
    <row r="4649" spans="1:8" x14ac:dyDescent="0.2">
      <c r="A4649">
        <v>7</v>
      </c>
      <c r="B4649" t="s">
        <v>447</v>
      </c>
      <c r="C4649">
        <v>24000000000</v>
      </c>
      <c r="D4649" t="s">
        <v>669</v>
      </c>
      <c r="E4649" t="s">
        <v>594</v>
      </c>
      <c r="F4649" t="str">
        <f t="shared" si="216"/>
        <v>commercial</v>
      </c>
      <c r="G4649" t="str">
        <f t="shared" si="217"/>
        <v>heating</v>
      </c>
      <c r="H4649" t="str">
        <f t="shared" si="218"/>
        <v>heating</v>
      </c>
    </row>
    <row r="4650" spans="1:8" x14ac:dyDescent="0.2">
      <c r="A4650">
        <v>8</v>
      </c>
      <c r="B4650" t="s">
        <v>448</v>
      </c>
      <c r="C4650">
        <v>5717000000000</v>
      </c>
      <c r="D4650" t="s">
        <v>669</v>
      </c>
      <c r="E4650" t="s">
        <v>594</v>
      </c>
      <c r="F4650" t="str">
        <f t="shared" si="216"/>
        <v>commercial</v>
      </c>
      <c r="G4650" t="str">
        <f t="shared" si="217"/>
        <v>heating</v>
      </c>
      <c r="H4650" t="str">
        <f t="shared" si="218"/>
        <v>heating</v>
      </c>
    </row>
    <row r="4651" spans="1:8" x14ac:dyDescent="0.2">
      <c r="A4651">
        <v>9</v>
      </c>
      <c r="B4651" t="s">
        <v>449</v>
      </c>
      <c r="C4651">
        <v>0</v>
      </c>
      <c r="D4651" t="s">
        <v>669</v>
      </c>
      <c r="E4651" t="s">
        <v>594</v>
      </c>
      <c r="F4651" t="str">
        <f t="shared" si="216"/>
        <v>commercial</v>
      </c>
      <c r="G4651" t="str">
        <f t="shared" si="217"/>
        <v>heating</v>
      </c>
      <c r="H4651" t="str">
        <f t="shared" si="218"/>
        <v>heating</v>
      </c>
    </row>
    <row r="4652" spans="1:8" x14ac:dyDescent="0.2">
      <c r="A4652">
        <v>0</v>
      </c>
      <c r="B4652" t="s">
        <v>76</v>
      </c>
      <c r="C4652">
        <v>3514021214372.98</v>
      </c>
      <c r="D4652" t="s">
        <v>670</v>
      </c>
      <c r="E4652" t="s">
        <v>594</v>
      </c>
      <c r="F4652" t="str">
        <f t="shared" si="216"/>
        <v>commercial</v>
      </c>
      <c r="G4652" t="str">
        <f t="shared" si="217"/>
        <v>heating</v>
      </c>
      <c r="H4652" t="str">
        <f t="shared" si="218"/>
        <v>heating</v>
      </c>
    </row>
    <row r="4653" spans="1:8" x14ac:dyDescent="0.2">
      <c r="A4653">
        <v>1</v>
      </c>
      <c r="B4653" t="s">
        <v>77</v>
      </c>
      <c r="C4653">
        <v>0</v>
      </c>
      <c r="D4653" t="s">
        <v>670</v>
      </c>
      <c r="E4653" t="s">
        <v>594</v>
      </c>
      <c r="F4653" t="str">
        <f t="shared" si="216"/>
        <v>commercial</v>
      </c>
      <c r="G4653" t="str">
        <f t="shared" si="217"/>
        <v>heating</v>
      </c>
      <c r="H4653" t="str">
        <f t="shared" si="218"/>
        <v>heating</v>
      </c>
    </row>
    <row r="4654" spans="1:8" x14ac:dyDescent="0.2">
      <c r="A4654">
        <v>2</v>
      </c>
      <c r="B4654" t="s">
        <v>78</v>
      </c>
      <c r="C4654">
        <v>108073909518670</v>
      </c>
      <c r="D4654" t="s">
        <v>670</v>
      </c>
      <c r="E4654" t="s">
        <v>594</v>
      </c>
      <c r="F4654" t="str">
        <f t="shared" si="216"/>
        <v>commercial</v>
      </c>
      <c r="G4654" t="str">
        <f t="shared" si="217"/>
        <v>heating</v>
      </c>
      <c r="H4654" t="str">
        <f t="shared" si="218"/>
        <v>heating</v>
      </c>
    </row>
    <row r="4655" spans="1:8" x14ac:dyDescent="0.2">
      <c r="A4655">
        <v>3</v>
      </c>
      <c r="B4655" t="s">
        <v>79</v>
      </c>
      <c r="C4655">
        <v>5328585642681.75</v>
      </c>
      <c r="D4655" t="s">
        <v>670</v>
      </c>
      <c r="E4655" t="s">
        <v>594</v>
      </c>
      <c r="F4655" t="str">
        <f t="shared" si="216"/>
        <v>commercial</v>
      </c>
      <c r="G4655" t="str">
        <f t="shared" si="217"/>
        <v>heating</v>
      </c>
      <c r="H4655" t="str">
        <f t="shared" si="218"/>
        <v>heating</v>
      </c>
    </row>
    <row r="4656" spans="1:8" x14ac:dyDescent="0.2">
      <c r="A4656">
        <v>4</v>
      </c>
      <c r="B4656" t="s">
        <v>81</v>
      </c>
      <c r="C4656">
        <v>0</v>
      </c>
      <c r="D4656" t="s">
        <v>670</v>
      </c>
      <c r="E4656" t="s">
        <v>594</v>
      </c>
      <c r="F4656" t="str">
        <f t="shared" si="216"/>
        <v>commercial</v>
      </c>
      <c r="G4656" t="str">
        <f t="shared" si="217"/>
        <v>heating</v>
      </c>
      <c r="H4656" t="str">
        <f t="shared" si="218"/>
        <v>heating</v>
      </c>
    </row>
    <row r="4657" spans="1:8" x14ac:dyDescent="0.2">
      <c r="A4657">
        <v>5</v>
      </c>
      <c r="B4657" t="s">
        <v>162</v>
      </c>
      <c r="C4657">
        <v>5806000000000</v>
      </c>
      <c r="D4657" t="s">
        <v>670</v>
      </c>
      <c r="E4657" t="s">
        <v>594</v>
      </c>
      <c r="F4657" t="str">
        <f t="shared" si="216"/>
        <v>commercial</v>
      </c>
      <c r="G4657" t="str">
        <f t="shared" si="217"/>
        <v>heating</v>
      </c>
      <c r="H4657" t="str">
        <f t="shared" si="218"/>
        <v>heating</v>
      </c>
    </row>
    <row r="4658" spans="1:8" x14ac:dyDescent="0.2">
      <c r="A4658">
        <v>6</v>
      </c>
      <c r="B4658" t="s">
        <v>446</v>
      </c>
      <c r="C4658">
        <v>45000000000</v>
      </c>
      <c r="D4658" t="s">
        <v>670</v>
      </c>
      <c r="E4658" t="s">
        <v>594</v>
      </c>
      <c r="F4658" t="str">
        <f t="shared" si="216"/>
        <v>commercial</v>
      </c>
      <c r="G4658" t="str">
        <f t="shared" si="217"/>
        <v>heating</v>
      </c>
      <c r="H4658" t="str">
        <f t="shared" si="218"/>
        <v>heating</v>
      </c>
    </row>
    <row r="4659" spans="1:8" x14ac:dyDescent="0.2">
      <c r="A4659">
        <v>7</v>
      </c>
      <c r="B4659" t="s">
        <v>447</v>
      </c>
      <c r="C4659">
        <v>18000000000</v>
      </c>
      <c r="D4659" t="s">
        <v>670</v>
      </c>
      <c r="E4659" t="s">
        <v>594</v>
      </c>
      <c r="F4659" t="str">
        <f t="shared" si="216"/>
        <v>commercial</v>
      </c>
      <c r="G4659" t="str">
        <f t="shared" si="217"/>
        <v>heating</v>
      </c>
      <c r="H4659" t="str">
        <f t="shared" si="218"/>
        <v>heating</v>
      </c>
    </row>
    <row r="4660" spans="1:8" x14ac:dyDescent="0.2">
      <c r="A4660">
        <v>8</v>
      </c>
      <c r="B4660" t="s">
        <v>448</v>
      </c>
      <c r="C4660">
        <v>7515000000000</v>
      </c>
      <c r="D4660" t="s">
        <v>670</v>
      </c>
      <c r="E4660" t="s">
        <v>594</v>
      </c>
      <c r="F4660" t="str">
        <f t="shared" si="216"/>
        <v>commercial</v>
      </c>
      <c r="G4660" t="str">
        <f t="shared" si="217"/>
        <v>heating</v>
      </c>
      <c r="H4660" t="str">
        <f t="shared" si="218"/>
        <v>heating</v>
      </c>
    </row>
    <row r="4661" spans="1:8" x14ac:dyDescent="0.2">
      <c r="A4661">
        <v>9</v>
      </c>
      <c r="B4661" t="s">
        <v>449</v>
      </c>
      <c r="C4661">
        <v>0</v>
      </c>
      <c r="D4661" t="s">
        <v>670</v>
      </c>
      <c r="E4661" t="s">
        <v>594</v>
      </c>
      <c r="F4661" t="str">
        <f t="shared" si="216"/>
        <v>commercial</v>
      </c>
      <c r="G4661" t="str">
        <f t="shared" si="217"/>
        <v>heating</v>
      </c>
      <c r="H4661" t="str">
        <f t="shared" si="218"/>
        <v>heating</v>
      </c>
    </row>
    <row r="4662" spans="1:8" x14ac:dyDescent="0.2">
      <c r="A4662">
        <v>0</v>
      </c>
      <c r="B4662" t="s">
        <v>76</v>
      </c>
      <c r="C4662">
        <v>1900018559427.1799</v>
      </c>
      <c r="D4662" t="s">
        <v>671</v>
      </c>
      <c r="E4662" t="s">
        <v>594</v>
      </c>
      <c r="F4662" t="str">
        <f t="shared" si="216"/>
        <v>commercial</v>
      </c>
      <c r="G4662" t="str">
        <f t="shared" si="217"/>
        <v>heating</v>
      </c>
      <c r="H4662" t="str">
        <f t="shared" si="218"/>
        <v>heating</v>
      </c>
    </row>
    <row r="4663" spans="1:8" x14ac:dyDescent="0.2">
      <c r="A4663">
        <v>1</v>
      </c>
      <c r="B4663" t="s">
        <v>77</v>
      </c>
      <c r="C4663">
        <v>0</v>
      </c>
      <c r="D4663" t="s">
        <v>671</v>
      </c>
      <c r="E4663" t="s">
        <v>594</v>
      </c>
      <c r="F4663" t="str">
        <f t="shared" si="216"/>
        <v>commercial</v>
      </c>
      <c r="G4663" t="str">
        <f t="shared" si="217"/>
        <v>heating</v>
      </c>
      <c r="H4663" t="str">
        <f t="shared" si="218"/>
        <v>heating</v>
      </c>
    </row>
    <row r="4664" spans="1:8" x14ac:dyDescent="0.2">
      <c r="A4664">
        <v>2</v>
      </c>
      <c r="B4664" t="s">
        <v>78</v>
      </c>
      <c r="C4664">
        <v>21162263940857.602</v>
      </c>
      <c r="D4664" t="s">
        <v>671</v>
      </c>
      <c r="E4664" t="s">
        <v>594</v>
      </c>
      <c r="F4664" t="str">
        <f t="shared" si="216"/>
        <v>commercial</v>
      </c>
      <c r="G4664" t="str">
        <f t="shared" si="217"/>
        <v>heating</v>
      </c>
      <c r="H4664" t="str">
        <f t="shared" si="218"/>
        <v>heating</v>
      </c>
    </row>
    <row r="4665" spans="1:8" x14ac:dyDescent="0.2">
      <c r="A4665">
        <v>3</v>
      </c>
      <c r="B4665" t="s">
        <v>79</v>
      </c>
      <c r="C4665">
        <v>0</v>
      </c>
      <c r="D4665" t="s">
        <v>671</v>
      </c>
      <c r="E4665" t="s">
        <v>594</v>
      </c>
      <c r="F4665" t="str">
        <f t="shared" si="216"/>
        <v>commercial</v>
      </c>
      <c r="G4665" t="str">
        <f t="shared" si="217"/>
        <v>heating</v>
      </c>
      <c r="H4665" t="str">
        <f t="shared" si="218"/>
        <v>heating</v>
      </c>
    </row>
    <row r="4666" spans="1:8" x14ac:dyDescent="0.2">
      <c r="A4666">
        <v>4</v>
      </c>
      <c r="B4666" t="s">
        <v>81</v>
      </c>
      <c r="C4666">
        <v>0</v>
      </c>
      <c r="D4666" t="s">
        <v>671</v>
      </c>
      <c r="E4666" t="s">
        <v>594</v>
      </c>
      <c r="F4666" t="str">
        <f t="shared" si="216"/>
        <v>commercial</v>
      </c>
      <c r="G4666" t="str">
        <f t="shared" si="217"/>
        <v>heating</v>
      </c>
      <c r="H4666" t="str">
        <f t="shared" si="218"/>
        <v>heating</v>
      </c>
    </row>
    <row r="4667" spans="1:8" x14ac:dyDescent="0.2">
      <c r="A4667">
        <v>5</v>
      </c>
      <c r="B4667" t="s">
        <v>162</v>
      </c>
      <c r="C4667">
        <v>625000000000</v>
      </c>
      <c r="D4667" t="s">
        <v>671</v>
      </c>
      <c r="E4667" t="s">
        <v>594</v>
      </c>
      <c r="F4667" t="str">
        <f t="shared" si="216"/>
        <v>commercial</v>
      </c>
      <c r="G4667" t="str">
        <f t="shared" si="217"/>
        <v>heating</v>
      </c>
      <c r="H4667" t="str">
        <f t="shared" si="218"/>
        <v>heating</v>
      </c>
    </row>
    <row r="4668" spans="1:8" x14ac:dyDescent="0.2">
      <c r="A4668">
        <v>6</v>
      </c>
      <c r="B4668" t="s">
        <v>446</v>
      </c>
      <c r="C4668">
        <v>2000000000</v>
      </c>
      <c r="D4668" t="s">
        <v>671</v>
      </c>
      <c r="E4668" t="s">
        <v>594</v>
      </c>
      <c r="F4668" t="str">
        <f t="shared" si="216"/>
        <v>commercial</v>
      </c>
      <c r="G4668" t="str">
        <f t="shared" si="217"/>
        <v>heating</v>
      </c>
      <c r="H4668" t="str">
        <f t="shared" si="218"/>
        <v>heating</v>
      </c>
    </row>
    <row r="4669" spans="1:8" x14ac:dyDescent="0.2">
      <c r="A4669">
        <v>7</v>
      </c>
      <c r="B4669" t="s">
        <v>447</v>
      </c>
      <c r="C4669">
        <v>0</v>
      </c>
      <c r="D4669" t="s">
        <v>671</v>
      </c>
      <c r="E4669" t="s">
        <v>594</v>
      </c>
      <c r="F4669" t="str">
        <f t="shared" si="216"/>
        <v>commercial</v>
      </c>
      <c r="G4669" t="str">
        <f t="shared" si="217"/>
        <v>heating</v>
      </c>
      <c r="H4669" t="str">
        <f t="shared" si="218"/>
        <v>heating</v>
      </c>
    </row>
    <row r="4670" spans="1:8" x14ac:dyDescent="0.2">
      <c r="A4670">
        <v>8</v>
      </c>
      <c r="B4670" t="s">
        <v>448</v>
      </c>
      <c r="C4670">
        <v>2643000000000</v>
      </c>
      <c r="D4670" t="s">
        <v>671</v>
      </c>
      <c r="E4670" t="s">
        <v>594</v>
      </c>
      <c r="F4670" t="str">
        <f t="shared" si="216"/>
        <v>commercial</v>
      </c>
      <c r="G4670" t="str">
        <f t="shared" si="217"/>
        <v>heating</v>
      </c>
      <c r="H4670" t="str">
        <f t="shared" si="218"/>
        <v>heating</v>
      </c>
    </row>
    <row r="4671" spans="1:8" x14ac:dyDescent="0.2">
      <c r="A4671">
        <v>9</v>
      </c>
      <c r="B4671" t="s">
        <v>449</v>
      </c>
      <c r="C4671">
        <v>0</v>
      </c>
      <c r="D4671" t="s">
        <v>671</v>
      </c>
      <c r="E4671" t="s">
        <v>594</v>
      </c>
      <c r="F4671" t="str">
        <f t="shared" si="216"/>
        <v>commercial</v>
      </c>
      <c r="G4671" t="str">
        <f t="shared" si="217"/>
        <v>heating</v>
      </c>
      <c r="H4671" t="str">
        <f t="shared" si="218"/>
        <v>heating</v>
      </c>
    </row>
    <row r="4672" spans="1:8" x14ac:dyDescent="0.2">
      <c r="A4672">
        <v>0</v>
      </c>
      <c r="B4672" t="s">
        <v>76</v>
      </c>
      <c r="C4672">
        <v>1829687604509.1499</v>
      </c>
      <c r="D4672" t="s">
        <v>672</v>
      </c>
      <c r="E4672" t="s">
        <v>594</v>
      </c>
      <c r="F4672" t="str">
        <f t="shared" si="216"/>
        <v>commercial</v>
      </c>
      <c r="G4672" t="str">
        <f t="shared" si="217"/>
        <v>heating</v>
      </c>
      <c r="H4672" t="str">
        <f t="shared" si="218"/>
        <v>heating</v>
      </c>
    </row>
    <row r="4673" spans="1:8" x14ac:dyDescent="0.2">
      <c r="A4673">
        <v>1</v>
      </c>
      <c r="B4673" t="s">
        <v>77</v>
      </c>
      <c r="C4673">
        <v>0</v>
      </c>
      <c r="D4673" t="s">
        <v>672</v>
      </c>
      <c r="E4673" t="s">
        <v>594</v>
      </c>
      <c r="F4673" t="str">
        <f t="shared" si="216"/>
        <v>commercial</v>
      </c>
      <c r="G4673" t="str">
        <f t="shared" si="217"/>
        <v>heating</v>
      </c>
      <c r="H4673" t="str">
        <f t="shared" si="218"/>
        <v>heating</v>
      </c>
    </row>
    <row r="4674" spans="1:8" x14ac:dyDescent="0.2">
      <c r="A4674">
        <v>2</v>
      </c>
      <c r="B4674" t="s">
        <v>78</v>
      </c>
      <c r="C4674">
        <v>55125425210809.297</v>
      </c>
      <c r="D4674" t="s">
        <v>672</v>
      </c>
      <c r="E4674" t="s">
        <v>594</v>
      </c>
      <c r="F4674" t="str">
        <f t="shared" si="216"/>
        <v>commercial</v>
      </c>
      <c r="G4674" t="str">
        <f t="shared" si="217"/>
        <v>heating</v>
      </c>
      <c r="H4674" t="str">
        <f t="shared" si="218"/>
        <v>heating</v>
      </c>
    </row>
    <row r="4675" spans="1:8" x14ac:dyDescent="0.2">
      <c r="A4675">
        <v>3</v>
      </c>
      <c r="B4675" t="s">
        <v>79</v>
      </c>
      <c r="C4675">
        <v>3122514636531.0298</v>
      </c>
      <c r="D4675" t="s">
        <v>672</v>
      </c>
      <c r="E4675" t="s">
        <v>594</v>
      </c>
      <c r="F4675" t="str">
        <f t="shared" ref="F4675:F4738" si="219">IF(ISNUMBER(SEARCH("urban", E4675)), "urban", IF(ISNUMBER(SEARCH("rural", E4675)), "rural", IF(ISNUMBER(SEARCH("commercial", E4675)), "commercial", "None")))</f>
        <v>commercial</v>
      </c>
      <c r="G4675" t="str">
        <f t="shared" ref="G4675:G4738" si="220">RIGHT(E4675, LEN(E4675) - FIND("~", SUBSTITUTE(E4675, "-", "~", LEN(E4675)-LEN(SUBSTITUTE(E4675, "-", "")))))</f>
        <v>heating</v>
      </c>
      <c r="H4675" t="str">
        <f t="shared" ref="H4675:H4738" si="221">IF(G4675="appl","appliances",IF(G4675="cooling","cooling &amp; ventilation",G4675))</f>
        <v>heating</v>
      </c>
    </row>
    <row r="4676" spans="1:8" x14ac:dyDescent="0.2">
      <c r="A4676">
        <v>4</v>
      </c>
      <c r="B4676" t="s">
        <v>81</v>
      </c>
      <c r="C4676">
        <v>0</v>
      </c>
      <c r="D4676" t="s">
        <v>672</v>
      </c>
      <c r="E4676" t="s">
        <v>594</v>
      </c>
      <c r="F4676" t="str">
        <f t="shared" si="219"/>
        <v>commercial</v>
      </c>
      <c r="G4676" t="str">
        <f t="shared" si="220"/>
        <v>heating</v>
      </c>
      <c r="H4676" t="str">
        <f t="shared" si="221"/>
        <v>heating</v>
      </c>
    </row>
    <row r="4677" spans="1:8" x14ac:dyDescent="0.2">
      <c r="A4677">
        <v>5</v>
      </c>
      <c r="B4677" t="s">
        <v>162</v>
      </c>
      <c r="C4677">
        <v>5453000000000</v>
      </c>
      <c r="D4677" t="s">
        <v>672</v>
      </c>
      <c r="E4677" t="s">
        <v>594</v>
      </c>
      <c r="F4677" t="str">
        <f t="shared" si="219"/>
        <v>commercial</v>
      </c>
      <c r="G4677" t="str">
        <f t="shared" si="220"/>
        <v>heating</v>
      </c>
      <c r="H4677" t="str">
        <f t="shared" si="221"/>
        <v>heating</v>
      </c>
    </row>
    <row r="4678" spans="1:8" x14ac:dyDescent="0.2">
      <c r="A4678">
        <v>6</v>
      </c>
      <c r="B4678" t="s">
        <v>446</v>
      </c>
      <c r="C4678">
        <v>54000000000</v>
      </c>
      <c r="D4678" t="s">
        <v>672</v>
      </c>
      <c r="E4678" t="s">
        <v>594</v>
      </c>
      <c r="F4678" t="str">
        <f t="shared" si="219"/>
        <v>commercial</v>
      </c>
      <c r="G4678" t="str">
        <f t="shared" si="220"/>
        <v>heating</v>
      </c>
      <c r="H4678" t="str">
        <f t="shared" si="221"/>
        <v>heating</v>
      </c>
    </row>
    <row r="4679" spans="1:8" x14ac:dyDescent="0.2">
      <c r="A4679">
        <v>7</v>
      </c>
      <c r="B4679" t="s">
        <v>447</v>
      </c>
      <c r="C4679">
        <v>20000000000</v>
      </c>
      <c r="D4679" t="s">
        <v>672</v>
      </c>
      <c r="E4679" t="s">
        <v>594</v>
      </c>
      <c r="F4679" t="str">
        <f t="shared" si="219"/>
        <v>commercial</v>
      </c>
      <c r="G4679" t="str">
        <f t="shared" si="220"/>
        <v>heating</v>
      </c>
      <c r="H4679" t="str">
        <f t="shared" si="221"/>
        <v>heating</v>
      </c>
    </row>
    <row r="4680" spans="1:8" x14ac:dyDescent="0.2">
      <c r="A4680">
        <v>8</v>
      </c>
      <c r="B4680" t="s">
        <v>448</v>
      </c>
      <c r="C4680">
        <v>3821000000000</v>
      </c>
      <c r="D4680" t="s">
        <v>672</v>
      </c>
      <c r="E4680" t="s">
        <v>594</v>
      </c>
      <c r="F4680" t="str">
        <f t="shared" si="219"/>
        <v>commercial</v>
      </c>
      <c r="G4680" t="str">
        <f t="shared" si="220"/>
        <v>heating</v>
      </c>
      <c r="H4680" t="str">
        <f t="shared" si="221"/>
        <v>heating</v>
      </c>
    </row>
    <row r="4681" spans="1:8" x14ac:dyDescent="0.2">
      <c r="A4681">
        <v>9</v>
      </c>
      <c r="B4681" t="s">
        <v>449</v>
      </c>
      <c r="C4681">
        <v>0</v>
      </c>
      <c r="D4681" t="s">
        <v>672</v>
      </c>
      <c r="E4681" t="s">
        <v>594</v>
      </c>
      <c r="F4681" t="str">
        <f t="shared" si="219"/>
        <v>commercial</v>
      </c>
      <c r="G4681" t="str">
        <f t="shared" si="220"/>
        <v>heating</v>
      </c>
      <c r="H4681" t="str">
        <f t="shared" si="221"/>
        <v>heating</v>
      </c>
    </row>
    <row r="4682" spans="1:8" x14ac:dyDescent="0.2">
      <c r="A4682">
        <v>0</v>
      </c>
      <c r="B4682" t="s">
        <v>76</v>
      </c>
      <c r="C4682">
        <v>2088490071662.3999</v>
      </c>
      <c r="D4682" t="s">
        <v>673</v>
      </c>
      <c r="E4682" t="s">
        <v>594</v>
      </c>
      <c r="F4682" t="str">
        <f t="shared" si="219"/>
        <v>commercial</v>
      </c>
      <c r="G4682" t="str">
        <f t="shared" si="220"/>
        <v>heating</v>
      </c>
      <c r="H4682" t="str">
        <f t="shared" si="221"/>
        <v>heating</v>
      </c>
    </row>
    <row r="4683" spans="1:8" x14ac:dyDescent="0.2">
      <c r="A4683">
        <v>1</v>
      </c>
      <c r="B4683" t="s">
        <v>77</v>
      </c>
      <c r="C4683">
        <v>0</v>
      </c>
      <c r="D4683" t="s">
        <v>673</v>
      </c>
      <c r="E4683" t="s">
        <v>594</v>
      </c>
      <c r="F4683" t="str">
        <f t="shared" si="219"/>
        <v>commercial</v>
      </c>
      <c r="G4683" t="str">
        <f t="shared" si="220"/>
        <v>heating</v>
      </c>
      <c r="H4683" t="str">
        <f t="shared" si="221"/>
        <v>heating</v>
      </c>
    </row>
    <row r="4684" spans="1:8" x14ac:dyDescent="0.2">
      <c r="A4684">
        <v>2</v>
      </c>
      <c r="B4684" t="s">
        <v>78</v>
      </c>
      <c r="C4684">
        <v>35906904954285.398</v>
      </c>
      <c r="D4684" t="s">
        <v>673</v>
      </c>
      <c r="E4684" t="s">
        <v>594</v>
      </c>
      <c r="F4684" t="str">
        <f t="shared" si="219"/>
        <v>commercial</v>
      </c>
      <c r="G4684" t="str">
        <f t="shared" si="220"/>
        <v>heating</v>
      </c>
      <c r="H4684" t="str">
        <f t="shared" si="221"/>
        <v>heating</v>
      </c>
    </row>
    <row r="4685" spans="1:8" x14ac:dyDescent="0.2">
      <c r="A4685">
        <v>3</v>
      </c>
      <c r="B4685" t="s">
        <v>79</v>
      </c>
      <c r="C4685">
        <v>541002047693.91101</v>
      </c>
      <c r="D4685" t="s">
        <v>673</v>
      </c>
      <c r="E4685" t="s">
        <v>594</v>
      </c>
      <c r="F4685" t="str">
        <f t="shared" si="219"/>
        <v>commercial</v>
      </c>
      <c r="G4685" t="str">
        <f t="shared" si="220"/>
        <v>heating</v>
      </c>
      <c r="H4685" t="str">
        <f t="shared" si="221"/>
        <v>heating</v>
      </c>
    </row>
    <row r="4686" spans="1:8" x14ac:dyDescent="0.2">
      <c r="A4686">
        <v>4</v>
      </c>
      <c r="B4686" t="s">
        <v>81</v>
      </c>
      <c r="C4686">
        <v>0</v>
      </c>
      <c r="D4686" t="s">
        <v>673</v>
      </c>
      <c r="E4686" t="s">
        <v>594</v>
      </c>
      <c r="F4686" t="str">
        <f t="shared" si="219"/>
        <v>commercial</v>
      </c>
      <c r="G4686" t="str">
        <f t="shared" si="220"/>
        <v>heating</v>
      </c>
      <c r="H4686" t="str">
        <f t="shared" si="221"/>
        <v>heating</v>
      </c>
    </row>
    <row r="4687" spans="1:8" x14ac:dyDescent="0.2">
      <c r="A4687">
        <v>5</v>
      </c>
      <c r="B4687" t="s">
        <v>162</v>
      </c>
      <c r="C4687">
        <v>1892000000000</v>
      </c>
      <c r="D4687" t="s">
        <v>673</v>
      </c>
      <c r="E4687" t="s">
        <v>594</v>
      </c>
      <c r="F4687" t="str">
        <f t="shared" si="219"/>
        <v>commercial</v>
      </c>
      <c r="G4687" t="str">
        <f t="shared" si="220"/>
        <v>heating</v>
      </c>
      <c r="H4687" t="str">
        <f t="shared" si="221"/>
        <v>heating</v>
      </c>
    </row>
    <row r="4688" spans="1:8" x14ac:dyDescent="0.2">
      <c r="A4688">
        <v>6</v>
      </c>
      <c r="B4688" t="s">
        <v>446</v>
      </c>
      <c r="C4688">
        <v>5000000000</v>
      </c>
      <c r="D4688" t="s">
        <v>673</v>
      </c>
      <c r="E4688" t="s">
        <v>594</v>
      </c>
      <c r="F4688" t="str">
        <f t="shared" si="219"/>
        <v>commercial</v>
      </c>
      <c r="G4688" t="str">
        <f t="shared" si="220"/>
        <v>heating</v>
      </c>
      <c r="H4688" t="str">
        <f t="shared" si="221"/>
        <v>heating</v>
      </c>
    </row>
    <row r="4689" spans="1:8" x14ac:dyDescent="0.2">
      <c r="A4689">
        <v>7</v>
      </c>
      <c r="B4689" t="s">
        <v>447</v>
      </c>
      <c r="C4689">
        <v>0</v>
      </c>
      <c r="D4689" t="s">
        <v>673</v>
      </c>
      <c r="E4689" t="s">
        <v>594</v>
      </c>
      <c r="F4689" t="str">
        <f t="shared" si="219"/>
        <v>commercial</v>
      </c>
      <c r="G4689" t="str">
        <f t="shared" si="220"/>
        <v>heating</v>
      </c>
      <c r="H4689" t="str">
        <f t="shared" si="221"/>
        <v>heating</v>
      </c>
    </row>
    <row r="4690" spans="1:8" x14ac:dyDescent="0.2">
      <c r="A4690">
        <v>8</v>
      </c>
      <c r="B4690" t="s">
        <v>448</v>
      </c>
      <c r="C4690">
        <v>3535000000000</v>
      </c>
      <c r="D4690" t="s">
        <v>673</v>
      </c>
      <c r="E4690" t="s">
        <v>594</v>
      </c>
      <c r="F4690" t="str">
        <f t="shared" si="219"/>
        <v>commercial</v>
      </c>
      <c r="G4690" t="str">
        <f t="shared" si="220"/>
        <v>heating</v>
      </c>
      <c r="H4690" t="str">
        <f t="shared" si="221"/>
        <v>heating</v>
      </c>
    </row>
    <row r="4691" spans="1:8" x14ac:dyDescent="0.2">
      <c r="A4691">
        <v>9</v>
      </c>
      <c r="B4691" t="s">
        <v>449</v>
      </c>
      <c r="C4691">
        <v>0</v>
      </c>
      <c r="D4691" t="s">
        <v>673</v>
      </c>
      <c r="E4691" t="s">
        <v>594</v>
      </c>
      <c r="F4691" t="str">
        <f t="shared" si="219"/>
        <v>commercial</v>
      </c>
      <c r="G4691" t="str">
        <f t="shared" si="220"/>
        <v>heating</v>
      </c>
      <c r="H4691" t="str">
        <f t="shared" si="221"/>
        <v>heating</v>
      </c>
    </row>
    <row r="4692" spans="1:8" x14ac:dyDescent="0.2">
      <c r="A4692">
        <v>0</v>
      </c>
      <c r="B4692" t="s">
        <v>76</v>
      </c>
      <c r="C4692">
        <v>9385509015514.6992</v>
      </c>
      <c r="D4692" t="s">
        <v>674</v>
      </c>
      <c r="E4692" t="s">
        <v>594</v>
      </c>
      <c r="F4692" t="str">
        <f t="shared" si="219"/>
        <v>commercial</v>
      </c>
      <c r="G4692" t="str">
        <f t="shared" si="220"/>
        <v>heating</v>
      </c>
      <c r="H4692" t="str">
        <f t="shared" si="221"/>
        <v>heating</v>
      </c>
    </row>
    <row r="4693" spans="1:8" x14ac:dyDescent="0.2">
      <c r="A4693">
        <v>1</v>
      </c>
      <c r="B4693" t="s">
        <v>77</v>
      </c>
      <c r="C4693">
        <v>0</v>
      </c>
      <c r="D4693" t="s">
        <v>674</v>
      </c>
      <c r="E4693" t="s">
        <v>594</v>
      </c>
      <c r="F4693" t="str">
        <f t="shared" si="219"/>
        <v>commercial</v>
      </c>
      <c r="G4693" t="str">
        <f t="shared" si="220"/>
        <v>heating</v>
      </c>
      <c r="H4693" t="str">
        <f t="shared" si="221"/>
        <v>heating</v>
      </c>
    </row>
    <row r="4694" spans="1:8" x14ac:dyDescent="0.2">
      <c r="A4694">
        <v>2</v>
      </c>
      <c r="B4694" t="s">
        <v>78</v>
      </c>
      <c r="C4694">
        <v>62574127511390.898</v>
      </c>
      <c r="D4694" t="s">
        <v>674</v>
      </c>
      <c r="E4694" t="s">
        <v>594</v>
      </c>
      <c r="F4694" t="str">
        <f t="shared" si="219"/>
        <v>commercial</v>
      </c>
      <c r="G4694" t="str">
        <f t="shared" si="220"/>
        <v>heating</v>
      </c>
      <c r="H4694" t="str">
        <f t="shared" si="221"/>
        <v>heating</v>
      </c>
    </row>
    <row r="4695" spans="1:8" x14ac:dyDescent="0.2">
      <c r="A4695">
        <v>3</v>
      </c>
      <c r="B4695" t="s">
        <v>79</v>
      </c>
      <c r="C4695">
        <v>0</v>
      </c>
      <c r="D4695" t="s">
        <v>674</v>
      </c>
      <c r="E4695" t="s">
        <v>594</v>
      </c>
      <c r="F4695" t="str">
        <f t="shared" si="219"/>
        <v>commercial</v>
      </c>
      <c r="G4695" t="str">
        <f t="shared" si="220"/>
        <v>heating</v>
      </c>
      <c r="H4695" t="str">
        <f t="shared" si="221"/>
        <v>heating</v>
      </c>
    </row>
    <row r="4696" spans="1:8" x14ac:dyDescent="0.2">
      <c r="A4696">
        <v>4</v>
      </c>
      <c r="B4696" t="s">
        <v>81</v>
      </c>
      <c r="C4696">
        <v>0</v>
      </c>
      <c r="D4696" t="s">
        <v>674</v>
      </c>
      <c r="E4696" t="s">
        <v>594</v>
      </c>
      <c r="F4696" t="str">
        <f t="shared" si="219"/>
        <v>commercial</v>
      </c>
      <c r="G4696" t="str">
        <f t="shared" si="220"/>
        <v>heating</v>
      </c>
      <c r="H4696" t="str">
        <f t="shared" si="221"/>
        <v>heating</v>
      </c>
    </row>
    <row r="4697" spans="1:8" x14ac:dyDescent="0.2">
      <c r="A4697">
        <v>5</v>
      </c>
      <c r="B4697" t="s">
        <v>162</v>
      </c>
      <c r="C4697">
        <v>12938000000000</v>
      </c>
      <c r="D4697" t="s">
        <v>674</v>
      </c>
      <c r="E4697" t="s">
        <v>594</v>
      </c>
      <c r="F4697" t="str">
        <f t="shared" si="219"/>
        <v>commercial</v>
      </c>
      <c r="G4697" t="str">
        <f t="shared" si="220"/>
        <v>heating</v>
      </c>
      <c r="H4697" t="str">
        <f t="shared" si="221"/>
        <v>heating</v>
      </c>
    </row>
    <row r="4698" spans="1:8" x14ac:dyDescent="0.2">
      <c r="A4698">
        <v>6</v>
      </c>
      <c r="B4698" t="s">
        <v>446</v>
      </c>
      <c r="C4698">
        <v>55000000000</v>
      </c>
      <c r="D4698" t="s">
        <v>674</v>
      </c>
      <c r="E4698" t="s">
        <v>594</v>
      </c>
      <c r="F4698" t="str">
        <f t="shared" si="219"/>
        <v>commercial</v>
      </c>
      <c r="G4698" t="str">
        <f t="shared" si="220"/>
        <v>heating</v>
      </c>
      <c r="H4698" t="str">
        <f t="shared" si="221"/>
        <v>heating</v>
      </c>
    </row>
    <row r="4699" spans="1:8" x14ac:dyDescent="0.2">
      <c r="A4699">
        <v>7</v>
      </c>
      <c r="B4699" t="s">
        <v>447</v>
      </c>
      <c r="C4699">
        <v>0</v>
      </c>
      <c r="D4699" t="s">
        <v>674</v>
      </c>
      <c r="E4699" t="s">
        <v>594</v>
      </c>
      <c r="F4699" t="str">
        <f t="shared" si="219"/>
        <v>commercial</v>
      </c>
      <c r="G4699" t="str">
        <f t="shared" si="220"/>
        <v>heating</v>
      </c>
      <c r="H4699" t="str">
        <f t="shared" si="221"/>
        <v>heating</v>
      </c>
    </row>
    <row r="4700" spans="1:8" x14ac:dyDescent="0.2">
      <c r="A4700">
        <v>8</v>
      </c>
      <c r="B4700" t="s">
        <v>448</v>
      </c>
      <c r="C4700">
        <v>14140000000000</v>
      </c>
      <c r="D4700" t="s">
        <v>674</v>
      </c>
      <c r="E4700" t="s">
        <v>594</v>
      </c>
      <c r="F4700" t="str">
        <f t="shared" si="219"/>
        <v>commercial</v>
      </c>
      <c r="G4700" t="str">
        <f t="shared" si="220"/>
        <v>heating</v>
      </c>
      <c r="H4700" t="str">
        <f t="shared" si="221"/>
        <v>heating</v>
      </c>
    </row>
    <row r="4701" spans="1:8" x14ac:dyDescent="0.2">
      <c r="A4701">
        <v>9</v>
      </c>
      <c r="B4701" t="s">
        <v>449</v>
      </c>
      <c r="C4701">
        <v>0</v>
      </c>
      <c r="D4701" t="s">
        <v>674</v>
      </c>
      <c r="E4701" t="s">
        <v>594</v>
      </c>
      <c r="F4701" t="str">
        <f t="shared" si="219"/>
        <v>commercial</v>
      </c>
      <c r="G4701" t="str">
        <f t="shared" si="220"/>
        <v>heating</v>
      </c>
      <c r="H4701" t="str">
        <f t="shared" si="221"/>
        <v>heating</v>
      </c>
    </row>
    <row r="4702" spans="1:8" x14ac:dyDescent="0.2">
      <c r="A4702">
        <v>0</v>
      </c>
      <c r="B4702" t="s">
        <v>76</v>
      </c>
      <c r="C4702">
        <v>1389353700787.95</v>
      </c>
      <c r="D4702" t="s">
        <v>675</v>
      </c>
      <c r="E4702" t="s">
        <v>594</v>
      </c>
      <c r="F4702" t="str">
        <f t="shared" si="219"/>
        <v>commercial</v>
      </c>
      <c r="G4702" t="str">
        <f t="shared" si="220"/>
        <v>heating</v>
      </c>
      <c r="H4702" t="str">
        <f t="shared" si="221"/>
        <v>heating</v>
      </c>
    </row>
    <row r="4703" spans="1:8" x14ac:dyDescent="0.2">
      <c r="A4703">
        <v>1</v>
      </c>
      <c r="B4703" t="s">
        <v>77</v>
      </c>
      <c r="C4703">
        <v>0</v>
      </c>
      <c r="D4703" t="s">
        <v>675</v>
      </c>
      <c r="E4703" t="s">
        <v>594</v>
      </c>
      <c r="F4703" t="str">
        <f t="shared" si="219"/>
        <v>commercial</v>
      </c>
      <c r="G4703" t="str">
        <f t="shared" si="220"/>
        <v>heating</v>
      </c>
      <c r="H4703" t="str">
        <f t="shared" si="221"/>
        <v>heating</v>
      </c>
    </row>
    <row r="4704" spans="1:8" x14ac:dyDescent="0.2">
      <c r="A4704">
        <v>2</v>
      </c>
      <c r="B4704" t="s">
        <v>78</v>
      </c>
      <c r="C4704">
        <v>31719761240113</v>
      </c>
      <c r="D4704" t="s">
        <v>675</v>
      </c>
      <c r="E4704" t="s">
        <v>594</v>
      </c>
      <c r="F4704" t="str">
        <f t="shared" si="219"/>
        <v>commercial</v>
      </c>
      <c r="G4704" t="str">
        <f t="shared" si="220"/>
        <v>heating</v>
      </c>
      <c r="H4704" t="str">
        <f t="shared" si="221"/>
        <v>heating</v>
      </c>
    </row>
    <row r="4705" spans="1:8" x14ac:dyDescent="0.2">
      <c r="A4705">
        <v>3</v>
      </c>
      <c r="B4705" t="s">
        <v>79</v>
      </c>
      <c r="C4705">
        <v>2660544966976.7402</v>
      </c>
      <c r="D4705" t="s">
        <v>675</v>
      </c>
      <c r="E4705" t="s">
        <v>594</v>
      </c>
      <c r="F4705" t="str">
        <f t="shared" si="219"/>
        <v>commercial</v>
      </c>
      <c r="G4705" t="str">
        <f t="shared" si="220"/>
        <v>heating</v>
      </c>
      <c r="H4705" t="str">
        <f t="shared" si="221"/>
        <v>heating</v>
      </c>
    </row>
    <row r="4706" spans="1:8" x14ac:dyDescent="0.2">
      <c r="A4706">
        <v>4</v>
      </c>
      <c r="B4706" t="s">
        <v>81</v>
      </c>
      <c r="C4706">
        <v>0</v>
      </c>
      <c r="D4706" t="s">
        <v>675</v>
      </c>
      <c r="E4706" t="s">
        <v>594</v>
      </c>
      <c r="F4706" t="str">
        <f t="shared" si="219"/>
        <v>commercial</v>
      </c>
      <c r="G4706" t="str">
        <f t="shared" si="220"/>
        <v>heating</v>
      </c>
      <c r="H4706" t="str">
        <f t="shared" si="221"/>
        <v>heating</v>
      </c>
    </row>
    <row r="4707" spans="1:8" x14ac:dyDescent="0.2">
      <c r="A4707">
        <v>5</v>
      </c>
      <c r="B4707" t="s">
        <v>162</v>
      </c>
      <c r="C4707">
        <v>1811000000000</v>
      </c>
      <c r="D4707" t="s">
        <v>675</v>
      </c>
      <c r="E4707" t="s">
        <v>594</v>
      </c>
      <c r="F4707" t="str">
        <f t="shared" si="219"/>
        <v>commercial</v>
      </c>
      <c r="G4707" t="str">
        <f t="shared" si="220"/>
        <v>heating</v>
      </c>
      <c r="H4707" t="str">
        <f t="shared" si="221"/>
        <v>heating</v>
      </c>
    </row>
    <row r="4708" spans="1:8" x14ac:dyDescent="0.2">
      <c r="A4708">
        <v>6</v>
      </c>
      <c r="B4708" t="s">
        <v>446</v>
      </c>
      <c r="C4708">
        <v>6000000000</v>
      </c>
      <c r="D4708" t="s">
        <v>675</v>
      </c>
      <c r="E4708" t="s">
        <v>594</v>
      </c>
      <c r="F4708" t="str">
        <f t="shared" si="219"/>
        <v>commercial</v>
      </c>
      <c r="G4708" t="str">
        <f t="shared" si="220"/>
        <v>heating</v>
      </c>
      <c r="H4708" t="str">
        <f t="shared" si="221"/>
        <v>heating</v>
      </c>
    </row>
    <row r="4709" spans="1:8" x14ac:dyDescent="0.2">
      <c r="A4709">
        <v>7</v>
      </c>
      <c r="B4709" t="s">
        <v>447</v>
      </c>
      <c r="C4709">
        <v>0</v>
      </c>
      <c r="D4709" t="s">
        <v>675</v>
      </c>
      <c r="E4709" t="s">
        <v>594</v>
      </c>
      <c r="F4709" t="str">
        <f t="shared" si="219"/>
        <v>commercial</v>
      </c>
      <c r="G4709" t="str">
        <f t="shared" si="220"/>
        <v>heating</v>
      </c>
      <c r="H4709" t="str">
        <f t="shared" si="221"/>
        <v>heating</v>
      </c>
    </row>
    <row r="4710" spans="1:8" x14ac:dyDescent="0.2">
      <c r="A4710">
        <v>8</v>
      </c>
      <c r="B4710" t="s">
        <v>448</v>
      </c>
      <c r="C4710">
        <v>2832999999999.9902</v>
      </c>
      <c r="D4710" t="s">
        <v>675</v>
      </c>
      <c r="E4710" t="s">
        <v>594</v>
      </c>
      <c r="F4710" t="str">
        <f t="shared" si="219"/>
        <v>commercial</v>
      </c>
      <c r="G4710" t="str">
        <f t="shared" si="220"/>
        <v>heating</v>
      </c>
      <c r="H4710" t="str">
        <f t="shared" si="221"/>
        <v>heating</v>
      </c>
    </row>
    <row r="4711" spans="1:8" x14ac:dyDescent="0.2">
      <c r="A4711">
        <v>9</v>
      </c>
      <c r="B4711" t="s">
        <v>449</v>
      </c>
      <c r="C4711">
        <v>0</v>
      </c>
      <c r="D4711" t="s">
        <v>675</v>
      </c>
      <c r="E4711" t="s">
        <v>594</v>
      </c>
      <c r="F4711" t="str">
        <f t="shared" si="219"/>
        <v>commercial</v>
      </c>
      <c r="G4711" t="str">
        <f t="shared" si="220"/>
        <v>heating</v>
      </c>
      <c r="H4711" t="str">
        <f t="shared" si="221"/>
        <v>heating</v>
      </c>
    </row>
    <row r="4712" spans="1:8" x14ac:dyDescent="0.2">
      <c r="A4712">
        <v>0</v>
      </c>
      <c r="B4712" t="s">
        <v>76</v>
      </c>
      <c r="C4712">
        <v>825276915344.14001</v>
      </c>
      <c r="D4712" t="s">
        <v>676</v>
      </c>
      <c r="E4712" t="s">
        <v>594</v>
      </c>
      <c r="F4712" t="str">
        <f t="shared" si="219"/>
        <v>commercial</v>
      </c>
      <c r="G4712" t="str">
        <f t="shared" si="220"/>
        <v>heating</v>
      </c>
      <c r="H4712" t="str">
        <f t="shared" si="221"/>
        <v>heating</v>
      </c>
    </row>
    <row r="4713" spans="1:8" x14ac:dyDescent="0.2">
      <c r="A4713">
        <v>1</v>
      </c>
      <c r="B4713" t="s">
        <v>77</v>
      </c>
      <c r="C4713">
        <v>0</v>
      </c>
      <c r="D4713" t="s">
        <v>676</v>
      </c>
      <c r="E4713" t="s">
        <v>594</v>
      </c>
      <c r="F4713" t="str">
        <f t="shared" si="219"/>
        <v>commercial</v>
      </c>
      <c r="G4713" t="str">
        <f t="shared" si="220"/>
        <v>heating</v>
      </c>
      <c r="H4713" t="str">
        <f t="shared" si="221"/>
        <v>heating</v>
      </c>
    </row>
    <row r="4714" spans="1:8" x14ac:dyDescent="0.2">
      <c r="A4714">
        <v>2</v>
      </c>
      <c r="B4714" t="s">
        <v>78</v>
      </c>
      <c r="C4714">
        <v>25975652777502.5</v>
      </c>
      <c r="D4714" t="s">
        <v>676</v>
      </c>
      <c r="E4714" t="s">
        <v>594</v>
      </c>
      <c r="F4714" t="str">
        <f t="shared" si="219"/>
        <v>commercial</v>
      </c>
      <c r="G4714" t="str">
        <f t="shared" si="220"/>
        <v>heating</v>
      </c>
      <c r="H4714" t="str">
        <f t="shared" si="221"/>
        <v>heating</v>
      </c>
    </row>
    <row r="4715" spans="1:8" x14ac:dyDescent="0.2">
      <c r="A4715">
        <v>3</v>
      </c>
      <c r="B4715" t="s">
        <v>79</v>
      </c>
      <c r="C4715">
        <v>12937736584783.699</v>
      </c>
      <c r="D4715" t="s">
        <v>676</v>
      </c>
      <c r="E4715" t="s">
        <v>594</v>
      </c>
      <c r="F4715" t="str">
        <f t="shared" si="219"/>
        <v>commercial</v>
      </c>
      <c r="G4715" t="str">
        <f t="shared" si="220"/>
        <v>heating</v>
      </c>
      <c r="H4715" t="str">
        <f t="shared" si="221"/>
        <v>heating</v>
      </c>
    </row>
    <row r="4716" spans="1:8" x14ac:dyDescent="0.2">
      <c r="A4716">
        <v>4</v>
      </c>
      <c r="B4716" t="s">
        <v>81</v>
      </c>
      <c r="C4716">
        <v>0</v>
      </c>
      <c r="D4716" t="s">
        <v>676</v>
      </c>
      <c r="E4716" t="s">
        <v>594</v>
      </c>
      <c r="F4716" t="str">
        <f t="shared" si="219"/>
        <v>commercial</v>
      </c>
      <c r="G4716" t="str">
        <f t="shared" si="220"/>
        <v>heating</v>
      </c>
      <c r="H4716" t="str">
        <f t="shared" si="221"/>
        <v>heating</v>
      </c>
    </row>
    <row r="4717" spans="1:8" x14ac:dyDescent="0.2">
      <c r="A4717">
        <v>5</v>
      </c>
      <c r="B4717" t="s">
        <v>162</v>
      </c>
      <c r="C4717">
        <v>1115000000000</v>
      </c>
      <c r="D4717" t="s">
        <v>676</v>
      </c>
      <c r="E4717" t="s">
        <v>594</v>
      </c>
      <c r="F4717" t="str">
        <f t="shared" si="219"/>
        <v>commercial</v>
      </c>
      <c r="G4717" t="str">
        <f t="shared" si="220"/>
        <v>heating</v>
      </c>
      <c r="H4717" t="str">
        <f t="shared" si="221"/>
        <v>heating</v>
      </c>
    </row>
    <row r="4718" spans="1:8" x14ac:dyDescent="0.2">
      <c r="A4718">
        <v>6</v>
      </c>
      <c r="B4718" t="s">
        <v>446</v>
      </c>
      <c r="C4718">
        <v>19000000000</v>
      </c>
      <c r="D4718" t="s">
        <v>676</v>
      </c>
      <c r="E4718" t="s">
        <v>594</v>
      </c>
      <c r="F4718" t="str">
        <f t="shared" si="219"/>
        <v>commercial</v>
      </c>
      <c r="G4718" t="str">
        <f t="shared" si="220"/>
        <v>heating</v>
      </c>
      <c r="H4718" t="str">
        <f t="shared" si="221"/>
        <v>heating</v>
      </c>
    </row>
    <row r="4719" spans="1:8" x14ac:dyDescent="0.2">
      <c r="A4719">
        <v>7</v>
      </c>
      <c r="B4719" t="s">
        <v>447</v>
      </c>
      <c r="C4719">
        <v>200000000000</v>
      </c>
      <c r="D4719" t="s">
        <v>676</v>
      </c>
      <c r="E4719" t="s">
        <v>594</v>
      </c>
      <c r="F4719" t="str">
        <f t="shared" si="219"/>
        <v>commercial</v>
      </c>
      <c r="G4719" t="str">
        <f t="shared" si="220"/>
        <v>heating</v>
      </c>
      <c r="H4719" t="str">
        <f t="shared" si="221"/>
        <v>heating</v>
      </c>
    </row>
    <row r="4720" spans="1:8" x14ac:dyDescent="0.2">
      <c r="A4720">
        <v>8</v>
      </c>
      <c r="B4720" t="s">
        <v>448</v>
      </c>
      <c r="C4720">
        <v>3282000000000</v>
      </c>
      <c r="D4720" t="s">
        <v>676</v>
      </c>
      <c r="E4720" t="s">
        <v>594</v>
      </c>
      <c r="F4720" t="str">
        <f t="shared" si="219"/>
        <v>commercial</v>
      </c>
      <c r="G4720" t="str">
        <f t="shared" si="220"/>
        <v>heating</v>
      </c>
      <c r="H4720" t="str">
        <f t="shared" si="221"/>
        <v>heating</v>
      </c>
    </row>
    <row r="4721" spans="1:8" x14ac:dyDescent="0.2">
      <c r="A4721">
        <v>9</v>
      </c>
      <c r="B4721" t="s">
        <v>449</v>
      </c>
      <c r="C4721">
        <v>0</v>
      </c>
      <c r="D4721" t="s">
        <v>676</v>
      </c>
      <c r="E4721" t="s">
        <v>594</v>
      </c>
      <c r="F4721" t="str">
        <f t="shared" si="219"/>
        <v>commercial</v>
      </c>
      <c r="G4721" t="str">
        <f t="shared" si="220"/>
        <v>heating</v>
      </c>
      <c r="H4721" t="str">
        <f t="shared" si="221"/>
        <v>heating</v>
      </c>
    </row>
    <row r="4722" spans="1:8" x14ac:dyDescent="0.2">
      <c r="A4722">
        <v>0</v>
      </c>
      <c r="B4722" t="s">
        <v>76</v>
      </c>
      <c r="C4722">
        <v>1000420249364.1801</v>
      </c>
      <c r="D4722" t="s">
        <v>677</v>
      </c>
      <c r="E4722" t="s">
        <v>594</v>
      </c>
      <c r="F4722" t="str">
        <f t="shared" si="219"/>
        <v>commercial</v>
      </c>
      <c r="G4722" t="str">
        <f t="shared" si="220"/>
        <v>heating</v>
      </c>
      <c r="H4722" t="str">
        <f t="shared" si="221"/>
        <v>heating</v>
      </c>
    </row>
    <row r="4723" spans="1:8" x14ac:dyDescent="0.2">
      <c r="A4723">
        <v>1</v>
      </c>
      <c r="B4723" t="s">
        <v>77</v>
      </c>
      <c r="C4723">
        <v>0</v>
      </c>
      <c r="D4723" t="s">
        <v>677</v>
      </c>
      <c r="E4723" t="s">
        <v>594</v>
      </c>
      <c r="F4723" t="str">
        <f t="shared" si="219"/>
        <v>commercial</v>
      </c>
      <c r="G4723" t="str">
        <f t="shared" si="220"/>
        <v>heating</v>
      </c>
      <c r="H4723" t="str">
        <f t="shared" si="221"/>
        <v>heating</v>
      </c>
    </row>
    <row r="4724" spans="1:8" x14ac:dyDescent="0.2">
      <c r="A4724">
        <v>2</v>
      </c>
      <c r="B4724" t="s">
        <v>78</v>
      </c>
      <c r="C4724">
        <v>5248501215059.1299</v>
      </c>
      <c r="D4724" t="s">
        <v>677</v>
      </c>
      <c r="E4724" t="s">
        <v>594</v>
      </c>
      <c r="F4724" t="str">
        <f t="shared" si="219"/>
        <v>commercial</v>
      </c>
      <c r="G4724" t="str">
        <f t="shared" si="220"/>
        <v>heating</v>
      </c>
      <c r="H4724" t="str">
        <f t="shared" si="221"/>
        <v>heating</v>
      </c>
    </row>
    <row r="4725" spans="1:8" x14ac:dyDescent="0.2">
      <c r="A4725">
        <v>3</v>
      </c>
      <c r="B4725" t="s">
        <v>79</v>
      </c>
      <c r="C4725">
        <v>3496690443390.73</v>
      </c>
      <c r="D4725" t="s">
        <v>677</v>
      </c>
      <c r="E4725" t="s">
        <v>594</v>
      </c>
      <c r="F4725" t="str">
        <f t="shared" si="219"/>
        <v>commercial</v>
      </c>
      <c r="G4725" t="str">
        <f t="shared" si="220"/>
        <v>heating</v>
      </c>
      <c r="H4725" t="str">
        <f t="shared" si="221"/>
        <v>heating</v>
      </c>
    </row>
    <row r="4726" spans="1:8" x14ac:dyDescent="0.2">
      <c r="A4726">
        <v>4</v>
      </c>
      <c r="B4726" t="s">
        <v>81</v>
      </c>
      <c r="C4726">
        <v>0</v>
      </c>
      <c r="D4726" t="s">
        <v>677</v>
      </c>
      <c r="E4726" t="s">
        <v>594</v>
      </c>
      <c r="F4726" t="str">
        <f t="shared" si="219"/>
        <v>commercial</v>
      </c>
      <c r="G4726" t="str">
        <f t="shared" si="220"/>
        <v>heating</v>
      </c>
      <c r="H4726" t="str">
        <f t="shared" si="221"/>
        <v>heating</v>
      </c>
    </row>
    <row r="4727" spans="1:8" x14ac:dyDescent="0.2">
      <c r="A4727">
        <v>5</v>
      </c>
      <c r="B4727" t="s">
        <v>162</v>
      </c>
      <c r="C4727">
        <v>2934000000000</v>
      </c>
      <c r="D4727" t="s">
        <v>677</v>
      </c>
      <c r="E4727" t="s">
        <v>594</v>
      </c>
      <c r="F4727" t="str">
        <f t="shared" si="219"/>
        <v>commercial</v>
      </c>
      <c r="G4727" t="str">
        <f t="shared" si="220"/>
        <v>heating</v>
      </c>
      <c r="H4727" t="str">
        <f t="shared" si="221"/>
        <v>heating</v>
      </c>
    </row>
    <row r="4728" spans="1:8" x14ac:dyDescent="0.2">
      <c r="A4728">
        <v>6</v>
      </c>
      <c r="B4728" t="s">
        <v>446</v>
      </c>
      <c r="C4728">
        <v>12000000000</v>
      </c>
      <c r="D4728" t="s">
        <v>677</v>
      </c>
      <c r="E4728" t="s">
        <v>594</v>
      </c>
      <c r="F4728" t="str">
        <f t="shared" si="219"/>
        <v>commercial</v>
      </c>
      <c r="G4728" t="str">
        <f t="shared" si="220"/>
        <v>heating</v>
      </c>
      <c r="H4728" t="str">
        <f t="shared" si="221"/>
        <v>heating</v>
      </c>
    </row>
    <row r="4729" spans="1:8" x14ac:dyDescent="0.2">
      <c r="A4729">
        <v>7</v>
      </c>
      <c r="B4729" t="s">
        <v>447</v>
      </c>
      <c r="C4729">
        <v>0</v>
      </c>
      <c r="D4729" t="s">
        <v>677</v>
      </c>
      <c r="E4729" t="s">
        <v>594</v>
      </c>
      <c r="F4729" t="str">
        <f t="shared" si="219"/>
        <v>commercial</v>
      </c>
      <c r="G4729" t="str">
        <f t="shared" si="220"/>
        <v>heating</v>
      </c>
      <c r="H4729" t="str">
        <f t="shared" si="221"/>
        <v>heating</v>
      </c>
    </row>
    <row r="4730" spans="1:8" x14ac:dyDescent="0.2">
      <c r="A4730">
        <v>8</v>
      </c>
      <c r="B4730" t="s">
        <v>448</v>
      </c>
      <c r="C4730">
        <v>8301000000000</v>
      </c>
      <c r="D4730" t="s">
        <v>677</v>
      </c>
      <c r="E4730" t="s">
        <v>594</v>
      </c>
      <c r="F4730" t="str">
        <f t="shared" si="219"/>
        <v>commercial</v>
      </c>
      <c r="G4730" t="str">
        <f t="shared" si="220"/>
        <v>heating</v>
      </c>
      <c r="H4730" t="str">
        <f t="shared" si="221"/>
        <v>heating</v>
      </c>
    </row>
    <row r="4731" spans="1:8" x14ac:dyDescent="0.2">
      <c r="A4731">
        <v>9</v>
      </c>
      <c r="B4731" t="s">
        <v>449</v>
      </c>
      <c r="C4731">
        <v>0</v>
      </c>
      <c r="D4731" t="s">
        <v>677</v>
      </c>
      <c r="E4731" t="s">
        <v>594</v>
      </c>
      <c r="F4731" t="str">
        <f t="shared" si="219"/>
        <v>commercial</v>
      </c>
      <c r="G4731" t="str">
        <f t="shared" si="220"/>
        <v>heating</v>
      </c>
      <c r="H4731" t="str">
        <f t="shared" si="221"/>
        <v>heating</v>
      </c>
    </row>
    <row r="4732" spans="1:8" x14ac:dyDescent="0.2">
      <c r="A4732">
        <v>0</v>
      </c>
      <c r="B4732" t="s">
        <v>76</v>
      </c>
      <c r="C4732">
        <v>713357811882.71899</v>
      </c>
      <c r="D4732" t="s">
        <v>678</v>
      </c>
      <c r="E4732" t="s">
        <v>594</v>
      </c>
      <c r="F4732" t="str">
        <f t="shared" si="219"/>
        <v>commercial</v>
      </c>
      <c r="G4732" t="str">
        <f t="shared" si="220"/>
        <v>heating</v>
      </c>
      <c r="H4732" t="str">
        <f t="shared" si="221"/>
        <v>heating</v>
      </c>
    </row>
    <row r="4733" spans="1:8" x14ac:dyDescent="0.2">
      <c r="A4733">
        <v>1</v>
      </c>
      <c r="B4733" t="s">
        <v>77</v>
      </c>
      <c r="C4733">
        <v>0</v>
      </c>
      <c r="D4733" t="s">
        <v>678</v>
      </c>
      <c r="E4733" t="s">
        <v>594</v>
      </c>
      <c r="F4733" t="str">
        <f t="shared" si="219"/>
        <v>commercial</v>
      </c>
      <c r="G4733" t="str">
        <f t="shared" si="220"/>
        <v>heating</v>
      </c>
      <c r="H4733" t="str">
        <f t="shared" si="221"/>
        <v>heating</v>
      </c>
    </row>
    <row r="4734" spans="1:8" x14ac:dyDescent="0.2">
      <c r="A4734">
        <v>2</v>
      </c>
      <c r="B4734" t="s">
        <v>78</v>
      </c>
      <c r="C4734">
        <v>10236387217164</v>
      </c>
      <c r="D4734" t="s">
        <v>678</v>
      </c>
      <c r="E4734" t="s">
        <v>594</v>
      </c>
      <c r="F4734" t="str">
        <f t="shared" si="219"/>
        <v>commercial</v>
      </c>
      <c r="G4734" t="str">
        <f t="shared" si="220"/>
        <v>heating</v>
      </c>
      <c r="H4734" t="str">
        <f t="shared" si="221"/>
        <v>heating</v>
      </c>
    </row>
    <row r="4735" spans="1:8" x14ac:dyDescent="0.2">
      <c r="A4735">
        <v>3</v>
      </c>
      <c r="B4735" t="s">
        <v>79</v>
      </c>
      <c r="C4735">
        <v>1763242815255.3201</v>
      </c>
      <c r="D4735" t="s">
        <v>678</v>
      </c>
      <c r="E4735" t="s">
        <v>594</v>
      </c>
      <c r="F4735" t="str">
        <f t="shared" si="219"/>
        <v>commercial</v>
      </c>
      <c r="G4735" t="str">
        <f t="shared" si="220"/>
        <v>heating</v>
      </c>
      <c r="H4735" t="str">
        <f t="shared" si="221"/>
        <v>heating</v>
      </c>
    </row>
    <row r="4736" spans="1:8" x14ac:dyDescent="0.2">
      <c r="A4736">
        <v>4</v>
      </c>
      <c r="B4736" t="s">
        <v>81</v>
      </c>
      <c r="C4736">
        <v>0</v>
      </c>
      <c r="D4736" t="s">
        <v>678</v>
      </c>
      <c r="E4736" t="s">
        <v>594</v>
      </c>
      <c r="F4736" t="str">
        <f t="shared" si="219"/>
        <v>commercial</v>
      </c>
      <c r="G4736" t="str">
        <f t="shared" si="220"/>
        <v>heating</v>
      </c>
      <c r="H4736" t="str">
        <f t="shared" si="221"/>
        <v>heating</v>
      </c>
    </row>
    <row r="4737" spans="1:8" x14ac:dyDescent="0.2">
      <c r="A4737">
        <v>5</v>
      </c>
      <c r="B4737" t="s">
        <v>162</v>
      </c>
      <c r="C4737">
        <v>1581000000000</v>
      </c>
      <c r="D4737" t="s">
        <v>678</v>
      </c>
      <c r="E4737" t="s">
        <v>594</v>
      </c>
      <c r="F4737" t="str">
        <f t="shared" si="219"/>
        <v>commercial</v>
      </c>
      <c r="G4737" t="str">
        <f t="shared" si="220"/>
        <v>heating</v>
      </c>
      <c r="H4737" t="str">
        <f t="shared" si="221"/>
        <v>heating</v>
      </c>
    </row>
    <row r="4738" spans="1:8" x14ac:dyDescent="0.2">
      <c r="A4738">
        <v>6</v>
      </c>
      <c r="B4738" t="s">
        <v>446</v>
      </c>
      <c r="C4738">
        <v>16000000000</v>
      </c>
      <c r="D4738" t="s">
        <v>678</v>
      </c>
      <c r="E4738" t="s">
        <v>594</v>
      </c>
      <c r="F4738" t="str">
        <f t="shared" si="219"/>
        <v>commercial</v>
      </c>
      <c r="G4738" t="str">
        <f t="shared" si="220"/>
        <v>heating</v>
      </c>
      <c r="H4738" t="str">
        <f t="shared" si="221"/>
        <v>heating</v>
      </c>
    </row>
    <row r="4739" spans="1:8" x14ac:dyDescent="0.2">
      <c r="A4739">
        <v>7</v>
      </c>
      <c r="B4739" t="s">
        <v>447</v>
      </c>
      <c r="C4739">
        <v>0</v>
      </c>
      <c r="D4739" t="s">
        <v>678</v>
      </c>
      <c r="E4739" t="s">
        <v>594</v>
      </c>
      <c r="F4739" t="str">
        <f t="shared" ref="F4739:F4802" si="222">IF(ISNUMBER(SEARCH("urban", E4739)), "urban", IF(ISNUMBER(SEARCH("rural", E4739)), "rural", IF(ISNUMBER(SEARCH("commercial", E4739)), "commercial", "None")))</f>
        <v>commercial</v>
      </c>
      <c r="G4739" t="str">
        <f t="shared" ref="G4739:G4802" si="223">RIGHT(E4739, LEN(E4739) - FIND("~", SUBSTITUTE(E4739, "-", "~", LEN(E4739)-LEN(SUBSTITUTE(E4739, "-", "")))))</f>
        <v>heating</v>
      </c>
      <c r="H4739" t="str">
        <f t="shared" ref="H4739:H4802" si="224">IF(G4739="appl","appliances",IF(G4739="cooling","cooling &amp; ventilation",G4739))</f>
        <v>heating</v>
      </c>
    </row>
    <row r="4740" spans="1:8" x14ac:dyDescent="0.2">
      <c r="A4740">
        <v>8</v>
      </c>
      <c r="B4740" t="s">
        <v>448</v>
      </c>
      <c r="C4740">
        <v>996000000000</v>
      </c>
      <c r="D4740" t="s">
        <v>678</v>
      </c>
      <c r="E4740" t="s">
        <v>594</v>
      </c>
      <c r="F4740" t="str">
        <f t="shared" si="222"/>
        <v>commercial</v>
      </c>
      <c r="G4740" t="str">
        <f t="shared" si="223"/>
        <v>heating</v>
      </c>
      <c r="H4740" t="str">
        <f t="shared" si="224"/>
        <v>heating</v>
      </c>
    </row>
    <row r="4741" spans="1:8" x14ac:dyDescent="0.2">
      <c r="A4741">
        <v>9</v>
      </c>
      <c r="B4741" t="s">
        <v>449</v>
      </c>
      <c r="C4741">
        <v>0</v>
      </c>
      <c r="D4741" t="s">
        <v>678</v>
      </c>
      <c r="E4741" t="s">
        <v>594</v>
      </c>
      <c r="F4741" t="str">
        <f t="shared" si="222"/>
        <v>commercial</v>
      </c>
      <c r="G4741" t="str">
        <f t="shared" si="223"/>
        <v>heating</v>
      </c>
      <c r="H4741" t="str">
        <f t="shared" si="224"/>
        <v>heating</v>
      </c>
    </row>
    <row r="4742" spans="1:8" x14ac:dyDescent="0.2">
      <c r="A4742">
        <v>0</v>
      </c>
      <c r="B4742" t="s">
        <v>76</v>
      </c>
      <c r="C4742">
        <v>252598858108.995</v>
      </c>
      <c r="D4742" t="s">
        <v>679</v>
      </c>
      <c r="E4742" t="s">
        <v>594</v>
      </c>
      <c r="F4742" t="str">
        <f t="shared" si="222"/>
        <v>commercial</v>
      </c>
      <c r="G4742" t="str">
        <f t="shared" si="223"/>
        <v>heating</v>
      </c>
      <c r="H4742" t="str">
        <f t="shared" si="224"/>
        <v>heating</v>
      </c>
    </row>
    <row r="4743" spans="1:8" x14ac:dyDescent="0.2">
      <c r="A4743">
        <v>1</v>
      </c>
      <c r="B4743" t="s">
        <v>77</v>
      </c>
      <c r="C4743">
        <v>0</v>
      </c>
      <c r="D4743" t="s">
        <v>679</v>
      </c>
      <c r="E4743" t="s">
        <v>594</v>
      </c>
      <c r="F4743" t="str">
        <f t="shared" si="222"/>
        <v>commercial</v>
      </c>
      <c r="G4743" t="str">
        <f t="shared" si="223"/>
        <v>heating</v>
      </c>
      <c r="H4743" t="str">
        <f t="shared" si="224"/>
        <v>heating</v>
      </c>
    </row>
    <row r="4744" spans="1:8" x14ac:dyDescent="0.2">
      <c r="A4744">
        <v>2</v>
      </c>
      <c r="B4744" t="s">
        <v>78</v>
      </c>
      <c r="C4744">
        <v>5222580320442.5996</v>
      </c>
      <c r="D4744" t="s">
        <v>679</v>
      </c>
      <c r="E4744" t="s">
        <v>594</v>
      </c>
      <c r="F4744" t="str">
        <f t="shared" si="222"/>
        <v>commercial</v>
      </c>
      <c r="G4744" t="str">
        <f t="shared" si="223"/>
        <v>heating</v>
      </c>
      <c r="H4744" t="str">
        <f t="shared" si="224"/>
        <v>heating</v>
      </c>
    </row>
    <row r="4745" spans="1:8" x14ac:dyDescent="0.2">
      <c r="A4745">
        <v>3</v>
      </c>
      <c r="B4745" t="s">
        <v>79</v>
      </c>
      <c r="C4745">
        <v>3349432503290.8398</v>
      </c>
      <c r="D4745" t="s">
        <v>679</v>
      </c>
      <c r="E4745" t="s">
        <v>594</v>
      </c>
      <c r="F4745" t="str">
        <f t="shared" si="222"/>
        <v>commercial</v>
      </c>
      <c r="G4745" t="str">
        <f t="shared" si="223"/>
        <v>heating</v>
      </c>
      <c r="H4745" t="str">
        <f t="shared" si="224"/>
        <v>heating</v>
      </c>
    </row>
    <row r="4746" spans="1:8" x14ac:dyDescent="0.2">
      <c r="A4746">
        <v>4</v>
      </c>
      <c r="B4746" t="s">
        <v>81</v>
      </c>
      <c r="C4746">
        <v>0</v>
      </c>
      <c r="D4746" t="s">
        <v>679</v>
      </c>
      <c r="E4746" t="s">
        <v>594</v>
      </c>
      <c r="F4746" t="str">
        <f t="shared" si="222"/>
        <v>commercial</v>
      </c>
      <c r="G4746" t="str">
        <f t="shared" si="223"/>
        <v>heating</v>
      </c>
      <c r="H4746" t="str">
        <f t="shared" si="224"/>
        <v>heating</v>
      </c>
    </row>
    <row r="4747" spans="1:8" x14ac:dyDescent="0.2">
      <c r="A4747">
        <v>5</v>
      </c>
      <c r="B4747" t="s">
        <v>162</v>
      </c>
      <c r="C4747">
        <v>214000000000</v>
      </c>
      <c r="D4747" t="s">
        <v>679</v>
      </c>
      <c r="E4747" t="s">
        <v>594</v>
      </c>
      <c r="F4747" t="str">
        <f t="shared" si="222"/>
        <v>commercial</v>
      </c>
      <c r="G4747" t="str">
        <f t="shared" si="223"/>
        <v>heating</v>
      </c>
      <c r="H4747" t="str">
        <f t="shared" si="224"/>
        <v>heating</v>
      </c>
    </row>
    <row r="4748" spans="1:8" x14ac:dyDescent="0.2">
      <c r="A4748">
        <v>6</v>
      </c>
      <c r="B4748" t="s">
        <v>446</v>
      </c>
      <c r="C4748">
        <v>3000000000</v>
      </c>
      <c r="D4748" t="s">
        <v>679</v>
      </c>
      <c r="E4748" t="s">
        <v>594</v>
      </c>
      <c r="F4748" t="str">
        <f t="shared" si="222"/>
        <v>commercial</v>
      </c>
      <c r="G4748" t="str">
        <f t="shared" si="223"/>
        <v>heating</v>
      </c>
      <c r="H4748" t="str">
        <f t="shared" si="224"/>
        <v>heating</v>
      </c>
    </row>
    <row r="4749" spans="1:8" x14ac:dyDescent="0.2">
      <c r="A4749">
        <v>7</v>
      </c>
      <c r="B4749" t="s">
        <v>447</v>
      </c>
      <c r="C4749">
        <v>2000000000</v>
      </c>
      <c r="D4749" t="s">
        <v>679</v>
      </c>
      <c r="E4749" t="s">
        <v>594</v>
      </c>
      <c r="F4749" t="str">
        <f t="shared" si="222"/>
        <v>commercial</v>
      </c>
      <c r="G4749" t="str">
        <f t="shared" si="223"/>
        <v>heating</v>
      </c>
      <c r="H4749" t="str">
        <f t="shared" si="224"/>
        <v>heating</v>
      </c>
    </row>
    <row r="4750" spans="1:8" x14ac:dyDescent="0.2">
      <c r="A4750">
        <v>8</v>
      </c>
      <c r="B4750" t="s">
        <v>448</v>
      </c>
      <c r="C4750">
        <v>769000000000</v>
      </c>
      <c r="D4750" t="s">
        <v>679</v>
      </c>
      <c r="E4750" t="s">
        <v>594</v>
      </c>
      <c r="F4750" t="str">
        <f t="shared" si="222"/>
        <v>commercial</v>
      </c>
      <c r="G4750" t="str">
        <f t="shared" si="223"/>
        <v>heating</v>
      </c>
      <c r="H4750" t="str">
        <f t="shared" si="224"/>
        <v>heating</v>
      </c>
    </row>
    <row r="4751" spans="1:8" x14ac:dyDescent="0.2">
      <c r="A4751">
        <v>9</v>
      </c>
      <c r="B4751" t="s">
        <v>449</v>
      </c>
      <c r="C4751">
        <v>0</v>
      </c>
      <c r="D4751" t="s">
        <v>679</v>
      </c>
      <c r="E4751" t="s">
        <v>594</v>
      </c>
      <c r="F4751" t="str">
        <f t="shared" si="222"/>
        <v>commercial</v>
      </c>
      <c r="G4751" t="str">
        <f t="shared" si="223"/>
        <v>heating</v>
      </c>
      <c r="H4751" t="str">
        <f t="shared" si="224"/>
        <v>heating</v>
      </c>
    </row>
    <row r="4752" spans="1:8" x14ac:dyDescent="0.2">
      <c r="A4752">
        <v>0</v>
      </c>
      <c r="B4752" t="s">
        <v>76</v>
      </c>
      <c r="C4752">
        <v>440891234054.98999</v>
      </c>
      <c r="D4752" t="s">
        <v>680</v>
      </c>
      <c r="E4752" t="s">
        <v>594</v>
      </c>
      <c r="F4752" t="str">
        <f t="shared" si="222"/>
        <v>commercial</v>
      </c>
      <c r="G4752" t="str">
        <f t="shared" si="223"/>
        <v>heating</v>
      </c>
      <c r="H4752" t="str">
        <f t="shared" si="224"/>
        <v>heating</v>
      </c>
    </row>
    <row r="4753" spans="1:8" x14ac:dyDescent="0.2">
      <c r="A4753">
        <v>1</v>
      </c>
      <c r="B4753" t="s">
        <v>77</v>
      </c>
      <c r="C4753">
        <v>0</v>
      </c>
      <c r="D4753" t="s">
        <v>680</v>
      </c>
      <c r="E4753" t="s">
        <v>594</v>
      </c>
      <c r="F4753" t="str">
        <f t="shared" si="222"/>
        <v>commercial</v>
      </c>
      <c r="G4753" t="str">
        <f t="shared" si="223"/>
        <v>heating</v>
      </c>
      <c r="H4753" t="str">
        <f t="shared" si="224"/>
        <v>heating</v>
      </c>
    </row>
    <row r="4754" spans="1:8" x14ac:dyDescent="0.2">
      <c r="A4754">
        <v>2</v>
      </c>
      <c r="B4754" t="s">
        <v>78</v>
      </c>
      <c r="C4754">
        <v>7858946046488.0498</v>
      </c>
      <c r="D4754" t="s">
        <v>680</v>
      </c>
      <c r="E4754" t="s">
        <v>594</v>
      </c>
      <c r="F4754" t="str">
        <f t="shared" si="222"/>
        <v>commercial</v>
      </c>
      <c r="G4754" t="str">
        <f t="shared" si="223"/>
        <v>heating</v>
      </c>
      <c r="H4754" t="str">
        <f t="shared" si="224"/>
        <v>heating</v>
      </c>
    </row>
    <row r="4755" spans="1:8" x14ac:dyDescent="0.2">
      <c r="A4755">
        <v>3</v>
      </c>
      <c r="B4755" t="s">
        <v>79</v>
      </c>
      <c r="C4755">
        <v>103553292040.541</v>
      </c>
      <c r="D4755" t="s">
        <v>680</v>
      </c>
      <c r="E4755" t="s">
        <v>594</v>
      </c>
      <c r="F4755" t="str">
        <f t="shared" si="222"/>
        <v>commercial</v>
      </c>
      <c r="G4755" t="str">
        <f t="shared" si="223"/>
        <v>heating</v>
      </c>
      <c r="H4755" t="str">
        <f t="shared" si="224"/>
        <v>heating</v>
      </c>
    </row>
    <row r="4756" spans="1:8" x14ac:dyDescent="0.2">
      <c r="A4756">
        <v>4</v>
      </c>
      <c r="B4756" t="s">
        <v>81</v>
      </c>
      <c r="C4756">
        <v>0</v>
      </c>
      <c r="D4756" t="s">
        <v>680</v>
      </c>
      <c r="E4756" t="s">
        <v>594</v>
      </c>
      <c r="F4756" t="str">
        <f t="shared" si="222"/>
        <v>commercial</v>
      </c>
      <c r="G4756" t="str">
        <f t="shared" si="223"/>
        <v>heating</v>
      </c>
      <c r="H4756" t="str">
        <f t="shared" si="224"/>
        <v>heating</v>
      </c>
    </row>
    <row r="4757" spans="1:8" x14ac:dyDescent="0.2">
      <c r="A4757">
        <v>5</v>
      </c>
      <c r="B4757" t="s">
        <v>162</v>
      </c>
      <c r="C4757">
        <v>676000000000</v>
      </c>
      <c r="D4757" t="s">
        <v>680</v>
      </c>
      <c r="E4757" t="s">
        <v>594</v>
      </c>
      <c r="F4757" t="str">
        <f t="shared" si="222"/>
        <v>commercial</v>
      </c>
      <c r="G4757" t="str">
        <f t="shared" si="223"/>
        <v>heating</v>
      </c>
      <c r="H4757" t="str">
        <f t="shared" si="224"/>
        <v>heating</v>
      </c>
    </row>
    <row r="4758" spans="1:8" x14ac:dyDescent="0.2">
      <c r="A4758">
        <v>6</v>
      </c>
      <c r="B4758" t="s">
        <v>446</v>
      </c>
      <c r="C4758">
        <v>1000000000</v>
      </c>
      <c r="D4758" t="s">
        <v>680</v>
      </c>
      <c r="E4758" t="s">
        <v>594</v>
      </c>
      <c r="F4758" t="str">
        <f t="shared" si="222"/>
        <v>commercial</v>
      </c>
      <c r="G4758" t="str">
        <f t="shared" si="223"/>
        <v>heating</v>
      </c>
      <c r="H4758" t="str">
        <f t="shared" si="224"/>
        <v>heating</v>
      </c>
    </row>
    <row r="4759" spans="1:8" x14ac:dyDescent="0.2">
      <c r="A4759">
        <v>7</v>
      </c>
      <c r="B4759" t="s">
        <v>447</v>
      </c>
      <c r="C4759">
        <v>0</v>
      </c>
      <c r="D4759" t="s">
        <v>680</v>
      </c>
      <c r="E4759" t="s">
        <v>594</v>
      </c>
      <c r="F4759" t="str">
        <f t="shared" si="222"/>
        <v>commercial</v>
      </c>
      <c r="G4759" t="str">
        <f t="shared" si="223"/>
        <v>heating</v>
      </c>
      <c r="H4759" t="str">
        <f t="shared" si="224"/>
        <v>heating</v>
      </c>
    </row>
    <row r="4760" spans="1:8" x14ac:dyDescent="0.2">
      <c r="A4760">
        <v>8</v>
      </c>
      <c r="B4760" t="s">
        <v>448</v>
      </c>
      <c r="C4760">
        <v>984000000000</v>
      </c>
      <c r="D4760" t="s">
        <v>680</v>
      </c>
      <c r="E4760" t="s">
        <v>594</v>
      </c>
      <c r="F4760" t="str">
        <f t="shared" si="222"/>
        <v>commercial</v>
      </c>
      <c r="G4760" t="str">
        <f t="shared" si="223"/>
        <v>heating</v>
      </c>
      <c r="H4760" t="str">
        <f t="shared" si="224"/>
        <v>heating</v>
      </c>
    </row>
    <row r="4761" spans="1:8" x14ac:dyDescent="0.2">
      <c r="A4761">
        <v>9</v>
      </c>
      <c r="B4761" t="s">
        <v>449</v>
      </c>
      <c r="C4761">
        <v>0</v>
      </c>
      <c r="D4761" t="s">
        <v>680</v>
      </c>
      <c r="E4761" t="s">
        <v>594</v>
      </c>
      <c r="F4761" t="str">
        <f t="shared" si="222"/>
        <v>commercial</v>
      </c>
      <c r="G4761" t="str">
        <f t="shared" si="223"/>
        <v>heating</v>
      </c>
      <c r="H4761" t="str">
        <f t="shared" si="224"/>
        <v>heating</v>
      </c>
    </row>
    <row r="4762" spans="1:8" x14ac:dyDescent="0.2">
      <c r="A4762">
        <v>0</v>
      </c>
      <c r="B4762" t="s">
        <v>76</v>
      </c>
      <c r="C4762">
        <v>7183382628060.2695</v>
      </c>
      <c r="D4762" t="s">
        <v>681</v>
      </c>
      <c r="E4762" t="s">
        <v>594</v>
      </c>
      <c r="F4762" t="str">
        <f t="shared" si="222"/>
        <v>commercial</v>
      </c>
      <c r="G4762" t="str">
        <f t="shared" si="223"/>
        <v>heating</v>
      </c>
      <c r="H4762" t="str">
        <f t="shared" si="224"/>
        <v>heating</v>
      </c>
    </row>
    <row r="4763" spans="1:8" x14ac:dyDescent="0.2">
      <c r="A4763">
        <v>1</v>
      </c>
      <c r="B4763" t="s">
        <v>77</v>
      </c>
      <c r="C4763">
        <v>0</v>
      </c>
      <c r="D4763" t="s">
        <v>681</v>
      </c>
      <c r="E4763" t="s">
        <v>594</v>
      </c>
      <c r="F4763" t="str">
        <f t="shared" si="222"/>
        <v>commercial</v>
      </c>
      <c r="G4763" t="str">
        <f t="shared" si="223"/>
        <v>heating</v>
      </c>
      <c r="H4763" t="str">
        <f t="shared" si="224"/>
        <v>heating</v>
      </c>
    </row>
    <row r="4764" spans="1:8" x14ac:dyDescent="0.2">
      <c r="A4764">
        <v>2</v>
      </c>
      <c r="B4764" t="s">
        <v>78</v>
      </c>
      <c r="C4764">
        <v>59723832531296</v>
      </c>
      <c r="D4764" t="s">
        <v>681</v>
      </c>
      <c r="E4764" t="s">
        <v>594</v>
      </c>
      <c r="F4764" t="str">
        <f t="shared" si="222"/>
        <v>commercial</v>
      </c>
      <c r="G4764" t="str">
        <f t="shared" si="223"/>
        <v>heating</v>
      </c>
      <c r="H4764" t="str">
        <f t="shared" si="224"/>
        <v>heating</v>
      </c>
    </row>
    <row r="4765" spans="1:8" x14ac:dyDescent="0.2">
      <c r="A4765">
        <v>3</v>
      </c>
      <c r="B4765" t="s">
        <v>79</v>
      </c>
      <c r="C4765">
        <v>0</v>
      </c>
      <c r="D4765" t="s">
        <v>681</v>
      </c>
      <c r="E4765" t="s">
        <v>594</v>
      </c>
      <c r="F4765" t="str">
        <f t="shared" si="222"/>
        <v>commercial</v>
      </c>
      <c r="G4765" t="str">
        <f t="shared" si="223"/>
        <v>heating</v>
      </c>
      <c r="H4765" t="str">
        <f t="shared" si="224"/>
        <v>heating</v>
      </c>
    </row>
    <row r="4766" spans="1:8" x14ac:dyDescent="0.2">
      <c r="A4766">
        <v>4</v>
      </c>
      <c r="B4766" t="s">
        <v>81</v>
      </c>
      <c r="C4766">
        <v>0</v>
      </c>
      <c r="D4766" t="s">
        <v>681</v>
      </c>
      <c r="E4766" t="s">
        <v>594</v>
      </c>
      <c r="F4766" t="str">
        <f t="shared" si="222"/>
        <v>commercial</v>
      </c>
      <c r="G4766" t="str">
        <f t="shared" si="223"/>
        <v>heating</v>
      </c>
      <c r="H4766" t="str">
        <f t="shared" si="224"/>
        <v>heating</v>
      </c>
    </row>
    <row r="4767" spans="1:8" x14ac:dyDescent="0.2">
      <c r="A4767">
        <v>5</v>
      </c>
      <c r="B4767" t="s">
        <v>162</v>
      </c>
      <c r="C4767">
        <v>414000000000</v>
      </c>
      <c r="D4767" t="s">
        <v>681</v>
      </c>
      <c r="E4767" t="s">
        <v>594</v>
      </c>
      <c r="F4767" t="str">
        <f t="shared" si="222"/>
        <v>commercial</v>
      </c>
      <c r="G4767" t="str">
        <f t="shared" si="223"/>
        <v>heating</v>
      </c>
      <c r="H4767" t="str">
        <f t="shared" si="224"/>
        <v>heating</v>
      </c>
    </row>
    <row r="4768" spans="1:8" x14ac:dyDescent="0.2">
      <c r="A4768">
        <v>6</v>
      </c>
      <c r="B4768" t="s">
        <v>446</v>
      </c>
      <c r="C4768">
        <v>36000000000</v>
      </c>
      <c r="D4768" t="s">
        <v>681</v>
      </c>
      <c r="E4768" t="s">
        <v>594</v>
      </c>
      <c r="F4768" t="str">
        <f t="shared" si="222"/>
        <v>commercial</v>
      </c>
      <c r="G4768" t="str">
        <f t="shared" si="223"/>
        <v>heating</v>
      </c>
      <c r="H4768" t="str">
        <f t="shared" si="224"/>
        <v>heating</v>
      </c>
    </row>
    <row r="4769" spans="1:8" x14ac:dyDescent="0.2">
      <c r="A4769">
        <v>7</v>
      </c>
      <c r="B4769" t="s">
        <v>447</v>
      </c>
      <c r="C4769">
        <v>0</v>
      </c>
      <c r="D4769" t="s">
        <v>681</v>
      </c>
      <c r="E4769" t="s">
        <v>594</v>
      </c>
      <c r="F4769" t="str">
        <f t="shared" si="222"/>
        <v>commercial</v>
      </c>
      <c r="G4769" t="str">
        <f t="shared" si="223"/>
        <v>heating</v>
      </c>
      <c r="H4769" t="str">
        <f t="shared" si="224"/>
        <v>heating</v>
      </c>
    </row>
    <row r="4770" spans="1:8" x14ac:dyDescent="0.2">
      <c r="A4770">
        <v>8</v>
      </c>
      <c r="B4770" t="s">
        <v>448</v>
      </c>
      <c r="C4770">
        <v>21121000000000</v>
      </c>
      <c r="D4770" t="s">
        <v>681</v>
      </c>
      <c r="E4770" t="s">
        <v>594</v>
      </c>
      <c r="F4770" t="str">
        <f t="shared" si="222"/>
        <v>commercial</v>
      </c>
      <c r="G4770" t="str">
        <f t="shared" si="223"/>
        <v>heating</v>
      </c>
      <c r="H4770" t="str">
        <f t="shared" si="224"/>
        <v>heating</v>
      </c>
    </row>
    <row r="4771" spans="1:8" x14ac:dyDescent="0.2">
      <c r="A4771">
        <v>9</v>
      </c>
      <c r="B4771" t="s">
        <v>449</v>
      </c>
      <c r="C4771">
        <v>0</v>
      </c>
      <c r="D4771" t="s">
        <v>681</v>
      </c>
      <c r="E4771" t="s">
        <v>594</v>
      </c>
      <c r="F4771" t="str">
        <f t="shared" si="222"/>
        <v>commercial</v>
      </c>
      <c r="G4771" t="str">
        <f t="shared" si="223"/>
        <v>heating</v>
      </c>
      <c r="H4771" t="str">
        <f t="shared" si="224"/>
        <v>heating</v>
      </c>
    </row>
    <row r="4772" spans="1:8" x14ac:dyDescent="0.2">
      <c r="A4772">
        <v>0</v>
      </c>
      <c r="B4772" t="s">
        <v>76</v>
      </c>
      <c r="C4772">
        <v>2999295731656.48</v>
      </c>
      <c r="D4772" t="s">
        <v>682</v>
      </c>
      <c r="E4772" t="s">
        <v>594</v>
      </c>
      <c r="F4772" t="str">
        <f t="shared" si="222"/>
        <v>commercial</v>
      </c>
      <c r="G4772" t="str">
        <f t="shared" si="223"/>
        <v>heating</v>
      </c>
      <c r="H4772" t="str">
        <f t="shared" si="224"/>
        <v>heating</v>
      </c>
    </row>
    <row r="4773" spans="1:8" x14ac:dyDescent="0.2">
      <c r="A4773">
        <v>1</v>
      </c>
      <c r="B4773" t="s">
        <v>77</v>
      </c>
      <c r="C4773">
        <v>0</v>
      </c>
      <c r="D4773" t="s">
        <v>682</v>
      </c>
      <c r="E4773" t="s">
        <v>594</v>
      </c>
      <c r="F4773" t="str">
        <f t="shared" si="222"/>
        <v>commercial</v>
      </c>
      <c r="G4773" t="str">
        <f t="shared" si="223"/>
        <v>heating</v>
      </c>
      <c r="H4773" t="str">
        <f t="shared" si="224"/>
        <v>heating</v>
      </c>
    </row>
    <row r="4774" spans="1:8" x14ac:dyDescent="0.2">
      <c r="A4774">
        <v>2</v>
      </c>
      <c r="B4774" t="s">
        <v>78</v>
      </c>
      <c r="C4774">
        <v>82924001125975.703</v>
      </c>
      <c r="D4774" t="s">
        <v>682</v>
      </c>
      <c r="E4774" t="s">
        <v>594</v>
      </c>
      <c r="F4774" t="str">
        <f t="shared" si="222"/>
        <v>commercial</v>
      </c>
      <c r="G4774" t="str">
        <f t="shared" si="223"/>
        <v>heating</v>
      </c>
      <c r="H4774" t="str">
        <f t="shared" si="224"/>
        <v>heating</v>
      </c>
    </row>
    <row r="4775" spans="1:8" x14ac:dyDescent="0.2">
      <c r="A4775">
        <v>3</v>
      </c>
      <c r="B4775" t="s">
        <v>79</v>
      </c>
      <c r="C4775">
        <v>27244695694253.801</v>
      </c>
      <c r="D4775" t="s">
        <v>682</v>
      </c>
      <c r="E4775" t="s">
        <v>594</v>
      </c>
      <c r="F4775" t="str">
        <f t="shared" si="222"/>
        <v>commercial</v>
      </c>
      <c r="G4775" t="str">
        <f t="shared" si="223"/>
        <v>heating</v>
      </c>
      <c r="H4775" t="str">
        <f t="shared" si="224"/>
        <v>heating</v>
      </c>
    </row>
    <row r="4776" spans="1:8" x14ac:dyDescent="0.2">
      <c r="A4776">
        <v>4</v>
      </c>
      <c r="B4776" t="s">
        <v>81</v>
      </c>
      <c r="C4776">
        <v>0</v>
      </c>
      <c r="D4776" t="s">
        <v>682</v>
      </c>
      <c r="E4776" t="s">
        <v>594</v>
      </c>
      <c r="F4776" t="str">
        <f t="shared" si="222"/>
        <v>commercial</v>
      </c>
      <c r="G4776" t="str">
        <f t="shared" si="223"/>
        <v>heating</v>
      </c>
      <c r="H4776" t="str">
        <f t="shared" si="224"/>
        <v>heating</v>
      </c>
    </row>
    <row r="4777" spans="1:8" x14ac:dyDescent="0.2">
      <c r="A4777">
        <v>5</v>
      </c>
      <c r="B4777" t="s">
        <v>162</v>
      </c>
      <c r="C4777">
        <v>7249000000000</v>
      </c>
      <c r="D4777" t="s">
        <v>682</v>
      </c>
      <c r="E4777" t="s">
        <v>594</v>
      </c>
      <c r="F4777" t="str">
        <f t="shared" si="222"/>
        <v>commercial</v>
      </c>
      <c r="G4777" t="str">
        <f t="shared" si="223"/>
        <v>heating</v>
      </c>
      <c r="H4777" t="str">
        <f t="shared" si="224"/>
        <v>heating</v>
      </c>
    </row>
    <row r="4778" spans="1:8" x14ac:dyDescent="0.2">
      <c r="A4778">
        <v>6</v>
      </c>
      <c r="B4778" t="s">
        <v>446</v>
      </c>
      <c r="C4778">
        <v>166000000000</v>
      </c>
      <c r="D4778" t="s">
        <v>682</v>
      </c>
      <c r="E4778" t="s">
        <v>594</v>
      </c>
      <c r="F4778" t="str">
        <f t="shared" si="222"/>
        <v>commercial</v>
      </c>
      <c r="G4778" t="str">
        <f t="shared" si="223"/>
        <v>heating</v>
      </c>
      <c r="H4778" t="str">
        <f t="shared" si="224"/>
        <v>heating</v>
      </c>
    </row>
    <row r="4779" spans="1:8" x14ac:dyDescent="0.2">
      <c r="A4779">
        <v>7</v>
      </c>
      <c r="B4779" t="s">
        <v>447</v>
      </c>
      <c r="C4779">
        <v>3000000000</v>
      </c>
      <c r="D4779" t="s">
        <v>682</v>
      </c>
      <c r="E4779" t="s">
        <v>594</v>
      </c>
      <c r="F4779" t="str">
        <f t="shared" si="222"/>
        <v>commercial</v>
      </c>
      <c r="G4779" t="str">
        <f t="shared" si="223"/>
        <v>heating</v>
      </c>
      <c r="H4779" t="str">
        <f t="shared" si="224"/>
        <v>heating</v>
      </c>
    </row>
    <row r="4780" spans="1:8" x14ac:dyDescent="0.2">
      <c r="A4780">
        <v>8</v>
      </c>
      <c r="B4780" t="s">
        <v>448</v>
      </c>
      <c r="C4780">
        <v>8367000000000</v>
      </c>
      <c r="D4780" t="s">
        <v>682</v>
      </c>
      <c r="E4780" t="s">
        <v>594</v>
      </c>
      <c r="F4780" t="str">
        <f t="shared" si="222"/>
        <v>commercial</v>
      </c>
      <c r="G4780" t="str">
        <f t="shared" si="223"/>
        <v>heating</v>
      </c>
      <c r="H4780" t="str">
        <f t="shared" si="224"/>
        <v>heating</v>
      </c>
    </row>
    <row r="4781" spans="1:8" x14ac:dyDescent="0.2">
      <c r="A4781">
        <v>9</v>
      </c>
      <c r="B4781" t="s">
        <v>449</v>
      </c>
      <c r="C4781">
        <v>0</v>
      </c>
      <c r="D4781" t="s">
        <v>682</v>
      </c>
      <c r="E4781" t="s">
        <v>594</v>
      </c>
      <c r="F4781" t="str">
        <f t="shared" si="222"/>
        <v>commercial</v>
      </c>
      <c r="G4781" t="str">
        <f t="shared" si="223"/>
        <v>heating</v>
      </c>
      <c r="H4781" t="str">
        <f t="shared" si="224"/>
        <v>heating</v>
      </c>
    </row>
    <row r="4782" spans="1:8" x14ac:dyDescent="0.2">
      <c r="A4782">
        <v>0</v>
      </c>
      <c r="B4782" t="s">
        <v>76</v>
      </c>
      <c r="C4782">
        <v>3066520356601.6802</v>
      </c>
      <c r="D4782" t="s">
        <v>683</v>
      </c>
      <c r="E4782" t="s">
        <v>594</v>
      </c>
      <c r="F4782" t="str">
        <f t="shared" si="222"/>
        <v>commercial</v>
      </c>
      <c r="G4782" t="str">
        <f t="shared" si="223"/>
        <v>heating</v>
      </c>
      <c r="H4782" t="str">
        <f t="shared" si="224"/>
        <v>heating</v>
      </c>
    </row>
    <row r="4783" spans="1:8" x14ac:dyDescent="0.2">
      <c r="A4783">
        <v>1</v>
      </c>
      <c r="B4783" t="s">
        <v>77</v>
      </c>
      <c r="C4783">
        <v>0</v>
      </c>
      <c r="D4783" t="s">
        <v>683</v>
      </c>
      <c r="E4783" t="s">
        <v>594</v>
      </c>
      <c r="F4783" t="str">
        <f t="shared" si="222"/>
        <v>commercial</v>
      </c>
      <c r="G4783" t="str">
        <f t="shared" si="223"/>
        <v>heating</v>
      </c>
      <c r="H4783" t="str">
        <f t="shared" si="224"/>
        <v>heating</v>
      </c>
    </row>
    <row r="4784" spans="1:8" x14ac:dyDescent="0.2">
      <c r="A4784">
        <v>2</v>
      </c>
      <c r="B4784" t="s">
        <v>78</v>
      </c>
      <c r="C4784">
        <v>18617476692158.301</v>
      </c>
      <c r="D4784" t="s">
        <v>683</v>
      </c>
      <c r="E4784" t="s">
        <v>594</v>
      </c>
      <c r="F4784" t="str">
        <f t="shared" si="222"/>
        <v>commercial</v>
      </c>
      <c r="G4784" t="str">
        <f t="shared" si="223"/>
        <v>heating</v>
      </c>
      <c r="H4784" t="str">
        <f t="shared" si="224"/>
        <v>heating</v>
      </c>
    </row>
    <row r="4785" spans="1:8" x14ac:dyDescent="0.2">
      <c r="A4785">
        <v>3</v>
      </c>
      <c r="B4785" t="s">
        <v>79</v>
      </c>
      <c r="C4785">
        <v>6488216904659.7803</v>
      </c>
      <c r="D4785" t="s">
        <v>683</v>
      </c>
      <c r="E4785" t="s">
        <v>594</v>
      </c>
      <c r="F4785" t="str">
        <f t="shared" si="222"/>
        <v>commercial</v>
      </c>
      <c r="G4785" t="str">
        <f t="shared" si="223"/>
        <v>heating</v>
      </c>
      <c r="H4785" t="str">
        <f t="shared" si="224"/>
        <v>heating</v>
      </c>
    </row>
    <row r="4786" spans="1:8" x14ac:dyDescent="0.2">
      <c r="A4786">
        <v>4</v>
      </c>
      <c r="B4786" t="s">
        <v>81</v>
      </c>
      <c r="C4786">
        <v>0</v>
      </c>
      <c r="D4786" t="s">
        <v>683</v>
      </c>
      <c r="E4786" t="s">
        <v>594</v>
      </c>
      <c r="F4786" t="str">
        <f t="shared" si="222"/>
        <v>commercial</v>
      </c>
      <c r="G4786" t="str">
        <f t="shared" si="223"/>
        <v>heating</v>
      </c>
      <c r="H4786" t="str">
        <f t="shared" si="224"/>
        <v>heating</v>
      </c>
    </row>
    <row r="4787" spans="1:8" x14ac:dyDescent="0.2">
      <c r="A4787">
        <v>5</v>
      </c>
      <c r="B4787" t="s">
        <v>162</v>
      </c>
      <c r="C4787">
        <v>1846000000000</v>
      </c>
      <c r="D4787" t="s">
        <v>683</v>
      </c>
      <c r="E4787" t="s">
        <v>594</v>
      </c>
      <c r="F4787" t="str">
        <f t="shared" si="222"/>
        <v>commercial</v>
      </c>
      <c r="G4787" t="str">
        <f t="shared" si="223"/>
        <v>heating</v>
      </c>
      <c r="H4787" t="str">
        <f t="shared" si="224"/>
        <v>heating</v>
      </c>
    </row>
    <row r="4788" spans="1:8" x14ac:dyDescent="0.2">
      <c r="A4788">
        <v>6</v>
      </c>
      <c r="B4788" t="s">
        <v>446</v>
      </c>
      <c r="C4788">
        <v>49000000000</v>
      </c>
      <c r="D4788" t="s">
        <v>683</v>
      </c>
      <c r="E4788" t="s">
        <v>594</v>
      </c>
      <c r="F4788" t="str">
        <f t="shared" si="222"/>
        <v>commercial</v>
      </c>
      <c r="G4788" t="str">
        <f t="shared" si="223"/>
        <v>heating</v>
      </c>
      <c r="H4788" t="str">
        <f t="shared" si="224"/>
        <v>heating</v>
      </c>
    </row>
    <row r="4789" spans="1:8" x14ac:dyDescent="0.2">
      <c r="A4789">
        <v>7</v>
      </c>
      <c r="B4789" t="s">
        <v>447</v>
      </c>
      <c r="C4789">
        <v>3000000000</v>
      </c>
      <c r="D4789" t="s">
        <v>683</v>
      </c>
      <c r="E4789" t="s">
        <v>594</v>
      </c>
      <c r="F4789" t="str">
        <f t="shared" si="222"/>
        <v>commercial</v>
      </c>
      <c r="G4789" t="str">
        <f t="shared" si="223"/>
        <v>heating</v>
      </c>
      <c r="H4789" t="str">
        <f t="shared" si="224"/>
        <v>heating</v>
      </c>
    </row>
    <row r="4790" spans="1:8" x14ac:dyDescent="0.2">
      <c r="A4790">
        <v>8</v>
      </c>
      <c r="B4790" t="s">
        <v>448</v>
      </c>
      <c r="C4790">
        <v>9131000000000</v>
      </c>
      <c r="D4790" t="s">
        <v>683</v>
      </c>
      <c r="E4790" t="s">
        <v>594</v>
      </c>
      <c r="F4790" t="str">
        <f t="shared" si="222"/>
        <v>commercial</v>
      </c>
      <c r="G4790" t="str">
        <f t="shared" si="223"/>
        <v>heating</v>
      </c>
      <c r="H4790" t="str">
        <f t="shared" si="224"/>
        <v>heating</v>
      </c>
    </row>
    <row r="4791" spans="1:8" x14ac:dyDescent="0.2">
      <c r="A4791">
        <v>9</v>
      </c>
      <c r="B4791" t="s">
        <v>449</v>
      </c>
      <c r="C4791">
        <v>0</v>
      </c>
      <c r="D4791" t="s">
        <v>683</v>
      </c>
      <c r="E4791" t="s">
        <v>594</v>
      </c>
      <c r="F4791" t="str">
        <f t="shared" si="222"/>
        <v>commercial</v>
      </c>
      <c r="G4791" t="str">
        <f t="shared" si="223"/>
        <v>heating</v>
      </c>
      <c r="H4791" t="str">
        <f t="shared" si="224"/>
        <v>heating</v>
      </c>
    </row>
    <row r="4792" spans="1:8" x14ac:dyDescent="0.2">
      <c r="A4792">
        <v>0</v>
      </c>
      <c r="B4792" t="s">
        <v>76</v>
      </c>
      <c r="C4792">
        <v>1062487433921.0699</v>
      </c>
      <c r="D4792" t="s">
        <v>684</v>
      </c>
      <c r="E4792" t="s">
        <v>594</v>
      </c>
      <c r="F4792" t="str">
        <f t="shared" si="222"/>
        <v>commercial</v>
      </c>
      <c r="G4792" t="str">
        <f t="shared" si="223"/>
        <v>heating</v>
      </c>
      <c r="H4792" t="str">
        <f t="shared" si="224"/>
        <v>heating</v>
      </c>
    </row>
    <row r="4793" spans="1:8" x14ac:dyDescent="0.2">
      <c r="A4793">
        <v>1</v>
      </c>
      <c r="B4793" t="s">
        <v>77</v>
      </c>
      <c r="C4793">
        <v>0</v>
      </c>
      <c r="D4793" t="s">
        <v>684</v>
      </c>
      <c r="E4793" t="s">
        <v>594</v>
      </c>
      <c r="F4793" t="str">
        <f t="shared" si="222"/>
        <v>commercial</v>
      </c>
      <c r="G4793" t="str">
        <f t="shared" si="223"/>
        <v>heating</v>
      </c>
      <c r="H4793" t="str">
        <f t="shared" si="224"/>
        <v>heating</v>
      </c>
    </row>
    <row r="4794" spans="1:8" x14ac:dyDescent="0.2">
      <c r="A4794">
        <v>2</v>
      </c>
      <c r="B4794" t="s">
        <v>78</v>
      </c>
      <c r="C4794">
        <v>9628993267871.8398</v>
      </c>
      <c r="D4794" t="s">
        <v>684</v>
      </c>
      <c r="E4794" t="s">
        <v>594</v>
      </c>
      <c r="F4794" t="str">
        <f t="shared" si="222"/>
        <v>commercial</v>
      </c>
      <c r="G4794" t="str">
        <f t="shared" si="223"/>
        <v>heating</v>
      </c>
      <c r="H4794" t="str">
        <f t="shared" si="224"/>
        <v>heating</v>
      </c>
    </row>
    <row r="4795" spans="1:8" x14ac:dyDescent="0.2">
      <c r="A4795">
        <v>3</v>
      </c>
      <c r="B4795" t="s">
        <v>79</v>
      </c>
      <c r="C4795">
        <v>1542994685392.8799</v>
      </c>
      <c r="D4795" t="s">
        <v>684</v>
      </c>
      <c r="E4795" t="s">
        <v>594</v>
      </c>
      <c r="F4795" t="str">
        <f t="shared" si="222"/>
        <v>commercial</v>
      </c>
      <c r="G4795" t="str">
        <f t="shared" si="223"/>
        <v>heating</v>
      </c>
      <c r="H4795" t="str">
        <f t="shared" si="224"/>
        <v>heating</v>
      </c>
    </row>
    <row r="4796" spans="1:8" x14ac:dyDescent="0.2">
      <c r="A4796">
        <v>4</v>
      </c>
      <c r="B4796" t="s">
        <v>81</v>
      </c>
      <c r="C4796">
        <v>0</v>
      </c>
      <c r="D4796" t="s">
        <v>684</v>
      </c>
      <c r="E4796" t="s">
        <v>594</v>
      </c>
      <c r="F4796" t="str">
        <f t="shared" si="222"/>
        <v>commercial</v>
      </c>
      <c r="G4796" t="str">
        <f t="shared" si="223"/>
        <v>heating</v>
      </c>
      <c r="H4796" t="str">
        <f t="shared" si="224"/>
        <v>heating</v>
      </c>
    </row>
    <row r="4797" spans="1:8" x14ac:dyDescent="0.2">
      <c r="A4797">
        <v>5</v>
      </c>
      <c r="B4797" t="s">
        <v>162</v>
      </c>
      <c r="C4797">
        <v>93000000000</v>
      </c>
      <c r="D4797" t="s">
        <v>684</v>
      </c>
      <c r="E4797" t="s">
        <v>594</v>
      </c>
      <c r="F4797" t="str">
        <f t="shared" si="222"/>
        <v>commercial</v>
      </c>
      <c r="G4797" t="str">
        <f t="shared" si="223"/>
        <v>heating</v>
      </c>
      <c r="H4797" t="str">
        <f t="shared" si="224"/>
        <v>heating</v>
      </c>
    </row>
    <row r="4798" spans="1:8" x14ac:dyDescent="0.2">
      <c r="A4798">
        <v>6</v>
      </c>
      <c r="B4798" t="s">
        <v>446</v>
      </c>
      <c r="C4798">
        <v>3000000000</v>
      </c>
      <c r="D4798" t="s">
        <v>684</v>
      </c>
      <c r="E4798" t="s">
        <v>594</v>
      </c>
      <c r="F4798" t="str">
        <f t="shared" si="222"/>
        <v>commercial</v>
      </c>
      <c r="G4798" t="str">
        <f t="shared" si="223"/>
        <v>heating</v>
      </c>
      <c r="H4798" t="str">
        <f t="shared" si="224"/>
        <v>heating</v>
      </c>
    </row>
    <row r="4799" spans="1:8" x14ac:dyDescent="0.2">
      <c r="A4799">
        <v>7</v>
      </c>
      <c r="B4799" t="s">
        <v>447</v>
      </c>
      <c r="C4799">
        <v>0</v>
      </c>
      <c r="D4799" t="s">
        <v>684</v>
      </c>
      <c r="E4799" t="s">
        <v>594</v>
      </c>
      <c r="F4799" t="str">
        <f t="shared" si="222"/>
        <v>commercial</v>
      </c>
      <c r="G4799" t="str">
        <f t="shared" si="223"/>
        <v>heating</v>
      </c>
      <c r="H4799" t="str">
        <f t="shared" si="224"/>
        <v>heating</v>
      </c>
    </row>
    <row r="4800" spans="1:8" x14ac:dyDescent="0.2">
      <c r="A4800">
        <v>8</v>
      </c>
      <c r="B4800" t="s">
        <v>448</v>
      </c>
      <c r="C4800">
        <v>2332000000000</v>
      </c>
      <c r="D4800" t="s">
        <v>684</v>
      </c>
      <c r="E4800" t="s">
        <v>594</v>
      </c>
      <c r="F4800" t="str">
        <f t="shared" si="222"/>
        <v>commercial</v>
      </c>
      <c r="G4800" t="str">
        <f t="shared" si="223"/>
        <v>heating</v>
      </c>
      <c r="H4800" t="str">
        <f t="shared" si="224"/>
        <v>heating</v>
      </c>
    </row>
    <row r="4801" spans="1:8" x14ac:dyDescent="0.2">
      <c r="A4801">
        <v>9</v>
      </c>
      <c r="B4801" t="s">
        <v>449</v>
      </c>
      <c r="C4801">
        <v>0</v>
      </c>
      <c r="D4801" t="s">
        <v>684</v>
      </c>
      <c r="E4801" t="s">
        <v>594</v>
      </c>
      <c r="F4801" t="str">
        <f t="shared" si="222"/>
        <v>commercial</v>
      </c>
      <c r="G4801" t="str">
        <f t="shared" si="223"/>
        <v>heating</v>
      </c>
      <c r="H4801" t="str">
        <f t="shared" si="224"/>
        <v>heating</v>
      </c>
    </row>
    <row r="4802" spans="1:8" x14ac:dyDescent="0.2">
      <c r="A4802">
        <v>0</v>
      </c>
      <c r="B4802" t="s">
        <v>76</v>
      </c>
      <c r="C4802">
        <v>592763562115.43005</v>
      </c>
      <c r="D4802" t="s">
        <v>685</v>
      </c>
      <c r="E4802" t="s">
        <v>594</v>
      </c>
      <c r="F4802" t="str">
        <f t="shared" si="222"/>
        <v>commercial</v>
      </c>
      <c r="G4802" t="str">
        <f t="shared" si="223"/>
        <v>heating</v>
      </c>
      <c r="H4802" t="str">
        <f t="shared" si="224"/>
        <v>heating</v>
      </c>
    </row>
    <row r="4803" spans="1:8" x14ac:dyDescent="0.2">
      <c r="A4803">
        <v>1</v>
      </c>
      <c r="B4803" t="s">
        <v>77</v>
      </c>
      <c r="C4803">
        <v>0</v>
      </c>
      <c r="D4803" t="s">
        <v>685</v>
      </c>
      <c r="E4803" t="s">
        <v>594</v>
      </c>
      <c r="F4803" t="str">
        <f t="shared" ref="F4803:F4866" si="225">IF(ISNUMBER(SEARCH("urban", E4803)), "urban", IF(ISNUMBER(SEARCH("rural", E4803)), "rural", IF(ISNUMBER(SEARCH("commercial", E4803)), "commercial", "None")))</f>
        <v>commercial</v>
      </c>
      <c r="G4803" t="str">
        <f t="shared" ref="G4803:G4866" si="226">RIGHT(E4803, LEN(E4803) - FIND("~", SUBSTITUTE(E4803, "-", "~", LEN(E4803)-LEN(SUBSTITUTE(E4803, "-", "")))))</f>
        <v>heating</v>
      </c>
      <c r="H4803" t="str">
        <f t="shared" ref="H4803:H4866" si="227">IF(G4803="appl","appliances",IF(G4803="cooling","cooling &amp; ventilation",G4803))</f>
        <v>heating</v>
      </c>
    </row>
    <row r="4804" spans="1:8" x14ac:dyDescent="0.2">
      <c r="A4804">
        <v>2</v>
      </c>
      <c r="B4804" t="s">
        <v>78</v>
      </c>
      <c r="C4804">
        <v>12893861607254</v>
      </c>
      <c r="D4804" t="s">
        <v>685</v>
      </c>
      <c r="E4804" t="s">
        <v>594</v>
      </c>
      <c r="F4804" t="str">
        <f t="shared" si="225"/>
        <v>commercial</v>
      </c>
      <c r="G4804" t="str">
        <f t="shared" si="226"/>
        <v>heating</v>
      </c>
      <c r="H4804" t="str">
        <f t="shared" si="227"/>
        <v>heating</v>
      </c>
    </row>
    <row r="4805" spans="1:8" x14ac:dyDescent="0.2">
      <c r="A4805">
        <v>3</v>
      </c>
      <c r="B4805" t="s">
        <v>79</v>
      </c>
      <c r="C4805">
        <v>95910741677.561203</v>
      </c>
      <c r="D4805" t="s">
        <v>685</v>
      </c>
      <c r="E4805" t="s">
        <v>594</v>
      </c>
      <c r="F4805" t="str">
        <f t="shared" si="225"/>
        <v>commercial</v>
      </c>
      <c r="G4805" t="str">
        <f t="shared" si="226"/>
        <v>heating</v>
      </c>
      <c r="H4805" t="str">
        <f t="shared" si="227"/>
        <v>heating</v>
      </c>
    </row>
    <row r="4806" spans="1:8" x14ac:dyDescent="0.2">
      <c r="A4806">
        <v>4</v>
      </c>
      <c r="B4806" t="s">
        <v>81</v>
      </c>
      <c r="C4806">
        <v>0</v>
      </c>
      <c r="D4806" t="s">
        <v>685</v>
      </c>
      <c r="E4806" t="s">
        <v>594</v>
      </c>
      <c r="F4806" t="str">
        <f t="shared" si="225"/>
        <v>commercial</v>
      </c>
      <c r="G4806" t="str">
        <f t="shared" si="226"/>
        <v>heating</v>
      </c>
      <c r="H4806" t="str">
        <f t="shared" si="227"/>
        <v>heating</v>
      </c>
    </row>
    <row r="4807" spans="1:8" x14ac:dyDescent="0.2">
      <c r="A4807">
        <v>5</v>
      </c>
      <c r="B4807" t="s">
        <v>162</v>
      </c>
      <c r="C4807">
        <v>1850000000000</v>
      </c>
      <c r="D4807" t="s">
        <v>685</v>
      </c>
      <c r="E4807" t="s">
        <v>594</v>
      </c>
      <c r="F4807" t="str">
        <f t="shared" si="225"/>
        <v>commercial</v>
      </c>
      <c r="G4807" t="str">
        <f t="shared" si="226"/>
        <v>heating</v>
      </c>
      <c r="H4807" t="str">
        <f t="shared" si="227"/>
        <v>heating</v>
      </c>
    </row>
    <row r="4808" spans="1:8" x14ac:dyDescent="0.2">
      <c r="A4808">
        <v>6</v>
      </c>
      <c r="B4808" t="s">
        <v>446</v>
      </c>
      <c r="C4808">
        <v>1000000000</v>
      </c>
      <c r="D4808" t="s">
        <v>685</v>
      </c>
      <c r="E4808" t="s">
        <v>594</v>
      </c>
      <c r="F4808" t="str">
        <f t="shared" si="225"/>
        <v>commercial</v>
      </c>
      <c r="G4808" t="str">
        <f t="shared" si="226"/>
        <v>heating</v>
      </c>
      <c r="H4808" t="str">
        <f t="shared" si="227"/>
        <v>heating</v>
      </c>
    </row>
    <row r="4809" spans="1:8" x14ac:dyDescent="0.2">
      <c r="A4809">
        <v>7</v>
      </c>
      <c r="B4809" t="s">
        <v>447</v>
      </c>
      <c r="C4809">
        <v>0</v>
      </c>
      <c r="D4809" t="s">
        <v>685</v>
      </c>
      <c r="E4809" t="s">
        <v>594</v>
      </c>
      <c r="F4809" t="str">
        <f t="shared" si="225"/>
        <v>commercial</v>
      </c>
      <c r="G4809" t="str">
        <f t="shared" si="226"/>
        <v>heating</v>
      </c>
      <c r="H4809" t="str">
        <f t="shared" si="227"/>
        <v>heating</v>
      </c>
    </row>
    <row r="4810" spans="1:8" x14ac:dyDescent="0.2">
      <c r="A4810">
        <v>8</v>
      </c>
      <c r="B4810" t="s">
        <v>448</v>
      </c>
      <c r="C4810">
        <v>1813000000000</v>
      </c>
      <c r="D4810" t="s">
        <v>685</v>
      </c>
      <c r="E4810" t="s">
        <v>594</v>
      </c>
      <c r="F4810" t="str">
        <f t="shared" si="225"/>
        <v>commercial</v>
      </c>
      <c r="G4810" t="str">
        <f t="shared" si="226"/>
        <v>heating</v>
      </c>
      <c r="H4810" t="str">
        <f t="shared" si="227"/>
        <v>heating</v>
      </c>
    </row>
    <row r="4811" spans="1:8" x14ac:dyDescent="0.2">
      <c r="A4811">
        <v>9</v>
      </c>
      <c r="B4811" t="s">
        <v>449</v>
      </c>
      <c r="C4811">
        <v>0</v>
      </c>
      <c r="D4811" t="s">
        <v>685</v>
      </c>
      <c r="E4811" t="s">
        <v>594</v>
      </c>
      <c r="F4811" t="str">
        <f t="shared" si="225"/>
        <v>commercial</v>
      </c>
      <c r="G4811" t="str">
        <f t="shared" si="226"/>
        <v>heating</v>
      </c>
      <c r="H4811" t="str">
        <f t="shared" si="227"/>
        <v>heating</v>
      </c>
    </row>
    <row r="4812" spans="1:8" x14ac:dyDescent="0.2">
      <c r="A4812">
        <v>0</v>
      </c>
      <c r="B4812" t="s">
        <v>76</v>
      </c>
      <c r="C4812">
        <v>2883300732775.9199</v>
      </c>
      <c r="D4812" t="s">
        <v>686</v>
      </c>
      <c r="E4812" t="s">
        <v>594</v>
      </c>
      <c r="F4812" t="str">
        <f t="shared" si="225"/>
        <v>commercial</v>
      </c>
      <c r="G4812" t="str">
        <f t="shared" si="226"/>
        <v>heating</v>
      </c>
      <c r="H4812" t="str">
        <f t="shared" si="227"/>
        <v>heating</v>
      </c>
    </row>
    <row r="4813" spans="1:8" x14ac:dyDescent="0.2">
      <c r="A4813">
        <v>1</v>
      </c>
      <c r="B4813" t="s">
        <v>77</v>
      </c>
      <c r="C4813">
        <v>0</v>
      </c>
      <c r="D4813" t="s">
        <v>686</v>
      </c>
      <c r="E4813" t="s">
        <v>594</v>
      </c>
      <c r="F4813" t="str">
        <f t="shared" si="225"/>
        <v>commercial</v>
      </c>
      <c r="G4813" t="str">
        <f t="shared" si="226"/>
        <v>heating</v>
      </c>
      <c r="H4813" t="str">
        <f t="shared" si="227"/>
        <v>heating</v>
      </c>
    </row>
    <row r="4814" spans="1:8" x14ac:dyDescent="0.2">
      <c r="A4814">
        <v>2</v>
      </c>
      <c r="B4814" t="s">
        <v>78</v>
      </c>
      <c r="C4814">
        <v>77447435928504.297</v>
      </c>
      <c r="D4814" t="s">
        <v>686</v>
      </c>
      <c r="E4814" t="s">
        <v>594</v>
      </c>
      <c r="F4814" t="str">
        <f t="shared" si="225"/>
        <v>commercial</v>
      </c>
      <c r="G4814" t="str">
        <f t="shared" si="226"/>
        <v>heating</v>
      </c>
      <c r="H4814" t="str">
        <f t="shared" si="227"/>
        <v>heating</v>
      </c>
    </row>
    <row r="4815" spans="1:8" x14ac:dyDescent="0.2">
      <c r="A4815">
        <v>3</v>
      </c>
      <c r="B4815" t="s">
        <v>79</v>
      </c>
      <c r="C4815">
        <v>17411709377202.801</v>
      </c>
      <c r="D4815" t="s">
        <v>686</v>
      </c>
      <c r="E4815" t="s">
        <v>594</v>
      </c>
      <c r="F4815" t="str">
        <f t="shared" si="225"/>
        <v>commercial</v>
      </c>
      <c r="G4815" t="str">
        <f t="shared" si="226"/>
        <v>heating</v>
      </c>
      <c r="H4815" t="str">
        <f t="shared" si="227"/>
        <v>heating</v>
      </c>
    </row>
    <row r="4816" spans="1:8" x14ac:dyDescent="0.2">
      <c r="A4816">
        <v>4</v>
      </c>
      <c r="B4816" t="s">
        <v>81</v>
      </c>
      <c r="C4816">
        <v>0</v>
      </c>
      <c r="D4816" t="s">
        <v>686</v>
      </c>
      <c r="E4816" t="s">
        <v>594</v>
      </c>
      <c r="F4816" t="str">
        <f t="shared" si="225"/>
        <v>commercial</v>
      </c>
      <c r="G4816" t="str">
        <f t="shared" si="226"/>
        <v>heating</v>
      </c>
      <c r="H4816" t="str">
        <f t="shared" si="227"/>
        <v>heating</v>
      </c>
    </row>
    <row r="4817" spans="1:8" x14ac:dyDescent="0.2">
      <c r="A4817">
        <v>5</v>
      </c>
      <c r="B4817" t="s">
        <v>162</v>
      </c>
      <c r="C4817">
        <v>2986000000000</v>
      </c>
      <c r="D4817" t="s">
        <v>686</v>
      </c>
      <c r="E4817" t="s">
        <v>594</v>
      </c>
      <c r="F4817" t="str">
        <f t="shared" si="225"/>
        <v>commercial</v>
      </c>
      <c r="G4817" t="str">
        <f t="shared" si="226"/>
        <v>heating</v>
      </c>
      <c r="H4817" t="str">
        <f t="shared" si="227"/>
        <v>heating</v>
      </c>
    </row>
    <row r="4818" spans="1:8" x14ac:dyDescent="0.2">
      <c r="A4818">
        <v>6</v>
      </c>
      <c r="B4818" t="s">
        <v>446</v>
      </c>
      <c r="C4818">
        <v>27000000000</v>
      </c>
      <c r="D4818" t="s">
        <v>686</v>
      </c>
      <c r="E4818" t="s">
        <v>594</v>
      </c>
      <c r="F4818" t="str">
        <f t="shared" si="225"/>
        <v>commercial</v>
      </c>
      <c r="G4818" t="str">
        <f t="shared" si="226"/>
        <v>heating</v>
      </c>
      <c r="H4818" t="str">
        <f t="shared" si="227"/>
        <v>heating</v>
      </c>
    </row>
    <row r="4819" spans="1:8" x14ac:dyDescent="0.2">
      <c r="A4819">
        <v>7</v>
      </c>
      <c r="B4819" t="s">
        <v>447</v>
      </c>
      <c r="C4819">
        <v>6000000000</v>
      </c>
      <c r="D4819" t="s">
        <v>686</v>
      </c>
      <c r="E4819" t="s">
        <v>594</v>
      </c>
      <c r="F4819" t="str">
        <f t="shared" si="225"/>
        <v>commercial</v>
      </c>
      <c r="G4819" t="str">
        <f t="shared" si="226"/>
        <v>heating</v>
      </c>
      <c r="H4819" t="str">
        <f t="shared" si="227"/>
        <v>heating</v>
      </c>
    </row>
    <row r="4820" spans="1:8" x14ac:dyDescent="0.2">
      <c r="A4820">
        <v>8</v>
      </c>
      <c r="B4820" t="s">
        <v>448</v>
      </c>
      <c r="C4820">
        <v>1627000000000</v>
      </c>
      <c r="D4820" t="s">
        <v>686</v>
      </c>
      <c r="E4820" t="s">
        <v>594</v>
      </c>
      <c r="F4820" t="str">
        <f t="shared" si="225"/>
        <v>commercial</v>
      </c>
      <c r="G4820" t="str">
        <f t="shared" si="226"/>
        <v>heating</v>
      </c>
      <c r="H4820" t="str">
        <f t="shared" si="227"/>
        <v>heating</v>
      </c>
    </row>
    <row r="4821" spans="1:8" x14ac:dyDescent="0.2">
      <c r="A4821">
        <v>9</v>
      </c>
      <c r="B4821" t="s">
        <v>449</v>
      </c>
      <c r="C4821">
        <v>0</v>
      </c>
      <c r="D4821" t="s">
        <v>686</v>
      </c>
      <c r="E4821" t="s">
        <v>594</v>
      </c>
      <c r="F4821" t="str">
        <f t="shared" si="225"/>
        <v>commercial</v>
      </c>
      <c r="G4821" t="str">
        <f t="shared" si="226"/>
        <v>heating</v>
      </c>
      <c r="H4821" t="str">
        <f t="shared" si="227"/>
        <v>heating</v>
      </c>
    </row>
    <row r="4822" spans="1:8" x14ac:dyDescent="0.2">
      <c r="A4822">
        <v>0</v>
      </c>
      <c r="B4822" t="s">
        <v>76</v>
      </c>
      <c r="C4822">
        <v>393683676812.37</v>
      </c>
      <c r="D4822" t="s">
        <v>687</v>
      </c>
      <c r="E4822" t="s">
        <v>594</v>
      </c>
      <c r="F4822" t="str">
        <f t="shared" si="225"/>
        <v>commercial</v>
      </c>
      <c r="G4822" t="str">
        <f t="shared" si="226"/>
        <v>heating</v>
      </c>
      <c r="H4822" t="str">
        <f t="shared" si="227"/>
        <v>heating</v>
      </c>
    </row>
    <row r="4823" spans="1:8" x14ac:dyDescent="0.2">
      <c r="A4823">
        <v>1</v>
      </c>
      <c r="B4823" t="s">
        <v>77</v>
      </c>
      <c r="C4823">
        <v>0</v>
      </c>
      <c r="D4823" t="s">
        <v>687</v>
      </c>
      <c r="E4823" t="s">
        <v>594</v>
      </c>
      <c r="F4823" t="str">
        <f t="shared" si="225"/>
        <v>commercial</v>
      </c>
      <c r="G4823" t="str">
        <f t="shared" si="226"/>
        <v>heating</v>
      </c>
      <c r="H4823" t="str">
        <f t="shared" si="227"/>
        <v>heating</v>
      </c>
    </row>
    <row r="4824" spans="1:8" x14ac:dyDescent="0.2">
      <c r="A4824">
        <v>2</v>
      </c>
      <c r="B4824" t="s">
        <v>78</v>
      </c>
      <c r="C4824">
        <v>4899816430233.5703</v>
      </c>
      <c r="D4824" t="s">
        <v>687</v>
      </c>
      <c r="E4824" t="s">
        <v>594</v>
      </c>
      <c r="F4824" t="str">
        <f t="shared" si="225"/>
        <v>commercial</v>
      </c>
      <c r="G4824" t="str">
        <f t="shared" si="226"/>
        <v>heating</v>
      </c>
      <c r="H4824" t="str">
        <f t="shared" si="227"/>
        <v>heating</v>
      </c>
    </row>
    <row r="4825" spans="1:8" x14ac:dyDescent="0.2">
      <c r="A4825">
        <v>3</v>
      </c>
      <c r="B4825" t="s">
        <v>79</v>
      </c>
      <c r="C4825">
        <v>10038122595003.801</v>
      </c>
      <c r="D4825" t="s">
        <v>687</v>
      </c>
      <c r="E4825" t="s">
        <v>594</v>
      </c>
      <c r="F4825" t="str">
        <f t="shared" si="225"/>
        <v>commercial</v>
      </c>
      <c r="G4825" t="str">
        <f t="shared" si="226"/>
        <v>heating</v>
      </c>
      <c r="H4825" t="str">
        <f t="shared" si="227"/>
        <v>heating</v>
      </c>
    </row>
    <row r="4826" spans="1:8" x14ac:dyDescent="0.2">
      <c r="A4826">
        <v>4</v>
      </c>
      <c r="B4826" t="s">
        <v>81</v>
      </c>
      <c r="C4826">
        <v>0</v>
      </c>
      <c r="D4826" t="s">
        <v>687</v>
      </c>
      <c r="E4826" t="s">
        <v>594</v>
      </c>
      <c r="F4826" t="str">
        <f t="shared" si="225"/>
        <v>commercial</v>
      </c>
      <c r="G4826" t="str">
        <f t="shared" si="226"/>
        <v>heating</v>
      </c>
      <c r="H4826" t="str">
        <f t="shared" si="227"/>
        <v>heating</v>
      </c>
    </row>
    <row r="4827" spans="1:8" x14ac:dyDescent="0.2">
      <c r="A4827">
        <v>5</v>
      </c>
      <c r="B4827" t="s">
        <v>162</v>
      </c>
      <c r="C4827">
        <v>3695000000000</v>
      </c>
      <c r="D4827" t="s">
        <v>687</v>
      </c>
      <c r="E4827" t="s">
        <v>594</v>
      </c>
      <c r="F4827" t="str">
        <f t="shared" si="225"/>
        <v>commercial</v>
      </c>
      <c r="G4827" t="str">
        <f t="shared" si="226"/>
        <v>heating</v>
      </c>
      <c r="H4827" t="str">
        <f t="shared" si="227"/>
        <v>heating</v>
      </c>
    </row>
    <row r="4828" spans="1:8" x14ac:dyDescent="0.2">
      <c r="A4828">
        <v>6</v>
      </c>
      <c r="B4828" t="s">
        <v>446</v>
      </c>
      <c r="C4828">
        <v>145000000000</v>
      </c>
      <c r="D4828" t="s">
        <v>687</v>
      </c>
      <c r="E4828" t="s">
        <v>594</v>
      </c>
      <c r="F4828" t="str">
        <f t="shared" si="225"/>
        <v>commercial</v>
      </c>
      <c r="G4828" t="str">
        <f t="shared" si="226"/>
        <v>heating</v>
      </c>
      <c r="H4828" t="str">
        <f t="shared" si="227"/>
        <v>heating</v>
      </c>
    </row>
    <row r="4829" spans="1:8" x14ac:dyDescent="0.2">
      <c r="A4829">
        <v>7</v>
      </c>
      <c r="B4829" t="s">
        <v>447</v>
      </c>
      <c r="C4829">
        <v>223000000000</v>
      </c>
      <c r="D4829" t="s">
        <v>687</v>
      </c>
      <c r="E4829" t="s">
        <v>594</v>
      </c>
      <c r="F4829" t="str">
        <f t="shared" si="225"/>
        <v>commercial</v>
      </c>
      <c r="G4829" t="str">
        <f t="shared" si="226"/>
        <v>heating</v>
      </c>
      <c r="H4829" t="str">
        <f t="shared" si="227"/>
        <v>heating</v>
      </c>
    </row>
    <row r="4830" spans="1:8" x14ac:dyDescent="0.2">
      <c r="A4830">
        <v>8</v>
      </c>
      <c r="B4830" t="s">
        <v>448</v>
      </c>
      <c r="C4830">
        <v>7089999999999.9902</v>
      </c>
      <c r="D4830" t="s">
        <v>687</v>
      </c>
      <c r="E4830" t="s">
        <v>594</v>
      </c>
      <c r="F4830" t="str">
        <f t="shared" si="225"/>
        <v>commercial</v>
      </c>
      <c r="G4830" t="str">
        <f t="shared" si="226"/>
        <v>heating</v>
      </c>
      <c r="H4830" t="str">
        <f t="shared" si="227"/>
        <v>heating</v>
      </c>
    </row>
    <row r="4831" spans="1:8" x14ac:dyDescent="0.2">
      <c r="A4831">
        <v>9</v>
      </c>
      <c r="B4831" t="s">
        <v>449</v>
      </c>
      <c r="C4831">
        <v>0</v>
      </c>
      <c r="D4831" t="s">
        <v>687</v>
      </c>
      <c r="E4831" t="s">
        <v>594</v>
      </c>
      <c r="F4831" t="str">
        <f t="shared" si="225"/>
        <v>commercial</v>
      </c>
      <c r="G4831" t="str">
        <f t="shared" si="226"/>
        <v>heating</v>
      </c>
      <c r="H4831" t="str">
        <f t="shared" si="227"/>
        <v>heating</v>
      </c>
    </row>
    <row r="4832" spans="1:8" x14ac:dyDescent="0.2">
      <c r="A4832">
        <v>0</v>
      </c>
      <c r="B4832" t="s">
        <v>76</v>
      </c>
      <c r="C4832">
        <v>1037491441657.53</v>
      </c>
      <c r="D4832" t="s">
        <v>688</v>
      </c>
      <c r="E4832" t="s">
        <v>594</v>
      </c>
      <c r="F4832" t="str">
        <f t="shared" si="225"/>
        <v>commercial</v>
      </c>
      <c r="G4832" t="str">
        <f t="shared" si="226"/>
        <v>heating</v>
      </c>
      <c r="H4832" t="str">
        <f t="shared" si="227"/>
        <v>heating</v>
      </c>
    </row>
    <row r="4833" spans="1:8" x14ac:dyDescent="0.2">
      <c r="A4833">
        <v>1</v>
      </c>
      <c r="B4833" t="s">
        <v>77</v>
      </c>
      <c r="C4833">
        <v>0</v>
      </c>
      <c r="D4833" t="s">
        <v>688</v>
      </c>
      <c r="E4833" t="s">
        <v>594</v>
      </c>
      <c r="F4833" t="str">
        <f t="shared" si="225"/>
        <v>commercial</v>
      </c>
      <c r="G4833" t="str">
        <f t="shared" si="226"/>
        <v>heating</v>
      </c>
      <c r="H4833" t="str">
        <f t="shared" si="227"/>
        <v>heating</v>
      </c>
    </row>
    <row r="4834" spans="1:8" x14ac:dyDescent="0.2">
      <c r="A4834">
        <v>2</v>
      </c>
      <c r="B4834" t="s">
        <v>78</v>
      </c>
      <c r="C4834">
        <v>26273443869775.699</v>
      </c>
      <c r="D4834" t="s">
        <v>688</v>
      </c>
      <c r="E4834" t="s">
        <v>594</v>
      </c>
      <c r="F4834" t="str">
        <f t="shared" si="225"/>
        <v>commercial</v>
      </c>
      <c r="G4834" t="str">
        <f t="shared" si="226"/>
        <v>heating</v>
      </c>
      <c r="H4834" t="str">
        <f t="shared" si="227"/>
        <v>heating</v>
      </c>
    </row>
    <row r="4835" spans="1:8" x14ac:dyDescent="0.2">
      <c r="A4835">
        <v>3</v>
      </c>
      <c r="B4835" t="s">
        <v>79</v>
      </c>
      <c r="C4835">
        <v>0</v>
      </c>
      <c r="D4835" t="s">
        <v>688</v>
      </c>
      <c r="E4835" t="s">
        <v>594</v>
      </c>
      <c r="F4835" t="str">
        <f t="shared" si="225"/>
        <v>commercial</v>
      </c>
      <c r="G4835" t="str">
        <f t="shared" si="226"/>
        <v>heating</v>
      </c>
      <c r="H4835" t="str">
        <f t="shared" si="227"/>
        <v>heating</v>
      </c>
    </row>
    <row r="4836" spans="1:8" x14ac:dyDescent="0.2">
      <c r="A4836">
        <v>4</v>
      </c>
      <c r="B4836" t="s">
        <v>81</v>
      </c>
      <c r="C4836">
        <v>0</v>
      </c>
      <c r="D4836" t="s">
        <v>688</v>
      </c>
      <c r="E4836" t="s">
        <v>594</v>
      </c>
      <c r="F4836" t="str">
        <f t="shared" si="225"/>
        <v>commercial</v>
      </c>
      <c r="G4836" t="str">
        <f t="shared" si="226"/>
        <v>heating</v>
      </c>
      <c r="H4836" t="str">
        <f t="shared" si="227"/>
        <v>heating</v>
      </c>
    </row>
    <row r="4837" spans="1:8" x14ac:dyDescent="0.2">
      <c r="A4837">
        <v>5</v>
      </c>
      <c r="B4837" t="s">
        <v>162</v>
      </c>
      <c r="C4837">
        <v>905000000000</v>
      </c>
      <c r="D4837" t="s">
        <v>688</v>
      </c>
      <c r="E4837" t="s">
        <v>594</v>
      </c>
      <c r="F4837" t="str">
        <f t="shared" si="225"/>
        <v>commercial</v>
      </c>
      <c r="G4837" t="str">
        <f t="shared" si="226"/>
        <v>heating</v>
      </c>
      <c r="H4837" t="str">
        <f t="shared" si="227"/>
        <v>heating</v>
      </c>
    </row>
    <row r="4838" spans="1:8" x14ac:dyDescent="0.2">
      <c r="A4838">
        <v>6</v>
      </c>
      <c r="B4838" t="s">
        <v>446</v>
      </c>
      <c r="C4838">
        <v>9000000000</v>
      </c>
      <c r="D4838" t="s">
        <v>688</v>
      </c>
      <c r="E4838" t="s">
        <v>594</v>
      </c>
      <c r="F4838" t="str">
        <f t="shared" si="225"/>
        <v>commercial</v>
      </c>
      <c r="G4838" t="str">
        <f t="shared" si="226"/>
        <v>heating</v>
      </c>
      <c r="H4838" t="str">
        <f t="shared" si="227"/>
        <v>heating</v>
      </c>
    </row>
    <row r="4839" spans="1:8" x14ac:dyDescent="0.2">
      <c r="A4839">
        <v>7</v>
      </c>
      <c r="B4839" t="s">
        <v>447</v>
      </c>
      <c r="C4839">
        <v>0</v>
      </c>
      <c r="D4839" t="s">
        <v>688</v>
      </c>
      <c r="E4839" t="s">
        <v>594</v>
      </c>
      <c r="F4839" t="str">
        <f t="shared" si="225"/>
        <v>commercial</v>
      </c>
      <c r="G4839" t="str">
        <f t="shared" si="226"/>
        <v>heating</v>
      </c>
      <c r="H4839" t="str">
        <f t="shared" si="227"/>
        <v>heating</v>
      </c>
    </row>
    <row r="4840" spans="1:8" x14ac:dyDescent="0.2">
      <c r="A4840">
        <v>8</v>
      </c>
      <c r="B4840" t="s">
        <v>448</v>
      </c>
      <c r="C4840">
        <v>1711000000000</v>
      </c>
      <c r="D4840" t="s">
        <v>688</v>
      </c>
      <c r="E4840" t="s">
        <v>594</v>
      </c>
      <c r="F4840" t="str">
        <f t="shared" si="225"/>
        <v>commercial</v>
      </c>
      <c r="G4840" t="str">
        <f t="shared" si="226"/>
        <v>heating</v>
      </c>
      <c r="H4840" t="str">
        <f t="shared" si="227"/>
        <v>heating</v>
      </c>
    </row>
    <row r="4841" spans="1:8" x14ac:dyDescent="0.2">
      <c r="A4841">
        <v>9</v>
      </c>
      <c r="B4841" t="s">
        <v>449</v>
      </c>
      <c r="C4841">
        <v>0</v>
      </c>
      <c r="D4841" t="s">
        <v>688</v>
      </c>
      <c r="E4841" t="s">
        <v>594</v>
      </c>
      <c r="F4841" t="str">
        <f t="shared" si="225"/>
        <v>commercial</v>
      </c>
      <c r="G4841" t="str">
        <f t="shared" si="226"/>
        <v>heating</v>
      </c>
      <c r="H4841" t="str">
        <f t="shared" si="227"/>
        <v>heating</v>
      </c>
    </row>
    <row r="4842" spans="1:8" x14ac:dyDescent="0.2">
      <c r="A4842">
        <v>0</v>
      </c>
      <c r="B4842" t="s">
        <v>76</v>
      </c>
      <c r="C4842">
        <v>655795798805.78699</v>
      </c>
      <c r="D4842" t="s">
        <v>689</v>
      </c>
      <c r="E4842" t="s">
        <v>594</v>
      </c>
      <c r="F4842" t="str">
        <f t="shared" si="225"/>
        <v>commercial</v>
      </c>
      <c r="G4842" t="str">
        <f t="shared" si="226"/>
        <v>heating</v>
      </c>
      <c r="H4842" t="str">
        <f t="shared" si="227"/>
        <v>heating</v>
      </c>
    </row>
    <row r="4843" spans="1:8" x14ac:dyDescent="0.2">
      <c r="A4843">
        <v>1</v>
      </c>
      <c r="B4843" t="s">
        <v>77</v>
      </c>
      <c r="C4843">
        <v>0</v>
      </c>
      <c r="D4843" t="s">
        <v>689</v>
      </c>
      <c r="E4843" t="s">
        <v>594</v>
      </c>
      <c r="F4843" t="str">
        <f t="shared" si="225"/>
        <v>commercial</v>
      </c>
      <c r="G4843" t="str">
        <f t="shared" si="226"/>
        <v>heating</v>
      </c>
      <c r="H4843" t="str">
        <f t="shared" si="227"/>
        <v>heating</v>
      </c>
    </row>
    <row r="4844" spans="1:8" x14ac:dyDescent="0.2">
      <c r="A4844">
        <v>2</v>
      </c>
      <c r="B4844" t="s">
        <v>78</v>
      </c>
      <c r="C4844">
        <v>13226758190825.199</v>
      </c>
      <c r="D4844" t="s">
        <v>689</v>
      </c>
      <c r="E4844" t="s">
        <v>594</v>
      </c>
      <c r="F4844" t="str">
        <f t="shared" si="225"/>
        <v>commercial</v>
      </c>
      <c r="G4844" t="str">
        <f t="shared" si="226"/>
        <v>heating</v>
      </c>
      <c r="H4844" t="str">
        <f t="shared" si="227"/>
        <v>heating</v>
      </c>
    </row>
    <row r="4845" spans="1:8" x14ac:dyDescent="0.2">
      <c r="A4845">
        <v>3</v>
      </c>
      <c r="B4845" t="s">
        <v>79</v>
      </c>
      <c r="C4845">
        <v>156892524670.168</v>
      </c>
      <c r="D4845" t="s">
        <v>689</v>
      </c>
      <c r="E4845" t="s">
        <v>594</v>
      </c>
      <c r="F4845" t="str">
        <f t="shared" si="225"/>
        <v>commercial</v>
      </c>
      <c r="G4845" t="str">
        <f t="shared" si="226"/>
        <v>heating</v>
      </c>
      <c r="H4845" t="str">
        <f t="shared" si="227"/>
        <v>heating</v>
      </c>
    </row>
    <row r="4846" spans="1:8" x14ac:dyDescent="0.2">
      <c r="A4846">
        <v>4</v>
      </c>
      <c r="B4846" t="s">
        <v>81</v>
      </c>
      <c r="C4846">
        <v>0</v>
      </c>
      <c r="D4846" t="s">
        <v>689</v>
      </c>
      <c r="E4846" t="s">
        <v>594</v>
      </c>
      <c r="F4846" t="str">
        <f t="shared" si="225"/>
        <v>commercial</v>
      </c>
      <c r="G4846" t="str">
        <f t="shared" si="226"/>
        <v>heating</v>
      </c>
      <c r="H4846" t="str">
        <f t="shared" si="227"/>
        <v>heating</v>
      </c>
    </row>
    <row r="4847" spans="1:8" x14ac:dyDescent="0.2">
      <c r="A4847">
        <v>5</v>
      </c>
      <c r="B4847" t="s">
        <v>162</v>
      </c>
      <c r="C4847">
        <v>368000000000</v>
      </c>
      <c r="D4847" t="s">
        <v>689</v>
      </c>
      <c r="E4847" t="s">
        <v>594</v>
      </c>
      <c r="F4847" t="str">
        <f t="shared" si="225"/>
        <v>commercial</v>
      </c>
      <c r="G4847" t="str">
        <f t="shared" si="226"/>
        <v>heating</v>
      </c>
      <c r="H4847" t="str">
        <f t="shared" si="227"/>
        <v>heating</v>
      </c>
    </row>
    <row r="4848" spans="1:8" x14ac:dyDescent="0.2">
      <c r="A4848">
        <v>6</v>
      </c>
      <c r="B4848" t="s">
        <v>446</v>
      </c>
      <c r="C4848">
        <v>5000000000</v>
      </c>
      <c r="D4848" t="s">
        <v>689</v>
      </c>
      <c r="E4848" t="s">
        <v>594</v>
      </c>
      <c r="F4848" t="str">
        <f t="shared" si="225"/>
        <v>commercial</v>
      </c>
      <c r="G4848" t="str">
        <f t="shared" si="226"/>
        <v>heating</v>
      </c>
      <c r="H4848" t="str">
        <f t="shared" si="227"/>
        <v>heating</v>
      </c>
    </row>
    <row r="4849" spans="1:8" x14ac:dyDescent="0.2">
      <c r="A4849">
        <v>7</v>
      </c>
      <c r="B4849" t="s">
        <v>447</v>
      </c>
      <c r="C4849">
        <v>0</v>
      </c>
      <c r="D4849" t="s">
        <v>689</v>
      </c>
      <c r="E4849" t="s">
        <v>594</v>
      </c>
      <c r="F4849" t="str">
        <f t="shared" si="225"/>
        <v>commercial</v>
      </c>
      <c r="G4849" t="str">
        <f t="shared" si="226"/>
        <v>heating</v>
      </c>
      <c r="H4849" t="str">
        <f t="shared" si="227"/>
        <v>heating</v>
      </c>
    </row>
    <row r="4850" spans="1:8" x14ac:dyDescent="0.2">
      <c r="A4850">
        <v>8</v>
      </c>
      <c r="B4850" t="s">
        <v>448</v>
      </c>
      <c r="C4850">
        <v>1861000000000</v>
      </c>
      <c r="D4850" t="s">
        <v>689</v>
      </c>
      <c r="E4850" t="s">
        <v>594</v>
      </c>
      <c r="F4850" t="str">
        <f t="shared" si="225"/>
        <v>commercial</v>
      </c>
      <c r="G4850" t="str">
        <f t="shared" si="226"/>
        <v>heating</v>
      </c>
      <c r="H4850" t="str">
        <f t="shared" si="227"/>
        <v>heating</v>
      </c>
    </row>
    <row r="4851" spans="1:8" x14ac:dyDescent="0.2">
      <c r="A4851">
        <v>9</v>
      </c>
      <c r="B4851" t="s">
        <v>449</v>
      </c>
      <c r="C4851">
        <v>0</v>
      </c>
      <c r="D4851" t="s">
        <v>689</v>
      </c>
      <c r="E4851" t="s">
        <v>594</v>
      </c>
      <c r="F4851" t="str">
        <f t="shared" si="225"/>
        <v>commercial</v>
      </c>
      <c r="G4851" t="str">
        <f t="shared" si="226"/>
        <v>heating</v>
      </c>
      <c r="H4851" t="str">
        <f t="shared" si="227"/>
        <v>heating</v>
      </c>
    </row>
    <row r="4852" spans="1:8" x14ac:dyDescent="0.2">
      <c r="A4852">
        <v>0</v>
      </c>
      <c r="B4852" t="s">
        <v>76</v>
      </c>
      <c r="C4852">
        <v>2990606247225.1099</v>
      </c>
      <c r="D4852" t="s">
        <v>690</v>
      </c>
      <c r="E4852" t="s">
        <v>594</v>
      </c>
      <c r="F4852" t="str">
        <f t="shared" si="225"/>
        <v>commercial</v>
      </c>
      <c r="G4852" t="str">
        <f t="shared" si="226"/>
        <v>heating</v>
      </c>
      <c r="H4852" t="str">
        <f t="shared" si="227"/>
        <v>heating</v>
      </c>
    </row>
    <row r="4853" spans="1:8" x14ac:dyDescent="0.2">
      <c r="A4853">
        <v>1</v>
      </c>
      <c r="B4853" t="s">
        <v>77</v>
      </c>
      <c r="C4853">
        <v>0</v>
      </c>
      <c r="D4853" t="s">
        <v>690</v>
      </c>
      <c r="E4853" t="s">
        <v>594</v>
      </c>
      <c r="F4853" t="str">
        <f t="shared" si="225"/>
        <v>commercial</v>
      </c>
      <c r="G4853" t="str">
        <f t="shared" si="226"/>
        <v>heating</v>
      </c>
      <c r="H4853" t="str">
        <f t="shared" si="227"/>
        <v>heating</v>
      </c>
    </row>
    <row r="4854" spans="1:8" x14ac:dyDescent="0.2">
      <c r="A4854">
        <v>2</v>
      </c>
      <c r="B4854" t="s">
        <v>78</v>
      </c>
      <c r="C4854">
        <v>31549176847360.301</v>
      </c>
      <c r="D4854" t="s">
        <v>690</v>
      </c>
      <c r="E4854" t="s">
        <v>594</v>
      </c>
      <c r="F4854" t="str">
        <f t="shared" si="225"/>
        <v>commercial</v>
      </c>
      <c r="G4854" t="str">
        <f t="shared" si="226"/>
        <v>heating</v>
      </c>
      <c r="H4854" t="str">
        <f t="shared" si="227"/>
        <v>heating</v>
      </c>
    </row>
    <row r="4855" spans="1:8" x14ac:dyDescent="0.2">
      <c r="A4855">
        <v>3</v>
      </c>
      <c r="B4855" t="s">
        <v>79</v>
      </c>
      <c r="C4855">
        <v>7516046074997.6699</v>
      </c>
      <c r="D4855" t="s">
        <v>690</v>
      </c>
      <c r="E4855" t="s">
        <v>594</v>
      </c>
      <c r="F4855" t="str">
        <f t="shared" si="225"/>
        <v>commercial</v>
      </c>
      <c r="G4855" t="str">
        <f t="shared" si="226"/>
        <v>heating</v>
      </c>
      <c r="H4855" t="str">
        <f t="shared" si="227"/>
        <v>heating</v>
      </c>
    </row>
    <row r="4856" spans="1:8" x14ac:dyDescent="0.2">
      <c r="A4856">
        <v>4</v>
      </c>
      <c r="B4856" t="s">
        <v>81</v>
      </c>
      <c r="C4856">
        <v>0</v>
      </c>
      <c r="D4856" t="s">
        <v>690</v>
      </c>
      <c r="E4856" t="s">
        <v>594</v>
      </c>
      <c r="F4856" t="str">
        <f t="shared" si="225"/>
        <v>commercial</v>
      </c>
      <c r="G4856" t="str">
        <f t="shared" si="226"/>
        <v>heating</v>
      </c>
      <c r="H4856" t="str">
        <f t="shared" si="227"/>
        <v>heating</v>
      </c>
    </row>
    <row r="4857" spans="1:8" x14ac:dyDescent="0.2">
      <c r="A4857">
        <v>5</v>
      </c>
      <c r="B4857" t="s">
        <v>162</v>
      </c>
      <c r="C4857">
        <v>1272000000000</v>
      </c>
      <c r="D4857" t="s">
        <v>690</v>
      </c>
      <c r="E4857" t="s">
        <v>594</v>
      </c>
      <c r="F4857" t="str">
        <f t="shared" si="225"/>
        <v>commercial</v>
      </c>
      <c r="G4857" t="str">
        <f t="shared" si="226"/>
        <v>heating</v>
      </c>
      <c r="H4857" t="str">
        <f t="shared" si="227"/>
        <v>heating</v>
      </c>
    </row>
    <row r="4858" spans="1:8" x14ac:dyDescent="0.2">
      <c r="A4858">
        <v>6</v>
      </c>
      <c r="B4858" t="s">
        <v>446</v>
      </c>
      <c r="C4858">
        <v>51000000000</v>
      </c>
      <c r="D4858" t="s">
        <v>690</v>
      </c>
      <c r="E4858" t="s">
        <v>594</v>
      </c>
      <c r="F4858" t="str">
        <f t="shared" si="225"/>
        <v>commercial</v>
      </c>
      <c r="G4858" t="str">
        <f t="shared" si="226"/>
        <v>heating</v>
      </c>
      <c r="H4858" t="str">
        <f t="shared" si="227"/>
        <v>heating</v>
      </c>
    </row>
    <row r="4859" spans="1:8" x14ac:dyDescent="0.2">
      <c r="A4859">
        <v>7</v>
      </c>
      <c r="B4859" t="s">
        <v>447</v>
      </c>
      <c r="C4859">
        <v>31000000000</v>
      </c>
      <c r="D4859" t="s">
        <v>690</v>
      </c>
      <c r="E4859" t="s">
        <v>594</v>
      </c>
      <c r="F4859" t="str">
        <f t="shared" si="225"/>
        <v>commercial</v>
      </c>
      <c r="G4859" t="str">
        <f t="shared" si="226"/>
        <v>heating</v>
      </c>
      <c r="H4859" t="str">
        <f t="shared" si="227"/>
        <v>heating</v>
      </c>
    </row>
    <row r="4860" spans="1:8" x14ac:dyDescent="0.2">
      <c r="A4860">
        <v>8</v>
      </c>
      <c r="B4860" t="s">
        <v>448</v>
      </c>
      <c r="C4860">
        <v>3356999999999.9902</v>
      </c>
      <c r="D4860" t="s">
        <v>690</v>
      </c>
      <c r="E4860" t="s">
        <v>594</v>
      </c>
      <c r="F4860" t="str">
        <f t="shared" si="225"/>
        <v>commercial</v>
      </c>
      <c r="G4860" t="str">
        <f t="shared" si="226"/>
        <v>heating</v>
      </c>
      <c r="H4860" t="str">
        <f t="shared" si="227"/>
        <v>heating</v>
      </c>
    </row>
    <row r="4861" spans="1:8" x14ac:dyDescent="0.2">
      <c r="A4861">
        <v>9</v>
      </c>
      <c r="B4861" t="s">
        <v>449</v>
      </c>
      <c r="C4861">
        <v>0</v>
      </c>
      <c r="D4861" t="s">
        <v>690</v>
      </c>
      <c r="E4861" t="s">
        <v>594</v>
      </c>
      <c r="F4861" t="str">
        <f t="shared" si="225"/>
        <v>commercial</v>
      </c>
      <c r="G4861" t="str">
        <f t="shared" si="226"/>
        <v>heating</v>
      </c>
      <c r="H4861" t="str">
        <f t="shared" si="227"/>
        <v>heating</v>
      </c>
    </row>
    <row r="4862" spans="1:8" x14ac:dyDescent="0.2">
      <c r="A4862">
        <v>0</v>
      </c>
      <c r="B4862" t="s">
        <v>76</v>
      </c>
      <c r="C4862">
        <v>1279855112419.45</v>
      </c>
      <c r="D4862" t="s">
        <v>691</v>
      </c>
      <c r="E4862" t="s">
        <v>594</v>
      </c>
      <c r="F4862" t="str">
        <f t="shared" si="225"/>
        <v>commercial</v>
      </c>
      <c r="G4862" t="str">
        <f t="shared" si="226"/>
        <v>heating</v>
      </c>
      <c r="H4862" t="str">
        <f t="shared" si="227"/>
        <v>heating</v>
      </c>
    </row>
    <row r="4863" spans="1:8" x14ac:dyDescent="0.2">
      <c r="A4863">
        <v>1</v>
      </c>
      <c r="B4863" t="s">
        <v>77</v>
      </c>
      <c r="C4863">
        <v>0</v>
      </c>
      <c r="D4863" t="s">
        <v>691</v>
      </c>
      <c r="E4863" t="s">
        <v>594</v>
      </c>
      <c r="F4863" t="str">
        <f t="shared" si="225"/>
        <v>commercial</v>
      </c>
      <c r="G4863" t="str">
        <f t="shared" si="226"/>
        <v>heating</v>
      </c>
      <c r="H4863" t="str">
        <f t="shared" si="227"/>
        <v>heating</v>
      </c>
    </row>
    <row r="4864" spans="1:8" x14ac:dyDescent="0.2">
      <c r="A4864">
        <v>2</v>
      </c>
      <c r="B4864" t="s">
        <v>78</v>
      </c>
      <c r="C4864">
        <v>21107013265946.102</v>
      </c>
      <c r="D4864" t="s">
        <v>691</v>
      </c>
      <c r="E4864" t="s">
        <v>594</v>
      </c>
      <c r="F4864" t="str">
        <f t="shared" si="225"/>
        <v>commercial</v>
      </c>
      <c r="G4864" t="str">
        <f t="shared" si="226"/>
        <v>heating</v>
      </c>
      <c r="H4864" t="str">
        <f t="shared" si="227"/>
        <v>heating</v>
      </c>
    </row>
    <row r="4865" spans="1:8" x14ac:dyDescent="0.2">
      <c r="A4865">
        <v>3</v>
      </c>
      <c r="B4865" t="s">
        <v>79</v>
      </c>
      <c r="C4865">
        <v>1349492747656.2</v>
      </c>
      <c r="D4865" t="s">
        <v>691</v>
      </c>
      <c r="E4865" t="s">
        <v>594</v>
      </c>
      <c r="F4865" t="str">
        <f t="shared" si="225"/>
        <v>commercial</v>
      </c>
      <c r="G4865" t="str">
        <f t="shared" si="226"/>
        <v>heating</v>
      </c>
      <c r="H4865" t="str">
        <f t="shared" si="227"/>
        <v>heating</v>
      </c>
    </row>
    <row r="4866" spans="1:8" x14ac:dyDescent="0.2">
      <c r="A4866">
        <v>4</v>
      </c>
      <c r="B4866" t="s">
        <v>81</v>
      </c>
      <c r="C4866">
        <v>0</v>
      </c>
      <c r="D4866" t="s">
        <v>691</v>
      </c>
      <c r="E4866" t="s">
        <v>594</v>
      </c>
      <c r="F4866" t="str">
        <f t="shared" si="225"/>
        <v>commercial</v>
      </c>
      <c r="G4866" t="str">
        <f t="shared" si="226"/>
        <v>heating</v>
      </c>
      <c r="H4866" t="str">
        <f t="shared" si="227"/>
        <v>heating</v>
      </c>
    </row>
    <row r="4867" spans="1:8" x14ac:dyDescent="0.2">
      <c r="A4867">
        <v>5</v>
      </c>
      <c r="B4867" t="s">
        <v>162</v>
      </c>
      <c r="C4867">
        <v>488000000000</v>
      </c>
      <c r="D4867" t="s">
        <v>691</v>
      </c>
      <c r="E4867" t="s">
        <v>594</v>
      </c>
      <c r="F4867" t="str">
        <f t="shared" ref="F4867:F4930" si="228">IF(ISNUMBER(SEARCH("urban", E4867)), "urban", IF(ISNUMBER(SEARCH("rural", E4867)), "rural", IF(ISNUMBER(SEARCH("commercial", E4867)), "commercial", "None")))</f>
        <v>commercial</v>
      </c>
      <c r="G4867" t="str">
        <f t="shared" ref="G4867:G4930" si="229">RIGHT(E4867, LEN(E4867) - FIND("~", SUBSTITUTE(E4867, "-", "~", LEN(E4867)-LEN(SUBSTITUTE(E4867, "-", "")))))</f>
        <v>heating</v>
      </c>
      <c r="H4867" t="str">
        <f t="shared" ref="H4867:H4930" si="230">IF(G4867="appl","appliances",IF(G4867="cooling","cooling &amp; ventilation",G4867))</f>
        <v>heating</v>
      </c>
    </row>
    <row r="4868" spans="1:8" x14ac:dyDescent="0.2">
      <c r="A4868">
        <v>6</v>
      </c>
      <c r="B4868" t="s">
        <v>446</v>
      </c>
      <c r="C4868">
        <v>2000000000</v>
      </c>
      <c r="D4868" t="s">
        <v>691</v>
      </c>
      <c r="E4868" t="s">
        <v>594</v>
      </c>
      <c r="F4868" t="str">
        <f t="shared" si="228"/>
        <v>commercial</v>
      </c>
      <c r="G4868" t="str">
        <f t="shared" si="229"/>
        <v>heating</v>
      </c>
      <c r="H4868" t="str">
        <f t="shared" si="230"/>
        <v>heating</v>
      </c>
    </row>
    <row r="4869" spans="1:8" x14ac:dyDescent="0.2">
      <c r="A4869">
        <v>7</v>
      </c>
      <c r="B4869" t="s">
        <v>447</v>
      </c>
      <c r="C4869">
        <v>0</v>
      </c>
      <c r="D4869" t="s">
        <v>691</v>
      </c>
      <c r="E4869" t="s">
        <v>594</v>
      </c>
      <c r="F4869" t="str">
        <f t="shared" si="228"/>
        <v>commercial</v>
      </c>
      <c r="G4869" t="str">
        <f t="shared" si="229"/>
        <v>heating</v>
      </c>
      <c r="H4869" t="str">
        <f t="shared" si="230"/>
        <v>heating</v>
      </c>
    </row>
    <row r="4870" spans="1:8" x14ac:dyDescent="0.2">
      <c r="A4870">
        <v>8</v>
      </c>
      <c r="B4870" t="s">
        <v>448</v>
      </c>
      <c r="C4870">
        <v>1567000000000</v>
      </c>
      <c r="D4870" t="s">
        <v>691</v>
      </c>
      <c r="E4870" t="s">
        <v>594</v>
      </c>
      <c r="F4870" t="str">
        <f t="shared" si="228"/>
        <v>commercial</v>
      </c>
      <c r="G4870" t="str">
        <f t="shared" si="229"/>
        <v>heating</v>
      </c>
      <c r="H4870" t="str">
        <f t="shared" si="230"/>
        <v>heating</v>
      </c>
    </row>
    <row r="4871" spans="1:8" x14ac:dyDescent="0.2">
      <c r="A4871">
        <v>9</v>
      </c>
      <c r="B4871" t="s">
        <v>449</v>
      </c>
      <c r="C4871">
        <v>0</v>
      </c>
      <c r="D4871" t="s">
        <v>691</v>
      </c>
      <c r="E4871" t="s">
        <v>594</v>
      </c>
      <c r="F4871" t="str">
        <f t="shared" si="228"/>
        <v>commercial</v>
      </c>
      <c r="G4871" t="str">
        <f t="shared" si="229"/>
        <v>heating</v>
      </c>
      <c r="H4871" t="str">
        <f t="shared" si="230"/>
        <v>heating</v>
      </c>
    </row>
    <row r="4872" spans="1:8" x14ac:dyDescent="0.2">
      <c r="A4872">
        <v>0</v>
      </c>
      <c r="B4872" t="s">
        <v>76</v>
      </c>
      <c r="C4872">
        <v>949843636789.72205</v>
      </c>
      <c r="D4872" t="s">
        <v>692</v>
      </c>
      <c r="E4872" t="s">
        <v>594</v>
      </c>
      <c r="F4872" t="str">
        <f t="shared" si="228"/>
        <v>commercial</v>
      </c>
      <c r="G4872" t="str">
        <f t="shared" si="229"/>
        <v>heating</v>
      </c>
      <c r="H4872" t="str">
        <f t="shared" si="230"/>
        <v>heating</v>
      </c>
    </row>
    <row r="4873" spans="1:8" x14ac:dyDescent="0.2">
      <c r="A4873">
        <v>1</v>
      </c>
      <c r="B4873" t="s">
        <v>77</v>
      </c>
      <c r="C4873">
        <v>0</v>
      </c>
      <c r="D4873" t="s">
        <v>692</v>
      </c>
      <c r="E4873" t="s">
        <v>594</v>
      </c>
      <c r="F4873" t="str">
        <f t="shared" si="228"/>
        <v>commercial</v>
      </c>
      <c r="G4873" t="str">
        <f t="shared" si="229"/>
        <v>heating</v>
      </c>
      <c r="H4873" t="str">
        <f t="shared" si="230"/>
        <v>heating</v>
      </c>
    </row>
    <row r="4874" spans="1:8" x14ac:dyDescent="0.2">
      <c r="A4874">
        <v>2</v>
      </c>
      <c r="B4874" t="s">
        <v>78</v>
      </c>
      <c r="C4874">
        <v>19099682937280.602</v>
      </c>
      <c r="D4874" t="s">
        <v>692</v>
      </c>
      <c r="E4874" t="s">
        <v>594</v>
      </c>
      <c r="F4874" t="str">
        <f t="shared" si="228"/>
        <v>commercial</v>
      </c>
      <c r="G4874" t="str">
        <f t="shared" si="229"/>
        <v>heating</v>
      </c>
      <c r="H4874" t="str">
        <f t="shared" si="230"/>
        <v>heating</v>
      </c>
    </row>
    <row r="4875" spans="1:8" x14ac:dyDescent="0.2">
      <c r="A4875">
        <v>3</v>
      </c>
      <c r="B4875" t="s">
        <v>79</v>
      </c>
      <c r="C4875">
        <v>1163284484474.8401</v>
      </c>
      <c r="D4875" t="s">
        <v>692</v>
      </c>
      <c r="E4875" t="s">
        <v>594</v>
      </c>
      <c r="F4875" t="str">
        <f t="shared" si="228"/>
        <v>commercial</v>
      </c>
      <c r="G4875" t="str">
        <f t="shared" si="229"/>
        <v>heating</v>
      </c>
      <c r="H4875" t="str">
        <f t="shared" si="230"/>
        <v>heating</v>
      </c>
    </row>
    <row r="4876" spans="1:8" x14ac:dyDescent="0.2">
      <c r="A4876">
        <v>4</v>
      </c>
      <c r="B4876" t="s">
        <v>81</v>
      </c>
      <c r="C4876">
        <v>0</v>
      </c>
      <c r="D4876" t="s">
        <v>692</v>
      </c>
      <c r="E4876" t="s">
        <v>594</v>
      </c>
      <c r="F4876" t="str">
        <f t="shared" si="228"/>
        <v>commercial</v>
      </c>
      <c r="G4876" t="str">
        <f t="shared" si="229"/>
        <v>heating</v>
      </c>
      <c r="H4876" t="str">
        <f t="shared" si="230"/>
        <v>heating</v>
      </c>
    </row>
    <row r="4877" spans="1:8" x14ac:dyDescent="0.2">
      <c r="A4877">
        <v>5</v>
      </c>
      <c r="B4877" t="s">
        <v>162</v>
      </c>
      <c r="C4877">
        <v>595000000000</v>
      </c>
      <c r="D4877" t="s">
        <v>692</v>
      </c>
      <c r="E4877" t="s">
        <v>594</v>
      </c>
      <c r="F4877" t="str">
        <f t="shared" si="228"/>
        <v>commercial</v>
      </c>
      <c r="G4877" t="str">
        <f t="shared" si="229"/>
        <v>heating</v>
      </c>
      <c r="H4877" t="str">
        <f t="shared" si="230"/>
        <v>heating</v>
      </c>
    </row>
    <row r="4878" spans="1:8" x14ac:dyDescent="0.2">
      <c r="A4878">
        <v>6</v>
      </c>
      <c r="B4878" t="s">
        <v>446</v>
      </c>
      <c r="C4878">
        <v>1000000000</v>
      </c>
      <c r="D4878" t="s">
        <v>692</v>
      </c>
      <c r="E4878" t="s">
        <v>594</v>
      </c>
      <c r="F4878" t="str">
        <f t="shared" si="228"/>
        <v>commercial</v>
      </c>
      <c r="G4878" t="str">
        <f t="shared" si="229"/>
        <v>heating</v>
      </c>
      <c r="H4878" t="str">
        <f t="shared" si="230"/>
        <v>heating</v>
      </c>
    </row>
    <row r="4879" spans="1:8" x14ac:dyDescent="0.2">
      <c r="A4879">
        <v>7</v>
      </c>
      <c r="B4879" t="s">
        <v>447</v>
      </c>
      <c r="C4879">
        <v>24000000000</v>
      </c>
      <c r="D4879" t="s">
        <v>692</v>
      </c>
      <c r="E4879" t="s">
        <v>594</v>
      </c>
      <c r="F4879" t="str">
        <f t="shared" si="228"/>
        <v>commercial</v>
      </c>
      <c r="G4879" t="str">
        <f t="shared" si="229"/>
        <v>heating</v>
      </c>
      <c r="H4879" t="str">
        <f t="shared" si="230"/>
        <v>heating</v>
      </c>
    </row>
    <row r="4880" spans="1:8" x14ac:dyDescent="0.2">
      <c r="A4880">
        <v>8</v>
      </c>
      <c r="B4880" t="s">
        <v>448</v>
      </c>
      <c r="C4880">
        <v>1365000000000</v>
      </c>
      <c r="D4880" t="s">
        <v>692</v>
      </c>
      <c r="E4880" t="s">
        <v>594</v>
      </c>
      <c r="F4880" t="str">
        <f t="shared" si="228"/>
        <v>commercial</v>
      </c>
      <c r="G4880" t="str">
        <f t="shared" si="229"/>
        <v>heating</v>
      </c>
      <c r="H4880" t="str">
        <f t="shared" si="230"/>
        <v>heating</v>
      </c>
    </row>
    <row r="4881" spans="1:8" x14ac:dyDescent="0.2">
      <c r="A4881">
        <v>9</v>
      </c>
      <c r="B4881" t="s">
        <v>449</v>
      </c>
      <c r="C4881">
        <v>0</v>
      </c>
      <c r="D4881" t="s">
        <v>692</v>
      </c>
      <c r="E4881" t="s">
        <v>594</v>
      </c>
      <c r="F4881" t="str">
        <f t="shared" si="228"/>
        <v>commercial</v>
      </c>
      <c r="G4881" t="str">
        <f t="shared" si="229"/>
        <v>heating</v>
      </c>
      <c r="H4881" t="str">
        <f t="shared" si="230"/>
        <v>heating</v>
      </c>
    </row>
    <row r="4882" spans="1:8" x14ac:dyDescent="0.2">
      <c r="A4882">
        <v>0</v>
      </c>
      <c r="B4882" t="s">
        <v>76</v>
      </c>
      <c r="C4882">
        <v>1994708437.6496999</v>
      </c>
      <c r="D4882" t="s">
        <v>693</v>
      </c>
      <c r="E4882" t="s">
        <v>594</v>
      </c>
      <c r="F4882" t="str">
        <f t="shared" si="228"/>
        <v>commercial</v>
      </c>
      <c r="G4882" t="str">
        <f t="shared" si="229"/>
        <v>heating</v>
      </c>
      <c r="H4882" t="str">
        <f t="shared" si="230"/>
        <v>heating</v>
      </c>
    </row>
    <row r="4883" spans="1:8" x14ac:dyDescent="0.2">
      <c r="A4883">
        <v>1</v>
      </c>
      <c r="B4883" t="s">
        <v>77</v>
      </c>
      <c r="C4883">
        <v>0</v>
      </c>
      <c r="D4883" t="s">
        <v>693</v>
      </c>
      <c r="E4883" t="s">
        <v>594</v>
      </c>
      <c r="F4883" t="str">
        <f t="shared" si="228"/>
        <v>commercial</v>
      </c>
      <c r="G4883" t="str">
        <f t="shared" si="229"/>
        <v>heating</v>
      </c>
      <c r="H4883" t="str">
        <f t="shared" si="230"/>
        <v>heating</v>
      </c>
    </row>
    <row r="4884" spans="1:8" x14ac:dyDescent="0.2">
      <c r="A4884">
        <v>2</v>
      </c>
      <c r="B4884" t="s">
        <v>78</v>
      </c>
      <c r="C4884">
        <v>20098262889.202999</v>
      </c>
      <c r="D4884" t="s">
        <v>693</v>
      </c>
      <c r="E4884" t="s">
        <v>594</v>
      </c>
      <c r="F4884" t="str">
        <f t="shared" si="228"/>
        <v>commercial</v>
      </c>
      <c r="G4884" t="str">
        <f t="shared" si="229"/>
        <v>heating</v>
      </c>
      <c r="H4884" t="str">
        <f t="shared" si="230"/>
        <v>heating</v>
      </c>
    </row>
    <row r="4885" spans="1:8" x14ac:dyDescent="0.2">
      <c r="A4885">
        <v>3</v>
      </c>
      <c r="B4885" t="s">
        <v>79</v>
      </c>
      <c r="C4885">
        <v>0</v>
      </c>
      <c r="D4885" t="s">
        <v>693</v>
      </c>
      <c r="E4885" t="s">
        <v>594</v>
      </c>
      <c r="F4885" t="str">
        <f t="shared" si="228"/>
        <v>commercial</v>
      </c>
      <c r="G4885" t="str">
        <f t="shared" si="229"/>
        <v>heating</v>
      </c>
      <c r="H4885" t="str">
        <f t="shared" si="230"/>
        <v>heating</v>
      </c>
    </row>
    <row r="4886" spans="1:8" x14ac:dyDescent="0.2">
      <c r="A4886">
        <v>4</v>
      </c>
      <c r="B4886" t="s">
        <v>81</v>
      </c>
      <c r="C4886">
        <v>0</v>
      </c>
      <c r="D4886" t="s">
        <v>693</v>
      </c>
      <c r="E4886" t="s">
        <v>594</v>
      </c>
      <c r="F4886" t="str">
        <f t="shared" si="228"/>
        <v>commercial</v>
      </c>
      <c r="G4886" t="str">
        <f t="shared" si="229"/>
        <v>heating</v>
      </c>
      <c r="H4886" t="str">
        <f t="shared" si="230"/>
        <v>heating</v>
      </c>
    </row>
    <row r="4887" spans="1:8" x14ac:dyDescent="0.2">
      <c r="A4887">
        <v>5</v>
      </c>
      <c r="B4887" t="s">
        <v>162</v>
      </c>
      <c r="C4887">
        <v>3183000000000</v>
      </c>
      <c r="D4887" t="s">
        <v>693</v>
      </c>
      <c r="E4887" t="s">
        <v>594</v>
      </c>
      <c r="F4887" t="str">
        <f t="shared" si="228"/>
        <v>commercial</v>
      </c>
      <c r="G4887" t="str">
        <f t="shared" si="229"/>
        <v>heating</v>
      </c>
      <c r="H4887" t="str">
        <f t="shared" si="230"/>
        <v>heating</v>
      </c>
    </row>
    <row r="4888" spans="1:8" x14ac:dyDescent="0.2">
      <c r="A4888">
        <v>6</v>
      </c>
      <c r="B4888" t="s">
        <v>446</v>
      </c>
      <c r="C4888">
        <v>0</v>
      </c>
      <c r="D4888" t="s">
        <v>693</v>
      </c>
      <c r="E4888" t="s">
        <v>594</v>
      </c>
      <c r="F4888" t="str">
        <f t="shared" si="228"/>
        <v>commercial</v>
      </c>
      <c r="G4888" t="str">
        <f t="shared" si="229"/>
        <v>heating</v>
      </c>
      <c r="H4888" t="str">
        <f t="shared" si="230"/>
        <v>heating</v>
      </c>
    </row>
    <row r="4889" spans="1:8" x14ac:dyDescent="0.2">
      <c r="A4889">
        <v>7</v>
      </c>
      <c r="B4889" t="s">
        <v>447</v>
      </c>
      <c r="C4889">
        <v>0</v>
      </c>
      <c r="D4889" t="s">
        <v>693</v>
      </c>
      <c r="E4889" t="s">
        <v>594</v>
      </c>
      <c r="F4889" t="str">
        <f t="shared" si="228"/>
        <v>commercial</v>
      </c>
      <c r="G4889" t="str">
        <f t="shared" si="229"/>
        <v>heating</v>
      </c>
      <c r="H4889" t="str">
        <f t="shared" si="230"/>
        <v>heating</v>
      </c>
    </row>
    <row r="4890" spans="1:8" x14ac:dyDescent="0.2">
      <c r="A4890">
        <v>8</v>
      </c>
      <c r="B4890" t="s">
        <v>448</v>
      </c>
      <c r="C4890">
        <v>3444000000000</v>
      </c>
      <c r="D4890" t="s">
        <v>693</v>
      </c>
      <c r="E4890" t="s">
        <v>594</v>
      </c>
      <c r="F4890" t="str">
        <f t="shared" si="228"/>
        <v>commercial</v>
      </c>
      <c r="G4890" t="str">
        <f t="shared" si="229"/>
        <v>heating</v>
      </c>
      <c r="H4890" t="str">
        <f t="shared" si="230"/>
        <v>heating</v>
      </c>
    </row>
    <row r="4891" spans="1:8" x14ac:dyDescent="0.2">
      <c r="A4891">
        <v>9</v>
      </c>
      <c r="B4891" t="s">
        <v>449</v>
      </c>
      <c r="C4891">
        <v>0</v>
      </c>
      <c r="D4891" t="s">
        <v>693</v>
      </c>
      <c r="E4891" t="s">
        <v>594</v>
      </c>
      <c r="F4891" t="str">
        <f t="shared" si="228"/>
        <v>commercial</v>
      </c>
      <c r="G4891" t="str">
        <f t="shared" si="229"/>
        <v>heating</v>
      </c>
      <c r="H4891" t="str">
        <f t="shared" si="230"/>
        <v>heating</v>
      </c>
    </row>
    <row r="4892" spans="1:8" x14ac:dyDescent="0.2">
      <c r="A4892">
        <v>0</v>
      </c>
      <c r="B4892" t="s">
        <v>76</v>
      </c>
      <c r="C4892">
        <v>367957552879.66901</v>
      </c>
      <c r="D4892" t="s">
        <v>694</v>
      </c>
      <c r="E4892" t="s">
        <v>594</v>
      </c>
      <c r="F4892" t="str">
        <f t="shared" si="228"/>
        <v>commercial</v>
      </c>
      <c r="G4892" t="str">
        <f t="shared" si="229"/>
        <v>heating</v>
      </c>
      <c r="H4892" t="str">
        <f t="shared" si="230"/>
        <v>heating</v>
      </c>
    </row>
    <row r="4893" spans="1:8" x14ac:dyDescent="0.2">
      <c r="A4893">
        <v>1</v>
      </c>
      <c r="B4893" t="s">
        <v>77</v>
      </c>
      <c r="C4893">
        <v>0</v>
      </c>
      <c r="D4893" t="s">
        <v>694</v>
      </c>
      <c r="E4893" t="s">
        <v>594</v>
      </c>
      <c r="F4893" t="str">
        <f t="shared" si="228"/>
        <v>commercial</v>
      </c>
      <c r="G4893" t="str">
        <f t="shared" si="229"/>
        <v>heating</v>
      </c>
      <c r="H4893" t="str">
        <f t="shared" si="230"/>
        <v>heating</v>
      </c>
    </row>
    <row r="4894" spans="1:8" x14ac:dyDescent="0.2">
      <c r="A4894">
        <v>2</v>
      </c>
      <c r="B4894" t="s">
        <v>78</v>
      </c>
      <c r="C4894">
        <v>6122106436681.5596</v>
      </c>
      <c r="D4894" t="s">
        <v>694</v>
      </c>
      <c r="E4894" t="s">
        <v>594</v>
      </c>
      <c r="F4894" t="str">
        <f t="shared" si="228"/>
        <v>commercial</v>
      </c>
      <c r="G4894" t="str">
        <f t="shared" si="229"/>
        <v>heating</v>
      </c>
      <c r="H4894" t="str">
        <f t="shared" si="230"/>
        <v>heating</v>
      </c>
    </row>
    <row r="4895" spans="1:8" x14ac:dyDescent="0.2">
      <c r="A4895">
        <v>3</v>
      </c>
      <c r="B4895" t="s">
        <v>79</v>
      </c>
      <c r="C4895">
        <v>949493394609.53503</v>
      </c>
      <c r="D4895" t="s">
        <v>694</v>
      </c>
      <c r="E4895" t="s">
        <v>594</v>
      </c>
      <c r="F4895" t="str">
        <f t="shared" si="228"/>
        <v>commercial</v>
      </c>
      <c r="G4895" t="str">
        <f t="shared" si="229"/>
        <v>heating</v>
      </c>
      <c r="H4895" t="str">
        <f t="shared" si="230"/>
        <v>heating</v>
      </c>
    </row>
    <row r="4896" spans="1:8" x14ac:dyDescent="0.2">
      <c r="A4896">
        <v>4</v>
      </c>
      <c r="B4896" t="s">
        <v>81</v>
      </c>
      <c r="C4896">
        <v>0</v>
      </c>
      <c r="D4896" t="s">
        <v>694</v>
      </c>
      <c r="E4896" t="s">
        <v>594</v>
      </c>
      <c r="F4896" t="str">
        <f t="shared" si="228"/>
        <v>commercial</v>
      </c>
      <c r="G4896" t="str">
        <f t="shared" si="229"/>
        <v>heating</v>
      </c>
      <c r="H4896" t="str">
        <f t="shared" si="230"/>
        <v>heating</v>
      </c>
    </row>
    <row r="4897" spans="1:8" x14ac:dyDescent="0.2">
      <c r="A4897">
        <v>5</v>
      </c>
      <c r="B4897" t="s">
        <v>162</v>
      </c>
      <c r="C4897">
        <v>83000000000</v>
      </c>
      <c r="D4897" t="s">
        <v>694</v>
      </c>
      <c r="E4897" t="s">
        <v>594</v>
      </c>
      <c r="F4897" t="str">
        <f t="shared" si="228"/>
        <v>commercial</v>
      </c>
      <c r="G4897" t="str">
        <f t="shared" si="229"/>
        <v>heating</v>
      </c>
      <c r="H4897" t="str">
        <f t="shared" si="230"/>
        <v>heating</v>
      </c>
    </row>
    <row r="4898" spans="1:8" x14ac:dyDescent="0.2">
      <c r="A4898">
        <v>6</v>
      </c>
      <c r="B4898" t="s">
        <v>446</v>
      </c>
      <c r="C4898">
        <v>9000000000</v>
      </c>
      <c r="D4898" t="s">
        <v>694</v>
      </c>
      <c r="E4898" t="s">
        <v>594</v>
      </c>
      <c r="F4898" t="str">
        <f t="shared" si="228"/>
        <v>commercial</v>
      </c>
      <c r="G4898" t="str">
        <f t="shared" si="229"/>
        <v>heating</v>
      </c>
      <c r="H4898" t="str">
        <f t="shared" si="230"/>
        <v>heating</v>
      </c>
    </row>
    <row r="4899" spans="1:8" x14ac:dyDescent="0.2">
      <c r="A4899">
        <v>7</v>
      </c>
      <c r="B4899" t="s">
        <v>447</v>
      </c>
      <c r="C4899">
        <v>2000000000</v>
      </c>
      <c r="D4899" t="s">
        <v>694</v>
      </c>
      <c r="E4899" t="s">
        <v>594</v>
      </c>
      <c r="F4899" t="str">
        <f t="shared" si="228"/>
        <v>commercial</v>
      </c>
      <c r="G4899" t="str">
        <f t="shared" si="229"/>
        <v>heating</v>
      </c>
      <c r="H4899" t="str">
        <f t="shared" si="230"/>
        <v>heating</v>
      </c>
    </row>
    <row r="4900" spans="1:8" x14ac:dyDescent="0.2">
      <c r="A4900">
        <v>8</v>
      </c>
      <c r="B4900" t="s">
        <v>448</v>
      </c>
      <c r="C4900">
        <v>657000000000</v>
      </c>
      <c r="D4900" t="s">
        <v>694</v>
      </c>
      <c r="E4900" t="s">
        <v>594</v>
      </c>
      <c r="F4900" t="str">
        <f t="shared" si="228"/>
        <v>commercial</v>
      </c>
      <c r="G4900" t="str">
        <f t="shared" si="229"/>
        <v>heating</v>
      </c>
      <c r="H4900" t="str">
        <f t="shared" si="230"/>
        <v>heating</v>
      </c>
    </row>
    <row r="4901" spans="1:8" x14ac:dyDescent="0.2">
      <c r="A4901">
        <v>9</v>
      </c>
      <c r="B4901" t="s">
        <v>449</v>
      </c>
      <c r="C4901">
        <v>0</v>
      </c>
      <c r="D4901" t="s">
        <v>694</v>
      </c>
      <c r="E4901" t="s">
        <v>594</v>
      </c>
      <c r="F4901" t="str">
        <f t="shared" si="228"/>
        <v>commercial</v>
      </c>
      <c r="G4901" t="str">
        <f t="shared" si="229"/>
        <v>heating</v>
      </c>
      <c r="H4901" t="str">
        <f t="shared" si="230"/>
        <v>heating</v>
      </c>
    </row>
    <row r="4902" spans="1:8" x14ac:dyDescent="0.2">
      <c r="A4902">
        <v>0</v>
      </c>
      <c r="B4902" t="s">
        <v>76</v>
      </c>
      <c r="C4902">
        <v>801673315886.55103</v>
      </c>
      <c r="D4902" t="s">
        <v>695</v>
      </c>
      <c r="E4902" t="s">
        <v>594</v>
      </c>
      <c r="F4902" t="str">
        <f t="shared" si="228"/>
        <v>commercial</v>
      </c>
      <c r="G4902" t="str">
        <f t="shared" si="229"/>
        <v>heating</v>
      </c>
      <c r="H4902" t="str">
        <f t="shared" si="230"/>
        <v>heating</v>
      </c>
    </row>
    <row r="4903" spans="1:8" x14ac:dyDescent="0.2">
      <c r="A4903">
        <v>1</v>
      </c>
      <c r="B4903" t="s">
        <v>77</v>
      </c>
      <c r="C4903">
        <v>0</v>
      </c>
      <c r="D4903" t="s">
        <v>695</v>
      </c>
      <c r="E4903" t="s">
        <v>594</v>
      </c>
      <c r="F4903" t="str">
        <f t="shared" si="228"/>
        <v>commercial</v>
      </c>
      <c r="G4903" t="str">
        <f t="shared" si="229"/>
        <v>heating</v>
      </c>
      <c r="H4903" t="str">
        <f t="shared" si="230"/>
        <v>heating</v>
      </c>
    </row>
    <row r="4904" spans="1:8" x14ac:dyDescent="0.2">
      <c r="A4904">
        <v>2</v>
      </c>
      <c r="B4904" t="s">
        <v>78</v>
      </c>
      <c r="C4904">
        <v>9083551898536.6406</v>
      </c>
      <c r="D4904" t="s">
        <v>695</v>
      </c>
      <c r="E4904" t="s">
        <v>594</v>
      </c>
      <c r="F4904" t="str">
        <f t="shared" si="228"/>
        <v>commercial</v>
      </c>
      <c r="G4904" t="str">
        <f t="shared" si="229"/>
        <v>heating</v>
      </c>
      <c r="H4904" t="str">
        <f t="shared" si="230"/>
        <v>heating</v>
      </c>
    </row>
    <row r="4905" spans="1:8" x14ac:dyDescent="0.2">
      <c r="A4905">
        <v>3</v>
      </c>
      <c r="B4905" t="s">
        <v>79</v>
      </c>
      <c r="C4905">
        <v>179838647108.43201</v>
      </c>
      <c r="D4905" t="s">
        <v>695</v>
      </c>
      <c r="E4905" t="s">
        <v>594</v>
      </c>
      <c r="F4905" t="str">
        <f t="shared" si="228"/>
        <v>commercial</v>
      </c>
      <c r="G4905" t="str">
        <f t="shared" si="229"/>
        <v>heating</v>
      </c>
      <c r="H4905" t="str">
        <f t="shared" si="230"/>
        <v>heating</v>
      </c>
    </row>
    <row r="4906" spans="1:8" x14ac:dyDescent="0.2">
      <c r="A4906">
        <v>4</v>
      </c>
      <c r="B4906" t="s">
        <v>81</v>
      </c>
      <c r="C4906">
        <v>0</v>
      </c>
      <c r="D4906" t="s">
        <v>695</v>
      </c>
      <c r="E4906" t="s">
        <v>594</v>
      </c>
      <c r="F4906" t="str">
        <f t="shared" si="228"/>
        <v>commercial</v>
      </c>
      <c r="G4906" t="str">
        <f t="shared" si="229"/>
        <v>heating</v>
      </c>
      <c r="H4906" t="str">
        <f t="shared" si="230"/>
        <v>heating</v>
      </c>
    </row>
    <row r="4907" spans="1:8" x14ac:dyDescent="0.2">
      <c r="A4907">
        <v>5</v>
      </c>
      <c r="B4907" t="s">
        <v>162</v>
      </c>
      <c r="C4907">
        <v>712000000000</v>
      </c>
      <c r="D4907" t="s">
        <v>695</v>
      </c>
      <c r="E4907" t="s">
        <v>594</v>
      </c>
      <c r="F4907" t="str">
        <f t="shared" si="228"/>
        <v>commercial</v>
      </c>
      <c r="G4907" t="str">
        <f t="shared" si="229"/>
        <v>heating</v>
      </c>
      <c r="H4907" t="str">
        <f t="shared" si="230"/>
        <v>heating</v>
      </c>
    </row>
    <row r="4908" spans="1:8" x14ac:dyDescent="0.2">
      <c r="A4908">
        <v>6</v>
      </c>
      <c r="B4908" t="s">
        <v>446</v>
      </c>
      <c r="C4908">
        <v>1000000000</v>
      </c>
      <c r="D4908" t="s">
        <v>695</v>
      </c>
      <c r="E4908" t="s">
        <v>594</v>
      </c>
      <c r="F4908" t="str">
        <f t="shared" si="228"/>
        <v>commercial</v>
      </c>
      <c r="G4908" t="str">
        <f t="shared" si="229"/>
        <v>heating</v>
      </c>
      <c r="H4908" t="str">
        <f t="shared" si="230"/>
        <v>heating</v>
      </c>
    </row>
    <row r="4909" spans="1:8" x14ac:dyDescent="0.2">
      <c r="A4909">
        <v>7</v>
      </c>
      <c r="B4909" t="s">
        <v>447</v>
      </c>
      <c r="C4909">
        <v>0</v>
      </c>
      <c r="D4909" t="s">
        <v>695</v>
      </c>
      <c r="E4909" t="s">
        <v>594</v>
      </c>
      <c r="F4909" t="str">
        <f t="shared" si="228"/>
        <v>commercial</v>
      </c>
      <c r="G4909" t="str">
        <f t="shared" si="229"/>
        <v>heating</v>
      </c>
      <c r="H4909" t="str">
        <f t="shared" si="230"/>
        <v>heating</v>
      </c>
    </row>
    <row r="4910" spans="1:8" x14ac:dyDescent="0.2">
      <c r="A4910">
        <v>8</v>
      </c>
      <c r="B4910" t="s">
        <v>448</v>
      </c>
      <c r="C4910">
        <v>3614000000000</v>
      </c>
      <c r="D4910" t="s">
        <v>695</v>
      </c>
      <c r="E4910" t="s">
        <v>594</v>
      </c>
      <c r="F4910" t="str">
        <f t="shared" si="228"/>
        <v>commercial</v>
      </c>
      <c r="G4910" t="str">
        <f t="shared" si="229"/>
        <v>heating</v>
      </c>
      <c r="H4910" t="str">
        <f t="shared" si="230"/>
        <v>heating</v>
      </c>
    </row>
    <row r="4911" spans="1:8" x14ac:dyDescent="0.2">
      <c r="A4911">
        <v>9</v>
      </c>
      <c r="B4911" t="s">
        <v>449</v>
      </c>
      <c r="C4911">
        <v>0</v>
      </c>
      <c r="D4911" t="s">
        <v>695</v>
      </c>
      <c r="E4911" t="s">
        <v>594</v>
      </c>
      <c r="F4911" t="str">
        <f t="shared" si="228"/>
        <v>commercial</v>
      </c>
      <c r="G4911" t="str">
        <f t="shared" si="229"/>
        <v>heating</v>
      </c>
      <c r="H4911" t="str">
        <f t="shared" si="230"/>
        <v>heating</v>
      </c>
    </row>
    <row r="4912" spans="1:8" x14ac:dyDescent="0.2">
      <c r="A4912">
        <v>0</v>
      </c>
      <c r="B4912" t="s">
        <v>76</v>
      </c>
      <c r="C4912">
        <v>6582196325891.2197</v>
      </c>
      <c r="D4912" t="s">
        <v>696</v>
      </c>
      <c r="E4912" t="s">
        <v>594</v>
      </c>
      <c r="F4912" t="str">
        <f t="shared" si="228"/>
        <v>commercial</v>
      </c>
      <c r="G4912" t="str">
        <f t="shared" si="229"/>
        <v>heating</v>
      </c>
      <c r="H4912" t="str">
        <f t="shared" si="230"/>
        <v>heating</v>
      </c>
    </row>
    <row r="4913" spans="1:8" x14ac:dyDescent="0.2">
      <c r="A4913">
        <v>1</v>
      </c>
      <c r="B4913" t="s">
        <v>77</v>
      </c>
      <c r="C4913">
        <v>0</v>
      </c>
      <c r="D4913" t="s">
        <v>696</v>
      </c>
      <c r="E4913" t="s">
        <v>594</v>
      </c>
      <c r="F4913" t="str">
        <f t="shared" si="228"/>
        <v>commercial</v>
      </c>
      <c r="G4913" t="str">
        <f t="shared" si="229"/>
        <v>heating</v>
      </c>
      <c r="H4913" t="str">
        <f t="shared" si="230"/>
        <v>heating</v>
      </c>
    </row>
    <row r="4914" spans="1:8" x14ac:dyDescent="0.2">
      <c r="A4914">
        <v>2</v>
      </c>
      <c r="B4914" t="s">
        <v>78</v>
      </c>
      <c r="C4914">
        <v>165449215512578</v>
      </c>
      <c r="D4914" t="s">
        <v>696</v>
      </c>
      <c r="E4914" t="s">
        <v>594</v>
      </c>
      <c r="F4914" t="str">
        <f t="shared" si="228"/>
        <v>commercial</v>
      </c>
      <c r="G4914" t="str">
        <f t="shared" si="229"/>
        <v>heating</v>
      </c>
      <c r="H4914" t="str">
        <f t="shared" si="230"/>
        <v>heating</v>
      </c>
    </row>
    <row r="4915" spans="1:8" x14ac:dyDescent="0.2">
      <c r="A4915">
        <v>3</v>
      </c>
      <c r="B4915" t="s">
        <v>79</v>
      </c>
      <c r="C4915">
        <v>54945051386971.797</v>
      </c>
      <c r="D4915" t="s">
        <v>696</v>
      </c>
      <c r="E4915" t="s">
        <v>594</v>
      </c>
      <c r="F4915" t="str">
        <f t="shared" si="228"/>
        <v>commercial</v>
      </c>
      <c r="G4915" t="str">
        <f t="shared" si="229"/>
        <v>heating</v>
      </c>
      <c r="H4915" t="str">
        <f t="shared" si="230"/>
        <v>heating</v>
      </c>
    </row>
    <row r="4916" spans="1:8" x14ac:dyDescent="0.2">
      <c r="A4916">
        <v>4</v>
      </c>
      <c r="B4916" t="s">
        <v>81</v>
      </c>
      <c r="C4916">
        <v>0</v>
      </c>
      <c r="D4916" t="s">
        <v>696</v>
      </c>
      <c r="E4916" t="s">
        <v>594</v>
      </c>
      <c r="F4916" t="str">
        <f t="shared" si="228"/>
        <v>commercial</v>
      </c>
      <c r="G4916" t="str">
        <f t="shared" si="229"/>
        <v>heating</v>
      </c>
      <c r="H4916" t="str">
        <f t="shared" si="230"/>
        <v>heating</v>
      </c>
    </row>
    <row r="4917" spans="1:8" x14ac:dyDescent="0.2">
      <c r="A4917">
        <v>5</v>
      </c>
      <c r="B4917" t="s">
        <v>162</v>
      </c>
      <c r="C4917">
        <v>9859999999999.9902</v>
      </c>
      <c r="D4917" t="s">
        <v>696</v>
      </c>
      <c r="E4917" t="s">
        <v>594</v>
      </c>
      <c r="F4917" t="str">
        <f t="shared" si="228"/>
        <v>commercial</v>
      </c>
      <c r="G4917" t="str">
        <f t="shared" si="229"/>
        <v>heating</v>
      </c>
      <c r="H4917" t="str">
        <f t="shared" si="230"/>
        <v>heating</v>
      </c>
    </row>
    <row r="4918" spans="1:8" x14ac:dyDescent="0.2">
      <c r="A4918">
        <v>6</v>
      </c>
      <c r="B4918" t="s">
        <v>446</v>
      </c>
      <c r="C4918">
        <v>240000000000</v>
      </c>
      <c r="D4918" t="s">
        <v>696</v>
      </c>
      <c r="E4918" t="s">
        <v>594</v>
      </c>
      <c r="F4918" t="str">
        <f t="shared" si="228"/>
        <v>commercial</v>
      </c>
      <c r="G4918" t="str">
        <f t="shared" si="229"/>
        <v>heating</v>
      </c>
      <c r="H4918" t="str">
        <f t="shared" si="230"/>
        <v>heating</v>
      </c>
    </row>
    <row r="4919" spans="1:8" x14ac:dyDescent="0.2">
      <c r="A4919">
        <v>7</v>
      </c>
      <c r="B4919" t="s">
        <v>447</v>
      </c>
      <c r="C4919">
        <v>1185000000000</v>
      </c>
      <c r="D4919" t="s">
        <v>696</v>
      </c>
      <c r="E4919" t="s">
        <v>594</v>
      </c>
      <c r="F4919" t="str">
        <f t="shared" si="228"/>
        <v>commercial</v>
      </c>
      <c r="G4919" t="str">
        <f t="shared" si="229"/>
        <v>heating</v>
      </c>
      <c r="H4919" t="str">
        <f t="shared" si="230"/>
        <v>heating</v>
      </c>
    </row>
    <row r="4920" spans="1:8" x14ac:dyDescent="0.2">
      <c r="A4920">
        <v>8</v>
      </c>
      <c r="B4920" t="s">
        <v>448</v>
      </c>
      <c r="C4920">
        <v>10491000000000</v>
      </c>
      <c r="D4920" t="s">
        <v>696</v>
      </c>
      <c r="E4920" t="s">
        <v>594</v>
      </c>
      <c r="F4920" t="str">
        <f t="shared" si="228"/>
        <v>commercial</v>
      </c>
      <c r="G4920" t="str">
        <f t="shared" si="229"/>
        <v>heating</v>
      </c>
      <c r="H4920" t="str">
        <f t="shared" si="230"/>
        <v>heating</v>
      </c>
    </row>
    <row r="4921" spans="1:8" x14ac:dyDescent="0.2">
      <c r="A4921">
        <v>9</v>
      </c>
      <c r="B4921" t="s">
        <v>449</v>
      </c>
      <c r="C4921">
        <v>0</v>
      </c>
      <c r="D4921" t="s">
        <v>696</v>
      </c>
      <c r="E4921" t="s">
        <v>594</v>
      </c>
      <c r="F4921" t="str">
        <f t="shared" si="228"/>
        <v>commercial</v>
      </c>
      <c r="G4921" t="str">
        <f t="shared" si="229"/>
        <v>heating</v>
      </c>
      <c r="H4921" t="str">
        <f t="shared" si="230"/>
        <v>heating</v>
      </c>
    </row>
    <row r="4922" spans="1:8" x14ac:dyDescent="0.2">
      <c r="A4922">
        <v>0</v>
      </c>
      <c r="B4922" t="s">
        <v>76</v>
      </c>
      <c r="C4922">
        <v>664994987258.23303</v>
      </c>
      <c r="D4922" t="s">
        <v>697</v>
      </c>
      <c r="E4922" t="s">
        <v>594</v>
      </c>
      <c r="F4922" t="str">
        <f t="shared" si="228"/>
        <v>commercial</v>
      </c>
      <c r="G4922" t="str">
        <f t="shared" si="229"/>
        <v>heating</v>
      </c>
      <c r="H4922" t="str">
        <f t="shared" si="230"/>
        <v>heating</v>
      </c>
    </row>
    <row r="4923" spans="1:8" x14ac:dyDescent="0.2">
      <c r="A4923">
        <v>1</v>
      </c>
      <c r="B4923" t="s">
        <v>77</v>
      </c>
      <c r="C4923">
        <v>0</v>
      </c>
      <c r="D4923" t="s">
        <v>697</v>
      </c>
      <c r="E4923" t="s">
        <v>594</v>
      </c>
      <c r="F4923" t="str">
        <f t="shared" si="228"/>
        <v>commercial</v>
      </c>
      <c r="G4923" t="str">
        <f t="shared" si="229"/>
        <v>heating</v>
      </c>
      <c r="H4923" t="str">
        <f t="shared" si="230"/>
        <v>heating</v>
      </c>
    </row>
    <row r="4924" spans="1:8" x14ac:dyDescent="0.2">
      <c r="A4924">
        <v>2</v>
      </c>
      <c r="B4924" t="s">
        <v>78</v>
      </c>
      <c r="C4924">
        <v>11821315371052.6</v>
      </c>
      <c r="D4924" t="s">
        <v>697</v>
      </c>
      <c r="E4924" t="s">
        <v>594</v>
      </c>
      <c r="F4924" t="str">
        <f t="shared" si="228"/>
        <v>commercial</v>
      </c>
      <c r="G4924" t="str">
        <f t="shared" si="229"/>
        <v>heating</v>
      </c>
      <c r="H4924" t="str">
        <f t="shared" si="230"/>
        <v>heating</v>
      </c>
    </row>
    <row r="4925" spans="1:8" x14ac:dyDescent="0.2">
      <c r="A4925">
        <v>3</v>
      </c>
      <c r="B4925" t="s">
        <v>79</v>
      </c>
      <c r="C4925">
        <v>166432972197.09</v>
      </c>
      <c r="D4925" t="s">
        <v>697</v>
      </c>
      <c r="E4925" t="s">
        <v>594</v>
      </c>
      <c r="F4925" t="str">
        <f t="shared" si="228"/>
        <v>commercial</v>
      </c>
      <c r="G4925" t="str">
        <f t="shared" si="229"/>
        <v>heating</v>
      </c>
      <c r="H4925" t="str">
        <f t="shared" si="230"/>
        <v>heating</v>
      </c>
    </row>
    <row r="4926" spans="1:8" x14ac:dyDescent="0.2">
      <c r="A4926">
        <v>4</v>
      </c>
      <c r="B4926" t="s">
        <v>81</v>
      </c>
      <c r="C4926">
        <v>0</v>
      </c>
      <c r="D4926" t="s">
        <v>697</v>
      </c>
      <c r="E4926" t="s">
        <v>594</v>
      </c>
      <c r="F4926" t="str">
        <f t="shared" si="228"/>
        <v>commercial</v>
      </c>
      <c r="G4926" t="str">
        <f t="shared" si="229"/>
        <v>heating</v>
      </c>
      <c r="H4926" t="str">
        <f t="shared" si="230"/>
        <v>heating</v>
      </c>
    </row>
    <row r="4927" spans="1:8" x14ac:dyDescent="0.2">
      <c r="A4927">
        <v>5</v>
      </c>
      <c r="B4927" t="s">
        <v>162</v>
      </c>
      <c r="C4927">
        <v>2643000000000</v>
      </c>
      <c r="D4927" t="s">
        <v>697</v>
      </c>
      <c r="E4927" t="s">
        <v>594</v>
      </c>
      <c r="F4927" t="str">
        <f t="shared" si="228"/>
        <v>commercial</v>
      </c>
      <c r="G4927" t="str">
        <f t="shared" si="229"/>
        <v>heating</v>
      </c>
      <c r="H4927" t="str">
        <f t="shared" si="230"/>
        <v>heating</v>
      </c>
    </row>
    <row r="4928" spans="1:8" x14ac:dyDescent="0.2">
      <c r="A4928">
        <v>6</v>
      </c>
      <c r="B4928" t="s">
        <v>446</v>
      </c>
      <c r="C4928">
        <v>2000000000</v>
      </c>
      <c r="D4928" t="s">
        <v>697</v>
      </c>
      <c r="E4928" t="s">
        <v>594</v>
      </c>
      <c r="F4928" t="str">
        <f t="shared" si="228"/>
        <v>commercial</v>
      </c>
      <c r="G4928" t="str">
        <f t="shared" si="229"/>
        <v>heating</v>
      </c>
      <c r="H4928" t="str">
        <f t="shared" si="230"/>
        <v>heating</v>
      </c>
    </row>
    <row r="4929" spans="1:8" x14ac:dyDescent="0.2">
      <c r="A4929">
        <v>7</v>
      </c>
      <c r="B4929" t="s">
        <v>447</v>
      </c>
      <c r="C4929">
        <v>0</v>
      </c>
      <c r="D4929" t="s">
        <v>697</v>
      </c>
      <c r="E4929" t="s">
        <v>594</v>
      </c>
      <c r="F4929" t="str">
        <f t="shared" si="228"/>
        <v>commercial</v>
      </c>
      <c r="G4929" t="str">
        <f t="shared" si="229"/>
        <v>heating</v>
      </c>
      <c r="H4929" t="str">
        <f t="shared" si="230"/>
        <v>heating</v>
      </c>
    </row>
    <row r="4930" spans="1:8" x14ac:dyDescent="0.2">
      <c r="A4930">
        <v>8</v>
      </c>
      <c r="B4930" t="s">
        <v>448</v>
      </c>
      <c r="C4930">
        <v>1588000000000</v>
      </c>
      <c r="D4930" t="s">
        <v>697</v>
      </c>
      <c r="E4930" t="s">
        <v>594</v>
      </c>
      <c r="F4930" t="str">
        <f t="shared" si="228"/>
        <v>commercial</v>
      </c>
      <c r="G4930" t="str">
        <f t="shared" si="229"/>
        <v>heating</v>
      </c>
      <c r="H4930" t="str">
        <f t="shared" si="230"/>
        <v>heating</v>
      </c>
    </row>
    <row r="4931" spans="1:8" x14ac:dyDescent="0.2">
      <c r="A4931">
        <v>9</v>
      </c>
      <c r="B4931" t="s">
        <v>449</v>
      </c>
      <c r="C4931">
        <v>0</v>
      </c>
      <c r="D4931" t="s">
        <v>697</v>
      </c>
      <c r="E4931" t="s">
        <v>594</v>
      </c>
      <c r="F4931" t="str">
        <f t="shared" ref="F4931:F4994" si="231">IF(ISNUMBER(SEARCH("urban", E4931)), "urban", IF(ISNUMBER(SEARCH("rural", E4931)), "rural", IF(ISNUMBER(SEARCH("commercial", E4931)), "commercial", "None")))</f>
        <v>commercial</v>
      </c>
      <c r="G4931" t="str">
        <f t="shared" ref="G4931:G4994" si="232">RIGHT(E4931, LEN(E4931) - FIND("~", SUBSTITUTE(E4931, "-", "~", LEN(E4931)-LEN(SUBSTITUTE(E4931, "-", "")))))</f>
        <v>heating</v>
      </c>
      <c r="H4931" t="str">
        <f t="shared" ref="H4931:H4994" si="233">IF(G4931="appl","appliances",IF(G4931="cooling","cooling &amp; ventilation",G4931))</f>
        <v>heating</v>
      </c>
    </row>
    <row r="4932" spans="1:8" x14ac:dyDescent="0.2">
      <c r="A4932">
        <v>0</v>
      </c>
      <c r="B4932" t="s">
        <v>76</v>
      </c>
      <c r="C4932">
        <v>3708203144962.7202</v>
      </c>
      <c r="D4932" t="s">
        <v>698</v>
      </c>
      <c r="E4932" t="s">
        <v>594</v>
      </c>
      <c r="F4932" t="str">
        <f t="shared" si="231"/>
        <v>commercial</v>
      </c>
      <c r="G4932" t="str">
        <f t="shared" si="232"/>
        <v>heating</v>
      </c>
      <c r="H4932" t="str">
        <f t="shared" si="233"/>
        <v>heating</v>
      </c>
    </row>
    <row r="4933" spans="1:8" x14ac:dyDescent="0.2">
      <c r="A4933">
        <v>1</v>
      </c>
      <c r="B4933" t="s">
        <v>77</v>
      </c>
      <c r="C4933">
        <v>0</v>
      </c>
      <c r="D4933" t="s">
        <v>698</v>
      </c>
      <c r="E4933" t="s">
        <v>594</v>
      </c>
      <c r="F4933" t="str">
        <f t="shared" si="231"/>
        <v>commercial</v>
      </c>
      <c r="G4933" t="str">
        <f t="shared" si="232"/>
        <v>heating</v>
      </c>
      <c r="H4933" t="str">
        <f t="shared" si="233"/>
        <v>heating</v>
      </c>
    </row>
    <row r="4934" spans="1:8" x14ac:dyDescent="0.2">
      <c r="A4934">
        <v>2</v>
      </c>
      <c r="B4934" t="s">
        <v>78</v>
      </c>
      <c r="C4934">
        <v>108767620166468</v>
      </c>
      <c r="D4934" t="s">
        <v>698</v>
      </c>
      <c r="E4934" t="s">
        <v>594</v>
      </c>
      <c r="F4934" t="str">
        <f t="shared" si="231"/>
        <v>commercial</v>
      </c>
      <c r="G4934" t="str">
        <f t="shared" si="232"/>
        <v>heating</v>
      </c>
      <c r="H4934" t="str">
        <f t="shared" si="233"/>
        <v>heating</v>
      </c>
    </row>
    <row r="4935" spans="1:8" x14ac:dyDescent="0.2">
      <c r="A4935">
        <v>3</v>
      </c>
      <c r="B4935" t="s">
        <v>79</v>
      </c>
      <c r="C4935">
        <v>7735361260893.9404</v>
      </c>
      <c r="D4935" t="s">
        <v>698</v>
      </c>
      <c r="E4935" t="s">
        <v>594</v>
      </c>
      <c r="F4935" t="str">
        <f t="shared" si="231"/>
        <v>commercial</v>
      </c>
      <c r="G4935" t="str">
        <f t="shared" si="232"/>
        <v>heating</v>
      </c>
      <c r="H4935" t="str">
        <f t="shared" si="233"/>
        <v>heating</v>
      </c>
    </row>
    <row r="4936" spans="1:8" x14ac:dyDescent="0.2">
      <c r="A4936">
        <v>4</v>
      </c>
      <c r="B4936" t="s">
        <v>81</v>
      </c>
      <c r="C4936">
        <v>0</v>
      </c>
      <c r="D4936" t="s">
        <v>698</v>
      </c>
      <c r="E4936" t="s">
        <v>594</v>
      </c>
      <c r="F4936" t="str">
        <f t="shared" si="231"/>
        <v>commercial</v>
      </c>
      <c r="G4936" t="str">
        <f t="shared" si="232"/>
        <v>heating</v>
      </c>
      <c r="H4936" t="str">
        <f t="shared" si="233"/>
        <v>heating</v>
      </c>
    </row>
    <row r="4937" spans="1:8" x14ac:dyDescent="0.2">
      <c r="A4937">
        <v>5</v>
      </c>
      <c r="B4937" t="s">
        <v>162</v>
      </c>
      <c r="C4937">
        <v>3559000000000</v>
      </c>
      <c r="D4937" t="s">
        <v>698</v>
      </c>
      <c r="E4937" t="s">
        <v>594</v>
      </c>
      <c r="F4937" t="str">
        <f t="shared" si="231"/>
        <v>commercial</v>
      </c>
      <c r="G4937" t="str">
        <f t="shared" si="232"/>
        <v>heating</v>
      </c>
      <c r="H4937" t="str">
        <f t="shared" si="233"/>
        <v>heating</v>
      </c>
    </row>
    <row r="4938" spans="1:8" x14ac:dyDescent="0.2">
      <c r="A4938">
        <v>6</v>
      </c>
      <c r="B4938" t="s">
        <v>446</v>
      </c>
      <c r="C4938">
        <v>45000000000</v>
      </c>
      <c r="D4938" t="s">
        <v>698</v>
      </c>
      <c r="E4938" t="s">
        <v>594</v>
      </c>
      <c r="F4938" t="str">
        <f t="shared" si="231"/>
        <v>commercial</v>
      </c>
      <c r="G4938" t="str">
        <f t="shared" si="232"/>
        <v>heating</v>
      </c>
      <c r="H4938" t="str">
        <f t="shared" si="233"/>
        <v>heating</v>
      </c>
    </row>
    <row r="4939" spans="1:8" x14ac:dyDescent="0.2">
      <c r="A4939">
        <v>7</v>
      </c>
      <c r="B4939" t="s">
        <v>447</v>
      </c>
      <c r="C4939">
        <v>0</v>
      </c>
      <c r="D4939" t="s">
        <v>698</v>
      </c>
      <c r="E4939" t="s">
        <v>594</v>
      </c>
      <c r="F4939" t="str">
        <f t="shared" si="231"/>
        <v>commercial</v>
      </c>
      <c r="G4939" t="str">
        <f t="shared" si="232"/>
        <v>heating</v>
      </c>
      <c r="H4939" t="str">
        <f t="shared" si="233"/>
        <v>heating</v>
      </c>
    </row>
    <row r="4940" spans="1:8" x14ac:dyDescent="0.2">
      <c r="A4940">
        <v>8</v>
      </c>
      <c r="B4940" t="s">
        <v>448</v>
      </c>
      <c r="C4940">
        <v>5825999999999.9902</v>
      </c>
      <c r="D4940" t="s">
        <v>698</v>
      </c>
      <c r="E4940" t="s">
        <v>594</v>
      </c>
      <c r="F4940" t="str">
        <f t="shared" si="231"/>
        <v>commercial</v>
      </c>
      <c r="G4940" t="str">
        <f t="shared" si="232"/>
        <v>heating</v>
      </c>
      <c r="H4940" t="str">
        <f t="shared" si="233"/>
        <v>heating</v>
      </c>
    </row>
    <row r="4941" spans="1:8" x14ac:dyDescent="0.2">
      <c r="A4941">
        <v>9</v>
      </c>
      <c r="B4941" t="s">
        <v>449</v>
      </c>
      <c r="C4941">
        <v>0</v>
      </c>
      <c r="D4941" t="s">
        <v>698</v>
      </c>
      <c r="E4941" t="s">
        <v>594</v>
      </c>
      <c r="F4941" t="str">
        <f t="shared" si="231"/>
        <v>commercial</v>
      </c>
      <c r="G4941" t="str">
        <f t="shared" si="232"/>
        <v>heating</v>
      </c>
      <c r="H4941" t="str">
        <f t="shared" si="233"/>
        <v>heating</v>
      </c>
    </row>
    <row r="4942" spans="1:8" x14ac:dyDescent="0.2">
      <c r="A4942">
        <v>0</v>
      </c>
      <c r="B4942" t="s">
        <v>76</v>
      </c>
      <c r="C4942">
        <v>2820788081814.4502</v>
      </c>
      <c r="D4942" t="s">
        <v>699</v>
      </c>
      <c r="E4942" t="s">
        <v>594</v>
      </c>
      <c r="F4942" t="str">
        <f t="shared" si="231"/>
        <v>commercial</v>
      </c>
      <c r="G4942" t="str">
        <f t="shared" si="232"/>
        <v>heating</v>
      </c>
      <c r="H4942" t="str">
        <f t="shared" si="233"/>
        <v>heating</v>
      </c>
    </row>
    <row r="4943" spans="1:8" x14ac:dyDescent="0.2">
      <c r="A4943">
        <v>1</v>
      </c>
      <c r="B4943" t="s">
        <v>77</v>
      </c>
      <c r="C4943">
        <v>0</v>
      </c>
      <c r="D4943" t="s">
        <v>699</v>
      </c>
      <c r="E4943" t="s">
        <v>594</v>
      </c>
      <c r="F4943" t="str">
        <f t="shared" si="231"/>
        <v>commercial</v>
      </c>
      <c r="G4943" t="str">
        <f t="shared" si="232"/>
        <v>heating</v>
      </c>
      <c r="H4943" t="str">
        <f t="shared" si="233"/>
        <v>heating</v>
      </c>
    </row>
    <row r="4944" spans="1:8" x14ac:dyDescent="0.2">
      <c r="A4944">
        <v>2</v>
      </c>
      <c r="B4944" t="s">
        <v>78</v>
      </c>
      <c r="C4944">
        <v>12521521475249.301</v>
      </c>
      <c r="D4944" t="s">
        <v>699</v>
      </c>
      <c r="E4944" t="s">
        <v>594</v>
      </c>
      <c r="F4944" t="str">
        <f t="shared" si="231"/>
        <v>commercial</v>
      </c>
      <c r="G4944" t="str">
        <f t="shared" si="232"/>
        <v>heating</v>
      </c>
      <c r="H4944" t="str">
        <f t="shared" si="233"/>
        <v>heating</v>
      </c>
    </row>
    <row r="4945" spans="1:8" x14ac:dyDescent="0.2">
      <c r="A4945">
        <v>3</v>
      </c>
      <c r="B4945" t="s">
        <v>79</v>
      </c>
      <c r="C4945">
        <v>0</v>
      </c>
      <c r="D4945" t="s">
        <v>699</v>
      </c>
      <c r="E4945" t="s">
        <v>594</v>
      </c>
      <c r="F4945" t="str">
        <f t="shared" si="231"/>
        <v>commercial</v>
      </c>
      <c r="G4945" t="str">
        <f t="shared" si="232"/>
        <v>heating</v>
      </c>
      <c r="H4945" t="str">
        <f t="shared" si="233"/>
        <v>heating</v>
      </c>
    </row>
    <row r="4946" spans="1:8" x14ac:dyDescent="0.2">
      <c r="A4946">
        <v>4</v>
      </c>
      <c r="B4946" t="s">
        <v>81</v>
      </c>
      <c r="C4946">
        <v>0</v>
      </c>
      <c r="D4946" t="s">
        <v>699</v>
      </c>
      <c r="E4946" t="s">
        <v>594</v>
      </c>
      <c r="F4946" t="str">
        <f t="shared" si="231"/>
        <v>commercial</v>
      </c>
      <c r="G4946" t="str">
        <f t="shared" si="232"/>
        <v>heating</v>
      </c>
      <c r="H4946" t="str">
        <f t="shared" si="233"/>
        <v>heating</v>
      </c>
    </row>
    <row r="4947" spans="1:8" x14ac:dyDescent="0.2">
      <c r="A4947">
        <v>5</v>
      </c>
      <c r="B4947" t="s">
        <v>162</v>
      </c>
      <c r="C4947">
        <v>4377000000000</v>
      </c>
      <c r="D4947" t="s">
        <v>699</v>
      </c>
      <c r="E4947" t="s">
        <v>594</v>
      </c>
      <c r="F4947" t="str">
        <f t="shared" si="231"/>
        <v>commercial</v>
      </c>
      <c r="G4947" t="str">
        <f t="shared" si="232"/>
        <v>heating</v>
      </c>
      <c r="H4947" t="str">
        <f t="shared" si="233"/>
        <v>heating</v>
      </c>
    </row>
    <row r="4948" spans="1:8" x14ac:dyDescent="0.2">
      <c r="A4948">
        <v>6</v>
      </c>
      <c r="B4948" t="s">
        <v>446</v>
      </c>
      <c r="C4948">
        <v>10000000000</v>
      </c>
      <c r="D4948" t="s">
        <v>699</v>
      </c>
      <c r="E4948" t="s">
        <v>594</v>
      </c>
      <c r="F4948" t="str">
        <f t="shared" si="231"/>
        <v>commercial</v>
      </c>
      <c r="G4948" t="str">
        <f t="shared" si="232"/>
        <v>heating</v>
      </c>
      <c r="H4948" t="str">
        <f t="shared" si="233"/>
        <v>heating</v>
      </c>
    </row>
    <row r="4949" spans="1:8" x14ac:dyDescent="0.2">
      <c r="A4949">
        <v>7</v>
      </c>
      <c r="B4949" t="s">
        <v>447</v>
      </c>
      <c r="C4949">
        <v>0</v>
      </c>
      <c r="D4949" t="s">
        <v>699</v>
      </c>
      <c r="E4949" t="s">
        <v>594</v>
      </c>
      <c r="F4949" t="str">
        <f t="shared" si="231"/>
        <v>commercial</v>
      </c>
      <c r="G4949" t="str">
        <f t="shared" si="232"/>
        <v>heating</v>
      </c>
      <c r="H4949" t="str">
        <f t="shared" si="233"/>
        <v>heating</v>
      </c>
    </row>
    <row r="4950" spans="1:8" x14ac:dyDescent="0.2">
      <c r="A4950">
        <v>8</v>
      </c>
      <c r="B4950" t="s">
        <v>448</v>
      </c>
      <c r="C4950">
        <v>4063000000000</v>
      </c>
      <c r="D4950" t="s">
        <v>699</v>
      </c>
      <c r="E4950" t="s">
        <v>594</v>
      </c>
      <c r="F4950" t="str">
        <f t="shared" si="231"/>
        <v>commercial</v>
      </c>
      <c r="G4950" t="str">
        <f t="shared" si="232"/>
        <v>heating</v>
      </c>
      <c r="H4950" t="str">
        <f t="shared" si="233"/>
        <v>heating</v>
      </c>
    </row>
    <row r="4951" spans="1:8" x14ac:dyDescent="0.2">
      <c r="A4951">
        <v>9</v>
      </c>
      <c r="B4951" t="s">
        <v>449</v>
      </c>
      <c r="C4951">
        <v>0</v>
      </c>
      <c r="D4951" t="s">
        <v>699</v>
      </c>
      <c r="E4951" t="s">
        <v>594</v>
      </c>
      <c r="F4951" t="str">
        <f t="shared" si="231"/>
        <v>commercial</v>
      </c>
      <c r="G4951" t="str">
        <f t="shared" si="232"/>
        <v>heating</v>
      </c>
      <c r="H4951" t="str">
        <f t="shared" si="233"/>
        <v>heating</v>
      </c>
    </row>
    <row r="4952" spans="1:8" x14ac:dyDescent="0.2">
      <c r="A4952">
        <v>0</v>
      </c>
      <c r="B4952" t="s">
        <v>76</v>
      </c>
      <c r="C4952">
        <v>4011400149877.73</v>
      </c>
      <c r="D4952" t="s">
        <v>700</v>
      </c>
      <c r="E4952" t="s">
        <v>594</v>
      </c>
      <c r="F4952" t="str">
        <f t="shared" si="231"/>
        <v>commercial</v>
      </c>
      <c r="G4952" t="str">
        <f t="shared" si="232"/>
        <v>heating</v>
      </c>
      <c r="H4952" t="str">
        <f t="shared" si="233"/>
        <v>heating</v>
      </c>
    </row>
    <row r="4953" spans="1:8" x14ac:dyDescent="0.2">
      <c r="A4953">
        <v>1</v>
      </c>
      <c r="B4953" t="s">
        <v>77</v>
      </c>
      <c r="C4953">
        <v>0</v>
      </c>
      <c r="D4953" t="s">
        <v>700</v>
      </c>
      <c r="E4953" t="s">
        <v>594</v>
      </c>
      <c r="F4953" t="str">
        <f t="shared" si="231"/>
        <v>commercial</v>
      </c>
      <c r="G4953" t="str">
        <f t="shared" si="232"/>
        <v>heating</v>
      </c>
      <c r="H4953" t="str">
        <f t="shared" si="233"/>
        <v>heating</v>
      </c>
    </row>
    <row r="4954" spans="1:8" x14ac:dyDescent="0.2">
      <c r="A4954">
        <v>2</v>
      </c>
      <c r="B4954" t="s">
        <v>78</v>
      </c>
      <c r="C4954">
        <v>140480198937555</v>
      </c>
      <c r="D4954" t="s">
        <v>700</v>
      </c>
      <c r="E4954" t="s">
        <v>594</v>
      </c>
      <c r="F4954" t="str">
        <f t="shared" si="231"/>
        <v>commercial</v>
      </c>
      <c r="G4954" t="str">
        <f t="shared" si="232"/>
        <v>heating</v>
      </c>
      <c r="H4954" t="str">
        <f t="shared" si="233"/>
        <v>heating</v>
      </c>
    </row>
    <row r="4955" spans="1:8" x14ac:dyDescent="0.2">
      <c r="A4955">
        <v>3</v>
      </c>
      <c r="B4955" t="s">
        <v>79</v>
      </c>
      <c r="C4955">
        <v>5589624908006.4004</v>
      </c>
      <c r="D4955" t="s">
        <v>700</v>
      </c>
      <c r="E4955" t="s">
        <v>594</v>
      </c>
      <c r="F4955" t="str">
        <f t="shared" si="231"/>
        <v>commercial</v>
      </c>
      <c r="G4955" t="str">
        <f t="shared" si="232"/>
        <v>heating</v>
      </c>
      <c r="H4955" t="str">
        <f t="shared" si="233"/>
        <v>heating</v>
      </c>
    </row>
    <row r="4956" spans="1:8" x14ac:dyDescent="0.2">
      <c r="A4956">
        <v>4</v>
      </c>
      <c r="B4956" t="s">
        <v>81</v>
      </c>
      <c r="C4956">
        <v>0</v>
      </c>
      <c r="D4956" t="s">
        <v>700</v>
      </c>
      <c r="E4956" t="s">
        <v>594</v>
      </c>
      <c r="F4956" t="str">
        <f t="shared" si="231"/>
        <v>commercial</v>
      </c>
      <c r="G4956" t="str">
        <f t="shared" si="232"/>
        <v>heating</v>
      </c>
      <c r="H4956" t="str">
        <f t="shared" si="233"/>
        <v>heating</v>
      </c>
    </row>
    <row r="4957" spans="1:8" x14ac:dyDescent="0.2">
      <c r="A4957">
        <v>5</v>
      </c>
      <c r="B4957" t="s">
        <v>162</v>
      </c>
      <c r="C4957">
        <v>867000000000</v>
      </c>
      <c r="D4957" t="s">
        <v>700</v>
      </c>
      <c r="E4957" t="s">
        <v>594</v>
      </c>
      <c r="F4957" t="str">
        <f t="shared" si="231"/>
        <v>commercial</v>
      </c>
      <c r="G4957" t="str">
        <f t="shared" si="232"/>
        <v>heating</v>
      </c>
      <c r="H4957" t="str">
        <f t="shared" si="233"/>
        <v>heating</v>
      </c>
    </row>
    <row r="4958" spans="1:8" x14ac:dyDescent="0.2">
      <c r="A4958">
        <v>6</v>
      </c>
      <c r="B4958" t="s">
        <v>446</v>
      </c>
      <c r="C4958">
        <v>22000000000</v>
      </c>
      <c r="D4958" t="s">
        <v>700</v>
      </c>
      <c r="E4958" t="s">
        <v>594</v>
      </c>
      <c r="F4958" t="str">
        <f t="shared" si="231"/>
        <v>commercial</v>
      </c>
      <c r="G4958" t="str">
        <f t="shared" si="232"/>
        <v>heating</v>
      </c>
      <c r="H4958" t="str">
        <f t="shared" si="233"/>
        <v>heating</v>
      </c>
    </row>
    <row r="4959" spans="1:8" x14ac:dyDescent="0.2">
      <c r="A4959">
        <v>7</v>
      </c>
      <c r="B4959" t="s">
        <v>447</v>
      </c>
      <c r="C4959">
        <v>0</v>
      </c>
      <c r="D4959" t="s">
        <v>700</v>
      </c>
      <c r="E4959" t="s">
        <v>594</v>
      </c>
      <c r="F4959" t="str">
        <f t="shared" si="231"/>
        <v>commercial</v>
      </c>
      <c r="G4959" t="str">
        <f t="shared" si="232"/>
        <v>heating</v>
      </c>
      <c r="H4959" t="str">
        <f t="shared" si="233"/>
        <v>heating</v>
      </c>
    </row>
    <row r="4960" spans="1:8" x14ac:dyDescent="0.2">
      <c r="A4960">
        <v>8</v>
      </c>
      <c r="B4960" t="s">
        <v>448</v>
      </c>
      <c r="C4960">
        <v>7061000000000</v>
      </c>
      <c r="D4960" t="s">
        <v>700</v>
      </c>
      <c r="E4960" t="s">
        <v>594</v>
      </c>
      <c r="F4960" t="str">
        <f t="shared" si="231"/>
        <v>commercial</v>
      </c>
      <c r="G4960" t="str">
        <f t="shared" si="232"/>
        <v>heating</v>
      </c>
      <c r="H4960" t="str">
        <f t="shared" si="233"/>
        <v>heating</v>
      </c>
    </row>
    <row r="4961" spans="1:8" x14ac:dyDescent="0.2">
      <c r="A4961">
        <v>9</v>
      </c>
      <c r="B4961" t="s">
        <v>449</v>
      </c>
      <c r="C4961">
        <v>0</v>
      </c>
      <c r="D4961" t="s">
        <v>700</v>
      </c>
      <c r="E4961" t="s">
        <v>594</v>
      </c>
      <c r="F4961" t="str">
        <f t="shared" si="231"/>
        <v>commercial</v>
      </c>
      <c r="G4961" t="str">
        <f t="shared" si="232"/>
        <v>heating</v>
      </c>
      <c r="H4961" t="str">
        <f t="shared" si="233"/>
        <v>heating</v>
      </c>
    </row>
    <row r="4962" spans="1:8" x14ac:dyDescent="0.2">
      <c r="A4962">
        <v>0</v>
      </c>
      <c r="B4962" t="s">
        <v>76</v>
      </c>
      <c r="C4962">
        <v>993573438797.93799</v>
      </c>
      <c r="D4962" t="s">
        <v>701</v>
      </c>
      <c r="E4962" t="s">
        <v>594</v>
      </c>
      <c r="F4962" t="str">
        <f t="shared" si="231"/>
        <v>commercial</v>
      </c>
      <c r="G4962" t="str">
        <f t="shared" si="232"/>
        <v>heating</v>
      </c>
      <c r="H4962" t="str">
        <f t="shared" si="233"/>
        <v>heating</v>
      </c>
    </row>
    <row r="4963" spans="1:8" x14ac:dyDescent="0.2">
      <c r="A4963">
        <v>1</v>
      </c>
      <c r="B4963" t="s">
        <v>77</v>
      </c>
      <c r="C4963">
        <v>0</v>
      </c>
      <c r="D4963" t="s">
        <v>701</v>
      </c>
      <c r="E4963" t="s">
        <v>594</v>
      </c>
      <c r="F4963" t="str">
        <f t="shared" si="231"/>
        <v>commercial</v>
      </c>
      <c r="G4963" t="str">
        <f t="shared" si="232"/>
        <v>heating</v>
      </c>
      <c r="H4963" t="str">
        <f t="shared" si="233"/>
        <v>heating</v>
      </c>
    </row>
    <row r="4964" spans="1:8" x14ac:dyDescent="0.2">
      <c r="A4964">
        <v>2</v>
      </c>
      <c r="B4964" t="s">
        <v>78</v>
      </c>
      <c r="C4964">
        <v>9987028721227.6094</v>
      </c>
      <c r="D4964" t="s">
        <v>701</v>
      </c>
      <c r="E4964" t="s">
        <v>594</v>
      </c>
      <c r="F4964" t="str">
        <f t="shared" si="231"/>
        <v>commercial</v>
      </c>
      <c r="G4964" t="str">
        <f t="shared" si="232"/>
        <v>heating</v>
      </c>
      <c r="H4964" t="str">
        <f t="shared" si="233"/>
        <v>heating</v>
      </c>
    </row>
    <row r="4965" spans="1:8" x14ac:dyDescent="0.2">
      <c r="A4965">
        <v>3</v>
      </c>
      <c r="B4965" t="s">
        <v>79</v>
      </c>
      <c r="C4965">
        <v>0</v>
      </c>
      <c r="D4965" t="s">
        <v>701</v>
      </c>
      <c r="E4965" t="s">
        <v>594</v>
      </c>
      <c r="F4965" t="str">
        <f t="shared" si="231"/>
        <v>commercial</v>
      </c>
      <c r="G4965" t="str">
        <f t="shared" si="232"/>
        <v>heating</v>
      </c>
      <c r="H4965" t="str">
        <f t="shared" si="233"/>
        <v>heating</v>
      </c>
    </row>
    <row r="4966" spans="1:8" x14ac:dyDescent="0.2">
      <c r="A4966">
        <v>4</v>
      </c>
      <c r="B4966" t="s">
        <v>81</v>
      </c>
      <c r="C4966">
        <v>0</v>
      </c>
      <c r="D4966" t="s">
        <v>701</v>
      </c>
      <c r="E4966" t="s">
        <v>594</v>
      </c>
      <c r="F4966" t="str">
        <f t="shared" si="231"/>
        <v>commercial</v>
      </c>
      <c r="G4966" t="str">
        <f t="shared" si="232"/>
        <v>heating</v>
      </c>
      <c r="H4966" t="str">
        <f t="shared" si="233"/>
        <v>heating</v>
      </c>
    </row>
    <row r="4967" spans="1:8" x14ac:dyDescent="0.2">
      <c r="A4967">
        <v>5</v>
      </c>
      <c r="B4967" t="s">
        <v>162</v>
      </c>
      <c r="C4967">
        <v>89000000000</v>
      </c>
      <c r="D4967" t="s">
        <v>701</v>
      </c>
      <c r="E4967" t="s">
        <v>594</v>
      </c>
      <c r="F4967" t="str">
        <f t="shared" si="231"/>
        <v>commercial</v>
      </c>
      <c r="G4967" t="str">
        <f t="shared" si="232"/>
        <v>heating</v>
      </c>
      <c r="H4967" t="str">
        <f t="shared" si="233"/>
        <v>heating</v>
      </c>
    </row>
    <row r="4968" spans="1:8" x14ac:dyDescent="0.2">
      <c r="A4968">
        <v>6</v>
      </c>
      <c r="B4968" t="s">
        <v>446</v>
      </c>
      <c r="C4968">
        <v>5000000000</v>
      </c>
      <c r="D4968" t="s">
        <v>701</v>
      </c>
      <c r="E4968" t="s">
        <v>594</v>
      </c>
      <c r="F4968" t="str">
        <f t="shared" si="231"/>
        <v>commercial</v>
      </c>
      <c r="G4968" t="str">
        <f t="shared" si="232"/>
        <v>heating</v>
      </c>
      <c r="H4968" t="str">
        <f t="shared" si="233"/>
        <v>heating</v>
      </c>
    </row>
    <row r="4969" spans="1:8" x14ac:dyDescent="0.2">
      <c r="A4969">
        <v>7</v>
      </c>
      <c r="B4969" t="s">
        <v>447</v>
      </c>
      <c r="C4969">
        <v>0</v>
      </c>
      <c r="D4969" t="s">
        <v>701</v>
      </c>
      <c r="E4969" t="s">
        <v>594</v>
      </c>
      <c r="F4969" t="str">
        <f t="shared" si="231"/>
        <v>commercial</v>
      </c>
      <c r="G4969" t="str">
        <f t="shared" si="232"/>
        <v>heating</v>
      </c>
      <c r="H4969" t="str">
        <f t="shared" si="233"/>
        <v>heating</v>
      </c>
    </row>
    <row r="4970" spans="1:8" x14ac:dyDescent="0.2">
      <c r="A4970">
        <v>8</v>
      </c>
      <c r="B4970" t="s">
        <v>448</v>
      </c>
      <c r="C4970">
        <v>1407000000000</v>
      </c>
      <c r="D4970" t="s">
        <v>701</v>
      </c>
      <c r="E4970" t="s">
        <v>594</v>
      </c>
      <c r="F4970" t="str">
        <f t="shared" si="231"/>
        <v>commercial</v>
      </c>
      <c r="G4970" t="str">
        <f t="shared" si="232"/>
        <v>heating</v>
      </c>
      <c r="H4970" t="str">
        <f t="shared" si="233"/>
        <v>heating</v>
      </c>
    </row>
    <row r="4971" spans="1:8" x14ac:dyDescent="0.2">
      <c r="A4971">
        <v>9</v>
      </c>
      <c r="B4971" t="s">
        <v>449</v>
      </c>
      <c r="C4971">
        <v>0</v>
      </c>
      <c r="D4971" t="s">
        <v>701</v>
      </c>
      <c r="E4971" t="s">
        <v>594</v>
      </c>
      <c r="F4971" t="str">
        <f t="shared" si="231"/>
        <v>commercial</v>
      </c>
      <c r="G4971" t="str">
        <f t="shared" si="232"/>
        <v>heating</v>
      </c>
      <c r="H4971" t="str">
        <f t="shared" si="233"/>
        <v>heating</v>
      </c>
    </row>
    <row r="4972" spans="1:8" x14ac:dyDescent="0.2">
      <c r="A4972">
        <v>0</v>
      </c>
      <c r="B4972" t="s">
        <v>76</v>
      </c>
      <c r="C4972">
        <v>2614468104279.0801</v>
      </c>
      <c r="D4972" t="s">
        <v>702</v>
      </c>
      <c r="E4972" t="s">
        <v>594</v>
      </c>
      <c r="F4972" t="str">
        <f t="shared" si="231"/>
        <v>commercial</v>
      </c>
      <c r="G4972" t="str">
        <f t="shared" si="232"/>
        <v>heating</v>
      </c>
      <c r="H4972" t="str">
        <f t="shared" si="233"/>
        <v>heating</v>
      </c>
    </row>
    <row r="4973" spans="1:8" x14ac:dyDescent="0.2">
      <c r="A4973">
        <v>1</v>
      </c>
      <c r="B4973" t="s">
        <v>77</v>
      </c>
      <c r="C4973">
        <v>0</v>
      </c>
      <c r="D4973" t="s">
        <v>702</v>
      </c>
      <c r="E4973" t="s">
        <v>594</v>
      </c>
      <c r="F4973" t="str">
        <f t="shared" si="231"/>
        <v>commercial</v>
      </c>
      <c r="G4973" t="str">
        <f t="shared" si="232"/>
        <v>heating</v>
      </c>
      <c r="H4973" t="str">
        <f t="shared" si="233"/>
        <v>heating</v>
      </c>
    </row>
    <row r="4974" spans="1:8" x14ac:dyDescent="0.2">
      <c r="A4974">
        <v>2</v>
      </c>
      <c r="B4974" t="s">
        <v>78</v>
      </c>
      <c r="C4974">
        <v>69323900411252.398</v>
      </c>
      <c r="D4974" t="s">
        <v>702</v>
      </c>
      <c r="E4974" t="s">
        <v>594</v>
      </c>
      <c r="F4974" t="str">
        <f t="shared" si="231"/>
        <v>commercial</v>
      </c>
      <c r="G4974" t="str">
        <f t="shared" si="232"/>
        <v>heating</v>
      </c>
      <c r="H4974" t="str">
        <f t="shared" si="233"/>
        <v>heating</v>
      </c>
    </row>
    <row r="4975" spans="1:8" x14ac:dyDescent="0.2">
      <c r="A4975">
        <v>3</v>
      </c>
      <c r="B4975" t="s">
        <v>79</v>
      </c>
      <c r="C4975">
        <v>3235912453298.75</v>
      </c>
      <c r="D4975" t="s">
        <v>702</v>
      </c>
      <c r="E4975" t="s">
        <v>594</v>
      </c>
      <c r="F4975" t="str">
        <f t="shared" si="231"/>
        <v>commercial</v>
      </c>
      <c r="G4975" t="str">
        <f t="shared" si="232"/>
        <v>heating</v>
      </c>
      <c r="H4975" t="str">
        <f t="shared" si="233"/>
        <v>heating</v>
      </c>
    </row>
    <row r="4976" spans="1:8" x14ac:dyDescent="0.2">
      <c r="A4976">
        <v>4</v>
      </c>
      <c r="B4976" t="s">
        <v>81</v>
      </c>
      <c r="C4976">
        <v>0</v>
      </c>
      <c r="D4976" t="s">
        <v>702</v>
      </c>
      <c r="E4976" t="s">
        <v>594</v>
      </c>
      <c r="F4976" t="str">
        <f t="shared" si="231"/>
        <v>commercial</v>
      </c>
      <c r="G4976" t="str">
        <f t="shared" si="232"/>
        <v>heating</v>
      </c>
      <c r="H4976" t="str">
        <f t="shared" si="233"/>
        <v>heating</v>
      </c>
    </row>
    <row r="4977" spans="1:8" x14ac:dyDescent="0.2">
      <c r="A4977">
        <v>5</v>
      </c>
      <c r="B4977" t="s">
        <v>162</v>
      </c>
      <c r="C4977">
        <v>4678000000000</v>
      </c>
      <c r="D4977" t="s">
        <v>702</v>
      </c>
      <c r="E4977" t="s">
        <v>594</v>
      </c>
      <c r="F4977" t="str">
        <f t="shared" si="231"/>
        <v>commercial</v>
      </c>
      <c r="G4977" t="str">
        <f t="shared" si="232"/>
        <v>heating</v>
      </c>
      <c r="H4977" t="str">
        <f t="shared" si="233"/>
        <v>heating</v>
      </c>
    </row>
    <row r="4978" spans="1:8" x14ac:dyDescent="0.2">
      <c r="A4978">
        <v>6</v>
      </c>
      <c r="B4978" t="s">
        <v>446</v>
      </c>
      <c r="C4978">
        <v>15000000000</v>
      </c>
      <c r="D4978" t="s">
        <v>702</v>
      </c>
      <c r="E4978" t="s">
        <v>594</v>
      </c>
      <c r="F4978" t="str">
        <f t="shared" si="231"/>
        <v>commercial</v>
      </c>
      <c r="G4978" t="str">
        <f t="shared" si="232"/>
        <v>heating</v>
      </c>
      <c r="H4978" t="str">
        <f t="shared" si="233"/>
        <v>heating</v>
      </c>
    </row>
    <row r="4979" spans="1:8" x14ac:dyDescent="0.2">
      <c r="A4979">
        <v>7</v>
      </c>
      <c r="B4979" t="s">
        <v>447</v>
      </c>
      <c r="C4979">
        <v>0</v>
      </c>
      <c r="D4979" t="s">
        <v>702</v>
      </c>
      <c r="E4979" t="s">
        <v>594</v>
      </c>
      <c r="F4979" t="str">
        <f t="shared" si="231"/>
        <v>commercial</v>
      </c>
      <c r="G4979" t="str">
        <f t="shared" si="232"/>
        <v>heating</v>
      </c>
      <c r="H4979" t="str">
        <f t="shared" si="233"/>
        <v>heating</v>
      </c>
    </row>
    <row r="4980" spans="1:8" x14ac:dyDescent="0.2">
      <c r="A4980">
        <v>8</v>
      </c>
      <c r="B4980" t="s">
        <v>448</v>
      </c>
      <c r="C4980">
        <v>5870000000000</v>
      </c>
      <c r="D4980" t="s">
        <v>702</v>
      </c>
      <c r="E4980" t="s">
        <v>594</v>
      </c>
      <c r="F4980" t="str">
        <f t="shared" si="231"/>
        <v>commercial</v>
      </c>
      <c r="G4980" t="str">
        <f t="shared" si="232"/>
        <v>heating</v>
      </c>
      <c r="H4980" t="str">
        <f t="shared" si="233"/>
        <v>heating</v>
      </c>
    </row>
    <row r="4981" spans="1:8" x14ac:dyDescent="0.2">
      <c r="A4981">
        <v>9</v>
      </c>
      <c r="B4981" t="s">
        <v>449</v>
      </c>
      <c r="C4981">
        <v>0</v>
      </c>
      <c r="D4981" t="s">
        <v>702</v>
      </c>
      <c r="E4981" t="s">
        <v>594</v>
      </c>
      <c r="F4981" t="str">
        <f t="shared" si="231"/>
        <v>commercial</v>
      </c>
      <c r="G4981" t="str">
        <f t="shared" si="232"/>
        <v>heating</v>
      </c>
      <c r="H4981" t="str">
        <f t="shared" si="233"/>
        <v>heating</v>
      </c>
    </row>
    <row r="4982" spans="1:8" x14ac:dyDescent="0.2">
      <c r="A4982">
        <v>0</v>
      </c>
      <c r="B4982" t="s">
        <v>76</v>
      </c>
      <c r="C4982">
        <v>5672683065222.96</v>
      </c>
      <c r="D4982" t="s">
        <v>703</v>
      </c>
      <c r="E4982" t="s">
        <v>594</v>
      </c>
      <c r="F4982" t="str">
        <f t="shared" si="231"/>
        <v>commercial</v>
      </c>
      <c r="G4982" t="str">
        <f t="shared" si="232"/>
        <v>heating</v>
      </c>
      <c r="H4982" t="str">
        <f t="shared" si="233"/>
        <v>heating</v>
      </c>
    </row>
    <row r="4983" spans="1:8" x14ac:dyDescent="0.2">
      <c r="A4983">
        <v>1</v>
      </c>
      <c r="B4983" t="s">
        <v>77</v>
      </c>
      <c r="C4983">
        <v>0</v>
      </c>
      <c r="D4983" t="s">
        <v>703</v>
      </c>
      <c r="E4983" t="s">
        <v>594</v>
      </c>
      <c r="F4983" t="str">
        <f t="shared" si="231"/>
        <v>commercial</v>
      </c>
      <c r="G4983" t="str">
        <f t="shared" si="232"/>
        <v>heating</v>
      </c>
      <c r="H4983" t="str">
        <f t="shared" si="233"/>
        <v>heating</v>
      </c>
    </row>
    <row r="4984" spans="1:8" x14ac:dyDescent="0.2">
      <c r="A4984">
        <v>2</v>
      </c>
      <c r="B4984" t="s">
        <v>78</v>
      </c>
      <c r="C4984">
        <v>27326213922257.5</v>
      </c>
      <c r="D4984" t="s">
        <v>703</v>
      </c>
      <c r="E4984" t="s">
        <v>594</v>
      </c>
      <c r="F4984" t="str">
        <f t="shared" si="231"/>
        <v>commercial</v>
      </c>
      <c r="G4984" t="str">
        <f t="shared" si="232"/>
        <v>heating</v>
      </c>
      <c r="H4984" t="str">
        <f t="shared" si="233"/>
        <v>heating</v>
      </c>
    </row>
    <row r="4985" spans="1:8" x14ac:dyDescent="0.2">
      <c r="A4985">
        <v>3</v>
      </c>
      <c r="B4985" t="s">
        <v>79</v>
      </c>
      <c r="C4985">
        <v>0</v>
      </c>
      <c r="D4985" t="s">
        <v>703</v>
      </c>
      <c r="E4985" t="s">
        <v>594</v>
      </c>
      <c r="F4985" t="str">
        <f t="shared" si="231"/>
        <v>commercial</v>
      </c>
      <c r="G4985" t="str">
        <f t="shared" si="232"/>
        <v>heating</v>
      </c>
      <c r="H4985" t="str">
        <f t="shared" si="233"/>
        <v>heating</v>
      </c>
    </row>
    <row r="4986" spans="1:8" x14ac:dyDescent="0.2">
      <c r="A4986">
        <v>4</v>
      </c>
      <c r="B4986" t="s">
        <v>81</v>
      </c>
      <c r="C4986">
        <v>0</v>
      </c>
      <c r="D4986" t="s">
        <v>703</v>
      </c>
      <c r="E4986" t="s">
        <v>594</v>
      </c>
      <c r="F4986" t="str">
        <f t="shared" si="231"/>
        <v>commercial</v>
      </c>
      <c r="G4986" t="str">
        <f t="shared" si="232"/>
        <v>heating</v>
      </c>
      <c r="H4986" t="str">
        <f t="shared" si="233"/>
        <v>heating</v>
      </c>
    </row>
    <row r="4987" spans="1:8" x14ac:dyDescent="0.2">
      <c r="A4987">
        <v>5</v>
      </c>
      <c r="B4987" t="s">
        <v>162</v>
      </c>
      <c r="C4987">
        <v>4492000000000</v>
      </c>
      <c r="D4987" t="s">
        <v>703</v>
      </c>
      <c r="E4987" t="s">
        <v>594</v>
      </c>
      <c r="F4987" t="str">
        <f t="shared" si="231"/>
        <v>commercial</v>
      </c>
      <c r="G4987" t="str">
        <f t="shared" si="232"/>
        <v>heating</v>
      </c>
      <c r="H4987" t="str">
        <f t="shared" si="233"/>
        <v>heating</v>
      </c>
    </row>
    <row r="4988" spans="1:8" x14ac:dyDescent="0.2">
      <c r="A4988">
        <v>6</v>
      </c>
      <c r="B4988" t="s">
        <v>446</v>
      </c>
      <c r="C4988">
        <v>13000000000</v>
      </c>
      <c r="D4988" t="s">
        <v>703</v>
      </c>
      <c r="E4988" t="s">
        <v>594</v>
      </c>
      <c r="F4988" t="str">
        <f t="shared" si="231"/>
        <v>commercial</v>
      </c>
      <c r="G4988" t="str">
        <f t="shared" si="232"/>
        <v>heating</v>
      </c>
      <c r="H4988" t="str">
        <f t="shared" si="233"/>
        <v>heating</v>
      </c>
    </row>
    <row r="4989" spans="1:8" x14ac:dyDescent="0.2">
      <c r="A4989">
        <v>7</v>
      </c>
      <c r="B4989" t="s">
        <v>447</v>
      </c>
      <c r="C4989">
        <v>0</v>
      </c>
      <c r="D4989" t="s">
        <v>703</v>
      </c>
      <c r="E4989" t="s">
        <v>594</v>
      </c>
      <c r="F4989" t="str">
        <f t="shared" si="231"/>
        <v>commercial</v>
      </c>
      <c r="G4989" t="str">
        <f t="shared" si="232"/>
        <v>heating</v>
      </c>
      <c r="H4989" t="str">
        <f t="shared" si="233"/>
        <v>heating</v>
      </c>
    </row>
    <row r="4990" spans="1:8" x14ac:dyDescent="0.2">
      <c r="A4990">
        <v>8</v>
      </c>
      <c r="B4990" t="s">
        <v>448</v>
      </c>
      <c r="C4990">
        <v>5268000000000</v>
      </c>
      <c r="D4990" t="s">
        <v>703</v>
      </c>
      <c r="E4990" t="s">
        <v>594</v>
      </c>
      <c r="F4990" t="str">
        <f t="shared" si="231"/>
        <v>commercial</v>
      </c>
      <c r="G4990" t="str">
        <f t="shared" si="232"/>
        <v>heating</v>
      </c>
      <c r="H4990" t="str">
        <f t="shared" si="233"/>
        <v>heating</v>
      </c>
    </row>
    <row r="4991" spans="1:8" x14ac:dyDescent="0.2">
      <c r="A4991">
        <v>9</v>
      </c>
      <c r="B4991" t="s">
        <v>449</v>
      </c>
      <c r="C4991">
        <v>0</v>
      </c>
      <c r="D4991" t="s">
        <v>703</v>
      </c>
      <c r="E4991" t="s">
        <v>594</v>
      </c>
      <c r="F4991" t="str">
        <f t="shared" si="231"/>
        <v>commercial</v>
      </c>
      <c r="G4991" t="str">
        <f t="shared" si="232"/>
        <v>heating</v>
      </c>
      <c r="H4991" t="str">
        <f t="shared" si="233"/>
        <v>heating</v>
      </c>
    </row>
    <row r="4992" spans="1:8" x14ac:dyDescent="0.2">
      <c r="A4992">
        <v>0</v>
      </c>
      <c r="B4992" t="s">
        <v>76</v>
      </c>
      <c r="C4992">
        <v>3040413949444.71</v>
      </c>
      <c r="D4992" t="s">
        <v>704</v>
      </c>
      <c r="E4992" t="s">
        <v>594</v>
      </c>
      <c r="F4992" t="str">
        <f t="shared" si="231"/>
        <v>commercial</v>
      </c>
      <c r="G4992" t="str">
        <f t="shared" si="232"/>
        <v>heating</v>
      </c>
      <c r="H4992" t="str">
        <f t="shared" si="233"/>
        <v>heating</v>
      </c>
    </row>
    <row r="4993" spans="1:8" x14ac:dyDescent="0.2">
      <c r="A4993">
        <v>1</v>
      </c>
      <c r="B4993" t="s">
        <v>77</v>
      </c>
      <c r="C4993">
        <v>0</v>
      </c>
      <c r="D4993" t="s">
        <v>704</v>
      </c>
      <c r="E4993" t="s">
        <v>594</v>
      </c>
      <c r="F4993" t="str">
        <f t="shared" si="231"/>
        <v>commercial</v>
      </c>
      <c r="G4993" t="str">
        <f t="shared" si="232"/>
        <v>heating</v>
      </c>
      <c r="H4993" t="str">
        <f t="shared" si="233"/>
        <v>heating</v>
      </c>
    </row>
    <row r="4994" spans="1:8" x14ac:dyDescent="0.2">
      <c r="A4994">
        <v>2</v>
      </c>
      <c r="B4994" t="s">
        <v>78</v>
      </c>
      <c r="C4994">
        <v>24832368370146.5</v>
      </c>
      <c r="D4994" t="s">
        <v>704</v>
      </c>
      <c r="E4994" t="s">
        <v>594</v>
      </c>
      <c r="F4994" t="str">
        <f t="shared" si="231"/>
        <v>commercial</v>
      </c>
      <c r="G4994" t="str">
        <f t="shared" si="232"/>
        <v>heating</v>
      </c>
      <c r="H4994" t="str">
        <f t="shared" si="233"/>
        <v>heating</v>
      </c>
    </row>
    <row r="4995" spans="1:8" x14ac:dyDescent="0.2">
      <c r="A4995">
        <v>3</v>
      </c>
      <c r="B4995" t="s">
        <v>79</v>
      </c>
      <c r="C4995">
        <v>3206232333279.9502</v>
      </c>
      <c r="D4995" t="s">
        <v>704</v>
      </c>
      <c r="E4995" t="s">
        <v>594</v>
      </c>
      <c r="F4995" t="str">
        <f t="shared" ref="F4995:F5058" si="234">IF(ISNUMBER(SEARCH("urban", E4995)), "urban", IF(ISNUMBER(SEARCH("rural", E4995)), "rural", IF(ISNUMBER(SEARCH("commercial", E4995)), "commercial", "None")))</f>
        <v>commercial</v>
      </c>
      <c r="G4995" t="str">
        <f t="shared" ref="G4995:G5058" si="235">RIGHT(E4995, LEN(E4995) - FIND("~", SUBSTITUTE(E4995, "-", "~", LEN(E4995)-LEN(SUBSTITUTE(E4995, "-", "")))))</f>
        <v>heating</v>
      </c>
      <c r="H4995" t="str">
        <f t="shared" ref="H4995:H5058" si="236">IF(G4995="appl","appliances",IF(G4995="cooling","cooling &amp; ventilation",G4995))</f>
        <v>heating</v>
      </c>
    </row>
    <row r="4996" spans="1:8" x14ac:dyDescent="0.2">
      <c r="A4996">
        <v>4</v>
      </c>
      <c r="B4996" t="s">
        <v>81</v>
      </c>
      <c r="C4996">
        <v>0</v>
      </c>
      <c r="D4996" t="s">
        <v>704</v>
      </c>
      <c r="E4996" t="s">
        <v>594</v>
      </c>
      <c r="F4996" t="str">
        <f t="shared" si="234"/>
        <v>commercial</v>
      </c>
      <c r="G4996" t="str">
        <f t="shared" si="235"/>
        <v>heating</v>
      </c>
      <c r="H4996" t="str">
        <f t="shared" si="236"/>
        <v>heating</v>
      </c>
    </row>
    <row r="4997" spans="1:8" x14ac:dyDescent="0.2">
      <c r="A4997">
        <v>5</v>
      </c>
      <c r="B4997" t="s">
        <v>162</v>
      </c>
      <c r="C4997">
        <v>1032000000000</v>
      </c>
      <c r="D4997" t="s">
        <v>704</v>
      </c>
      <c r="E4997" t="s">
        <v>594</v>
      </c>
      <c r="F4997" t="str">
        <f t="shared" si="234"/>
        <v>commercial</v>
      </c>
      <c r="G4997" t="str">
        <f t="shared" si="235"/>
        <v>heating</v>
      </c>
      <c r="H4997" t="str">
        <f t="shared" si="236"/>
        <v>heating</v>
      </c>
    </row>
    <row r="4998" spans="1:8" x14ac:dyDescent="0.2">
      <c r="A4998">
        <v>6</v>
      </c>
      <c r="B4998" t="s">
        <v>446</v>
      </c>
      <c r="C4998">
        <v>19000000000</v>
      </c>
      <c r="D4998" t="s">
        <v>704</v>
      </c>
      <c r="E4998" t="s">
        <v>594</v>
      </c>
      <c r="F4998" t="str">
        <f t="shared" si="234"/>
        <v>commercial</v>
      </c>
      <c r="G4998" t="str">
        <f t="shared" si="235"/>
        <v>heating</v>
      </c>
      <c r="H4998" t="str">
        <f t="shared" si="236"/>
        <v>heating</v>
      </c>
    </row>
    <row r="4999" spans="1:8" x14ac:dyDescent="0.2">
      <c r="A4999">
        <v>7</v>
      </c>
      <c r="B4999" t="s">
        <v>447</v>
      </c>
      <c r="C4999">
        <v>0</v>
      </c>
      <c r="D4999" t="s">
        <v>704</v>
      </c>
      <c r="E4999" t="s">
        <v>594</v>
      </c>
      <c r="F4999" t="str">
        <f t="shared" si="234"/>
        <v>commercial</v>
      </c>
      <c r="G4999" t="str">
        <f t="shared" si="235"/>
        <v>heating</v>
      </c>
      <c r="H4999" t="str">
        <f t="shared" si="236"/>
        <v>heating</v>
      </c>
    </row>
    <row r="5000" spans="1:8" x14ac:dyDescent="0.2">
      <c r="A5000">
        <v>8</v>
      </c>
      <c r="B5000" t="s">
        <v>448</v>
      </c>
      <c r="C5000">
        <v>2916999999999.9902</v>
      </c>
      <c r="D5000" t="s">
        <v>704</v>
      </c>
      <c r="E5000" t="s">
        <v>594</v>
      </c>
      <c r="F5000" t="str">
        <f t="shared" si="234"/>
        <v>commercial</v>
      </c>
      <c r="G5000" t="str">
        <f t="shared" si="235"/>
        <v>heating</v>
      </c>
      <c r="H5000" t="str">
        <f t="shared" si="236"/>
        <v>heating</v>
      </c>
    </row>
    <row r="5001" spans="1:8" x14ac:dyDescent="0.2">
      <c r="A5001">
        <v>9</v>
      </c>
      <c r="B5001" t="s">
        <v>449</v>
      </c>
      <c r="C5001">
        <v>0</v>
      </c>
      <c r="D5001" t="s">
        <v>704</v>
      </c>
      <c r="E5001" t="s">
        <v>594</v>
      </c>
      <c r="F5001" t="str">
        <f t="shared" si="234"/>
        <v>commercial</v>
      </c>
      <c r="G5001" t="str">
        <f t="shared" si="235"/>
        <v>heating</v>
      </c>
      <c r="H5001" t="str">
        <f t="shared" si="236"/>
        <v>heating</v>
      </c>
    </row>
    <row r="5002" spans="1:8" x14ac:dyDescent="0.2">
      <c r="A5002">
        <v>0</v>
      </c>
      <c r="B5002" t="s">
        <v>76</v>
      </c>
      <c r="C5002">
        <v>443153649553.73199</v>
      </c>
      <c r="D5002" t="s">
        <v>654</v>
      </c>
      <c r="E5002" t="s">
        <v>584</v>
      </c>
      <c r="F5002" t="str">
        <f t="shared" si="234"/>
        <v>urban</v>
      </c>
      <c r="G5002" t="str">
        <f t="shared" si="235"/>
        <v>heating</v>
      </c>
      <c r="H5002" t="str">
        <f t="shared" si="236"/>
        <v>heating</v>
      </c>
    </row>
    <row r="5003" spans="1:8" x14ac:dyDescent="0.2">
      <c r="A5003">
        <v>1</v>
      </c>
      <c r="B5003" t="s">
        <v>77</v>
      </c>
      <c r="C5003">
        <v>0</v>
      </c>
      <c r="D5003" t="s">
        <v>654</v>
      </c>
      <c r="E5003" t="s">
        <v>584</v>
      </c>
      <c r="F5003" t="str">
        <f t="shared" si="234"/>
        <v>urban</v>
      </c>
      <c r="G5003" t="str">
        <f t="shared" si="235"/>
        <v>heating</v>
      </c>
      <c r="H5003" t="str">
        <f t="shared" si="236"/>
        <v>heating</v>
      </c>
    </row>
    <row r="5004" spans="1:8" x14ac:dyDescent="0.2">
      <c r="A5004">
        <v>2</v>
      </c>
      <c r="B5004" t="s">
        <v>78</v>
      </c>
      <c r="C5004">
        <v>986428850993.87695</v>
      </c>
      <c r="D5004" t="s">
        <v>654</v>
      </c>
      <c r="E5004" t="s">
        <v>584</v>
      </c>
      <c r="F5004" t="str">
        <f t="shared" si="234"/>
        <v>urban</v>
      </c>
      <c r="G5004" t="str">
        <f t="shared" si="235"/>
        <v>heating</v>
      </c>
      <c r="H5004" t="str">
        <f t="shared" si="236"/>
        <v>heating</v>
      </c>
    </row>
    <row r="5005" spans="1:8" x14ac:dyDescent="0.2">
      <c r="A5005">
        <v>3</v>
      </c>
      <c r="B5005" t="s">
        <v>79</v>
      </c>
      <c r="C5005">
        <v>3143249596947.8101</v>
      </c>
      <c r="D5005" t="s">
        <v>654</v>
      </c>
      <c r="E5005" t="s">
        <v>584</v>
      </c>
      <c r="F5005" t="str">
        <f t="shared" si="234"/>
        <v>urban</v>
      </c>
      <c r="G5005" t="str">
        <f t="shared" si="235"/>
        <v>heating</v>
      </c>
      <c r="H5005" t="str">
        <f t="shared" si="236"/>
        <v>heating</v>
      </c>
    </row>
    <row r="5006" spans="1:8" x14ac:dyDescent="0.2">
      <c r="A5006">
        <v>4</v>
      </c>
      <c r="B5006" t="s">
        <v>81</v>
      </c>
      <c r="C5006">
        <v>0</v>
      </c>
      <c r="D5006" t="s">
        <v>654</v>
      </c>
      <c r="E5006" t="s">
        <v>584</v>
      </c>
      <c r="F5006" t="str">
        <f t="shared" si="234"/>
        <v>urban</v>
      </c>
      <c r="G5006" t="str">
        <f t="shared" si="235"/>
        <v>heating</v>
      </c>
      <c r="H5006" t="str">
        <f t="shared" si="236"/>
        <v>heating</v>
      </c>
    </row>
    <row r="5007" spans="1:8" x14ac:dyDescent="0.2">
      <c r="A5007">
        <v>5</v>
      </c>
      <c r="B5007" t="s">
        <v>162</v>
      </c>
      <c r="C5007">
        <v>4257974394979.1299</v>
      </c>
      <c r="D5007" t="s">
        <v>654</v>
      </c>
      <c r="E5007" t="s">
        <v>584</v>
      </c>
      <c r="F5007" t="str">
        <f t="shared" si="234"/>
        <v>urban</v>
      </c>
      <c r="G5007" t="str">
        <f t="shared" si="235"/>
        <v>heating</v>
      </c>
      <c r="H5007" t="str">
        <f t="shared" si="236"/>
        <v>heating</v>
      </c>
    </row>
    <row r="5008" spans="1:8" x14ac:dyDescent="0.2">
      <c r="A5008">
        <v>6</v>
      </c>
      <c r="B5008" t="s">
        <v>446</v>
      </c>
      <c r="C5008">
        <v>120462324107.377</v>
      </c>
      <c r="D5008" t="s">
        <v>654</v>
      </c>
      <c r="E5008" t="s">
        <v>584</v>
      </c>
      <c r="F5008" t="str">
        <f t="shared" si="234"/>
        <v>urban</v>
      </c>
      <c r="G5008" t="str">
        <f t="shared" si="235"/>
        <v>heating</v>
      </c>
      <c r="H5008" t="str">
        <f t="shared" si="236"/>
        <v>heating</v>
      </c>
    </row>
    <row r="5009" spans="1:8" x14ac:dyDescent="0.2">
      <c r="A5009">
        <v>7</v>
      </c>
      <c r="B5009" t="s">
        <v>447</v>
      </c>
      <c r="C5009">
        <v>0</v>
      </c>
      <c r="D5009" t="s">
        <v>654</v>
      </c>
      <c r="E5009" t="s">
        <v>584</v>
      </c>
      <c r="F5009" t="str">
        <f t="shared" si="234"/>
        <v>urban</v>
      </c>
      <c r="G5009" t="str">
        <f t="shared" si="235"/>
        <v>heating</v>
      </c>
      <c r="H5009" t="str">
        <f t="shared" si="236"/>
        <v>heating</v>
      </c>
    </row>
    <row r="5010" spans="1:8" x14ac:dyDescent="0.2">
      <c r="A5010">
        <v>8</v>
      </c>
      <c r="B5010" t="s">
        <v>448</v>
      </c>
      <c r="C5010">
        <v>2051298002957.73</v>
      </c>
      <c r="D5010" t="s">
        <v>654</v>
      </c>
      <c r="E5010" t="s">
        <v>584</v>
      </c>
      <c r="F5010" t="str">
        <f t="shared" si="234"/>
        <v>urban</v>
      </c>
      <c r="G5010" t="str">
        <f t="shared" si="235"/>
        <v>heating</v>
      </c>
      <c r="H5010" t="str">
        <f t="shared" si="236"/>
        <v>heating</v>
      </c>
    </row>
    <row r="5011" spans="1:8" x14ac:dyDescent="0.2">
      <c r="A5011">
        <v>9</v>
      </c>
      <c r="B5011" t="s">
        <v>449</v>
      </c>
      <c r="C5011">
        <v>0</v>
      </c>
      <c r="D5011" t="s">
        <v>654</v>
      </c>
      <c r="E5011" t="s">
        <v>584</v>
      </c>
      <c r="F5011" t="str">
        <f t="shared" si="234"/>
        <v>urban</v>
      </c>
      <c r="G5011" t="str">
        <f t="shared" si="235"/>
        <v>heating</v>
      </c>
      <c r="H5011" t="str">
        <f t="shared" si="236"/>
        <v>heating</v>
      </c>
    </row>
    <row r="5012" spans="1:8" x14ac:dyDescent="0.2">
      <c r="A5012">
        <v>0</v>
      </c>
      <c r="B5012" t="s">
        <v>76</v>
      </c>
      <c r="C5012">
        <v>24710742675086.898</v>
      </c>
      <c r="D5012" t="s">
        <v>656</v>
      </c>
      <c r="E5012" t="s">
        <v>584</v>
      </c>
      <c r="F5012" t="str">
        <f t="shared" si="234"/>
        <v>urban</v>
      </c>
      <c r="G5012" t="str">
        <f t="shared" si="235"/>
        <v>heating</v>
      </c>
      <c r="H5012" t="str">
        <f t="shared" si="236"/>
        <v>heating</v>
      </c>
    </row>
    <row r="5013" spans="1:8" x14ac:dyDescent="0.2">
      <c r="A5013">
        <v>1</v>
      </c>
      <c r="B5013" t="s">
        <v>77</v>
      </c>
      <c r="C5013">
        <v>0</v>
      </c>
      <c r="D5013" t="s">
        <v>656</v>
      </c>
      <c r="E5013" t="s">
        <v>584</v>
      </c>
      <c r="F5013" t="str">
        <f t="shared" si="234"/>
        <v>urban</v>
      </c>
      <c r="G5013" t="str">
        <f t="shared" si="235"/>
        <v>heating</v>
      </c>
      <c r="H5013" t="str">
        <f t="shared" si="236"/>
        <v>heating</v>
      </c>
    </row>
    <row r="5014" spans="1:8" x14ac:dyDescent="0.2">
      <c r="A5014">
        <v>2</v>
      </c>
      <c r="B5014" t="s">
        <v>78</v>
      </c>
      <c r="C5014">
        <v>49046790125196</v>
      </c>
      <c r="D5014" t="s">
        <v>656</v>
      </c>
      <c r="E5014" t="s">
        <v>584</v>
      </c>
      <c r="F5014" t="str">
        <f t="shared" si="234"/>
        <v>urban</v>
      </c>
      <c r="G5014" t="str">
        <f t="shared" si="235"/>
        <v>heating</v>
      </c>
      <c r="H5014" t="str">
        <f t="shared" si="236"/>
        <v>heating</v>
      </c>
    </row>
    <row r="5015" spans="1:8" x14ac:dyDescent="0.2">
      <c r="A5015">
        <v>3</v>
      </c>
      <c r="B5015" t="s">
        <v>79</v>
      </c>
      <c r="C5015">
        <v>9085236253019.25</v>
      </c>
      <c r="D5015" t="s">
        <v>656</v>
      </c>
      <c r="E5015" t="s">
        <v>584</v>
      </c>
      <c r="F5015" t="str">
        <f t="shared" si="234"/>
        <v>urban</v>
      </c>
      <c r="G5015" t="str">
        <f t="shared" si="235"/>
        <v>heating</v>
      </c>
      <c r="H5015" t="str">
        <f t="shared" si="236"/>
        <v>heating</v>
      </c>
    </row>
    <row r="5016" spans="1:8" x14ac:dyDescent="0.2">
      <c r="A5016">
        <v>4</v>
      </c>
      <c r="B5016" t="s">
        <v>81</v>
      </c>
      <c r="C5016">
        <v>0</v>
      </c>
      <c r="D5016" t="s">
        <v>656</v>
      </c>
      <c r="E5016" t="s">
        <v>584</v>
      </c>
      <c r="F5016" t="str">
        <f t="shared" si="234"/>
        <v>urban</v>
      </c>
      <c r="G5016" t="str">
        <f t="shared" si="235"/>
        <v>heating</v>
      </c>
      <c r="H5016" t="str">
        <f t="shared" si="236"/>
        <v>heating</v>
      </c>
    </row>
    <row r="5017" spans="1:8" x14ac:dyDescent="0.2">
      <c r="A5017">
        <v>5</v>
      </c>
      <c r="B5017" t="s">
        <v>162</v>
      </c>
      <c r="C5017">
        <v>7948432114839.4004</v>
      </c>
      <c r="D5017" t="s">
        <v>656</v>
      </c>
      <c r="E5017" t="s">
        <v>584</v>
      </c>
      <c r="F5017" t="str">
        <f t="shared" si="234"/>
        <v>urban</v>
      </c>
      <c r="G5017" t="str">
        <f t="shared" si="235"/>
        <v>heating</v>
      </c>
      <c r="H5017" t="str">
        <f t="shared" si="236"/>
        <v>heating</v>
      </c>
    </row>
    <row r="5018" spans="1:8" x14ac:dyDescent="0.2">
      <c r="A5018">
        <v>6</v>
      </c>
      <c r="B5018" t="s">
        <v>446</v>
      </c>
      <c r="C5018">
        <v>325984797934.70099</v>
      </c>
      <c r="D5018" t="s">
        <v>656</v>
      </c>
      <c r="E5018" t="s">
        <v>584</v>
      </c>
      <c r="F5018" t="str">
        <f t="shared" si="234"/>
        <v>urban</v>
      </c>
      <c r="G5018" t="str">
        <f t="shared" si="235"/>
        <v>heating</v>
      </c>
      <c r="H5018" t="str">
        <f t="shared" si="236"/>
        <v>heating</v>
      </c>
    </row>
    <row r="5019" spans="1:8" x14ac:dyDescent="0.2">
      <c r="A5019">
        <v>7</v>
      </c>
      <c r="B5019" t="s">
        <v>447</v>
      </c>
      <c r="C5019">
        <v>0</v>
      </c>
      <c r="D5019" t="s">
        <v>656</v>
      </c>
      <c r="E5019" t="s">
        <v>584</v>
      </c>
      <c r="F5019" t="str">
        <f t="shared" si="234"/>
        <v>urban</v>
      </c>
      <c r="G5019" t="str">
        <f t="shared" si="235"/>
        <v>heating</v>
      </c>
      <c r="H5019" t="str">
        <f t="shared" si="236"/>
        <v>heating</v>
      </c>
    </row>
    <row r="5020" spans="1:8" x14ac:dyDescent="0.2">
      <c r="A5020">
        <v>8</v>
      </c>
      <c r="B5020" t="s">
        <v>448</v>
      </c>
      <c r="C5020">
        <v>7491465122271.6797</v>
      </c>
      <c r="D5020" t="s">
        <v>656</v>
      </c>
      <c r="E5020" t="s">
        <v>584</v>
      </c>
      <c r="F5020" t="str">
        <f t="shared" si="234"/>
        <v>urban</v>
      </c>
      <c r="G5020" t="str">
        <f t="shared" si="235"/>
        <v>heating</v>
      </c>
      <c r="H5020" t="str">
        <f t="shared" si="236"/>
        <v>heating</v>
      </c>
    </row>
    <row r="5021" spans="1:8" x14ac:dyDescent="0.2">
      <c r="A5021">
        <v>9</v>
      </c>
      <c r="B5021" t="s">
        <v>449</v>
      </c>
      <c r="C5021">
        <v>0</v>
      </c>
      <c r="D5021" t="s">
        <v>656</v>
      </c>
      <c r="E5021" t="s">
        <v>584</v>
      </c>
      <c r="F5021" t="str">
        <f t="shared" si="234"/>
        <v>urban</v>
      </c>
      <c r="G5021" t="str">
        <f t="shared" si="235"/>
        <v>heating</v>
      </c>
      <c r="H5021" t="str">
        <f t="shared" si="236"/>
        <v>heating</v>
      </c>
    </row>
    <row r="5022" spans="1:8" x14ac:dyDescent="0.2">
      <c r="A5022">
        <v>0</v>
      </c>
      <c r="B5022" t="s">
        <v>76</v>
      </c>
      <c r="C5022">
        <v>1646961624715.5</v>
      </c>
      <c r="D5022" t="s">
        <v>657</v>
      </c>
      <c r="E5022" t="s">
        <v>584</v>
      </c>
      <c r="F5022" t="str">
        <f t="shared" si="234"/>
        <v>urban</v>
      </c>
      <c r="G5022" t="str">
        <f t="shared" si="235"/>
        <v>heating</v>
      </c>
      <c r="H5022" t="str">
        <f t="shared" si="236"/>
        <v>heating</v>
      </c>
    </row>
    <row r="5023" spans="1:8" x14ac:dyDescent="0.2">
      <c r="A5023">
        <v>1</v>
      </c>
      <c r="B5023" t="s">
        <v>77</v>
      </c>
      <c r="C5023">
        <v>0</v>
      </c>
      <c r="D5023" t="s">
        <v>657</v>
      </c>
      <c r="E5023" t="s">
        <v>584</v>
      </c>
      <c r="F5023" t="str">
        <f t="shared" si="234"/>
        <v>urban</v>
      </c>
      <c r="G5023" t="str">
        <f t="shared" si="235"/>
        <v>heating</v>
      </c>
      <c r="H5023" t="str">
        <f t="shared" si="236"/>
        <v>heating</v>
      </c>
    </row>
    <row r="5024" spans="1:8" x14ac:dyDescent="0.2">
      <c r="A5024">
        <v>2</v>
      </c>
      <c r="B5024" t="s">
        <v>78</v>
      </c>
      <c r="C5024">
        <v>5733397665271.79</v>
      </c>
      <c r="D5024" t="s">
        <v>657</v>
      </c>
      <c r="E5024" t="s">
        <v>584</v>
      </c>
      <c r="F5024" t="str">
        <f t="shared" si="234"/>
        <v>urban</v>
      </c>
      <c r="G5024" t="str">
        <f t="shared" si="235"/>
        <v>heating</v>
      </c>
      <c r="H5024" t="str">
        <f t="shared" si="236"/>
        <v>heating</v>
      </c>
    </row>
    <row r="5025" spans="1:8" x14ac:dyDescent="0.2">
      <c r="A5025">
        <v>3</v>
      </c>
      <c r="B5025" t="s">
        <v>79</v>
      </c>
      <c r="C5025">
        <v>293241839934.57098</v>
      </c>
      <c r="D5025" t="s">
        <v>657</v>
      </c>
      <c r="E5025" t="s">
        <v>584</v>
      </c>
      <c r="F5025" t="str">
        <f t="shared" si="234"/>
        <v>urban</v>
      </c>
      <c r="G5025" t="str">
        <f t="shared" si="235"/>
        <v>heating</v>
      </c>
      <c r="H5025" t="str">
        <f t="shared" si="236"/>
        <v>heating</v>
      </c>
    </row>
    <row r="5026" spans="1:8" x14ac:dyDescent="0.2">
      <c r="A5026">
        <v>4</v>
      </c>
      <c r="B5026" t="s">
        <v>81</v>
      </c>
      <c r="C5026">
        <v>0</v>
      </c>
      <c r="D5026" t="s">
        <v>657</v>
      </c>
      <c r="E5026" t="s">
        <v>584</v>
      </c>
      <c r="F5026" t="str">
        <f t="shared" si="234"/>
        <v>urban</v>
      </c>
      <c r="G5026" t="str">
        <f t="shared" si="235"/>
        <v>heating</v>
      </c>
      <c r="H5026" t="str">
        <f t="shared" si="236"/>
        <v>heating</v>
      </c>
    </row>
    <row r="5027" spans="1:8" x14ac:dyDescent="0.2">
      <c r="A5027">
        <v>5</v>
      </c>
      <c r="B5027" t="s">
        <v>162</v>
      </c>
      <c r="C5027">
        <v>768458757346.33105</v>
      </c>
      <c r="D5027" t="s">
        <v>657</v>
      </c>
      <c r="E5027" t="s">
        <v>584</v>
      </c>
      <c r="F5027" t="str">
        <f t="shared" si="234"/>
        <v>urban</v>
      </c>
      <c r="G5027" t="str">
        <f t="shared" si="235"/>
        <v>heating</v>
      </c>
      <c r="H5027" t="str">
        <f t="shared" si="236"/>
        <v>heating</v>
      </c>
    </row>
    <row r="5028" spans="1:8" x14ac:dyDescent="0.2">
      <c r="A5028">
        <v>6</v>
      </c>
      <c r="B5028" t="s">
        <v>446</v>
      </c>
      <c r="C5028">
        <v>4577565196.4040604</v>
      </c>
      <c r="D5028" t="s">
        <v>657</v>
      </c>
      <c r="E5028" t="s">
        <v>584</v>
      </c>
      <c r="F5028" t="str">
        <f t="shared" si="234"/>
        <v>urban</v>
      </c>
      <c r="G5028" t="str">
        <f t="shared" si="235"/>
        <v>heating</v>
      </c>
      <c r="H5028" t="str">
        <f t="shared" si="236"/>
        <v>heating</v>
      </c>
    </row>
    <row r="5029" spans="1:8" x14ac:dyDescent="0.2">
      <c r="A5029">
        <v>7</v>
      </c>
      <c r="B5029" t="s">
        <v>447</v>
      </c>
      <c r="C5029">
        <v>0</v>
      </c>
      <c r="D5029" t="s">
        <v>657</v>
      </c>
      <c r="E5029" t="s">
        <v>584</v>
      </c>
      <c r="F5029" t="str">
        <f t="shared" si="234"/>
        <v>urban</v>
      </c>
      <c r="G5029" t="str">
        <f t="shared" si="235"/>
        <v>heating</v>
      </c>
      <c r="H5029" t="str">
        <f t="shared" si="236"/>
        <v>heating</v>
      </c>
    </row>
    <row r="5030" spans="1:8" x14ac:dyDescent="0.2">
      <c r="A5030">
        <v>8</v>
      </c>
      <c r="B5030" t="s">
        <v>448</v>
      </c>
      <c r="C5030">
        <v>2173272211422.3501</v>
      </c>
      <c r="D5030" t="s">
        <v>657</v>
      </c>
      <c r="E5030" t="s">
        <v>584</v>
      </c>
      <c r="F5030" t="str">
        <f t="shared" si="234"/>
        <v>urban</v>
      </c>
      <c r="G5030" t="str">
        <f t="shared" si="235"/>
        <v>heating</v>
      </c>
      <c r="H5030" t="str">
        <f t="shared" si="236"/>
        <v>heating</v>
      </c>
    </row>
    <row r="5031" spans="1:8" x14ac:dyDescent="0.2">
      <c r="A5031">
        <v>9</v>
      </c>
      <c r="B5031" t="s">
        <v>449</v>
      </c>
      <c r="C5031">
        <v>0</v>
      </c>
      <c r="D5031" t="s">
        <v>657</v>
      </c>
      <c r="E5031" t="s">
        <v>584</v>
      </c>
      <c r="F5031" t="str">
        <f t="shared" si="234"/>
        <v>urban</v>
      </c>
      <c r="G5031" t="str">
        <f t="shared" si="235"/>
        <v>heating</v>
      </c>
      <c r="H5031" t="str">
        <f t="shared" si="236"/>
        <v>heating</v>
      </c>
    </row>
    <row r="5032" spans="1:8" x14ac:dyDescent="0.2">
      <c r="A5032">
        <v>0</v>
      </c>
      <c r="B5032" t="s">
        <v>76</v>
      </c>
      <c r="C5032">
        <v>8911081137728.8691</v>
      </c>
      <c r="D5032" t="s">
        <v>658</v>
      </c>
      <c r="E5032" t="s">
        <v>584</v>
      </c>
      <c r="F5032" t="str">
        <f t="shared" si="234"/>
        <v>urban</v>
      </c>
      <c r="G5032" t="str">
        <f t="shared" si="235"/>
        <v>heating</v>
      </c>
      <c r="H5032" t="str">
        <f t="shared" si="236"/>
        <v>heating</v>
      </c>
    </row>
    <row r="5033" spans="1:8" x14ac:dyDescent="0.2">
      <c r="A5033">
        <v>1</v>
      </c>
      <c r="B5033" t="s">
        <v>77</v>
      </c>
      <c r="C5033">
        <v>0</v>
      </c>
      <c r="D5033" t="s">
        <v>658</v>
      </c>
      <c r="E5033" t="s">
        <v>584</v>
      </c>
      <c r="F5033" t="str">
        <f t="shared" si="234"/>
        <v>urban</v>
      </c>
      <c r="G5033" t="str">
        <f t="shared" si="235"/>
        <v>heating</v>
      </c>
      <c r="H5033" t="str">
        <f t="shared" si="236"/>
        <v>heating</v>
      </c>
    </row>
    <row r="5034" spans="1:8" x14ac:dyDescent="0.2">
      <c r="A5034">
        <v>2</v>
      </c>
      <c r="B5034" t="s">
        <v>78</v>
      </c>
      <c r="C5034">
        <v>14277846935695.5</v>
      </c>
      <c r="D5034" t="s">
        <v>658</v>
      </c>
      <c r="E5034" t="s">
        <v>584</v>
      </c>
      <c r="F5034" t="str">
        <f t="shared" si="234"/>
        <v>urban</v>
      </c>
      <c r="G5034" t="str">
        <f t="shared" si="235"/>
        <v>heating</v>
      </c>
      <c r="H5034" t="str">
        <f t="shared" si="236"/>
        <v>heating</v>
      </c>
    </row>
    <row r="5035" spans="1:8" x14ac:dyDescent="0.2">
      <c r="A5035">
        <v>3</v>
      </c>
      <c r="B5035" t="s">
        <v>79</v>
      </c>
      <c r="C5035">
        <v>321475485536.40503</v>
      </c>
      <c r="D5035" t="s">
        <v>658</v>
      </c>
      <c r="E5035" t="s">
        <v>584</v>
      </c>
      <c r="F5035" t="str">
        <f t="shared" si="234"/>
        <v>urban</v>
      </c>
      <c r="G5035" t="str">
        <f t="shared" si="235"/>
        <v>heating</v>
      </c>
      <c r="H5035" t="str">
        <f t="shared" si="236"/>
        <v>heating</v>
      </c>
    </row>
    <row r="5036" spans="1:8" x14ac:dyDescent="0.2">
      <c r="A5036">
        <v>4</v>
      </c>
      <c r="B5036" t="s">
        <v>81</v>
      </c>
      <c r="C5036">
        <v>0</v>
      </c>
      <c r="D5036" t="s">
        <v>658</v>
      </c>
      <c r="E5036" t="s">
        <v>584</v>
      </c>
      <c r="F5036" t="str">
        <f t="shared" si="234"/>
        <v>urban</v>
      </c>
      <c r="G5036" t="str">
        <f t="shared" si="235"/>
        <v>heating</v>
      </c>
      <c r="H5036" t="str">
        <f t="shared" si="236"/>
        <v>heating</v>
      </c>
    </row>
    <row r="5037" spans="1:8" x14ac:dyDescent="0.2">
      <c r="A5037">
        <v>5</v>
      </c>
      <c r="B5037" t="s">
        <v>162</v>
      </c>
      <c r="C5037">
        <v>844594023942.91199</v>
      </c>
      <c r="D5037" t="s">
        <v>658</v>
      </c>
      <c r="E5037" t="s">
        <v>584</v>
      </c>
      <c r="F5037" t="str">
        <f t="shared" si="234"/>
        <v>urban</v>
      </c>
      <c r="G5037" t="str">
        <f t="shared" si="235"/>
        <v>heating</v>
      </c>
      <c r="H5037" t="str">
        <f t="shared" si="236"/>
        <v>heating</v>
      </c>
    </row>
    <row r="5038" spans="1:8" x14ac:dyDescent="0.2">
      <c r="A5038">
        <v>6</v>
      </c>
      <c r="B5038" t="s">
        <v>446</v>
      </c>
      <c r="C5038">
        <v>97845164479.307602</v>
      </c>
      <c r="D5038" t="s">
        <v>658</v>
      </c>
      <c r="E5038" t="s">
        <v>584</v>
      </c>
      <c r="F5038" t="str">
        <f t="shared" si="234"/>
        <v>urban</v>
      </c>
      <c r="G5038" t="str">
        <f t="shared" si="235"/>
        <v>heating</v>
      </c>
      <c r="H5038" t="str">
        <f t="shared" si="236"/>
        <v>heating</v>
      </c>
    </row>
    <row r="5039" spans="1:8" x14ac:dyDescent="0.2">
      <c r="A5039">
        <v>7</v>
      </c>
      <c r="B5039" t="s">
        <v>447</v>
      </c>
      <c r="C5039">
        <v>0</v>
      </c>
      <c r="D5039" t="s">
        <v>658</v>
      </c>
      <c r="E5039" t="s">
        <v>584</v>
      </c>
      <c r="F5039" t="str">
        <f t="shared" si="234"/>
        <v>urban</v>
      </c>
      <c r="G5039" t="str">
        <f t="shared" si="235"/>
        <v>heating</v>
      </c>
      <c r="H5039" t="str">
        <f t="shared" si="236"/>
        <v>heating</v>
      </c>
    </row>
    <row r="5040" spans="1:8" x14ac:dyDescent="0.2">
      <c r="A5040">
        <v>8</v>
      </c>
      <c r="B5040" t="s">
        <v>448</v>
      </c>
      <c r="C5040">
        <v>2320915820599.23</v>
      </c>
      <c r="D5040" t="s">
        <v>658</v>
      </c>
      <c r="E5040" t="s">
        <v>584</v>
      </c>
      <c r="F5040" t="str">
        <f t="shared" si="234"/>
        <v>urban</v>
      </c>
      <c r="G5040" t="str">
        <f t="shared" si="235"/>
        <v>heating</v>
      </c>
      <c r="H5040" t="str">
        <f t="shared" si="236"/>
        <v>heating</v>
      </c>
    </row>
    <row r="5041" spans="1:8" x14ac:dyDescent="0.2">
      <c r="A5041">
        <v>9</v>
      </c>
      <c r="B5041" t="s">
        <v>449</v>
      </c>
      <c r="C5041">
        <v>0</v>
      </c>
      <c r="D5041" t="s">
        <v>658</v>
      </c>
      <c r="E5041" t="s">
        <v>584</v>
      </c>
      <c r="F5041" t="str">
        <f t="shared" si="234"/>
        <v>urban</v>
      </c>
      <c r="G5041" t="str">
        <f t="shared" si="235"/>
        <v>heating</v>
      </c>
      <c r="H5041" t="str">
        <f t="shared" si="236"/>
        <v>heating</v>
      </c>
    </row>
    <row r="5042" spans="1:8" x14ac:dyDescent="0.2">
      <c r="A5042">
        <v>0</v>
      </c>
      <c r="B5042" t="s">
        <v>76</v>
      </c>
      <c r="C5042">
        <v>5841035687661.9297</v>
      </c>
      <c r="D5042" t="s">
        <v>659</v>
      </c>
      <c r="E5042" t="s">
        <v>584</v>
      </c>
      <c r="F5042" t="str">
        <f t="shared" si="234"/>
        <v>urban</v>
      </c>
      <c r="G5042" t="str">
        <f t="shared" si="235"/>
        <v>heating</v>
      </c>
      <c r="H5042" t="str">
        <f t="shared" si="236"/>
        <v>heating</v>
      </c>
    </row>
    <row r="5043" spans="1:8" x14ac:dyDescent="0.2">
      <c r="A5043">
        <v>1</v>
      </c>
      <c r="B5043" t="s">
        <v>77</v>
      </c>
      <c r="C5043">
        <v>0</v>
      </c>
      <c r="D5043" t="s">
        <v>659</v>
      </c>
      <c r="E5043" t="s">
        <v>584</v>
      </c>
      <c r="F5043" t="str">
        <f t="shared" si="234"/>
        <v>urban</v>
      </c>
      <c r="G5043" t="str">
        <f t="shared" si="235"/>
        <v>heating</v>
      </c>
      <c r="H5043" t="str">
        <f t="shared" si="236"/>
        <v>heating</v>
      </c>
    </row>
    <row r="5044" spans="1:8" x14ac:dyDescent="0.2">
      <c r="A5044">
        <v>2</v>
      </c>
      <c r="B5044" t="s">
        <v>78</v>
      </c>
      <c r="C5044">
        <v>49740132980642.102</v>
      </c>
      <c r="D5044" t="s">
        <v>659</v>
      </c>
      <c r="E5044" t="s">
        <v>584</v>
      </c>
      <c r="F5044" t="str">
        <f t="shared" si="234"/>
        <v>urban</v>
      </c>
      <c r="G5044" t="str">
        <f t="shared" si="235"/>
        <v>heating</v>
      </c>
      <c r="H5044" t="str">
        <f t="shared" si="236"/>
        <v>heating</v>
      </c>
    </row>
    <row r="5045" spans="1:8" x14ac:dyDescent="0.2">
      <c r="A5045">
        <v>3</v>
      </c>
      <c r="B5045" t="s">
        <v>79</v>
      </c>
      <c r="C5045">
        <v>112863218330.83701</v>
      </c>
      <c r="D5045" t="s">
        <v>659</v>
      </c>
      <c r="E5045" t="s">
        <v>584</v>
      </c>
      <c r="F5045" t="str">
        <f t="shared" si="234"/>
        <v>urban</v>
      </c>
      <c r="G5045" t="str">
        <f t="shared" si="235"/>
        <v>heating</v>
      </c>
      <c r="H5045" t="str">
        <f t="shared" si="236"/>
        <v>heating</v>
      </c>
    </row>
    <row r="5046" spans="1:8" x14ac:dyDescent="0.2">
      <c r="A5046">
        <v>4</v>
      </c>
      <c r="B5046" t="s">
        <v>81</v>
      </c>
      <c r="C5046">
        <v>0</v>
      </c>
      <c r="D5046" t="s">
        <v>659</v>
      </c>
      <c r="E5046" t="s">
        <v>584</v>
      </c>
      <c r="F5046" t="str">
        <f t="shared" si="234"/>
        <v>urban</v>
      </c>
      <c r="G5046" t="str">
        <f t="shared" si="235"/>
        <v>heating</v>
      </c>
      <c r="H5046" t="str">
        <f t="shared" si="236"/>
        <v>heating</v>
      </c>
    </row>
    <row r="5047" spans="1:8" x14ac:dyDescent="0.2">
      <c r="A5047">
        <v>5</v>
      </c>
      <c r="B5047" t="s">
        <v>162</v>
      </c>
      <c r="C5047">
        <v>2417813392219.6201</v>
      </c>
      <c r="D5047" t="s">
        <v>659</v>
      </c>
      <c r="E5047" t="s">
        <v>584</v>
      </c>
      <c r="F5047" t="str">
        <f t="shared" si="234"/>
        <v>urban</v>
      </c>
      <c r="G5047" t="str">
        <f t="shared" si="235"/>
        <v>heating</v>
      </c>
      <c r="H5047" t="str">
        <f t="shared" si="236"/>
        <v>heating</v>
      </c>
    </row>
    <row r="5048" spans="1:8" x14ac:dyDescent="0.2">
      <c r="A5048">
        <v>6</v>
      </c>
      <c r="B5048" t="s">
        <v>446</v>
      </c>
      <c r="C5048">
        <v>897814107.76814795</v>
      </c>
      <c r="D5048" t="s">
        <v>659</v>
      </c>
      <c r="E5048" t="s">
        <v>584</v>
      </c>
      <c r="F5048" t="str">
        <f t="shared" si="234"/>
        <v>urban</v>
      </c>
      <c r="G5048" t="str">
        <f t="shared" si="235"/>
        <v>heating</v>
      </c>
      <c r="H5048" t="str">
        <f t="shared" si="236"/>
        <v>heating</v>
      </c>
    </row>
    <row r="5049" spans="1:8" x14ac:dyDescent="0.2">
      <c r="A5049">
        <v>7</v>
      </c>
      <c r="B5049" t="s">
        <v>447</v>
      </c>
      <c r="C5049">
        <v>0</v>
      </c>
      <c r="D5049" t="s">
        <v>659</v>
      </c>
      <c r="E5049" t="s">
        <v>584</v>
      </c>
      <c r="F5049" t="str">
        <f t="shared" si="234"/>
        <v>urban</v>
      </c>
      <c r="G5049" t="str">
        <f t="shared" si="235"/>
        <v>heating</v>
      </c>
      <c r="H5049" t="str">
        <f t="shared" si="236"/>
        <v>heating</v>
      </c>
    </row>
    <row r="5050" spans="1:8" x14ac:dyDescent="0.2">
      <c r="A5050">
        <v>8</v>
      </c>
      <c r="B5050" t="s">
        <v>448</v>
      </c>
      <c r="C5050">
        <v>1163307014967.95</v>
      </c>
      <c r="D5050" t="s">
        <v>659</v>
      </c>
      <c r="E5050" t="s">
        <v>584</v>
      </c>
      <c r="F5050" t="str">
        <f t="shared" si="234"/>
        <v>urban</v>
      </c>
      <c r="G5050" t="str">
        <f t="shared" si="235"/>
        <v>heating</v>
      </c>
      <c r="H5050" t="str">
        <f t="shared" si="236"/>
        <v>heating</v>
      </c>
    </row>
    <row r="5051" spans="1:8" x14ac:dyDescent="0.2">
      <c r="A5051">
        <v>9</v>
      </c>
      <c r="B5051" t="s">
        <v>449</v>
      </c>
      <c r="C5051">
        <v>0</v>
      </c>
      <c r="D5051" t="s">
        <v>659</v>
      </c>
      <c r="E5051" t="s">
        <v>584</v>
      </c>
      <c r="F5051" t="str">
        <f t="shared" si="234"/>
        <v>urban</v>
      </c>
      <c r="G5051" t="str">
        <f t="shared" si="235"/>
        <v>heating</v>
      </c>
      <c r="H5051" t="str">
        <f t="shared" si="236"/>
        <v>heating</v>
      </c>
    </row>
    <row r="5052" spans="1:8" x14ac:dyDescent="0.2">
      <c r="A5052">
        <v>0</v>
      </c>
      <c r="B5052" t="s">
        <v>76</v>
      </c>
      <c r="C5052">
        <v>19057361066264.301</v>
      </c>
      <c r="D5052" t="s">
        <v>660</v>
      </c>
      <c r="E5052" t="s">
        <v>584</v>
      </c>
      <c r="F5052" t="str">
        <f t="shared" si="234"/>
        <v>urban</v>
      </c>
      <c r="G5052" t="str">
        <f t="shared" si="235"/>
        <v>heating</v>
      </c>
      <c r="H5052" t="str">
        <f t="shared" si="236"/>
        <v>heating</v>
      </c>
    </row>
    <row r="5053" spans="1:8" x14ac:dyDescent="0.2">
      <c r="A5053">
        <v>1</v>
      </c>
      <c r="B5053" t="s">
        <v>77</v>
      </c>
      <c r="C5053">
        <v>0</v>
      </c>
      <c r="D5053" t="s">
        <v>660</v>
      </c>
      <c r="E5053" t="s">
        <v>584</v>
      </c>
      <c r="F5053" t="str">
        <f t="shared" si="234"/>
        <v>urban</v>
      </c>
      <c r="G5053" t="str">
        <f t="shared" si="235"/>
        <v>heating</v>
      </c>
      <c r="H5053" t="str">
        <f t="shared" si="236"/>
        <v>heating</v>
      </c>
    </row>
    <row r="5054" spans="1:8" x14ac:dyDescent="0.2">
      <c r="A5054">
        <v>2</v>
      </c>
      <c r="B5054" t="s">
        <v>78</v>
      </c>
      <c r="C5054">
        <v>61034555881139.898</v>
      </c>
      <c r="D5054" t="s">
        <v>660</v>
      </c>
      <c r="E5054" t="s">
        <v>584</v>
      </c>
      <c r="F5054" t="str">
        <f t="shared" si="234"/>
        <v>urban</v>
      </c>
      <c r="G5054" t="str">
        <f t="shared" si="235"/>
        <v>heating</v>
      </c>
      <c r="H5054" t="str">
        <f t="shared" si="236"/>
        <v>heating</v>
      </c>
    </row>
    <row r="5055" spans="1:8" x14ac:dyDescent="0.2">
      <c r="A5055">
        <v>3</v>
      </c>
      <c r="B5055" t="s">
        <v>79</v>
      </c>
      <c r="C5055">
        <v>59938273062.786499</v>
      </c>
      <c r="D5055" t="s">
        <v>660</v>
      </c>
      <c r="E5055" t="s">
        <v>584</v>
      </c>
      <c r="F5055" t="str">
        <f t="shared" si="234"/>
        <v>urban</v>
      </c>
      <c r="G5055" t="str">
        <f t="shared" si="235"/>
        <v>heating</v>
      </c>
      <c r="H5055" t="str">
        <f t="shared" si="236"/>
        <v>heating</v>
      </c>
    </row>
    <row r="5056" spans="1:8" x14ac:dyDescent="0.2">
      <c r="A5056">
        <v>4</v>
      </c>
      <c r="B5056" t="s">
        <v>81</v>
      </c>
      <c r="C5056">
        <v>0</v>
      </c>
      <c r="D5056" t="s">
        <v>660</v>
      </c>
      <c r="E5056" t="s">
        <v>584</v>
      </c>
      <c r="F5056" t="str">
        <f t="shared" si="234"/>
        <v>urban</v>
      </c>
      <c r="G5056" t="str">
        <f t="shared" si="235"/>
        <v>heating</v>
      </c>
      <c r="H5056" t="str">
        <f t="shared" si="236"/>
        <v>heating</v>
      </c>
    </row>
    <row r="5057" spans="1:8" x14ac:dyDescent="0.2">
      <c r="A5057">
        <v>5</v>
      </c>
      <c r="B5057" t="s">
        <v>162</v>
      </c>
      <c r="C5057">
        <v>1994623581345.1699</v>
      </c>
      <c r="D5057" t="s">
        <v>660</v>
      </c>
      <c r="E5057" t="s">
        <v>584</v>
      </c>
      <c r="F5057" t="str">
        <f t="shared" si="234"/>
        <v>urban</v>
      </c>
      <c r="G5057" t="str">
        <f t="shared" si="235"/>
        <v>heating</v>
      </c>
      <c r="H5057" t="str">
        <f t="shared" si="236"/>
        <v>heating</v>
      </c>
    </row>
    <row r="5058" spans="1:8" x14ac:dyDescent="0.2">
      <c r="A5058">
        <v>6</v>
      </c>
      <c r="B5058" t="s">
        <v>446</v>
      </c>
      <c r="C5058">
        <v>36292816741.891296</v>
      </c>
      <c r="D5058" t="s">
        <v>660</v>
      </c>
      <c r="E5058" t="s">
        <v>584</v>
      </c>
      <c r="F5058" t="str">
        <f t="shared" si="234"/>
        <v>urban</v>
      </c>
      <c r="G5058" t="str">
        <f t="shared" si="235"/>
        <v>heating</v>
      </c>
      <c r="H5058" t="str">
        <f t="shared" si="236"/>
        <v>heating</v>
      </c>
    </row>
    <row r="5059" spans="1:8" x14ac:dyDescent="0.2">
      <c r="A5059">
        <v>7</v>
      </c>
      <c r="B5059" t="s">
        <v>447</v>
      </c>
      <c r="C5059">
        <v>0</v>
      </c>
      <c r="D5059" t="s">
        <v>660</v>
      </c>
      <c r="E5059" t="s">
        <v>584</v>
      </c>
      <c r="F5059" t="str">
        <f t="shared" ref="F5059:F5122" si="237">IF(ISNUMBER(SEARCH("urban", E5059)), "urban", IF(ISNUMBER(SEARCH("rural", E5059)), "rural", IF(ISNUMBER(SEARCH("commercial", E5059)), "commercial", "None")))</f>
        <v>urban</v>
      </c>
      <c r="G5059" t="str">
        <f t="shared" ref="G5059:G5122" si="238">RIGHT(E5059, LEN(E5059) - FIND("~", SUBSTITUTE(E5059, "-", "~", LEN(E5059)-LEN(SUBSTITUTE(E5059, "-", "")))))</f>
        <v>heating</v>
      </c>
      <c r="H5059" t="str">
        <f t="shared" ref="H5059:H5122" si="239">IF(G5059="appl","appliances",IF(G5059="cooling","cooling &amp; ventilation",G5059))</f>
        <v>heating</v>
      </c>
    </row>
    <row r="5060" spans="1:8" x14ac:dyDescent="0.2">
      <c r="A5060">
        <v>8</v>
      </c>
      <c r="B5060" t="s">
        <v>448</v>
      </c>
      <c r="C5060">
        <v>4549158792910.6504</v>
      </c>
      <c r="D5060" t="s">
        <v>660</v>
      </c>
      <c r="E5060" t="s">
        <v>584</v>
      </c>
      <c r="F5060" t="str">
        <f t="shared" si="237"/>
        <v>urban</v>
      </c>
      <c r="G5060" t="str">
        <f t="shared" si="238"/>
        <v>heating</v>
      </c>
      <c r="H5060" t="str">
        <f t="shared" si="239"/>
        <v>heating</v>
      </c>
    </row>
    <row r="5061" spans="1:8" x14ac:dyDescent="0.2">
      <c r="A5061">
        <v>9</v>
      </c>
      <c r="B5061" t="s">
        <v>449</v>
      </c>
      <c r="C5061">
        <v>0</v>
      </c>
      <c r="D5061" t="s">
        <v>660</v>
      </c>
      <c r="E5061" t="s">
        <v>584</v>
      </c>
      <c r="F5061" t="str">
        <f t="shared" si="237"/>
        <v>urban</v>
      </c>
      <c r="G5061" t="str">
        <f t="shared" si="238"/>
        <v>heating</v>
      </c>
      <c r="H5061" t="str">
        <f t="shared" si="239"/>
        <v>heating</v>
      </c>
    </row>
    <row r="5062" spans="1:8" x14ac:dyDescent="0.2">
      <c r="A5062">
        <v>0</v>
      </c>
      <c r="B5062" t="s">
        <v>76</v>
      </c>
      <c r="C5062">
        <v>2934964405234.3301</v>
      </c>
      <c r="D5062" t="s">
        <v>661</v>
      </c>
      <c r="E5062" t="s">
        <v>584</v>
      </c>
      <c r="F5062" t="str">
        <f t="shared" si="237"/>
        <v>urban</v>
      </c>
      <c r="G5062" t="str">
        <f t="shared" si="238"/>
        <v>heating</v>
      </c>
      <c r="H5062" t="str">
        <f t="shared" si="239"/>
        <v>heating</v>
      </c>
    </row>
    <row r="5063" spans="1:8" x14ac:dyDescent="0.2">
      <c r="A5063">
        <v>1</v>
      </c>
      <c r="B5063" t="s">
        <v>77</v>
      </c>
      <c r="C5063">
        <v>0</v>
      </c>
      <c r="D5063" t="s">
        <v>661</v>
      </c>
      <c r="E5063" t="s">
        <v>584</v>
      </c>
      <c r="F5063" t="str">
        <f t="shared" si="237"/>
        <v>urban</v>
      </c>
      <c r="G5063" t="str">
        <f t="shared" si="238"/>
        <v>heating</v>
      </c>
      <c r="H5063" t="str">
        <f t="shared" si="239"/>
        <v>heating</v>
      </c>
    </row>
    <row r="5064" spans="1:8" x14ac:dyDescent="0.2">
      <c r="A5064">
        <v>2</v>
      </c>
      <c r="B5064" t="s">
        <v>78</v>
      </c>
      <c r="C5064">
        <v>6365718019711.0596</v>
      </c>
      <c r="D5064" t="s">
        <v>661</v>
      </c>
      <c r="E5064" t="s">
        <v>584</v>
      </c>
      <c r="F5064" t="str">
        <f t="shared" si="237"/>
        <v>urban</v>
      </c>
      <c r="G5064" t="str">
        <f t="shared" si="238"/>
        <v>heating</v>
      </c>
      <c r="H5064" t="str">
        <f t="shared" si="239"/>
        <v>heating</v>
      </c>
    </row>
    <row r="5065" spans="1:8" x14ac:dyDescent="0.2">
      <c r="A5065">
        <v>3</v>
      </c>
      <c r="B5065" t="s">
        <v>79</v>
      </c>
      <c r="C5065">
        <v>461412661.90463299</v>
      </c>
      <c r="D5065" t="s">
        <v>661</v>
      </c>
      <c r="E5065" t="s">
        <v>584</v>
      </c>
      <c r="F5065" t="str">
        <f t="shared" si="237"/>
        <v>urban</v>
      </c>
      <c r="G5065" t="str">
        <f t="shared" si="238"/>
        <v>heating</v>
      </c>
      <c r="H5065" t="str">
        <f t="shared" si="239"/>
        <v>heating</v>
      </c>
    </row>
    <row r="5066" spans="1:8" x14ac:dyDescent="0.2">
      <c r="A5066">
        <v>4</v>
      </c>
      <c r="B5066" t="s">
        <v>81</v>
      </c>
      <c r="C5066">
        <v>0</v>
      </c>
      <c r="D5066" t="s">
        <v>661</v>
      </c>
      <c r="E5066" t="s">
        <v>584</v>
      </c>
      <c r="F5066" t="str">
        <f t="shared" si="237"/>
        <v>urban</v>
      </c>
      <c r="G5066" t="str">
        <f t="shared" si="238"/>
        <v>heating</v>
      </c>
      <c r="H5066" t="str">
        <f t="shared" si="239"/>
        <v>heating</v>
      </c>
    </row>
    <row r="5067" spans="1:8" x14ac:dyDescent="0.2">
      <c r="A5067">
        <v>5</v>
      </c>
      <c r="B5067" t="s">
        <v>162</v>
      </c>
      <c r="C5067">
        <v>473551519461.69202</v>
      </c>
      <c r="D5067" t="s">
        <v>661</v>
      </c>
      <c r="E5067" t="s">
        <v>584</v>
      </c>
      <c r="F5067" t="str">
        <f t="shared" si="237"/>
        <v>urban</v>
      </c>
      <c r="G5067" t="str">
        <f t="shared" si="238"/>
        <v>heating</v>
      </c>
      <c r="H5067" t="str">
        <f t="shared" si="239"/>
        <v>heating</v>
      </c>
    </row>
    <row r="5068" spans="1:8" x14ac:dyDescent="0.2">
      <c r="A5068">
        <v>6</v>
      </c>
      <c r="B5068" t="s">
        <v>446</v>
      </c>
      <c r="C5068">
        <v>4629047111.06248</v>
      </c>
      <c r="D5068" t="s">
        <v>661</v>
      </c>
      <c r="E5068" t="s">
        <v>584</v>
      </c>
      <c r="F5068" t="str">
        <f t="shared" si="237"/>
        <v>urban</v>
      </c>
      <c r="G5068" t="str">
        <f t="shared" si="238"/>
        <v>heating</v>
      </c>
      <c r="H5068" t="str">
        <f t="shared" si="239"/>
        <v>heating</v>
      </c>
    </row>
    <row r="5069" spans="1:8" x14ac:dyDescent="0.2">
      <c r="A5069">
        <v>7</v>
      </c>
      <c r="B5069" t="s">
        <v>447</v>
      </c>
      <c r="C5069">
        <v>0</v>
      </c>
      <c r="D5069" t="s">
        <v>661</v>
      </c>
      <c r="E5069" t="s">
        <v>584</v>
      </c>
      <c r="F5069" t="str">
        <f t="shared" si="237"/>
        <v>urban</v>
      </c>
      <c r="G5069" t="str">
        <f t="shared" si="238"/>
        <v>heating</v>
      </c>
      <c r="H5069" t="str">
        <f t="shared" si="239"/>
        <v>heating</v>
      </c>
    </row>
    <row r="5070" spans="1:8" x14ac:dyDescent="0.2">
      <c r="A5070">
        <v>8</v>
      </c>
      <c r="B5070" t="s">
        <v>448</v>
      </c>
      <c r="C5070">
        <v>1577854399384.3899</v>
      </c>
      <c r="D5070" t="s">
        <v>661</v>
      </c>
      <c r="E5070" t="s">
        <v>584</v>
      </c>
      <c r="F5070" t="str">
        <f t="shared" si="237"/>
        <v>urban</v>
      </c>
      <c r="G5070" t="str">
        <f t="shared" si="238"/>
        <v>heating</v>
      </c>
      <c r="H5070" t="str">
        <f t="shared" si="239"/>
        <v>heating</v>
      </c>
    </row>
    <row r="5071" spans="1:8" x14ac:dyDescent="0.2">
      <c r="A5071">
        <v>9</v>
      </c>
      <c r="B5071" t="s">
        <v>449</v>
      </c>
      <c r="C5071">
        <v>0</v>
      </c>
      <c r="D5071" t="s">
        <v>661</v>
      </c>
      <c r="E5071" t="s">
        <v>584</v>
      </c>
      <c r="F5071" t="str">
        <f t="shared" si="237"/>
        <v>urban</v>
      </c>
      <c r="G5071" t="str">
        <f t="shared" si="238"/>
        <v>heating</v>
      </c>
      <c r="H5071" t="str">
        <f t="shared" si="239"/>
        <v>heating</v>
      </c>
    </row>
    <row r="5072" spans="1:8" x14ac:dyDescent="0.2">
      <c r="A5072">
        <v>0</v>
      </c>
      <c r="B5072" t="s">
        <v>76</v>
      </c>
      <c r="C5072">
        <v>1780939333893.22</v>
      </c>
      <c r="D5072" t="s">
        <v>662</v>
      </c>
      <c r="E5072" t="s">
        <v>584</v>
      </c>
      <c r="F5072" t="str">
        <f t="shared" si="237"/>
        <v>urban</v>
      </c>
      <c r="G5072" t="str">
        <f t="shared" si="238"/>
        <v>heating</v>
      </c>
      <c r="H5072" t="str">
        <f t="shared" si="239"/>
        <v>heating</v>
      </c>
    </row>
    <row r="5073" spans="1:8" x14ac:dyDescent="0.2">
      <c r="A5073">
        <v>1</v>
      </c>
      <c r="B5073" t="s">
        <v>77</v>
      </c>
      <c r="C5073">
        <v>0</v>
      </c>
      <c r="D5073" t="s">
        <v>662</v>
      </c>
      <c r="E5073" t="s">
        <v>584</v>
      </c>
      <c r="F5073" t="str">
        <f t="shared" si="237"/>
        <v>urban</v>
      </c>
      <c r="G5073" t="str">
        <f t="shared" si="238"/>
        <v>heating</v>
      </c>
      <c r="H5073" t="str">
        <f t="shared" si="239"/>
        <v>heating</v>
      </c>
    </row>
    <row r="5074" spans="1:8" x14ac:dyDescent="0.2">
      <c r="A5074">
        <v>2</v>
      </c>
      <c r="B5074" t="s">
        <v>78</v>
      </c>
      <c r="C5074">
        <v>8654350552229.4502</v>
      </c>
      <c r="D5074" t="s">
        <v>662</v>
      </c>
      <c r="E5074" t="s">
        <v>584</v>
      </c>
      <c r="F5074" t="str">
        <f t="shared" si="237"/>
        <v>urban</v>
      </c>
      <c r="G5074" t="str">
        <f t="shared" si="238"/>
        <v>heating</v>
      </c>
      <c r="H5074" t="str">
        <f t="shared" si="239"/>
        <v>heating</v>
      </c>
    </row>
    <row r="5075" spans="1:8" x14ac:dyDescent="0.2">
      <c r="A5075">
        <v>3</v>
      </c>
      <c r="B5075" t="s">
        <v>79</v>
      </c>
      <c r="C5075">
        <v>228800656663.151</v>
      </c>
      <c r="D5075" t="s">
        <v>662</v>
      </c>
      <c r="E5075" t="s">
        <v>584</v>
      </c>
      <c r="F5075" t="str">
        <f t="shared" si="237"/>
        <v>urban</v>
      </c>
      <c r="G5075" t="str">
        <f t="shared" si="238"/>
        <v>heating</v>
      </c>
      <c r="H5075" t="str">
        <f t="shared" si="239"/>
        <v>heating</v>
      </c>
    </row>
    <row r="5076" spans="1:8" x14ac:dyDescent="0.2">
      <c r="A5076">
        <v>4</v>
      </c>
      <c r="B5076" t="s">
        <v>81</v>
      </c>
      <c r="C5076">
        <v>0</v>
      </c>
      <c r="D5076" t="s">
        <v>662</v>
      </c>
      <c r="E5076" t="s">
        <v>584</v>
      </c>
      <c r="F5076" t="str">
        <f t="shared" si="237"/>
        <v>urban</v>
      </c>
      <c r="G5076" t="str">
        <f t="shared" si="238"/>
        <v>heating</v>
      </c>
      <c r="H5076" t="str">
        <f t="shared" si="239"/>
        <v>heating</v>
      </c>
    </row>
    <row r="5077" spans="1:8" x14ac:dyDescent="0.2">
      <c r="A5077">
        <v>5</v>
      </c>
      <c r="B5077" t="s">
        <v>162</v>
      </c>
      <c r="C5077">
        <v>6549111134681.4502</v>
      </c>
      <c r="D5077" t="s">
        <v>662</v>
      </c>
      <c r="E5077" t="s">
        <v>584</v>
      </c>
      <c r="F5077" t="str">
        <f t="shared" si="237"/>
        <v>urban</v>
      </c>
      <c r="G5077" t="str">
        <f t="shared" si="238"/>
        <v>heating</v>
      </c>
      <c r="H5077" t="str">
        <f t="shared" si="239"/>
        <v>heating</v>
      </c>
    </row>
    <row r="5078" spans="1:8" x14ac:dyDescent="0.2">
      <c r="A5078">
        <v>6</v>
      </c>
      <c r="B5078" t="s">
        <v>446</v>
      </c>
      <c r="C5078">
        <v>534185247.527035</v>
      </c>
      <c r="D5078" t="s">
        <v>662</v>
      </c>
      <c r="E5078" t="s">
        <v>584</v>
      </c>
      <c r="F5078" t="str">
        <f t="shared" si="237"/>
        <v>urban</v>
      </c>
      <c r="G5078" t="str">
        <f t="shared" si="238"/>
        <v>heating</v>
      </c>
      <c r="H5078" t="str">
        <f t="shared" si="239"/>
        <v>heating</v>
      </c>
    </row>
    <row r="5079" spans="1:8" x14ac:dyDescent="0.2">
      <c r="A5079">
        <v>7</v>
      </c>
      <c r="B5079" t="s">
        <v>447</v>
      </c>
      <c r="C5079">
        <v>0</v>
      </c>
      <c r="D5079" t="s">
        <v>662</v>
      </c>
      <c r="E5079" t="s">
        <v>584</v>
      </c>
      <c r="F5079" t="str">
        <f t="shared" si="237"/>
        <v>urban</v>
      </c>
      <c r="G5079" t="str">
        <f t="shared" si="238"/>
        <v>heating</v>
      </c>
      <c r="H5079" t="str">
        <f t="shared" si="239"/>
        <v>heating</v>
      </c>
    </row>
    <row r="5080" spans="1:8" x14ac:dyDescent="0.2">
      <c r="A5080">
        <v>8</v>
      </c>
      <c r="B5080" t="s">
        <v>448</v>
      </c>
      <c r="C5080">
        <v>3444476838929.8599</v>
      </c>
      <c r="D5080" t="s">
        <v>662</v>
      </c>
      <c r="E5080" t="s">
        <v>584</v>
      </c>
      <c r="F5080" t="str">
        <f t="shared" si="237"/>
        <v>urban</v>
      </c>
      <c r="G5080" t="str">
        <f t="shared" si="238"/>
        <v>heating</v>
      </c>
      <c r="H5080" t="str">
        <f t="shared" si="239"/>
        <v>heating</v>
      </c>
    </row>
    <row r="5081" spans="1:8" x14ac:dyDescent="0.2">
      <c r="A5081">
        <v>9</v>
      </c>
      <c r="B5081" t="s">
        <v>449</v>
      </c>
      <c r="C5081">
        <v>0</v>
      </c>
      <c r="D5081" t="s">
        <v>662</v>
      </c>
      <c r="E5081" t="s">
        <v>584</v>
      </c>
      <c r="F5081" t="str">
        <f t="shared" si="237"/>
        <v>urban</v>
      </c>
      <c r="G5081" t="str">
        <f t="shared" si="238"/>
        <v>heating</v>
      </c>
      <c r="H5081" t="str">
        <f t="shared" si="239"/>
        <v>heating</v>
      </c>
    </row>
    <row r="5082" spans="1:8" x14ac:dyDescent="0.2">
      <c r="A5082">
        <v>0</v>
      </c>
      <c r="B5082" t="s">
        <v>76</v>
      </c>
      <c r="C5082">
        <v>11804465268969</v>
      </c>
      <c r="D5082" t="s">
        <v>663</v>
      </c>
      <c r="E5082" t="s">
        <v>584</v>
      </c>
      <c r="F5082" t="str">
        <f t="shared" si="237"/>
        <v>urban</v>
      </c>
      <c r="G5082" t="str">
        <f t="shared" si="238"/>
        <v>heating</v>
      </c>
      <c r="H5082" t="str">
        <f t="shared" si="239"/>
        <v>heating</v>
      </c>
    </row>
    <row r="5083" spans="1:8" x14ac:dyDescent="0.2">
      <c r="A5083">
        <v>1</v>
      </c>
      <c r="B5083" t="s">
        <v>77</v>
      </c>
      <c r="C5083">
        <v>0</v>
      </c>
      <c r="D5083" t="s">
        <v>663</v>
      </c>
      <c r="E5083" t="s">
        <v>584</v>
      </c>
      <c r="F5083" t="str">
        <f t="shared" si="237"/>
        <v>urban</v>
      </c>
      <c r="G5083" t="str">
        <f t="shared" si="238"/>
        <v>heating</v>
      </c>
      <c r="H5083" t="str">
        <f t="shared" si="239"/>
        <v>heating</v>
      </c>
    </row>
    <row r="5084" spans="1:8" x14ac:dyDescent="0.2">
      <c r="A5084">
        <v>2</v>
      </c>
      <c r="B5084" t="s">
        <v>78</v>
      </c>
      <c r="C5084">
        <v>50711316756429.797</v>
      </c>
      <c r="D5084" t="s">
        <v>663</v>
      </c>
      <c r="E5084" t="s">
        <v>584</v>
      </c>
      <c r="F5084" t="str">
        <f t="shared" si="237"/>
        <v>urban</v>
      </c>
      <c r="G5084" t="str">
        <f t="shared" si="238"/>
        <v>heating</v>
      </c>
      <c r="H5084" t="str">
        <f t="shared" si="239"/>
        <v>heating</v>
      </c>
    </row>
    <row r="5085" spans="1:8" x14ac:dyDescent="0.2">
      <c r="A5085">
        <v>3</v>
      </c>
      <c r="B5085" t="s">
        <v>79</v>
      </c>
      <c r="C5085">
        <v>131539120938.88</v>
      </c>
      <c r="D5085" t="s">
        <v>663</v>
      </c>
      <c r="E5085" t="s">
        <v>584</v>
      </c>
      <c r="F5085" t="str">
        <f t="shared" si="237"/>
        <v>urban</v>
      </c>
      <c r="G5085" t="str">
        <f t="shared" si="238"/>
        <v>heating</v>
      </c>
      <c r="H5085" t="str">
        <f t="shared" si="239"/>
        <v>heating</v>
      </c>
    </row>
    <row r="5086" spans="1:8" x14ac:dyDescent="0.2">
      <c r="A5086">
        <v>4</v>
      </c>
      <c r="B5086" t="s">
        <v>81</v>
      </c>
      <c r="C5086">
        <v>0</v>
      </c>
      <c r="D5086" t="s">
        <v>663</v>
      </c>
      <c r="E5086" t="s">
        <v>584</v>
      </c>
      <c r="F5086" t="str">
        <f t="shared" si="237"/>
        <v>urban</v>
      </c>
      <c r="G5086" t="str">
        <f t="shared" si="238"/>
        <v>heating</v>
      </c>
      <c r="H5086" t="str">
        <f t="shared" si="239"/>
        <v>heating</v>
      </c>
    </row>
    <row r="5087" spans="1:8" x14ac:dyDescent="0.2">
      <c r="A5087">
        <v>5</v>
      </c>
      <c r="B5087" t="s">
        <v>162</v>
      </c>
      <c r="C5087">
        <v>10143641530920</v>
      </c>
      <c r="D5087" t="s">
        <v>663</v>
      </c>
      <c r="E5087" t="s">
        <v>584</v>
      </c>
      <c r="F5087" t="str">
        <f t="shared" si="237"/>
        <v>urban</v>
      </c>
      <c r="G5087" t="str">
        <f t="shared" si="238"/>
        <v>heating</v>
      </c>
      <c r="H5087" t="str">
        <f t="shared" si="239"/>
        <v>heating</v>
      </c>
    </row>
    <row r="5088" spans="1:8" x14ac:dyDescent="0.2">
      <c r="A5088">
        <v>6</v>
      </c>
      <c r="B5088" t="s">
        <v>446</v>
      </c>
      <c r="C5088">
        <v>24313618242.8573</v>
      </c>
      <c r="D5088" t="s">
        <v>663</v>
      </c>
      <c r="E5088" t="s">
        <v>584</v>
      </c>
      <c r="F5088" t="str">
        <f t="shared" si="237"/>
        <v>urban</v>
      </c>
      <c r="G5088" t="str">
        <f t="shared" si="238"/>
        <v>heating</v>
      </c>
      <c r="H5088" t="str">
        <f t="shared" si="239"/>
        <v>heating</v>
      </c>
    </row>
    <row r="5089" spans="1:8" x14ac:dyDescent="0.2">
      <c r="A5089">
        <v>7</v>
      </c>
      <c r="B5089" t="s">
        <v>447</v>
      </c>
      <c r="C5089">
        <v>0</v>
      </c>
      <c r="D5089" t="s">
        <v>663</v>
      </c>
      <c r="E5089" t="s">
        <v>584</v>
      </c>
      <c r="F5089" t="str">
        <f t="shared" si="237"/>
        <v>urban</v>
      </c>
      <c r="G5089" t="str">
        <f t="shared" si="238"/>
        <v>heating</v>
      </c>
      <c r="H5089" t="str">
        <f t="shared" si="239"/>
        <v>heating</v>
      </c>
    </row>
    <row r="5090" spans="1:8" x14ac:dyDescent="0.2">
      <c r="A5090">
        <v>8</v>
      </c>
      <c r="B5090" t="s">
        <v>448</v>
      </c>
      <c r="C5090">
        <v>8060451555113.8896</v>
      </c>
      <c r="D5090" t="s">
        <v>663</v>
      </c>
      <c r="E5090" t="s">
        <v>584</v>
      </c>
      <c r="F5090" t="str">
        <f t="shared" si="237"/>
        <v>urban</v>
      </c>
      <c r="G5090" t="str">
        <f t="shared" si="238"/>
        <v>heating</v>
      </c>
      <c r="H5090" t="str">
        <f t="shared" si="239"/>
        <v>heating</v>
      </c>
    </row>
    <row r="5091" spans="1:8" x14ac:dyDescent="0.2">
      <c r="A5091">
        <v>9</v>
      </c>
      <c r="B5091" t="s">
        <v>449</v>
      </c>
      <c r="C5091">
        <v>0</v>
      </c>
      <c r="D5091" t="s">
        <v>663</v>
      </c>
      <c r="E5091" t="s">
        <v>584</v>
      </c>
      <c r="F5091" t="str">
        <f t="shared" si="237"/>
        <v>urban</v>
      </c>
      <c r="G5091" t="str">
        <f t="shared" si="238"/>
        <v>heating</v>
      </c>
      <c r="H5091" t="str">
        <f t="shared" si="239"/>
        <v>heating</v>
      </c>
    </row>
    <row r="5092" spans="1:8" x14ac:dyDescent="0.2">
      <c r="A5092">
        <v>0</v>
      </c>
      <c r="B5092" t="s">
        <v>76</v>
      </c>
      <c r="C5092">
        <v>9884436353757.2793</v>
      </c>
      <c r="D5092" t="s">
        <v>664</v>
      </c>
      <c r="E5092" t="s">
        <v>584</v>
      </c>
      <c r="F5092" t="str">
        <f t="shared" si="237"/>
        <v>urban</v>
      </c>
      <c r="G5092" t="str">
        <f t="shared" si="238"/>
        <v>heating</v>
      </c>
      <c r="H5092" t="str">
        <f t="shared" si="239"/>
        <v>heating</v>
      </c>
    </row>
    <row r="5093" spans="1:8" x14ac:dyDescent="0.2">
      <c r="A5093">
        <v>1</v>
      </c>
      <c r="B5093" t="s">
        <v>77</v>
      </c>
      <c r="C5093">
        <v>0</v>
      </c>
      <c r="D5093" t="s">
        <v>664</v>
      </c>
      <c r="E5093" t="s">
        <v>584</v>
      </c>
      <c r="F5093" t="str">
        <f t="shared" si="237"/>
        <v>urban</v>
      </c>
      <c r="G5093" t="str">
        <f t="shared" si="238"/>
        <v>heating</v>
      </c>
      <c r="H5093" t="str">
        <f t="shared" si="239"/>
        <v>heating</v>
      </c>
    </row>
    <row r="5094" spans="1:8" x14ac:dyDescent="0.2">
      <c r="A5094">
        <v>2</v>
      </c>
      <c r="B5094" t="s">
        <v>78</v>
      </c>
      <c r="C5094">
        <v>81072057606538.406</v>
      </c>
      <c r="D5094" t="s">
        <v>664</v>
      </c>
      <c r="E5094" t="s">
        <v>584</v>
      </c>
      <c r="F5094" t="str">
        <f t="shared" si="237"/>
        <v>urban</v>
      </c>
      <c r="G5094" t="str">
        <f t="shared" si="238"/>
        <v>heating</v>
      </c>
      <c r="H5094" t="str">
        <f t="shared" si="239"/>
        <v>heating</v>
      </c>
    </row>
    <row r="5095" spans="1:8" x14ac:dyDescent="0.2">
      <c r="A5095">
        <v>3</v>
      </c>
      <c r="B5095" t="s">
        <v>79</v>
      </c>
      <c r="C5095">
        <v>60112786374666</v>
      </c>
      <c r="D5095" t="s">
        <v>664</v>
      </c>
      <c r="E5095" t="s">
        <v>584</v>
      </c>
      <c r="F5095" t="str">
        <f t="shared" si="237"/>
        <v>urban</v>
      </c>
      <c r="G5095" t="str">
        <f t="shared" si="238"/>
        <v>heating</v>
      </c>
      <c r="H5095" t="str">
        <f t="shared" si="239"/>
        <v>heating</v>
      </c>
    </row>
    <row r="5096" spans="1:8" x14ac:dyDescent="0.2">
      <c r="A5096">
        <v>4</v>
      </c>
      <c r="B5096" t="s">
        <v>81</v>
      </c>
      <c r="C5096">
        <v>0</v>
      </c>
      <c r="D5096" t="s">
        <v>664</v>
      </c>
      <c r="E5096" t="s">
        <v>584</v>
      </c>
      <c r="F5096" t="str">
        <f t="shared" si="237"/>
        <v>urban</v>
      </c>
      <c r="G5096" t="str">
        <f t="shared" si="238"/>
        <v>heating</v>
      </c>
      <c r="H5096" t="str">
        <f t="shared" si="239"/>
        <v>heating</v>
      </c>
    </row>
    <row r="5097" spans="1:8" x14ac:dyDescent="0.2">
      <c r="A5097">
        <v>5</v>
      </c>
      <c r="B5097" t="s">
        <v>162</v>
      </c>
      <c r="C5097">
        <v>7713144088329.9199</v>
      </c>
      <c r="D5097" t="s">
        <v>664</v>
      </c>
      <c r="E5097" t="s">
        <v>584</v>
      </c>
      <c r="F5097" t="str">
        <f t="shared" si="237"/>
        <v>urban</v>
      </c>
      <c r="G5097" t="str">
        <f t="shared" si="238"/>
        <v>heating</v>
      </c>
      <c r="H5097" t="str">
        <f t="shared" si="239"/>
        <v>heating</v>
      </c>
    </row>
    <row r="5098" spans="1:8" x14ac:dyDescent="0.2">
      <c r="A5098">
        <v>6</v>
      </c>
      <c r="B5098" t="s">
        <v>446</v>
      </c>
      <c r="C5098">
        <v>194425998912.931</v>
      </c>
      <c r="D5098" t="s">
        <v>664</v>
      </c>
      <c r="E5098" t="s">
        <v>584</v>
      </c>
      <c r="F5098" t="str">
        <f t="shared" si="237"/>
        <v>urban</v>
      </c>
      <c r="G5098" t="str">
        <f t="shared" si="238"/>
        <v>heating</v>
      </c>
      <c r="H5098" t="str">
        <f t="shared" si="239"/>
        <v>heating</v>
      </c>
    </row>
    <row r="5099" spans="1:8" x14ac:dyDescent="0.2">
      <c r="A5099">
        <v>7</v>
      </c>
      <c r="B5099" t="s">
        <v>447</v>
      </c>
      <c r="C5099">
        <v>0</v>
      </c>
      <c r="D5099" t="s">
        <v>664</v>
      </c>
      <c r="E5099" t="s">
        <v>584</v>
      </c>
      <c r="F5099" t="str">
        <f t="shared" si="237"/>
        <v>urban</v>
      </c>
      <c r="G5099" t="str">
        <f t="shared" si="238"/>
        <v>heating</v>
      </c>
      <c r="H5099" t="str">
        <f t="shared" si="239"/>
        <v>heating</v>
      </c>
    </row>
    <row r="5100" spans="1:8" x14ac:dyDescent="0.2">
      <c r="A5100">
        <v>8</v>
      </c>
      <c r="B5100" t="s">
        <v>448</v>
      </c>
      <c r="C5100">
        <v>6561837316228.9102</v>
      </c>
      <c r="D5100" t="s">
        <v>664</v>
      </c>
      <c r="E5100" t="s">
        <v>584</v>
      </c>
      <c r="F5100" t="str">
        <f t="shared" si="237"/>
        <v>urban</v>
      </c>
      <c r="G5100" t="str">
        <f t="shared" si="238"/>
        <v>heating</v>
      </c>
      <c r="H5100" t="str">
        <f t="shared" si="239"/>
        <v>heating</v>
      </c>
    </row>
    <row r="5101" spans="1:8" x14ac:dyDescent="0.2">
      <c r="A5101">
        <v>9</v>
      </c>
      <c r="B5101" t="s">
        <v>449</v>
      </c>
      <c r="C5101">
        <v>0</v>
      </c>
      <c r="D5101" t="s">
        <v>664</v>
      </c>
      <c r="E5101" t="s">
        <v>584</v>
      </c>
      <c r="F5101" t="str">
        <f t="shared" si="237"/>
        <v>urban</v>
      </c>
      <c r="G5101" t="str">
        <f t="shared" si="238"/>
        <v>heating</v>
      </c>
      <c r="H5101" t="str">
        <f t="shared" si="239"/>
        <v>heating</v>
      </c>
    </row>
    <row r="5102" spans="1:8" x14ac:dyDescent="0.2">
      <c r="A5102">
        <v>0</v>
      </c>
      <c r="B5102" t="s">
        <v>76</v>
      </c>
      <c r="C5102">
        <v>1250367851484.77</v>
      </c>
      <c r="D5102" t="s">
        <v>665</v>
      </c>
      <c r="E5102" t="s">
        <v>584</v>
      </c>
      <c r="F5102" t="str">
        <f t="shared" si="237"/>
        <v>urban</v>
      </c>
      <c r="G5102" t="str">
        <f t="shared" si="238"/>
        <v>heating</v>
      </c>
      <c r="H5102" t="str">
        <f t="shared" si="239"/>
        <v>heating</v>
      </c>
    </row>
    <row r="5103" spans="1:8" x14ac:dyDescent="0.2">
      <c r="A5103">
        <v>1</v>
      </c>
      <c r="B5103" t="s">
        <v>77</v>
      </c>
      <c r="C5103">
        <v>0</v>
      </c>
      <c r="D5103" t="s">
        <v>665</v>
      </c>
      <c r="E5103" t="s">
        <v>584</v>
      </c>
      <c r="F5103" t="str">
        <f t="shared" si="237"/>
        <v>urban</v>
      </c>
      <c r="G5103" t="str">
        <f t="shared" si="238"/>
        <v>heating</v>
      </c>
      <c r="H5103" t="str">
        <f t="shared" si="239"/>
        <v>heating</v>
      </c>
    </row>
    <row r="5104" spans="1:8" x14ac:dyDescent="0.2">
      <c r="A5104">
        <v>2</v>
      </c>
      <c r="B5104" t="s">
        <v>78</v>
      </c>
      <c r="C5104">
        <v>10434943429142.199</v>
      </c>
      <c r="D5104" t="s">
        <v>665</v>
      </c>
      <c r="E5104" t="s">
        <v>584</v>
      </c>
      <c r="F5104" t="str">
        <f t="shared" si="237"/>
        <v>urban</v>
      </c>
      <c r="G5104" t="str">
        <f t="shared" si="238"/>
        <v>heating</v>
      </c>
      <c r="H5104" t="str">
        <f t="shared" si="239"/>
        <v>heating</v>
      </c>
    </row>
    <row r="5105" spans="1:8" x14ac:dyDescent="0.2">
      <c r="A5105">
        <v>3</v>
      </c>
      <c r="B5105" t="s">
        <v>79</v>
      </c>
      <c r="C5105">
        <v>5143572032809.5801</v>
      </c>
      <c r="D5105" t="s">
        <v>665</v>
      </c>
      <c r="E5105" t="s">
        <v>584</v>
      </c>
      <c r="F5105" t="str">
        <f t="shared" si="237"/>
        <v>urban</v>
      </c>
      <c r="G5105" t="str">
        <f t="shared" si="238"/>
        <v>heating</v>
      </c>
      <c r="H5105" t="str">
        <f t="shared" si="239"/>
        <v>heating</v>
      </c>
    </row>
    <row r="5106" spans="1:8" x14ac:dyDescent="0.2">
      <c r="A5106">
        <v>4</v>
      </c>
      <c r="B5106" t="s">
        <v>81</v>
      </c>
      <c r="C5106">
        <v>0</v>
      </c>
      <c r="D5106" t="s">
        <v>665</v>
      </c>
      <c r="E5106" t="s">
        <v>584</v>
      </c>
      <c r="F5106" t="str">
        <f t="shared" si="237"/>
        <v>urban</v>
      </c>
      <c r="G5106" t="str">
        <f t="shared" si="238"/>
        <v>heating</v>
      </c>
      <c r="H5106" t="str">
        <f t="shared" si="239"/>
        <v>heating</v>
      </c>
    </row>
    <row r="5107" spans="1:8" x14ac:dyDescent="0.2">
      <c r="A5107">
        <v>5</v>
      </c>
      <c r="B5107" t="s">
        <v>162</v>
      </c>
      <c r="C5107">
        <v>3945888836923.27</v>
      </c>
      <c r="D5107" t="s">
        <v>665</v>
      </c>
      <c r="E5107" t="s">
        <v>584</v>
      </c>
      <c r="F5107" t="str">
        <f t="shared" si="237"/>
        <v>urban</v>
      </c>
      <c r="G5107" t="str">
        <f t="shared" si="238"/>
        <v>heating</v>
      </c>
      <c r="H5107" t="str">
        <f t="shared" si="239"/>
        <v>heating</v>
      </c>
    </row>
    <row r="5108" spans="1:8" x14ac:dyDescent="0.2">
      <c r="A5108">
        <v>6</v>
      </c>
      <c r="B5108" t="s">
        <v>446</v>
      </c>
      <c r="C5108">
        <v>0</v>
      </c>
      <c r="D5108" t="s">
        <v>665</v>
      </c>
      <c r="E5108" t="s">
        <v>584</v>
      </c>
      <c r="F5108" t="str">
        <f t="shared" si="237"/>
        <v>urban</v>
      </c>
      <c r="G5108" t="str">
        <f t="shared" si="238"/>
        <v>heating</v>
      </c>
      <c r="H5108" t="str">
        <f t="shared" si="239"/>
        <v>heating</v>
      </c>
    </row>
    <row r="5109" spans="1:8" x14ac:dyDescent="0.2">
      <c r="A5109">
        <v>7</v>
      </c>
      <c r="B5109" t="s">
        <v>447</v>
      </c>
      <c r="C5109">
        <v>0</v>
      </c>
      <c r="D5109" t="s">
        <v>665</v>
      </c>
      <c r="E5109" t="s">
        <v>584</v>
      </c>
      <c r="F5109" t="str">
        <f t="shared" si="237"/>
        <v>urban</v>
      </c>
      <c r="G5109" t="str">
        <f t="shared" si="238"/>
        <v>heating</v>
      </c>
      <c r="H5109" t="str">
        <f t="shared" si="239"/>
        <v>heating</v>
      </c>
    </row>
    <row r="5110" spans="1:8" x14ac:dyDescent="0.2">
      <c r="A5110">
        <v>8</v>
      </c>
      <c r="B5110" t="s">
        <v>448</v>
      </c>
      <c r="C5110">
        <v>238463560249.36499</v>
      </c>
      <c r="D5110" t="s">
        <v>665</v>
      </c>
      <c r="E5110" t="s">
        <v>584</v>
      </c>
      <c r="F5110" t="str">
        <f t="shared" si="237"/>
        <v>urban</v>
      </c>
      <c r="G5110" t="str">
        <f t="shared" si="238"/>
        <v>heating</v>
      </c>
      <c r="H5110" t="str">
        <f t="shared" si="239"/>
        <v>heating</v>
      </c>
    </row>
    <row r="5111" spans="1:8" x14ac:dyDescent="0.2">
      <c r="A5111">
        <v>9</v>
      </c>
      <c r="B5111" t="s">
        <v>449</v>
      </c>
      <c r="C5111">
        <v>0</v>
      </c>
      <c r="D5111" t="s">
        <v>665</v>
      </c>
      <c r="E5111" t="s">
        <v>584</v>
      </c>
      <c r="F5111" t="str">
        <f t="shared" si="237"/>
        <v>urban</v>
      </c>
      <c r="G5111" t="str">
        <f t="shared" si="238"/>
        <v>heating</v>
      </c>
      <c r="H5111" t="str">
        <f t="shared" si="239"/>
        <v>heating</v>
      </c>
    </row>
    <row r="5112" spans="1:8" x14ac:dyDescent="0.2">
      <c r="A5112">
        <v>0</v>
      </c>
      <c r="B5112" t="s">
        <v>76</v>
      </c>
      <c r="C5112">
        <v>8334585309985.1299</v>
      </c>
      <c r="D5112" t="s">
        <v>666</v>
      </c>
      <c r="E5112" t="s">
        <v>584</v>
      </c>
      <c r="F5112" t="str">
        <f t="shared" si="237"/>
        <v>urban</v>
      </c>
      <c r="G5112" t="str">
        <f t="shared" si="238"/>
        <v>heating</v>
      </c>
      <c r="H5112" t="str">
        <f t="shared" si="239"/>
        <v>heating</v>
      </c>
    </row>
    <row r="5113" spans="1:8" x14ac:dyDescent="0.2">
      <c r="A5113">
        <v>1</v>
      </c>
      <c r="B5113" t="s">
        <v>77</v>
      </c>
      <c r="C5113">
        <v>0</v>
      </c>
      <c r="D5113" t="s">
        <v>666</v>
      </c>
      <c r="E5113" t="s">
        <v>584</v>
      </c>
      <c r="F5113" t="str">
        <f t="shared" si="237"/>
        <v>urban</v>
      </c>
      <c r="G5113" t="str">
        <f t="shared" si="238"/>
        <v>heating</v>
      </c>
      <c r="H5113" t="str">
        <f t="shared" si="239"/>
        <v>heating</v>
      </c>
    </row>
    <row r="5114" spans="1:8" x14ac:dyDescent="0.2">
      <c r="A5114">
        <v>2</v>
      </c>
      <c r="B5114" t="s">
        <v>78</v>
      </c>
      <c r="C5114">
        <v>21361030030464.102</v>
      </c>
      <c r="D5114" t="s">
        <v>666</v>
      </c>
      <c r="E5114" t="s">
        <v>584</v>
      </c>
      <c r="F5114" t="str">
        <f t="shared" si="237"/>
        <v>urban</v>
      </c>
      <c r="G5114" t="str">
        <f t="shared" si="238"/>
        <v>heating</v>
      </c>
      <c r="H5114" t="str">
        <f t="shared" si="239"/>
        <v>heating</v>
      </c>
    </row>
    <row r="5115" spans="1:8" x14ac:dyDescent="0.2">
      <c r="A5115">
        <v>3</v>
      </c>
      <c r="B5115" t="s">
        <v>79</v>
      </c>
      <c r="C5115">
        <v>364411011897.68701</v>
      </c>
      <c r="D5115" t="s">
        <v>666</v>
      </c>
      <c r="E5115" t="s">
        <v>584</v>
      </c>
      <c r="F5115" t="str">
        <f t="shared" si="237"/>
        <v>urban</v>
      </c>
      <c r="G5115" t="str">
        <f t="shared" si="238"/>
        <v>heating</v>
      </c>
      <c r="H5115" t="str">
        <f t="shared" si="239"/>
        <v>heating</v>
      </c>
    </row>
    <row r="5116" spans="1:8" x14ac:dyDescent="0.2">
      <c r="A5116">
        <v>4</v>
      </c>
      <c r="B5116" t="s">
        <v>81</v>
      </c>
      <c r="C5116">
        <v>0</v>
      </c>
      <c r="D5116" t="s">
        <v>666</v>
      </c>
      <c r="E5116" t="s">
        <v>584</v>
      </c>
      <c r="F5116" t="str">
        <f t="shared" si="237"/>
        <v>urban</v>
      </c>
      <c r="G5116" t="str">
        <f t="shared" si="238"/>
        <v>heating</v>
      </c>
      <c r="H5116" t="str">
        <f t="shared" si="239"/>
        <v>heating</v>
      </c>
    </row>
    <row r="5117" spans="1:8" x14ac:dyDescent="0.2">
      <c r="A5117">
        <v>5</v>
      </c>
      <c r="B5117" t="s">
        <v>162</v>
      </c>
      <c r="C5117">
        <v>4206918084013.71</v>
      </c>
      <c r="D5117" t="s">
        <v>666</v>
      </c>
      <c r="E5117" t="s">
        <v>584</v>
      </c>
      <c r="F5117" t="str">
        <f t="shared" si="237"/>
        <v>urban</v>
      </c>
      <c r="G5117" t="str">
        <f t="shared" si="238"/>
        <v>heating</v>
      </c>
      <c r="H5117" t="str">
        <f t="shared" si="239"/>
        <v>heating</v>
      </c>
    </row>
    <row r="5118" spans="1:8" x14ac:dyDescent="0.2">
      <c r="A5118">
        <v>6</v>
      </c>
      <c r="B5118" t="s">
        <v>446</v>
      </c>
      <c r="C5118">
        <v>75134019081.031799</v>
      </c>
      <c r="D5118" t="s">
        <v>666</v>
      </c>
      <c r="E5118" t="s">
        <v>584</v>
      </c>
      <c r="F5118" t="str">
        <f t="shared" si="237"/>
        <v>urban</v>
      </c>
      <c r="G5118" t="str">
        <f t="shared" si="238"/>
        <v>heating</v>
      </c>
      <c r="H5118" t="str">
        <f t="shared" si="239"/>
        <v>heating</v>
      </c>
    </row>
    <row r="5119" spans="1:8" x14ac:dyDescent="0.2">
      <c r="A5119">
        <v>7</v>
      </c>
      <c r="B5119" t="s">
        <v>447</v>
      </c>
      <c r="C5119">
        <v>0</v>
      </c>
      <c r="D5119" t="s">
        <v>666</v>
      </c>
      <c r="E5119" t="s">
        <v>584</v>
      </c>
      <c r="F5119" t="str">
        <f t="shared" si="237"/>
        <v>urban</v>
      </c>
      <c r="G5119" t="str">
        <f t="shared" si="238"/>
        <v>heating</v>
      </c>
      <c r="H5119" t="str">
        <f t="shared" si="239"/>
        <v>heating</v>
      </c>
    </row>
    <row r="5120" spans="1:8" x14ac:dyDescent="0.2">
      <c r="A5120">
        <v>8</v>
      </c>
      <c r="B5120" t="s">
        <v>448</v>
      </c>
      <c r="C5120">
        <v>2843196510309.5298</v>
      </c>
      <c r="D5120" t="s">
        <v>666</v>
      </c>
      <c r="E5120" t="s">
        <v>584</v>
      </c>
      <c r="F5120" t="str">
        <f t="shared" si="237"/>
        <v>urban</v>
      </c>
      <c r="G5120" t="str">
        <f t="shared" si="238"/>
        <v>heating</v>
      </c>
      <c r="H5120" t="str">
        <f t="shared" si="239"/>
        <v>heating</v>
      </c>
    </row>
    <row r="5121" spans="1:8" x14ac:dyDescent="0.2">
      <c r="A5121">
        <v>9</v>
      </c>
      <c r="B5121" t="s">
        <v>449</v>
      </c>
      <c r="C5121">
        <v>0</v>
      </c>
      <c r="D5121" t="s">
        <v>666</v>
      </c>
      <c r="E5121" t="s">
        <v>584</v>
      </c>
      <c r="F5121" t="str">
        <f t="shared" si="237"/>
        <v>urban</v>
      </c>
      <c r="G5121" t="str">
        <f t="shared" si="238"/>
        <v>heating</v>
      </c>
      <c r="H5121" t="str">
        <f t="shared" si="239"/>
        <v>heating</v>
      </c>
    </row>
    <row r="5122" spans="1:8" x14ac:dyDescent="0.2">
      <c r="A5122">
        <v>0</v>
      </c>
      <c r="B5122" t="s">
        <v>76</v>
      </c>
      <c r="C5122">
        <v>6652701941981.8301</v>
      </c>
      <c r="D5122" t="s">
        <v>667</v>
      </c>
      <c r="E5122" t="s">
        <v>584</v>
      </c>
      <c r="F5122" t="str">
        <f t="shared" si="237"/>
        <v>urban</v>
      </c>
      <c r="G5122" t="str">
        <f t="shared" si="238"/>
        <v>heating</v>
      </c>
      <c r="H5122" t="str">
        <f t="shared" si="239"/>
        <v>heating</v>
      </c>
    </row>
    <row r="5123" spans="1:8" x14ac:dyDescent="0.2">
      <c r="A5123">
        <v>1</v>
      </c>
      <c r="B5123" t="s">
        <v>77</v>
      </c>
      <c r="C5123">
        <v>0</v>
      </c>
      <c r="D5123" t="s">
        <v>667</v>
      </c>
      <c r="E5123" t="s">
        <v>584</v>
      </c>
      <c r="F5123" t="str">
        <f t="shared" ref="F5123:F5186" si="240">IF(ISNUMBER(SEARCH("urban", E5123)), "urban", IF(ISNUMBER(SEARCH("rural", E5123)), "rural", IF(ISNUMBER(SEARCH("commercial", E5123)), "commercial", "None")))</f>
        <v>urban</v>
      </c>
      <c r="G5123" t="str">
        <f t="shared" ref="G5123:G5186" si="241">RIGHT(E5123, LEN(E5123) - FIND("~", SUBSTITUTE(E5123, "-", "~", LEN(E5123)-LEN(SUBSTITUTE(E5123, "-", "")))))</f>
        <v>heating</v>
      </c>
      <c r="H5123" t="str">
        <f t="shared" ref="H5123:H5186" si="242">IF(G5123="appl","appliances",IF(G5123="cooling","cooling &amp; ventilation",G5123))</f>
        <v>heating</v>
      </c>
    </row>
    <row r="5124" spans="1:8" x14ac:dyDescent="0.2">
      <c r="A5124">
        <v>2</v>
      </c>
      <c r="B5124" t="s">
        <v>78</v>
      </c>
      <c r="C5124">
        <v>12319181953158.5</v>
      </c>
      <c r="D5124" t="s">
        <v>667</v>
      </c>
      <c r="E5124" t="s">
        <v>584</v>
      </c>
      <c r="F5124" t="str">
        <f t="shared" si="240"/>
        <v>urban</v>
      </c>
      <c r="G5124" t="str">
        <f t="shared" si="241"/>
        <v>heating</v>
      </c>
      <c r="H5124" t="str">
        <f t="shared" si="242"/>
        <v>heating</v>
      </c>
    </row>
    <row r="5125" spans="1:8" x14ac:dyDescent="0.2">
      <c r="A5125">
        <v>3</v>
      </c>
      <c r="B5125" t="s">
        <v>79</v>
      </c>
      <c r="C5125">
        <v>82889371753.846497</v>
      </c>
      <c r="D5125" t="s">
        <v>667</v>
      </c>
      <c r="E5125" t="s">
        <v>584</v>
      </c>
      <c r="F5125" t="str">
        <f t="shared" si="240"/>
        <v>urban</v>
      </c>
      <c r="G5125" t="str">
        <f t="shared" si="241"/>
        <v>heating</v>
      </c>
      <c r="H5125" t="str">
        <f t="shared" si="242"/>
        <v>heating</v>
      </c>
    </row>
    <row r="5126" spans="1:8" x14ac:dyDescent="0.2">
      <c r="A5126">
        <v>4</v>
      </c>
      <c r="B5126" t="s">
        <v>81</v>
      </c>
      <c r="C5126">
        <v>0</v>
      </c>
      <c r="D5126" t="s">
        <v>667</v>
      </c>
      <c r="E5126" t="s">
        <v>584</v>
      </c>
      <c r="F5126" t="str">
        <f t="shared" si="240"/>
        <v>urban</v>
      </c>
      <c r="G5126" t="str">
        <f t="shared" si="241"/>
        <v>heating</v>
      </c>
      <c r="H5126" t="str">
        <f t="shared" si="242"/>
        <v>heating</v>
      </c>
    </row>
    <row r="5127" spans="1:8" x14ac:dyDescent="0.2">
      <c r="A5127">
        <v>5</v>
      </c>
      <c r="B5127" t="s">
        <v>162</v>
      </c>
      <c r="C5127">
        <v>939962259261.47803</v>
      </c>
      <c r="D5127" t="s">
        <v>667</v>
      </c>
      <c r="E5127" t="s">
        <v>584</v>
      </c>
      <c r="F5127" t="str">
        <f t="shared" si="240"/>
        <v>urban</v>
      </c>
      <c r="G5127" t="str">
        <f t="shared" si="241"/>
        <v>heating</v>
      </c>
      <c r="H5127" t="str">
        <f t="shared" si="242"/>
        <v>heating</v>
      </c>
    </row>
    <row r="5128" spans="1:8" x14ac:dyDescent="0.2">
      <c r="A5128">
        <v>6</v>
      </c>
      <c r="B5128" t="s">
        <v>446</v>
      </c>
      <c r="C5128">
        <v>6351096346.36133</v>
      </c>
      <c r="D5128" t="s">
        <v>667</v>
      </c>
      <c r="E5128" t="s">
        <v>584</v>
      </c>
      <c r="F5128" t="str">
        <f t="shared" si="240"/>
        <v>urban</v>
      </c>
      <c r="G5128" t="str">
        <f t="shared" si="241"/>
        <v>heating</v>
      </c>
      <c r="H5128" t="str">
        <f t="shared" si="242"/>
        <v>heating</v>
      </c>
    </row>
    <row r="5129" spans="1:8" x14ac:dyDescent="0.2">
      <c r="A5129">
        <v>7</v>
      </c>
      <c r="B5129" t="s">
        <v>447</v>
      </c>
      <c r="C5129">
        <v>0</v>
      </c>
      <c r="D5129" t="s">
        <v>667</v>
      </c>
      <c r="E5129" t="s">
        <v>584</v>
      </c>
      <c r="F5129" t="str">
        <f t="shared" si="240"/>
        <v>urban</v>
      </c>
      <c r="G5129" t="str">
        <f t="shared" si="241"/>
        <v>heating</v>
      </c>
      <c r="H5129" t="str">
        <f t="shared" si="242"/>
        <v>heating</v>
      </c>
    </row>
    <row r="5130" spans="1:8" x14ac:dyDescent="0.2">
      <c r="A5130">
        <v>8</v>
      </c>
      <c r="B5130" t="s">
        <v>448</v>
      </c>
      <c r="C5130">
        <v>1682875225318.3701</v>
      </c>
      <c r="D5130" t="s">
        <v>667</v>
      </c>
      <c r="E5130" t="s">
        <v>584</v>
      </c>
      <c r="F5130" t="str">
        <f t="shared" si="240"/>
        <v>urban</v>
      </c>
      <c r="G5130" t="str">
        <f t="shared" si="241"/>
        <v>heating</v>
      </c>
      <c r="H5130" t="str">
        <f t="shared" si="242"/>
        <v>heating</v>
      </c>
    </row>
    <row r="5131" spans="1:8" x14ac:dyDescent="0.2">
      <c r="A5131">
        <v>9</v>
      </c>
      <c r="B5131" t="s">
        <v>449</v>
      </c>
      <c r="C5131">
        <v>0</v>
      </c>
      <c r="D5131" t="s">
        <v>667</v>
      </c>
      <c r="E5131" t="s">
        <v>584</v>
      </c>
      <c r="F5131" t="str">
        <f t="shared" si="240"/>
        <v>urban</v>
      </c>
      <c r="G5131" t="str">
        <f t="shared" si="241"/>
        <v>heating</v>
      </c>
      <c r="H5131" t="str">
        <f t="shared" si="242"/>
        <v>heating</v>
      </c>
    </row>
    <row r="5132" spans="1:8" x14ac:dyDescent="0.2">
      <c r="A5132">
        <v>0</v>
      </c>
      <c r="B5132" t="s">
        <v>76</v>
      </c>
      <c r="C5132">
        <v>1574393646181.8999</v>
      </c>
      <c r="D5132" t="s">
        <v>668</v>
      </c>
      <c r="E5132" t="s">
        <v>584</v>
      </c>
      <c r="F5132" t="str">
        <f t="shared" si="240"/>
        <v>urban</v>
      </c>
      <c r="G5132" t="str">
        <f t="shared" si="241"/>
        <v>heating</v>
      </c>
      <c r="H5132" t="str">
        <f t="shared" si="242"/>
        <v>heating</v>
      </c>
    </row>
    <row r="5133" spans="1:8" x14ac:dyDescent="0.2">
      <c r="A5133">
        <v>1</v>
      </c>
      <c r="B5133" t="s">
        <v>77</v>
      </c>
      <c r="C5133">
        <v>0</v>
      </c>
      <c r="D5133" t="s">
        <v>668</v>
      </c>
      <c r="E5133" t="s">
        <v>584</v>
      </c>
      <c r="F5133" t="str">
        <f t="shared" si="240"/>
        <v>urban</v>
      </c>
      <c r="G5133" t="str">
        <f t="shared" si="241"/>
        <v>heating</v>
      </c>
      <c r="H5133" t="str">
        <f t="shared" si="242"/>
        <v>heating</v>
      </c>
    </row>
    <row r="5134" spans="1:8" x14ac:dyDescent="0.2">
      <c r="A5134">
        <v>2</v>
      </c>
      <c r="B5134" t="s">
        <v>78</v>
      </c>
      <c r="C5134">
        <v>3280060784231.7798</v>
      </c>
      <c r="D5134" t="s">
        <v>668</v>
      </c>
      <c r="E5134" t="s">
        <v>584</v>
      </c>
      <c r="F5134" t="str">
        <f t="shared" si="240"/>
        <v>urban</v>
      </c>
      <c r="G5134" t="str">
        <f t="shared" si="241"/>
        <v>heating</v>
      </c>
      <c r="H5134" t="str">
        <f t="shared" si="242"/>
        <v>heating</v>
      </c>
    </row>
    <row r="5135" spans="1:8" x14ac:dyDescent="0.2">
      <c r="A5135">
        <v>3</v>
      </c>
      <c r="B5135" t="s">
        <v>79</v>
      </c>
      <c r="C5135">
        <v>10447287670213.699</v>
      </c>
      <c r="D5135" t="s">
        <v>668</v>
      </c>
      <c r="E5135" t="s">
        <v>584</v>
      </c>
      <c r="F5135" t="str">
        <f t="shared" si="240"/>
        <v>urban</v>
      </c>
      <c r="G5135" t="str">
        <f t="shared" si="241"/>
        <v>heating</v>
      </c>
      <c r="H5135" t="str">
        <f t="shared" si="242"/>
        <v>heating</v>
      </c>
    </row>
    <row r="5136" spans="1:8" x14ac:dyDescent="0.2">
      <c r="A5136">
        <v>4</v>
      </c>
      <c r="B5136" t="s">
        <v>81</v>
      </c>
      <c r="C5136">
        <v>0</v>
      </c>
      <c r="D5136" t="s">
        <v>668</v>
      </c>
      <c r="E5136" t="s">
        <v>584</v>
      </c>
      <c r="F5136" t="str">
        <f t="shared" si="240"/>
        <v>urban</v>
      </c>
      <c r="G5136" t="str">
        <f t="shared" si="241"/>
        <v>heating</v>
      </c>
      <c r="H5136" t="str">
        <f t="shared" si="242"/>
        <v>heating</v>
      </c>
    </row>
    <row r="5137" spans="1:8" x14ac:dyDescent="0.2">
      <c r="A5137">
        <v>5</v>
      </c>
      <c r="B5137" t="s">
        <v>162</v>
      </c>
      <c r="C5137">
        <v>6010213287705.7402</v>
      </c>
      <c r="D5137" t="s">
        <v>668</v>
      </c>
      <c r="E5137" t="s">
        <v>584</v>
      </c>
      <c r="F5137" t="str">
        <f t="shared" si="240"/>
        <v>urban</v>
      </c>
      <c r="G5137" t="str">
        <f t="shared" si="241"/>
        <v>heating</v>
      </c>
      <c r="H5137" t="str">
        <f t="shared" si="242"/>
        <v>heating</v>
      </c>
    </row>
    <row r="5138" spans="1:8" x14ac:dyDescent="0.2">
      <c r="A5138">
        <v>6</v>
      </c>
      <c r="B5138" t="s">
        <v>446</v>
      </c>
      <c r="C5138">
        <v>250206841380.47101</v>
      </c>
      <c r="D5138" t="s">
        <v>668</v>
      </c>
      <c r="E5138" t="s">
        <v>584</v>
      </c>
      <c r="F5138" t="str">
        <f t="shared" si="240"/>
        <v>urban</v>
      </c>
      <c r="G5138" t="str">
        <f t="shared" si="241"/>
        <v>heating</v>
      </c>
      <c r="H5138" t="str">
        <f t="shared" si="242"/>
        <v>heating</v>
      </c>
    </row>
    <row r="5139" spans="1:8" x14ac:dyDescent="0.2">
      <c r="A5139">
        <v>7</v>
      </c>
      <c r="B5139" t="s">
        <v>447</v>
      </c>
      <c r="C5139">
        <v>0</v>
      </c>
      <c r="D5139" t="s">
        <v>668</v>
      </c>
      <c r="E5139" t="s">
        <v>584</v>
      </c>
      <c r="F5139" t="str">
        <f t="shared" si="240"/>
        <v>urban</v>
      </c>
      <c r="G5139" t="str">
        <f t="shared" si="241"/>
        <v>heating</v>
      </c>
      <c r="H5139" t="str">
        <f t="shared" si="242"/>
        <v>heating</v>
      </c>
    </row>
    <row r="5140" spans="1:8" x14ac:dyDescent="0.2">
      <c r="A5140">
        <v>8</v>
      </c>
      <c r="B5140" t="s">
        <v>448</v>
      </c>
      <c r="C5140">
        <v>4916593974682.79</v>
      </c>
      <c r="D5140" t="s">
        <v>668</v>
      </c>
      <c r="E5140" t="s">
        <v>584</v>
      </c>
      <c r="F5140" t="str">
        <f t="shared" si="240"/>
        <v>urban</v>
      </c>
      <c r="G5140" t="str">
        <f t="shared" si="241"/>
        <v>heating</v>
      </c>
      <c r="H5140" t="str">
        <f t="shared" si="242"/>
        <v>heating</v>
      </c>
    </row>
    <row r="5141" spans="1:8" x14ac:dyDescent="0.2">
      <c r="A5141">
        <v>9</v>
      </c>
      <c r="B5141" t="s">
        <v>449</v>
      </c>
      <c r="C5141">
        <v>0</v>
      </c>
      <c r="D5141" t="s">
        <v>668</v>
      </c>
      <c r="E5141" t="s">
        <v>584</v>
      </c>
      <c r="F5141" t="str">
        <f t="shared" si="240"/>
        <v>urban</v>
      </c>
      <c r="G5141" t="str">
        <f t="shared" si="241"/>
        <v>heating</v>
      </c>
      <c r="H5141" t="str">
        <f t="shared" si="242"/>
        <v>heating</v>
      </c>
    </row>
    <row r="5142" spans="1:8" x14ac:dyDescent="0.2">
      <c r="A5142">
        <v>0</v>
      </c>
      <c r="B5142" t="s">
        <v>76</v>
      </c>
      <c r="C5142">
        <v>10482961969743.199</v>
      </c>
      <c r="D5142" t="s">
        <v>669</v>
      </c>
      <c r="E5142" t="s">
        <v>584</v>
      </c>
      <c r="F5142" t="str">
        <f t="shared" si="240"/>
        <v>urban</v>
      </c>
      <c r="G5142" t="str">
        <f t="shared" si="241"/>
        <v>heating</v>
      </c>
      <c r="H5142" t="str">
        <f t="shared" si="242"/>
        <v>heating</v>
      </c>
    </row>
    <row r="5143" spans="1:8" x14ac:dyDescent="0.2">
      <c r="A5143">
        <v>1</v>
      </c>
      <c r="B5143" t="s">
        <v>77</v>
      </c>
      <c r="C5143">
        <v>0</v>
      </c>
      <c r="D5143" t="s">
        <v>669</v>
      </c>
      <c r="E5143" t="s">
        <v>584</v>
      </c>
      <c r="F5143" t="str">
        <f t="shared" si="240"/>
        <v>urban</v>
      </c>
      <c r="G5143" t="str">
        <f t="shared" si="241"/>
        <v>heating</v>
      </c>
      <c r="H5143" t="str">
        <f t="shared" si="242"/>
        <v>heating</v>
      </c>
    </row>
    <row r="5144" spans="1:8" x14ac:dyDescent="0.2">
      <c r="A5144">
        <v>2</v>
      </c>
      <c r="B5144" t="s">
        <v>78</v>
      </c>
      <c r="C5144">
        <v>75797046314019.203</v>
      </c>
      <c r="D5144" t="s">
        <v>669</v>
      </c>
      <c r="E5144" t="s">
        <v>584</v>
      </c>
      <c r="F5144" t="str">
        <f t="shared" si="240"/>
        <v>urban</v>
      </c>
      <c r="G5144" t="str">
        <f t="shared" si="241"/>
        <v>heating</v>
      </c>
      <c r="H5144" t="str">
        <f t="shared" si="242"/>
        <v>heating</v>
      </c>
    </row>
    <row r="5145" spans="1:8" x14ac:dyDescent="0.2">
      <c r="A5145">
        <v>3</v>
      </c>
      <c r="B5145" t="s">
        <v>79</v>
      </c>
      <c r="C5145">
        <v>3151937124221.3701</v>
      </c>
      <c r="D5145" t="s">
        <v>669</v>
      </c>
      <c r="E5145" t="s">
        <v>584</v>
      </c>
      <c r="F5145" t="str">
        <f t="shared" si="240"/>
        <v>urban</v>
      </c>
      <c r="G5145" t="str">
        <f t="shared" si="241"/>
        <v>heating</v>
      </c>
      <c r="H5145" t="str">
        <f t="shared" si="242"/>
        <v>heating</v>
      </c>
    </row>
    <row r="5146" spans="1:8" x14ac:dyDescent="0.2">
      <c r="A5146">
        <v>4</v>
      </c>
      <c r="B5146" t="s">
        <v>81</v>
      </c>
      <c r="C5146">
        <v>0</v>
      </c>
      <c r="D5146" t="s">
        <v>669</v>
      </c>
      <c r="E5146" t="s">
        <v>584</v>
      </c>
      <c r="F5146" t="str">
        <f t="shared" si="240"/>
        <v>urban</v>
      </c>
      <c r="G5146" t="str">
        <f t="shared" si="241"/>
        <v>heating</v>
      </c>
      <c r="H5146" t="str">
        <f t="shared" si="242"/>
        <v>heating</v>
      </c>
    </row>
    <row r="5147" spans="1:8" x14ac:dyDescent="0.2">
      <c r="A5147">
        <v>5</v>
      </c>
      <c r="B5147" t="s">
        <v>162</v>
      </c>
      <c r="C5147">
        <v>10083863553698.6</v>
      </c>
      <c r="D5147" t="s">
        <v>669</v>
      </c>
      <c r="E5147" t="s">
        <v>584</v>
      </c>
      <c r="F5147" t="str">
        <f t="shared" si="240"/>
        <v>urban</v>
      </c>
      <c r="G5147" t="str">
        <f t="shared" si="241"/>
        <v>heating</v>
      </c>
      <c r="H5147" t="str">
        <f t="shared" si="242"/>
        <v>heating</v>
      </c>
    </row>
    <row r="5148" spans="1:8" x14ac:dyDescent="0.2">
      <c r="A5148">
        <v>6</v>
      </c>
      <c r="B5148" t="s">
        <v>446</v>
      </c>
      <c r="C5148">
        <v>39533287864.667801</v>
      </c>
      <c r="D5148" t="s">
        <v>669</v>
      </c>
      <c r="E5148" t="s">
        <v>584</v>
      </c>
      <c r="F5148" t="str">
        <f t="shared" si="240"/>
        <v>urban</v>
      </c>
      <c r="G5148" t="str">
        <f t="shared" si="241"/>
        <v>heating</v>
      </c>
      <c r="H5148" t="str">
        <f t="shared" si="242"/>
        <v>heating</v>
      </c>
    </row>
    <row r="5149" spans="1:8" x14ac:dyDescent="0.2">
      <c r="A5149">
        <v>7</v>
      </c>
      <c r="B5149" t="s">
        <v>447</v>
      </c>
      <c r="C5149">
        <v>0</v>
      </c>
      <c r="D5149" t="s">
        <v>669</v>
      </c>
      <c r="E5149" t="s">
        <v>584</v>
      </c>
      <c r="F5149" t="str">
        <f t="shared" si="240"/>
        <v>urban</v>
      </c>
      <c r="G5149" t="str">
        <f t="shared" si="241"/>
        <v>heating</v>
      </c>
      <c r="H5149" t="str">
        <f t="shared" si="242"/>
        <v>heating</v>
      </c>
    </row>
    <row r="5150" spans="1:8" x14ac:dyDescent="0.2">
      <c r="A5150">
        <v>8</v>
      </c>
      <c r="B5150" t="s">
        <v>448</v>
      </c>
      <c r="C5150">
        <v>17188833933953.5</v>
      </c>
      <c r="D5150" t="s">
        <v>669</v>
      </c>
      <c r="E5150" t="s">
        <v>584</v>
      </c>
      <c r="F5150" t="str">
        <f t="shared" si="240"/>
        <v>urban</v>
      </c>
      <c r="G5150" t="str">
        <f t="shared" si="241"/>
        <v>heating</v>
      </c>
      <c r="H5150" t="str">
        <f t="shared" si="242"/>
        <v>heating</v>
      </c>
    </row>
    <row r="5151" spans="1:8" x14ac:dyDescent="0.2">
      <c r="A5151">
        <v>9</v>
      </c>
      <c r="B5151" t="s">
        <v>449</v>
      </c>
      <c r="C5151">
        <v>0</v>
      </c>
      <c r="D5151" t="s">
        <v>669</v>
      </c>
      <c r="E5151" t="s">
        <v>584</v>
      </c>
      <c r="F5151" t="str">
        <f t="shared" si="240"/>
        <v>urban</v>
      </c>
      <c r="G5151" t="str">
        <f t="shared" si="241"/>
        <v>heating</v>
      </c>
      <c r="H5151" t="str">
        <f t="shared" si="242"/>
        <v>heating</v>
      </c>
    </row>
    <row r="5152" spans="1:8" x14ac:dyDescent="0.2">
      <c r="A5152">
        <v>0</v>
      </c>
      <c r="B5152" t="s">
        <v>76</v>
      </c>
      <c r="C5152">
        <v>15965567292694.9</v>
      </c>
      <c r="D5152" t="s">
        <v>670</v>
      </c>
      <c r="E5152" t="s">
        <v>584</v>
      </c>
      <c r="F5152" t="str">
        <f t="shared" si="240"/>
        <v>urban</v>
      </c>
      <c r="G5152" t="str">
        <f t="shared" si="241"/>
        <v>heating</v>
      </c>
      <c r="H5152" t="str">
        <f t="shared" si="242"/>
        <v>heating</v>
      </c>
    </row>
    <row r="5153" spans="1:8" x14ac:dyDescent="0.2">
      <c r="A5153">
        <v>1</v>
      </c>
      <c r="B5153" t="s">
        <v>77</v>
      </c>
      <c r="C5153">
        <v>0</v>
      </c>
      <c r="D5153" t="s">
        <v>670</v>
      </c>
      <c r="E5153" t="s">
        <v>584</v>
      </c>
      <c r="F5153" t="str">
        <f t="shared" si="240"/>
        <v>urban</v>
      </c>
      <c r="G5153" t="str">
        <f t="shared" si="241"/>
        <v>heating</v>
      </c>
      <c r="H5153" t="str">
        <f t="shared" si="242"/>
        <v>heating</v>
      </c>
    </row>
    <row r="5154" spans="1:8" x14ac:dyDescent="0.2">
      <c r="A5154">
        <v>2</v>
      </c>
      <c r="B5154" t="s">
        <v>78</v>
      </c>
      <c r="C5154">
        <v>175392929520616</v>
      </c>
      <c r="D5154" t="s">
        <v>670</v>
      </c>
      <c r="E5154" t="s">
        <v>584</v>
      </c>
      <c r="F5154" t="str">
        <f t="shared" si="240"/>
        <v>urban</v>
      </c>
      <c r="G5154" t="str">
        <f t="shared" si="241"/>
        <v>heating</v>
      </c>
      <c r="H5154" t="str">
        <f t="shared" si="242"/>
        <v>heating</v>
      </c>
    </row>
    <row r="5155" spans="1:8" x14ac:dyDescent="0.2">
      <c r="A5155">
        <v>3</v>
      </c>
      <c r="B5155" t="s">
        <v>79</v>
      </c>
      <c r="C5155">
        <v>2145396057782.6599</v>
      </c>
      <c r="D5155" t="s">
        <v>670</v>
      </c>
      <c r="E5155" t="s">
        <v>584</v>
      </c>
      <c r="F5155" t="str">
        <f t="shared" si="240"/>
        <v>urban</v>
      </c>
      <c r="G5155" t="str">
        <f t="shared" si="241"/>
        <v>heating</v>
      </c>
      <c r="H5155" t="str">
        <f t="shared" si="242"/>
        <v>heating</v>
      </c>
    </row>
    <row r="5156" spans="1:8" x14ac:dyDescent="0.2">
      <c r="A5156">
        <v>4</v>
      </c>
      <c r="B5156" t="s">
        <v>81</v>
      </c>
      <c r="C5156">
        <v>0</v>
      </c>
      <c r="D5156" t="s">
        <v>670</v>
      </c>
      <c r="E5156" t="s">
        <v>584</v>
      </c>
      <c r="F5156" t="str">
        <f t="shared" si="240"/>
        <v>urban</v>
      </c>
      <c r="G5156" t="str">
        <f t="shared" si="241"/>
        <v>heating</v>
      </c>
      <c r="H5156" t="str">
        <f t="shared" si="242"/>
        <v>heating</v>
      </c>
    </row>
    <row r="5157" spans="1:8" x14ac:dyDescent="0.2">
      <c r="A5157">
        <v>5</v>
      </c>
      <c r="B5157" t="s">
        <v>162</v>
      </c>
      <c r="C5157">
        <v>20001199849047.301</v>
      </c>
      <c r="D5157" t="s">
        <v>670</v>
      </c>
      <c r="E5157" t="s">
        <v>584</v>
      </c>
      <c r="F5157" t="str">
        <f t="shared" si="240"/>
        <v>urban</v>
      </c>
      <c r="G5157" t="str">
        <f t="shared" si="241"/>
        <v>heating</v>
      </c>
      <c r="H5157" t="str">
        <f t="shared" si="242"/>
        <v>heating</v>
      </c>
    </row>
    <row r="5158" spans="1:8" x14ac:dyDescent="0.2">
      <c r="A5158">
        <v>6</v>
      </c>
      <c r="B5158" t="s">
        <v>446</v>
      </c>
      <c r="C5158">
        <v>74943883057.924698</v>
      </c>
      <c r="D5158" t="s">
        <v>670</v>
      </c>
      <c r="E5158" t="s">
        <v>584</v>
      </c>
      <c r="F5158" t="str">
        <f t="shared" si="240"/>
        <v>urban</v>
      </c>
      <c r="G5158" t="str">
        <f t="shared" si="241"/>
        <v>heating</v>
      </c>
      <c r="H5158" t="str">
        <f t="shared" si="242"/>
        <v>heating</v>
      </c>
    </row>
    <row r="5159" spans="1:8" x14ac:dyDescent="0.2">
      <c r="A5159">
        <v>7</v>
      </c>
      <c r="B5159" t="s">
        <v>447</v>
      </c>
      <c r="C5159">
        <v>0</v>
      </c>
      <c r="D5159" t="s">
        <v>670</v>
      </c>
      <c r="E5159" t="s">
        <v>584</v>
      </c>
      <c r="F5159" t="str">
        <f t="shared" si="240"/>
        <v>urban</v>
      </c>
      <c r="G5159" t="str">
        <f t="shared" si="241"/>
        <v>heating</v>
      </c>
      <c r="H5159" t="str">
        <f t="shared" si="242"/>
        <v>heating</v>
      </c>
    </row>
    <row r="5160" spans="1:8" x14ac:dyDescent="0.2">
      <c r="A5160">
        <v>8</v>
      </c>
      <c r="B5160" t="s">
        <v>448</v>
      </c>
      <c r="C5160">
        <v>22724843649624.699</v>
      </c>
      <c r="D5160" t="s">
        <v>670</v>
      </c>
      <c r="E5160" t="s">
        <v>584</v>
      </c>
      <c r="F5160" t="str">
        <f t="shared" si="240"/>
        <v>urban</v>
      </c>
      <c r="G5160" t="str">
        <f t="shared" si="241"/>
        <v>heating</v>
      </c>
      <c r="H5160" t="str">
        <f t="shared" si="242"/>
        <v>heating</v>
      </c>
    </row>
    <row r="5161" spans="1:8" x14ac:dyDescent="0.2">
      <c r="A5161">
        <v>9</v>
      </c>
      <c r="B5161" t="s">
        <v>449</v>
      </c>
      <c r="C5161">
        <v>0</v>
      </c>
      <c r="D5161" t="s">
        <v>670</v>
      </c>
      <c r="E5161" t="s">
        <v>584</v>
      </c>
      <c r="F5161" t="str">
        <f t="shared" si="240"/>
        <v>urban</v>
      </c>
      <c r="G5161" t="str">
        <f t="shared" si="241"/>
        <v>heating</v>
      </c>
      <c r="H5161" t="str">
        <f t="shared" si="242"/>
        <v>heating</v>
      </c>
    </row>
    <row r="5162" spans="1:8" x14ac:dyDescent="0.2">
      <c r="A5162">
        <v>0</v>
      </c>
      <c r="B5162" t="s">
        <v>76</v>
      </c>
      <c r="C5162">
        <v>7497466930212.6299</v>
      </c>
      <c r="D5162" t="s">
        <v>671</v>
      </c>
      <c r="E5162" t="s">
        <v>584</v>
      </c>
      <c r="F5162" t="str">
        <f t="shared" si="240"/>
        <v>urban</v>
      </c>
      <c r="G5162" t="str">
        <f t="shared" si="241"/>
        <v>heating</v>
      </c>
      <c r="H5162" t="str">
        <f t="shared" si="242"/>
        <v>heating</v>
      </c>
    </row>
    <row r="5163" spans="1:8" x14ac:dyDescent="0.2">
      <c r="A5163">
        <v>1</v>
      </c>
      <c r="B5163" t="s">
        <v>77</v>
      </c>
      <c r="C5163">
        <v>0</v>
      </c>
      <c r="D5163" t="s">
        <v>671</v>
      </c>
      <c r="E5163" t="s">
        <v>584</v>
      </c>
      <c r="F5163" t="str">
        <f t="shared" si="240"/>
        <v>urban</v>
      </c>
      <c r="G5163" t="str">
        <f t="shared" si="241"/>
        <v>heating</v>
      </c>
      <c r="H5163" t="str">
        <f t="shared" si="242"/>
        <v>heating</v>
      </c>
    </row>
    <row r="5164" spans="1:8" x14ac:dyDescent="0.2">
      <c r="A5164">
        <v>2</v>
      </c>
      <c r="B5164" t="s">
        <v>78</v>
      </c>
      <c r="C5164">
        <v>25946110538280.801</v>
      </c>
      <c r="D5164" t="s">
        <v>671</v>
      </c>
      <c r="E5164" t="s">
        <v>584</v>
      </c>
      <c r="F5164" t="str">
        <f t="shared" si="240"/>
        <v>urban</v>
      </c>
      <c r="G5164" t="str">
        <f t="shared" si="241"/>
        <v>heating</v>
      </c>
      <c r="H5164" t="str">
        <f t="shared" si="242"/>
        <v>heating</v>
      </c>
    </row>
    <row r="5165" spans="1:8" x14ac:dyDescent="0.2">
      <c r="A5165">
        <v>3</v>
      </c>
      <c r="B5165" t="s">
        <v>79</v>
      </c>
      <c r="C5165">
        <v>14850582371.6402</v>
      </c>
      <c r="D5165" t="s">
        <v>671</v>
      </c>
      <c r="E5165" t="s">
        <v>584</v>
      </c>
      <c r="F5165" t="str">
        <f t="shared" si="240"/>
        <v>urban</v>
      </c>
      <c r="G5165" t="str">
        <f t="shared" si="241"/>
        <v>heating</v>
      </c>
      <c r="H5165" t="str">
        <f t="shared" si="242"/>
        <v>heating</v>
      </c>
    </row>
    <row r="5166" spans="1:8" x14ac:dyDescent="0.2">
      <c r="A5166">
        <v>4</v>
      </c>
      <c r="B5166" t="s">
        <v>81</v>
      </c>
      <c r="C5166">
        <v>0</v>
      </c>
      <c r="D5166" t="s">
        <v>671</v>
      </c>
      <c r="E5166" t="s">
        <v>584</v>
      </c>
      <c r="F5166" t="str">
        <f t="shared" si="240"/>
        <v>urban</v>
      </c>
      <c r="G5166" t="str">
        <f t="shared" si="241"/>
        <v>heating</v>
      </c>
      <c r="H5166" t="str">
        <f t="shared" si="242"/>
        <v>heating</v>
      </c>
    </row>
    <row r="5167" spans="1:8" x14ac:dyDescent="0.2">
      <c r="A5167">
        <v>5</v>
      </c>
      <c r="B5167" t="s">
        <v>162</v>
      </c>
      <c r="C5167">
        <v>2251428635941.27</v>
      </c>
      <c r="D5167" t="s">
        <v>671</v>
      </c>
      <c r="E5167" t="s">
        <v>584</v>
      </c>
      <c r="F5167" t="str">
        <f t="shared" si="240"/>
        <v>urban</v>
      </c>
      <c r="G5167" t="str">
        <f t="shared" si="241"/>
        <v>heating</v>
      </c>
      <c r="H5167" t="str">
        <f t="shared" si="242"/>
        <v>heating</v>
      </c>
    </row>
    <row r="5168" spans="1:8" x14ac:dyDescent="0.2">
      <c r="A5168">
        <v>6</v>
      </c>
      <c r="B5168" t="s">
        <v>446</v>
      </c>
      <c r="C5168">
        <v>1938658412.11935</v>
      </c>
      <c r="D5168" t="s">
        <v>671</v>
      </c>
      <c r="E5168" t="s">
        <v>584</v>
      </c>
      <c r="F5168" t="str">
        <f t="shared" si="240"/>
        <v>urban</v>
      </c>
      <c r="G5168" t="str">
        <f t="shared" si="241"/>
        <v>heating</v>
      </c>
      <c r="H5168" t="str">
        <f t="shared" si="242"/>
        <v>heating</v>
      </c>
    </row>
    <row r="5169" spans="1:8" x14ac:dyDescent="0.2">
      <c r="A5169">
        <v>7</v>
      </c>
      <c r="B5169" t="s">
        <v>447</v>
      </c>
      <c r="C5169">
        <v>0</v>
      </c>
      <c r="D5169" t="s">
        <v>671</v>
      </c>
      <c r="E5169" t="s">
        <v>584</v>
      </c>
      <c r="F5169" t="str">
        <f t="shared" si="240"/>
        <v>urban</v>
      </c>
      <c r="G5169" t="str">
        <f t="shared" si="241"/>
        <v>heating</v>
      </c>
      <c r="H5169" t="str">
        <f t="shared" si="242"/>
        <v>heating</v>
      </c>
    </row>
    <row r="5170" spans="1:8" x14ac:dyDescent="0.2">
      <c r="A5170">
        <v>8</v>
      </c>
      <c r="B5170" t="s">
        <v>448</v>
      </c>
      <c r="C5170">
        <v>3970116182328.6299</v>
      </c>
      <c r="D5170" t="s">
        <v>671</v>
      </c>
      <c r="E5170" t="s">
        <v>584</v>
      </c>
      <c r="F5170" t="str">
        <f t="shared" si="240"/>
        <v>urban</v>
      </c>
      <c r="G5170" t="str">
        <f t="shared" si="241"/>
        <v>heating</v>
      </c>
      <c r="H5170" t="str">
        <f t="shared" si="242"/>
        <v>heating</v>
      </c>
    </row>
    <row r="5171" spans="1:8" x14ac:dyDescent="0.2">
      <c r="A5171">
        <v>9</v>
      </c>
      <c r="B5171" t="s">
        <v>449</v>
      </c>
      <c r="C5171">
        <v>0</v>
      </c>
      <c r="D5171" t="s">
        <v>671</v>
      </c>
      <c r="E5171" t="s">
        <v>584</v>
      </c>
      <c r="F5171" t="str">
        <f t="shared" si="240"/>
        <v>urban</v>
      </c>
      <c r="G5171" t="str">
        <f t="shared" si="241"/>
        <v>heating</v>
      </c>
      <c r="H5171" t="str">
        <f t="shared" si="242"/>
        <v>heating</v>
      </c>
    </row>
    <row r="5172" spans="1:8" x14ac:dyDescent="0.2">
      <c r="A5172">
        <v>0</v>
      </c>
      <c r="B5172" t="s">
        <v>76</v>
      </c>
      <c r="C5172">
        <v>13312475380221.801</v>
      </c>
      <c r="D5172" t="s">
        <v>672</v>
      </c>
      <c r="E5172" t="s">
        <v>584</v>
      </c>
      <c r="F5172" t="str">
        <f t="shared" si="240"/>
        <v>urban</v>
      </c>
      <c r="G5172" t="str">
        <f t="shared" si="241"/>
        <v>heating</v>
      </c>
      <c r="H5172" t="str">
        <f t="shared" si="242"/>
        <v>heating</v>
      </c>
    </row>
    <row r="5173" spans="1:8" x14ac:dyDescent="0.2">
      <c r="A5173">
        <v>1</v>
      </c>
      <c r="B5173" t="s">
        <v>77</v>
      </c>
      <c r="C5173">
        <v>0</v>
      </c>
      <c r="D5173" t="s">
        <v>672</v>
      </c>
      <c r="E5173" t="s">
        <v>584</v>
      </c>
      <c r="F5173" t="str">
        <f t="shared" si="240"/>
        <v>urban</v>
      </c>
      <c r="G5173" t="str">
        <f t="shared" si="241"/>
        <v>heating</v>
      </c>
      <c r="H5173" t="str">
        <f t="shared" si="242"/>
        <v>heating</v>
      </c>
    </row>
    <row r="5174" spans="1:8" x14ac:dyDescent="0.2">
      <c r="A5174">
        <v>2</v>
      </c>
      <c r="B5174" t="s">
        <v>78</v>
      </c>
      <c r="C5174">
        <v>72309198300211.5</v>
      </c>
      <c r="D5174" t="s">
        <v>672</v>
      </c>
      <c r="E5174" t="s">
        <v>584</v>
      </c>
      <c r="F5174" t="str">
        <f t="shared" si="240"/>
        <v>urban</v>
      </c>
      <c r="G5174" t="str">
        <f t="shared" si="241"/>
        <v>heating</v>
      </c>
      <c r="H5174" t="str">
        <f t="shared" si="242"/>
        <v>heating</v>
      </c>
    </row>
    <row r="5175" spans="1:8" x14ac:dyDescent="0.2">
      <c r="A5175">
        <v>3</v>
      </c>
      <c r="B5175" t="s">
        <v>79</v>
      </c>
      <c r="C5175">
        <v>836020570177.64099</v>
      </c>
      <c r="D5175" t="s">
        <v>672</v>
      </c>
      <c r="E5175" t="s">
        <v>584</v>
      </c>
      <c r="F5175" t="str">
        <f t="shared" si="240"/>
        <v>urban</v>
      </c>
      <c r="G5175" t="str">
        <f t="shared" si="241"/>
        <v>heating</v>
      </c>
      <c r="H5175" t="str">
        <f t="shared" si="242"/>
        <v>heating</v>
      </c>
    </row>
    <row r="5176" spans="1:8" x14ac:dyDescent="0.2">
      <c r="A5176">
        <v>4</v>
      </c>
      <c r="B5176" t="s">
        <v>81</v>
      </c>
      <c r="C5176">
        <v>0</v>
      </c>
      <c r="D5176" t="s">
        <v>672</v>
      </c>
      <c r="E5176" t="s">
        <v>584</v>
      </c>
      <c r="F5176" t="str">
        <f t="shared" si="240"/>
        <v>urban</v>
      </c>
      <c r="G5176" t="str">
        <f t="shared" si="241"/>
        <v>heating</v>
      </c>
      <c r="H5176" t="str">
        <f t="shared" si="242"/>
        <v>heating</v>
      </c>
    </row>
    <row r="5177" spans="1:8" x14ac:dyDescent="0.2">
      <c r="A5177">
        <v>5</v>
      </c>
      <c r="B5177" t="s">
        <v>162</v>
      </c>
      <c r="C5177">
        <v>8597382133564.25</v>
      </c>
      <c r="D5177" t="s">
        <v>672</v>
      </c>
      <c r="E5177" t="s">
        <v>584</v>
      </c>
      <c r="F5177" t="str">
        <f t="shared" si="240"/>
        <v>urban</v>
      </c>
      <c r="G5177" t="str">
        <f t="shared" si="241"/>
        <v>heating</v>
      </c>
      <c r="H5177" t="str">
        <f t="shared" si="242"/>
        <v>heating</v>
      </c>
    </row>
    <row r="5178" spans="1:8" x14ac:dyDescent="0.2">
      <c r="A5178">
        <v>6</v>
      </c>
      <c r="B5178" t="s">
        <v>446</v>
      </c>
      <c r="C5178">
        <v>101070309045.957</v>
      </c>
      <c r="D5178" t="s">
        <v>672</v>
      </c>
      <c r="E5178" t="s">
        <v>584</v>
      </c>
      <c r="F5178" t="str">
        <f t="shared" si="240"/>
        <v>urban</v>
      </c>
      <c r="G5178" t="str">
        <f t="shared" si="241"/>
        <v>heating</v>
      </c>
      <c r="H5178" t="str">
        <f t="shared" si="242"/>
        <v>heating</v>
      </c>
    </row>
    <row r="5179" spans="1:8" x14ac:dyDescent="0.2">
      <c r="A5179">
        <v>7</v>
      </c>
      <c r="B5179" t="s">
        <v>447</v>
      </c>
      <c r="C5179">
        <v>0</v>
      </c>
      <c r="D5179" t="s">
        <v>672</v>
      </c>
      <c r="E5179" t="s">
        <v>584</v>
      </c>
      <c r="F5179" t="str">
        <f t="shared" si="240"/>
        <v>urban</v>
      </c>
      <c r="G5179" t="str">
        <f t="shared" si="241"/>
        <v>heating</v>
      </c>
      <c r="H5179" t="str">
        <f t="shared" si="242"/>
        <v>heating</v>
      </c>
    </row>
    <row r="5180" spans="1:8" x14ac:dyDescent="0.2">
      <c r="A5180">
        <v>8</v>
      </c>
      <c r="B5180" t="s">
        <v>448</v>
      </c>
      <c r="C5180">
        <v>7689844225324.6797</v>
      </c>
      <c r="D5180" t="s">
        <v>672</v>
      </c>
      <c r="E5180" t="s">
        <v>584</v>
      </c>
      <c r="F5180" t="str">
        <f t="shared" si="240"/>
        <v>urban</v>
      </c>
      <c r="G5180" t="str">
        <f t="shared" si="241"/>
        <v>heating</v>
      </c>
      <c r="H5180" t="str">
        <f t="shared" si="242"/>
        <v>heating</v>
      </c>
    </row>
    <row r="5181" spans="1:8" x14ac:dyDescent="0.2">
      <c r="A5181">
        <v>9</v>
      </c>
      <c r="B5181" t="s">
        <v>449</v>
      </c>
      <c r="C5181">
        <v>0</v>
      </c>
      <c r="D5181" t="s">
        <v>672</v>
      </c>
      <c r="E5181" t="s">
        <v>584</v>
      </c>
      <c r="F5181" t="str">
        <f t="shared" si="240"/>
        <v>urban</v>
      </c>
      <c r="G5181" t="str">
        <f t="shared" si="241"/>
        <v>heating</v>
      </c>
      <c r="H5181" t="str">
        <f t="shared" si="242"/>
        <v>heating</v>
      </c>
    </row>
    <row r="5182" spans="1:8" x14ac:dyDescent="0.2">
      <c r="A5182">
        <v>0</v>
      </c>
      <c r="B5182" t="s">
        <v>76</v>
      </c>
      <c r="C5182">
        <v>10706847761907.6</v>
      </c>
      <c r="D5182" t="s">
        <v>673</v>
      </c>
      <c r="E5182" t="s">
        <v>584</v>
      </c>
      <c r="F5182" t="str">
        <f t="shared" si="240"/>
        <v>urban</v>
      </c>
      <c r="G5182" t="str">
        <f t="shared" si="241"/>
        <v>heating</v>
      </c>
      <c r="H5182" t="str">
        <f t="shared" si="242"/>
        <v>heating</v>
      </c>
    </row>
    <row r="5183" spans="1:8" x14ac:dyDescent="0.2">
      <c r="A5183">
        <v>1</v>
      </c>
      <c r="B5183" t="s">
        <v>77</v>
      </c>
      <c r="C5183">
        <v>0</v>
      </c>
      <c r="D5183" t="s">
        <v>673</v>
      </c>
      <c r="E5183" t="s">
        <v>584</v>
      </c>
      <c r="F5183" t="str">
        <f t="shared" si="240"/>
        <v>urban</v>
      </c>
      <c r="G5183" t="str">
        <f t="shared" si="241"/>
        <v>heating</v>
      </c>
      <c r="H5183" t="str">
        <f t="shared" si="242"/>
        <v>heating</v>
      </c>
    </row>
    <row r="5184" spans="1:8" x14ac:dyDescent="0.2">
      <c r="A5184">
        <v>2</v>
      </c>
      <c r="B5184" t="s">
        <v>78</v>
      </c>
      <c r="C5184">
        <v>88481264979869.297</v>
      </c>
      <c r="D5184" t="s">
        <v>673</v>
      </c>
      <c r="E5184" t="s">
        <v>584</v>
      </c>
      <c r="F5184" t="str">
        <f t="shared" si="240"/>
        <v>urban</v>
      </c>
      <c r="G5184" t="str">
        <f t="shared" si="241"/>
        <v>heating</v>
      </c>
      <c r="H5184" t="str">
        <f t="shared" si="242"/>
        <v>heating</v>
      </c>
    </row>
    <row r="5185" spans="1:8" x14ac:dyDescent="0.2">
      <c r="A5185">
        <v>3</v>
      </c>
      <c r="B5185" t="s">
        <v>79</v>
      </c>
      <c r="C5185">
        <v>111445383847.778</v>
      </c>
      <c r="D5185" t="s">
        <v>673</v>
      </c>
      <c r="E5185" t="s">
        <v>584</v>
      </c>
      <c r="F5185" t="str">
        <f t="shared" si="240"/>
        <v>urban</v>
      </c>
      <c r="G5185" t="str">
        <f t="shared" si="241"/>
        <v>heating</v>
      </c>
      <c r="H5185" t="str">
        <f t="shared" si="242"/>
        <v>heating</v>
      </c>
    </row>
    <row r="5186" spans="1:8" x14ac:dyDescent="0.2">
      <c r="A5186">
        <v>4</v>
      </c>
      <c r="B5186" t="s">
        <v>81</v>
      </c>
      <c r="C5186">
        <v>0</v>
      </c>
      <c r="D5186" t="s">
        <v>673</v>
      </c>
      <c r="E5186" t="s">
        <v>584</v>
      </c>
      <c r="F5186" t="str">
        <f t="shared" si="240"/>
        <v>urban</v>
      </c>
      <c r="G5186" t="str">
        <f t="shared" si="241"/>
        <v>heating</v>
      </c>
      <c r="H5186" t="str">
        <f t="shared" si="242"/>
        <v>heating</v>
      </c>
    </row>
    <row r="5187" spans="1:8" x14ac:dyDescent="0.2">
      <c r="A5187">
        <v>5</v>
      </c>
      <c r="B5187" t="s">
        <v>162</v>
      </c>
      <c r="C5187">
        <v>9071516206033.0605</v>
      </c>
      <c r="D5187" t="s">
        <v>673</v>
      </c>
      <c r="E5187" t="s">
        <v>584</v>
      </c>
      <c r="F5187" t="str">
        <f t="shared" ref="F5187:F5250" si="243">IF(ISNUMBER(SEARCH("urban", E5187)), "urban", IF(ISNUMBER(SEARCH("rural", E5187)), "rural", IF(ISNUMBER(SEARCH("commercial", E5187)), "commercial", "None")))</f>
        <v>urban</v>
      </c>
      <c r="G5187" t="str">
        <f t="shared" ref="G5187:G5250" si="244">RIGHT(E5187, LEN(E5187) - FIND("~", SUBSTITUTE(E5187, "-", "~", LEN(E5187)-LEN(SUBSTITUTE(E5187, "-", "")))))</f>
        <v>heating</v>
      </c>
      <c r="H5187" t="str">
        <f t="shared" ref="H5187:H5250" si="245">IF(G5187="appl","appliances",IF(G5187="cooling","cooling &amp; ventilation",G5187))</f>
        <v>heating</v>
      </c>
    </row>
    <row r="5188" spans="1:8" x14ac:dyDescent="0.2">
      <c r="A5188">
        <v>6</v>
      </c>
      <c r="B5188" t="s">
        <v>446</v>
      </c>
      <c r="C5188">
        <v>5161602393.1909304</v>
      </c>
      <c r="D5188" t="s">
        <v>673</v>
      </c>
      <c r="E5188" t="s">
        <v>584</v>
      </c>
      <c r="F5188" t="str">
        <f t="shared" si="243"/>
        <v>urban</v>
      </c>
      <c r="G5188" t="str">
        <f t="shared" si="244"/>
        <v>heating</v>
      </c>
      <c r="H5188" t="str">
        <f t="shared" si="245"/>
        <v>heating</v>
      </c>
    </row>
    <row r="5189" spans="1:8" x14ac:dyDescent="0.2">
      <c r="A5189">
        <v>7</v>
      </c>
      <c r="B5189" t="s">
        <v>447</v>
      </c>
      <c r="C5189">
        <v>0</v>
      </c>
      <c r="D5189" t="s">
        <v>673</v>
      </c>
      <c r="E5189" t="s">
        <v>584</v>
      </c>
      <c r="F5189" t="str">
        <f t="shared" si="243"/>
        <v>urban</v>
      </c>
      <c r="G5189" t="str">
        <f t="shared" si="244"/>
        <v>heating</v>
      </c>
      <c r="H5189" t="str">
        <f t="shared" si="245"/>
        <v>heating</v>
      </c>
    </row>
    <row r="5190" spans="1:8" x14ac:dyDescent="0.2">
      <c r="A5190">
        <v>8</v>
      </c>
      <c r="B5190" t="s">
        <v>448</v>
      </c>
      <c r="C5190">
        <v>8284983395998.2002</v>
      </c>
      <c r="D5190" t="s">
        <v>673</v>
      </c>
      <c r="E5190" t="s">
        <v>584</v>
      </c>
      <c r="F5190" t="str">
        <f t="shared" si="243"/>
        <v>urban</v>
      </c>
      <c r="G5190" t="str">
        <f t="shared" si="244"/>
        <v>heating</v>
      </c>
      <c r="H5190" t="str">
        <f t="shared" si="245"/>
        <v>heating</v>
      </c>
    </row>
    <row r="5191" spans="1:8" x14ac:dyDescent="0.2">
      <c r="A5191">
        <v>9</v>
      </c>
      <c r="B5191" t="s">
        <v>449</v>
      </c>
      <c r="C5191">
        <v>0</v>
      </c>
      <c r="D5191" t="s">
        <v>673</v>
      </c>
      <c r="E5191" t="s">
        <v>584</v>
      </c>
      <c r="F5191" t="str">
        <f t="shared" si="243"/>
        <v>urban</v>
      </c>
      <c r="G5191" t="str">
        <f t="shared" si="244"/>
        <v>heating</v>
      </c>
      <c r="H5191" t="str">
        <f t="shared" si="245"/>
        <v>heating</v>
      </c>
    </row>
    <row r="5192" spans="1:8" x14ac:dyDescent="0.2">
      <c r="A5192">
        <v>0</v>
      </c>
      <c r="B5192" t="s">
        <v>76</v>
      </c>
      <c r="C5192">
        <v>38091978867812.5</v>
      </c>
      <c r="D5192" t="s">
        <v>674</v>
      </c>
      <c r="E5192" t="s">
        <v>584</v>
      </c>
      <c r="F5192" t="str">
        <f t="shared" si="243"/>
        <v>urban</v>
      </c>
      <c r="G5192" t="str">
        <f t="shared" si="244"/>
        <v>heating</v>
      </c>
      <c r="H5192" t="str">
        <f t="shared" si="245"/>
        <v>heating</v>
      </c>
    </row>
    <row r="5193" spans="1:8" x14ac:dyDescent="0.2">
      <c r="A5193">
        <v>1</v>
      </c>
      <c r="B5193" t="s">
        <v>77</v>
      </c>
      <c r="C5193">
        <v>0</v>
      </c>
      <c r="D5193" t="s">
        <v>674</v>
      </c>
      <c r="E5193" t="s">
        <v>584</v>
      </c>
      <c r="F5193" t="str">
        <f t="shared" si="243"/>
        <v>urban</v>
      </c>
      <c r="G5193" t="str">
        <f t="shared" si="244"/>
        <v>heating</v>
      </c>
      <c r="H5193" t="str">
        <f t="shared" si="245"/>
        <v>heating</v>
      </c>
    </row>
    <row r="5194" spans="1:8" x14ac:dyDescent="0.2">
      <c r="A5194">
        <v>2</v>
      </c>
      <c r="B5194" t="s">
        <v>78</v>
      </c>
      <c r="C5194">
        <v>208160639424470</v>
      </c>
      <c r="D5194" t="s">
        <v>674</v>
      </c>
      <c r="E5194" t="s">
        <v>584</v>
      </c>
      <c r="F5194" t="str">
        <f t="shared" si="243"/>
        <v>urban</v>
      </c>
      <c r="G5194" t="str">
        <f t="shared" si="244"/>
        <v>heating</v>
      </c>
      <c r="H5194" t="str">
        <f t="shared" si="245"/>
        <v>heating</v>
      </c>
    </row>
    <row r="5195" spans="1:8" x14ac:dyDescent="0.2">
      <c r="A5195">
        <v>3</v>
      </c>
      <c r="B5195" t="s">
        <v>79</v>
      </c>
      <c r="C5195">
        <v>501271425732.66803</v>
      </c>
      <c r="D5195" t="s">
        <v>674</v>
      </c>
      <c r="E5195" t="s">
        <v>584</v>
      </c>
      <c r="F5195" t="str">
        <f t="shared" si="243"/>
        <v>urban</v>
      </c>
      <c r="G5195" t="str">
        <f t="shared" si="244"/>
        <v>heating</v>
      </c>
      <c r="H5195" t="str">
        <f t="shared" si="245"/>
        <v>heating</v>
      </c>
    </row>
    <row r="5196" spans="1:8" x14ac:dyDescent="0.2">
      <c r="A5196">
        <v>4</v>
      </c>
      <c r="B5196" t="s">
        <v>81</v>
      </c>
      <c r="C5196">
        <v>0</v>
      </c>
      <c r="D5196" t="s">
        <v>674</v>
      </c>
      <c r="E5196" t="s">
        <v>584</v>
      </c>
      <c r="F5196" t="str">
        <f t="shared" si="243"/>
        <v>urban</v>
      </c>
      <c r="G5196" t="str">
        <f t="shared" si="244"/>
        <v>heating</v>
      </c>
      <c r="H5196" t="str">
        <f t="shared" si="245"/>
        <v>heating</v>
      </c>
    </row>
    <row r="5197" spans="1:8" x14ac:dyDescent="0.2">
      <c r="A5197">
        <v>5</v>
      </c>
      <c r="B5197" t="s">
        <v>162</v>
      </c>
      <c r="C5197">
        <v>21473701502214.699</v>
      </c>
      <c r="D5197" t="s">
        <v>674</v>
      </c>
      <c r="E5197" t="s">
        <v>584</v>
      </c>
      <c r="F5197" t="str">
        <f t="shared" si="243"/>
        <v>urban</v>
      </c>
      <c r="G5197" t="str">
        <f t="shared" si="244"/>
        <v>heating</v>
      </c>
      <c r="H5197" t="str">
        <f t="shared" si="245"/>
        <v>heating</v>
      </c>
    </row>
    <row r="5198" spans="1:8" x14ac:dyDescent="0.2">
      <c r="A5198">
        <v>6</v>
      </c>
      <c r="B5198" t="s">
        <v>446</v>
      </c>
      <c r="C5198">
        <v>332655313568.341</v>
      </c>
      <c r="D5198" t="s">
        <v>674</v>
      </c>
      <c r="E5198" t="s">
        <v>584</v>
      </c>
      <c r="F5198" t="str">
        <f t="shared" si="243"/>
        <v>urban</v>
      </c>
      <c r="G5198" t="str">
        <f t="shared" si="244"/>
        <v>heating</v>
      </c>
      <c r="H5198" t="str">
        <f t="shared" si="245"/>
        <v>heating</v>
      </c>
    </row>
    <row r="5199" spans="1:8" x14ac:dyDescent="0.2">
      <c r="A5199">
        <v>7</v>
      </c>
      <c r="B5199" t="s">
        <v>447</v>
      </c>
      <c r="C5199">
        <v>0</v>
      </c>
      <c r="D5199" t="s">
        <v>674</v>
      </c>
      <c r="E5199" t="s">
        <v>584</v>
      </c>
      <c r="F5199" t="str">
        <f t="shared" si="243"/>
        <v>urban</v>
      </c>
      <c r="G5199" t="str">
        <f t="shared" si="244"/>
        <v>heating</v>
      </c>
      <c r="H5199" t="str">
        <f t="shared" si="245"/>
        <v>heating</v>
      </c>
    </row>
    <row r="5200" spans="1:8" x14ac:dyDescent="0.2">
      <c r="A5200">
        <v>8</v>
      </c>
      <c r="B5200" t="s">
        <v>448</v>
      </c>
      <c r="C5200">
        <v>15775261273785.6</v>
      </c>
      <c r="D5200" t="s">
        <v>674</v>
      </c>
      <c r="E5200" t="s">
        <v>584</v>
      </c>
      <c r="F5200" t="str">
        <f t="shared" si="243"/>
        <v>urban</v>
      </c>
      <c r="G5200" t="str">
        <f t="shared" si="244"/>
        <v>heating</v>
      </c>
      <c r="H5200" t="str">
        <f t="shared" si="245"/>
        <v>heating</v>
      </c>
    </row>
    <row r="5201" spans="1:8" x14ac:dyDescent="0.2">
      <c r="A5201">
        <v>9</v>
      </c>
      <c r="B5201" t="s">
        <v>449</v>
      </c>
      <c r="C5201">
        <v>0</v>
      </c>
      <c r="D5201" t="s">
        <v>674</v>
      </c>
      <c r="E5201" t="s">
        <v>584</v>
      </c>
      <c r="F5201" t="str">
        <f t="shared" si="243"/>
        <v>urban</v>
      </c>
      <c r="G5201" t="str">
        <f t="shared" si="244"/>
        <v>heating</v>
      </c>
      <c r="H5201" t="str">
        <f t="shared" si="245"/>
        <v>heating</v>
      </c>
    </row>
    <row r="5202" spans="1:8" x14ac:dyDescent="0.2">
      <c r="A5202">
        <v>0</v>
      </c>
      <c r="B5202" t="s">
        <v>76</v>
      </c>
      <c r="C5202">
        <v>4928430517807.6201</v>
      </c>
      <c r="D5202" t="s">
        <v>675</v>
      </c>
      <c r="E5202" t="s">
        <v>584</v>
      </c>
      <c r="F5202" t="str">
        <f t="shared" si="243"/>
        <v>urban</v>
      </c>
      <c r="G5202" t="str">
        <f t="shared" si="244"/>
        <v>heating</v>
      </c>
      <c r="H5202" t="str">
        <f t="shared" si="245"/>
        <v>heating</v>
      </c>
    </row>
    <row r="5203" spans="1:8" x14ac:dyDescent="0.2">
      <c r="A5203">
        <v>1</v>
      </c>
      <c r="B5203" t="s">
        <v>77</v>
      </c>
      <c r="C5203">
        <v>0</v>
      </c>
      <c r="D5203" t="s">
        <v>675</v>
      </c>
      <c r="E5203" t="s">
        <v>584</v>
      </c>
      <c r="F5203" t="str">
        <f t="shared" si="243"/>
        <v>urban</v>
      </c>
      <c r="G5203" t="str">
        <f t="shared" si="244"/>
        <v>heating</v>
      </c>
      <c r="H5203" t="str">
        <f t="shared" si="245"/>
        <v>heating</v>
      </c>
    </row>
    <row r="5204" spans="1:8" x14ac:dyDescent="0.2">
      <c r="A5204">
        <v>2</v>
      </c>
      <c r="B5204" t="s">
        <v>78</v>
      </c>
      <c r="C5204">
        <v>30130314877351.801</v>
      </c>
      <c r="D5204" t="s">
        <v>675</v>
      </c>
      <c r="E5204" t="s">
        <v>584</v>
      </c>
      <c r="F5204" t="str">
        <f t="shared" si="243"/>
        <v>urban</v>
      </c>
      <c r="G5204" t="str">
        <f t="shared" si="244"/>
        <v>heating</v>
      </c>
      <c r="H5204" t="str">
        <f t="shared" si="245"/>
        <v>heating</v>
      </c>
    </row>
    <row r="5205" spans="1:8" x14ac:dyDescent="0.2">
      <c r="A5205">
        <v>3</v>
      </c>
      <c r="B5205" t="s">
        <v>79</v>
      </c>
      <c r="C5205">
        <v>528158909485.776</v>
      </c>
      <c r="D5205" t="s">
        <v>675</v>
      </c>
      <c r="E5205" t="s">
        <v>584</v>
      </c>
      <c r="F5205" t="str">
        <f t="shared" si="243"/>
        <v>urban</v>
      </c>
      <c r="G5205" t="str">
        <f t="shared" si="244"/>
        <v>heating</v>
      </c>
      <c r="H5205" t="str">
        <f t="shared" si="245"/>
        <v>heating</v>
      </c>
    </row>
    <row r="5206" spans="1:8" x14ac:dyDescent="0.2">
      <c r="A5206">
        <v>4</v>
      </c>
      <c r="B5206" t="s">
        <v>81</v>
      </c>
      <c r="C5206">
        <v>0</v>
      </c>
      <c r="D5206" t="s">
        <v>675</v>
      </c>
      <c r="E5206" t="s">
        <v>584</v>
      </c>
      <c r="F5206" t="str">
        <f t="shared" si="243"/>
        <v>urban</v>
      </c>
      <c r="G5206" t="str">
        <f t="shared" si="244"/>
        <v>heating</v>
      </c>
      <c r="H5206" t="str">
        <f t="shared" si="245"/>
        <v>heating</v>
      </c>
    </row>
    <row r="5207" spans="1:8" x14ac:dyDescent="0.2">
      <c r="A5207">
        <v>5</v>
      </c>
      <c r="B5207" t="s">
        <v>162</v>
      </c>
      <c r="C5207">
        <v>2869065375509.8501</v>
      </c>
      <c r="D5207" t="s">
        <v>675</v>
      </c>
      <c r="E5207" t="s">
        <v>584</v>
      </c>
      <c r="F5207" t="str">
        <f t="shared" si="243"/>
        <v>urban</v>
      </c>
      <c r="G5207" t="str">
        <f t="shared" si="244"/>
        <v>heating</v>
      </c>
      <c r="H5207" t="str">
        <f t="shared" si="245"/>
        <v>heating</v>
      </c>
    </row>
    <row r="5208" spans="1:8" x14ac:dyDescent="0.2">
      <c r="A5208">
        <v>6</v>
      </c>
      <c r="B5208" t="s">
        <v>446</v>
      </c>
      <c r="C5208">
        <v>13262243646.424601</v>
      </c>
      <c r="D5208" t="s">
        <v>675</v>
      </c>
      <c r="E5208" t="s">
        <v>584</v>
      </c>
      <c r="F5208" t="str">
        <f t="shared" si="243"/>
        <v>urban</v>
      </c>
      <c r="G5208" t="str">
        <f t="shared" si="244"/>
        <v>heating</v>
      </c>
      <c r="H5208" t="str">
        <f t="shared" si="245"/>
        <v>heating</v>
      </c>
    </row>
    <row r="5209" spans="1:8" x14ac:dyDescent="0.2">
      <c r="A5209">
        <v>7</v>
      </c>
      <c r="B5209" t="s">
        <v>447</v>
      </c>
      <c r="C5209">
        <v>0</v>
      </c>
      <c r="D5209" t="s">
        <v>675</v>
      </c>
      <c r="E5209" t="s">
        <v>584</v>
      </c>
      <c r="F5209" t="str">
        <f t="shared" si="243"/>
        <v>urban</v>
      </c>
      <c r="G5209" t="str">
        <f t="shared" si="244"/>
        <v>heating</v>
      </c>
      <c r="H5209" t="str">
        <f t="shared" si="245"/>
        <v>heating</v>
      </c>
    </row>
    <row r="5210" spans="1:8" x14ac:dyDescent="0.2">
      <c r="A5210">
        <v>8</v>
      </c>
      <c r="B5210" t="s">
        <v>448</v>
      </c>
      <c r="C5210">
        <v>11269629128566.1</v>
      </c>
      <c r="D5210" t="s">
        <v>675</v>
      </c>
      <c r="E5210" t="s">
        <v>584</v>
      </c>
      <c r="F5210" t="str">
        <f t="shared" si="243"/>
        <v>urban</v>
      </c>
      <c r="G5210" t="str">
        <f t="shared" si="244"/>
        <v>heating</v>
      </c>
      <c r="H5210" t="str">
        <f t="shared" si="245"/>
        <v>heating</v>
      </c>
    </row>
    <row r="5211" spans="1:8" x14ac:dyDescent="0.2">
      <c r="A5211">
        <v>9</v>
      </c>
      <c r="B5211" t="s">
        <v>449</v>
      </c>
      <c r="C5211">
        <v>0</v>
      </c>
      <c r="D5211" t="s">
        <v>675</v>
      </c>
      <c r="E5211" t="s">
        <v>584</v>
      </c>
      <c r="F5211" t="str">
        <f t="shared" si="243"/>
        <v>urban</v>
      </c>
      <c r="G5211" t="str">
        <f t="shared" si="244"/>
        <v>heating</v>
      </c>
      <c r="H5211" t="str">
        <f t="shared" si="245"/>
        <v>heating</v>
      </c>
    </row>
    <row r="5212" spans="1:8" x14ac:dyDescent="0.2">
      <c r="A5212">
        <v>0</v>
      </c>
      <c r="B5212" t="s">
        <v>76</v>
      </c>
      <c r="C5212">
        <v>5736321765523.7598</v>
      </c>
      <c r="D5212" t="s">
        <v>676</v>
      </c>
      <c r="E5212" t="s">
        <v>584</v>
      </c>
      <c r="F5212" t="str">
        <f t="shared" si="243"/>
        <v>urban</v>
      </c>
      <c r="G5212" t="str">
        <f t="shared" si="244"/>
        <v>heating</v>
      </c>
      <c r="H5212" t="str">
        <f t="shared" si="245"/>
        <v>heating</v>
      </c>
    </row>
    <row r="5213" spans="1:8" x14ac:dyDescent="0.2">
      <c r="A5213">
        <v>1</v>
      </c>
      <c r="B5213" t="s">
        <v>77</v>
      </c>
      <c r="C5213">
        <v>0</v>
      </c>
      <c r="D5213" t="s">
        <v>676</v>
      </c>
      <c r="E5213" t="s">
        <v>584</v>
      </c>
      <c r="F5213" t="str">
        <f t="shared" si="243"/>
        <v>urban</v>
      </c>
      <c r="G5213" t="str">
        <f t="shared" si="244"/>
        <v>heating</v>
      </c>
      <c r="H5213" t="str">
        <f t="shared" si="245"/>
        <v>heating</v>
      </c>
    </row>
    <row r="5214" spans="1:8" x14ac:dyDescent="0.2">
      <c r="A5214">
        <v>2</v>
      </c>
      <c r="B5214" t="s">
        <v>78</v>
      </c>
      <c r="C5214">
        <v>30560916431441.898</v>
      </c>
      <c r="D5214" t="s">
        <v>676</v>
      </c>
      <c r="E5214" t="s">
        <v>584</v>
      </c>
      <c r="F5214" t="str">
        <f t="shared" si="243"/>
        <v>urban</v>
      </c>
      <c r="G5214" t="str">
        <f t="shared" si="244"/>
        <v>heating</v>
      </c>
      <c r="H5214" t="str">
        <f t="shared" si="245"/>
        <v>heating</v>
      </c>
    </row>
    <row r="5215" spans="1:8" x14ac:dyDescent="0.2">
      <c r="A5215">
        <v>3</v>
      </c>
      <c r="B5215" t="s">
        <v>79</v>
      </c>
      <c r="C5215">
        <v>42118803312452.203</v>
      </c>
      <c r="D5215" t="s">
        <v>676</v>
      </c>
      <c r="E5215" t="s">
        <v>584</v>
      </c>
      <c r="F5215" t="str">
        <f t="shared" si="243"/>
        <v>urban</v>
      </c>
      <c r="G5215" t="str">
        <f t="shared" si="244"/>
        <v>heating</v>
      </c>
      <c r="H5215" t="str">
        <f t="shared" si="245"/>
        <v>heating</v>
      </c>
    </row>
    <row r="5216" spans="1:8" x14ac:dyDescent="0.2">
      <c r="A5216">
        <v>4</v>
      </c>
      <c r="B5216" t="s">
        <v>81</v>
      </c>
      <c r="C5216">
        <v>0</v>
      </c>
      <c r="D5216" t="s">
        <v>676</v>
      </c>
      <c r="E5216" t="s">
        <v>584</v>
      </c>
      <c r="F5216" t="str">
        <f t="shared" si="243"/>
        <v>urban</v>
      </c>
      <c r="G5216" t="str">
        <f t="shared" si="244"/>
        <v>heating</v>
      </c>
      <c r="H5216" t="str">
        <f t="shared" si="245"/>
        <v>heating</v>
      </c>
    </row>
    <row r="5217" spans="1:8" x14ac:dyDescent="0.2">
      <c r="A5217">
        <v>5</v>
      </c>
      <c r="B5217" t="s">
        <v>162</v>
      </c>
      <c r="C5217">
        <v>5359620321890.7402</v>
      </c>
      <c r="D5217" t="s">
        <v>676</v>
      </c>
      <c r="E5217" t="s">
        <v>584</v>
      </c>
      <c r="F5217" t="str">
        <f t="shared" si="243"/>
        <v>urban</v>
      </c>
      <c r="G5217" t="str">
        <f t="shared" si="244"/>
        <v>heating</v>
      </c>
      <c r="H5217" t="str">
        <f t="shared" si="245"/>
        <v>heating</v>
      </c>
    </row>
    <row r="5218" spans="1:8" x14ac:dyDescent="0.2">
      <c r="A5218">
        <v>6</v>
      </c>
      <c r="B5218" t="s">
        <v>446</v>
      </c>
      <c r="C5218">
        <v>46575393849.710297</v>
      </c>
      <c r="D5218" t="s">
        <v>676</v>
      </c>
      <c r="E5218" t="s">
        <v>584</v>
      </c>
      <c r="F5218" t="str">
        <f t="shared" si="243"/>
        <v>urban</v>
      </c>
      <c r="G5218" t="str">
        <f t="shared" si="244"/>
        <v>heating</v>
      </c>
      <c r="H5218" t="str">
        <f t="shared" si="245"/>
        <v>heating</v>
      </c>
    </row>
    <row r="5219" spans="1:8" x14ac:dyDescent="0.2">
      <c r="A5219">
        <v>7</v>
      </c>
      <c r="B5219" t="s">
        <v>447</v>
      </c>
      <c r="C5219">
        <v>0</v>
      </c>
      <c r="D5219" t="s">
        <v>676</v>
      </c>
      <c r="E5219" t="s">
        <v>584</v>
      </c>
      <c r="F5219" t="str">
        <f t="shared" si="243"/>
        <v>urban</v>
      </c>
      <c r="G5219" t="str">
        <f t="shared" si="244"/>
        <v>heating</v>
      </c>
      <c r="H5219" t="str">
        <f t="shared" si="245"/>
        <v>heating</v>
      </c>
    </row>
    <row r="5220" spans="1:8" x14ac:dyDescent="0.2">
      <c r="A5220">
        <v>8</v>
      </c>
      <c r="B5220" t="s">
        <v>448</v>
      </c>
      <c r="C5220">
        <v>5968455785646.8799</v>
      </c>
      <c r="D5220" t="s">
        <v>676</v>
      </c>
      <c r="E5220" t="s">
        <v>584</v>
      </c>
      <c r="F5220" t="str">
        <f t="shared" si="243"/>
        <v>urban</v>
      </c>
      <c r="G5220" t="str">
        <f t="shared" si="244"/>
        <v>heating</v>
      </c>
      <c r="H5220" t="str">
        <f t="shared" si="245"/>
        <v>heating</v>
      </c>
    </row>
    <row r="5221" spans="1:8" x14ac:dyDescent="0.2">
      <c r="A5221">
        <v>9</v>
      </c>
      <c r="B5221" t="s">
        <v>449</v>
      </c>
      <c r="C5221">
        <v>0</v>
      </c>
      <c r="D5221" t="s">
        <v>676</v>
      </c>
      <c r="E5221" t="s">
        <v>584</v>
      </c>
      <c r="F5221" t="str">
        <f t="shared" si="243"/>
        <v>urban</v>
      </c>
      <c r="G5221" t="str">
        <f t="shared" si="244"/>
        <v>heating</v>
      </c>
      <c r="H5221" t="str">
        <f t="shared" si="245"/>
        <v>heating</v>
      </c>
    </row>
    <row r="5222" spans="1:8" x14ac:dyDescent="0.2">
      <c r="A5222">
        <v>0</v>
      </c>
      <c r="B5222" t="s">
        <v>76</v>
      </c>
      <c r="C5222">
        <v>20377114323478</v>
      </c>
      <c r="D5222" t="s">
        <v>677</v>
      </c>
      <c r="E5222" t="s">
        <v>584</v>
      </c>
      <c r="F5222" t="str">
        <f t="shared" si="243"/>
        <v>urban</v>
      </c>
      <c r="G5222" t="str">
        <f t="shared" si="244"/>
        <v>heating</v>
      </c>
      <c r="H5222" t="str">
        <f t="shared" si="245"/>
        <v>heating</v>
      </c>
    </row>
    <row r="5223" spans="1:8" x14ac:dyDescent="0.2">
      <c r="A5223">
        <v>1</v>
      </c>
      <c r="B5223" t="s">
        <v>77</v>
      </c>
      <c r="C5223">
        <v>0</v>
      </c>
      <c r="D5223" t="s">
        <v>677</v>
      </c>
      <c r="E5223" t="s">
        <v>584</v>
      </c>
      <c r="F5223" t="str">
        <f t="shared" si="243"/>
        <v>urban</v>
      </c>
      <c r="G5223" t="str">
        <f t="shared" si="244"/>
        <v>heating</v>
      </c>
      <c r="H5223" t="str">
        <f t="shared" si="245"/>
        <v>heating</v>
      </c>
    </row>
    <row r="5224" spans="1:8" x14ac:dyDescent="0.2">
      <c r="A5224">
        <v>2</v>
      </c>
      <c r="B5224" t="s">
        <v>78</v>
      </c>
      <c r="C5224">
        <v>5937893752384.8604</v>
      </c>
      <c r="D5224" t="s">
        <v>677</v>
      </c>
      <c r="E5224" t="s">
        <v>584</v>
      </c>
      <c r="F5224" t="str">
        <f t="shared" si="243"/>
        <v>urban</v>
      </c>
      <c r="G5224" t="str">
        <f t="shared" si="244"/>
        <v>heating</v>
      </c>
      <c r="H5224" t="str">
        <f t="shared" si="245"/>
        <v>heating</v>
      </c>
    </row>
    <row r="5225" spans="1:8" x14ac:dyDescent="0.2">
      <c r="A5225">
        <v>3</v>
      </c>
      <c r="B5225" t="s">
        <v>79</v>
      </c>
      <c r="C5225">
        <v>72797637113.644806</v>
      </c>
      <c r="D5225" t="s">
        <v>677</v>
      </c>
      <c r="E5225" t="s">
        <v>584</v>
      </c>
      <c r="F5225" t="str">
        <f t="shared" si="243"/>
        <v>urban</v>
      </c>
      <c r="G5225" t="str">
        <f t="shared" si="244"/>
        <v>heating</v>
      </c>
      <c r="H5225" t="str">
        <f t="shared" si="245"/>
        <v>heating</v>
      </c>
    </row>
    <row r="5226" spans="1:8" x14ac:dyDescent="0.2">
      <c r="A5226">
        <v>4</v>
      </c>
      <c r="B5226" t="s">
        <v>81</v>
      </c>
      <c r="C5226">
        <v>0</v>
      </c>
      <c r="D5226" t="s">
        <v>677</v>
      </c>
      <c r="E5226" t="s">
        <v>584</v>
      </c>
      <c r="F5226" t="str">
        <f t="shared" si="243"/>
        <v>urban</v>
      </c>
      <c r="G5226" t="str">
        <f t="shared" si="244"/>
        <v>heating</v>
      </c>
      <c r="H5226" t="str">
        <f t="shared" si="245"/>
        <v>heating</v>
      </c>
    </row>
    <row r="5227" spans="1:8" x14ac:dyDescent="0.2">
      <c r="A5227">
        <v>5</v>
      </c>
      <c r="B5227" t="s">
        <v>162</v>
      </c>
      <c r="C5227">
        <v>214190015343.44501</v>
      </c>
      <c r="D5227" t="s">
        <v>677</v>
      </c>
      <c r="E5227" t="s">
        <v>584</v>
      </c>
      <c r="F5227" t="str">
        <f t="shared" si="243"/>
        <v>urban</v>
      </c>
      <c r="G5227" t="str">
        <f t="shared" si="244"/>
        <v>heating</v>
      </c>
      <c r="H5227" t="str">
        <f t="shared" si="245"/>
        <v>heating</v>
      </c>
    </row>
    <row r="5228" spans="1:8" x14ac:dyDescent="0.2">
      <c r="A5228">
        <v>6</v>
      </c>
      <c r="B5228" t="s">
        <v>446</v>
      </c>
      <c r="C5228">
        <v>17391496972.331001</v>
      </c>
      <c r="D5228" t="s">
        <v>677</v>
      </c>
      <c r="E5228" t="s">
        <v>584</v>
      </c>
      <c r="F5228" t="str">
        <f t="shared" si="243"/>
        <v>urban</v>
      </c>
      <c r="G5228" t="str">
        <f t="shared" si="244"/>
        <v>heating</v>
      </c>
      <c r="H5228" t="str">
        <f t="shared" si="245"/>
        <v>heating</v>
      </c>
    </row>
    <row r="5229" spans="1:8" x14ac:dyDescent="0.2">
      <c r="A5229">
        <v>7</v>
      </c>
      <c r="B5229" t="s">
        <v>447</v>
      </c>
      <c r="C5229">
        <v>0</v>
      </c>
      <c r="D5229" t="s">
        <v>677</v>
      </c>
      <c r="E5229" t="s">
        <v>584</v>
      </c>
      <c r="F5229" t="str">
        <f t="shared" si="243"/>
        <v>urban</v>
      </c>
      <c r="G5229" t="str">
        <f t="shared" si="244"/>
        <v>heating</v>
      </c>
      <c r="H5229" t="str">
        <f t="shared" si="245"/>
        <v>heating</v>
      </c>
    </row>
    <row r="5230" spans="1:8" x14ac:dyDescent="0.2">
      <c r="A5230">
        <v>8</v>
      </c>
      <c r="B5230" t="s">
        <v>448</v>
      </c>
      <c r="C5230">
        <v>4036447378622.9102</v>
      </c>
      <c r="D5230" t="s">
        <v>677</v>
      </c>
      <c r="E5230" t="s">
        <v>584</v>
      </c>
      <c r="F5230" t="str">
        <f t="shared" si="243"/>
        <v>urban</v>
      </c>
      <c r="G5230" t="str">
        <f t="shared" si="244"/>
        <v>heating</v>
      </c>
      <c r="H5230" t="str">
        <f t="shared" si="245"/>
        <v>heating</v>
      </c>
    </row>
    <row r="5231" spans="1:8" x14ac:dyDescent="0.2">
      <c r="A5231">
        <v>9</v>
      </c>
      <c r="B5231" t="s">
        <v>449</v>
      </c>
      <c r="C5231">
        <v>0</v>
      </c>
      <c r="D5231" t="s">
        <v>677</v>
      </c>
      <c r="E5231" t="s">
        <v>584</v>
      </c>
      <c r="F5231" t="str">
        <f t="shared" si="243"/>
        <v>urban</v>
      </c>
      <c r="G5231" t="str">
        <f t="shared" si="244"/>
        <v>heating</v>
      </c>
      <c r="H5231" t="str">
        <f t="shared" si="245"/>
        <v>heating</v>
      </c>
    </row>
    <row r="5232" spans="1:8" x14ac:dyDescent="0.2">
      <c r="A5232">
        <v>0</v>
      </c>
      <c r="B5232" t="s">
        <v>76</v>
      </c>
      <c r="C5232">
        <v>3316388567400.5698</v>
      </c>
      <c r="D5232" t="s">
        <v>678</v>
      </c>
      <c r="E5232" t="s">
        <v>584</v>
      </c>
      <c r="F5232" t="str">
        <f t="shared" si="243"/>
        <v>urban</v>
      </c>
      <c r="G5232" t="str">
        <f t="shared" si="244"/>
        <v>heating</v>
      </c>
      <c r="H5232" t="str">
        <f t="shared" si="245"/>
        <v>heating</v>
      </c>
    </row>
    <row r="5233" spans="1:8" x14ac:dyDescent="0.2">
      <c r="A5233">
        <v>1</v>
      </c>
      <c r="B5233" t="s">
        <v>77</v>
      </c>
      <c r="C5233">
        <v>0</v>
      </c>
      <c r="D5233" t="s">
        <v>678</v>
      </c>
      <c r="E5233" t="s">
        <v>584</v>
      </c>
      <c r="F5233" t="str">
        <f t="shared" si="243"/>
        <v>urban</v>
      </c>
      <c r="G5233" t="str">
        <f t="shared" si="244"/>
        <v>heating</v>
      </c>
      <c r="H5233" t="str">
        <f t="shared" si="245"/>
        <v>heating</v>
      </c>
    </row>
    <row r="5234" spans="1:8" x14ac:dyDescent="0.2">
      <c r="A5234">
        <v>2</v>
      </c>
      <c r="B5234" t="s">
        <v>78</v>
      </c>
      <c r="C5234">
        <v>8303346949660.5498</v>
      </c>
      <c r="D5234" t="s">
        <v>678</v>
      </c>
      <c r="E5234" t="s">
        <v>584</v>
      </c>
      <c r="F5234" t="str">
        <f t="shared" si="243"/>
        <v>urban</v>
      </c>
      <c r="G5234" t="str">
        <f t="shared" si="244"/>
        <v>heating</v>
      </c>
      <c r="H5234" t="str">
        <f t="shared" si="245"/>
        <v>heating</v>
      </c>
    </row>
    <row r="5235" spans="1:8" x14ac:dyDescent="0.2">
      <c r="A5235">
        <v>3</v>
      </c>
      <c r="B5235" t="s">
        <v>79</v>
      </c>
      <c r="C5235">
        <v>615234579572.25195</v>
      </c>
      <c r="D5235" t="s">
        <v>678</v>
      </c>
      <c r="E5235" t="s">
        <v>584</v>
      </c>
      <c r="F5235" t="str">
        <f t="shared" si="243"/>
        <v>urban</v>
      </c>
      <c r="G5235" t="str">
        <f t="shared" si="244"/>
        <v>heating</v>
      </c>
      <c r="H5235" t="str">
        <f t="shared" si="245"/>
        <v>heating</v>
      </c>
    </row>
    <row r="5236" spans="1:8" x14ac:dyDescent="0.2">
      <c r="A5236">
        <v>4</v>
      </c>
      <c r="B5236" t="s">
        <v>81</v>
      </c>
      <c r="C5236">
        <v>0</v>
      </c>
      <c r="D5236" t="s">
        <v>678</v>
      </c>
      <c r="E5236" t="s">
        <v>584</v>
      </c>
      <c r="F5236" t="str">
        <f t="shared" si="243"/>
        <v>urban</v>
      </c>
      <c r="G5236" t="str">
        <f t="shared" si="244"/>
        <v>heating</v>
      </c>
      <c r="H5236" t="str">
        <f t="shared" si="245"/>
        <v>heating</v>
      </c>
    </row>
    <row r="5237" spans="1:8" x14ac:dyDescent="0.2">
      <c r="A5237">
        <v>5</v>
      </c>
      <c r="B5237" t="s">
        <v>162</v>
      </c>
      <c r="C5237">
        <v>3934375276799.6699</v>
      </c>
      <c r="D5237" t="s">
        <v>678</v>
      </c>
      <c r="E5237" t="s">
        <v>584</v>
      </c>
      <c r="F5237" t="str">
        <f t="shared" si="243"/>
        <v>urban</v>
      </c>
      <c r="G5237" t="str">
        <f t="shared" si="244"/>
        <v>heating</v>
      </c>
      <c r="H5237" t="str">
        <f t="shared" si="245"/>
        <v>heating</v>
      </c>
    </row>
    <row r="5238" spans="1:8" x14ac:dyDescent="0.2">
      <c r="A5238">
        <v>6</v>
      </c>
      <c r="B5238" t="s">
        <v>446</v>
      </c>
      <c r="C5238">
        <v>62953576262.908897</v>
      </c>
      <c r="D5238" t="s">
        <v>678</v>
      </c>
      <c r="E5238" t="s">
        <v>584</v>
      </c>
      <c r="F5238" t="str">
        <f t="shared" si="243"/>
        <v>urban</v>
      </c>
      <c r="G5238" t="str">
        <f t="shared" si="244"/>
        <v>heating</v>
      </c>
      <c r="H5238" t="str">
        <f t="shared" si="245"/>
        <v>heating</v>
      </c>
    </row>
    <row r="5239" spans="1:8" x14ac:dyDescent="0.2">
      <c r="A5239">
        <v>7</v>
      </c>
      <c r="B5239" t="s">
        <v>447</v>
      </c>
      <c r="C5239">
        <v>0</v>
      </c>
      <c r="D5239" t="s">
        <v>678</v>
      </c>
      <c r="E5239" t="s">
        <v>584</v>
      </c>
      <c r="F5239" t="str">
        <f t="shared" si="243"/>
        <v>urban</v>
      </c>
      <c r="G5239" t="str">
        <f t="shared" si="244"/>
        <v>heating</v>
      </c>
      <c r="H5239" t="str">
        <f t="shared" si="245"/>
        <v>heating</v>
      </c>
    </row>
    <row r="5240" spans="1:8" x14ac:dyDescent="0.2">
      <c r="A5240">
        <v>8</v>
      </c>
      <c r="B5240" t="s">
        <v>448</v>
      </c>
      <c r="C5240">
        <v>1074493927310.05</v>
      </c>
      <c r="D5240" t="s">
        <v>678</v>
      </c>
      <c r="E5240" t="s">
        <v>584</v>
      </c>
      <c r="F5240" t="str">
        <f t="shared" si="243"/>
        <v>urban</v>
      </c>
      <c r="G5240" t="str">
        <f t="shared" si="244"/>
        <v>heating</v>
      </c>
      <c r="H5240" t="str">
        <f t="shared" si="245"/>
        <v>heating</v>
      </c>
    </row>
    <row r="5241" spans="1:8" x14ac:dyDescent="0.2">
      <c r="A5241">
        <v>9</v>
      </c>
      <c r="B5241" t="s">
        <v>449</v>
      </c>
      <c r="C5241">
        <v>0</v>
      </c>
      <c r="D5241" t="s">
        <v>678</v>
      </c>
      <c r="E5241" t="s">
        <v>584</v>
      </c>
      <c r="F5241" t="str">
        <f t="shared" si="243"/>
        <v>urban</v>
      </c>
      <c r="G5241" t="str">
        <f t="shared" si="244"/>
        <v>heating</v>
      </c>
      <c r="H5241" t="str">
        <f t="shared" si="245"/>
        <v>heating</v>
      </c>
    </row>
    <row r="5242" spans="1:8" x14ac:dyDescent="0.2">
      <c r="A5242">
        <v>0</v>
      </c>
      <c r="B5242" t="s">
        <v>76</v>
      </c>
      <c r="C5242">
        <v>1369731436464.22</v>
      </c>
      <c r="D5242" t="s">
        <v>679</v>
      </c>
      <c r="E5242" t="s">
        <v>584</v>
      </c>
      <c r="F5242" t="str">
        <f t="shared" si="243"/>
        <v>urban</v>
      </c>
      <c r="G5242" t="str">
        <f t="shared" si="244"/>
        <v>heating</v>
      </c>
      <c r="H5242" t="str">
        <f t="shared" si="245"/>
        <v>heating</v>
      </c>
    </row>
    <row r="5243" spans="1:8" x14ac:dyDescent="0.2">
      <c r="A5243">
        <v>1</v>
      </c>
      <c r="B5243" t="s">
        <v>77</v>
      </c>
      <c r="C5243">
        <v>0</v>
      </c>
      <c r="D5243" t="s">
        <v>679</v>
      </c>
      <c r="E5243" t="s">
        <v>584</v>
      </c>
      <c r="F5243" t="str">
        <f t="shared" si="243"/>
        <v>urban</v>
      </c>
      <c r="G5243" t="str">
        <f t="shared" si="244"/>
        <v>heating</v>
      </c>
      <c r="H5243" t="str">
        <f t="shared" si="245"/>
        <v>heating</v>
      </c>
    </row>
    <row r="5244" spans="1:8" x14ac:dyDescent="0.2">
      <c r="A5244">
        <v>2</v>
      </c>
      <c r="B5244" t="s">
        <v>78</v>
      </c>
      <c r="C5244">
        <v>11830808133561.199</v>
      </c>
      <c r="D5244" t="s">
        <v>679</v>
      </c>
      <c r="E5244" t="s">
        <v>584</v>
      </c>
      <c r="F5244" t="str">
        <f t="shared" si="243"/>
        <v>urban</v>
      </c>
      <c r="G5244" t="str">
        <f t="shared" si="244"/>
        <v>heating</v>
      </c>
      <c r="H5244" t="str">
        <f t="shared" si="245"/>
        <v>heating</v>
      </c>
    </row>
    <row r="5245" spans="1:8" x14ac:dyDescent="0.2">
      <c r="A5245">
        <v>3</v>
      </c>
      <c r="B5245" t="s">
        <v>79</v>
      </c>
      <c r="C5245">
        <v>11309563128674.4</v>
      </c>
      <c r="D5245" t="s">
        <v>679</v>
      </c>
      <c r="E5245" t="s">
        <v>584</v>
      </c>
      <c r="F5245" t="str">
        <f t="shared" si="243"/>
        <v>urban</v>
      </c>
      <c r="G5245" t="str">
        <f t="shared" si="244"/>
        <v>heating</v>
      </c>
      <c r="H5245" t="str">
        <f t="shared" si="245"/>
        <v>heating</v>
      </c>
    </row>
    <row r="5246" spans="1:8" x14ac:dyDescent="0.2">
      <c r="A5246">
        <v>4</v>
      </c>
      <c r="B5246" t="s">
        <v>81</v>
      </c>
      <c r="C5246">
        <v>0</v>
      </c>
      <c r="D5246" t="s">
        <v>679</v>
      </c>
      <c r="E5246" t="s">
        <v>584</v>
      </c>
      <c r="F5246" t="str">
        <f t="shared" si="243"/>
        <v>urban</v>
      </c>
      <c r="G5246" t="str">
        <f t="shared" si="244"/>
        <v>heating</v>
      </c>
      <c r="H5246" t="str">
        <f t="shared" si="245"/>
        <v>heating</v>
      </c>
    </row>
    <row r="5247" spans="1:8" x14ac:dyDescent="0.2">
      <c r="A5247">
        <v>5</v>
      </c>
      <c r="B5247" t="s">
        <v>162</v>
      </c>
      <c r="C5247">
        <v>1087166834794.54</v>
      </c>
      <c r="D5247" t="s">
        <v>679</v>
      </c>
      <c r="E5247" t="s">
        <v>584</v>
      </c>
      <c r="F5247" t="str">
        <f t="shared" si="243"/>
        <v>urban</v>
      </c>
      <c r="G5247" t="str">
        <f t="shared" si="244"/>
        <v>heating</v>
      </c>
      <c r="H5247" t="str">
        <f t="shared" si="245"/>
        <v>heating</v>
      </c>
    </row>
    <row r="5248" spans="1:8" x14ac:dyDescent="0.2">
      <c r="A5248">
        <v>6</v>
      </c>
      <c r="B5248" t="s">
        <v>446</v>
      </c>
      <c r="C5248">
        <v>18210499745.3022</v>
      </c>
      <c r="D5248" t="s">
        <v>679</v>
      </c>
      <c r="E5248" t="s">
        <v>584</v>
      </c>
      <c r="F5248" t="str">
        <f t="shared" si="243"/>
        <v>urban</v>
      </c>
      <c r="G5248" t="str">
        <f t="shared" si="244"/>
        <v>heating</v>
      </c>
      <c r="H5248" t="str">
        <f t="shared" si="245"/>
        <v>heating</v>
      </c>
    </row>
    <row r="5249" spans="1:8" x14ac:dyDescent="0.2">
      <c r="A5249">
        <v>7</v>
      </c>
      <c r="B5249" t="s">
        <v>447</v>
      </c>
      <c r="C5249">
        <v>0</v>
      </c>
      <c r="D5249" t="s">
        <v>679</v>
      </c>
      <c r="E5249" t="s">
        <v>584</v>
      </c>
      <c r="F5249" t="str">
        <f t="shared" si="243"/>
        <v>urban</v>
      </c>
      <c r="G5249" t="str">
        <f t="shared" si="244"/>
        <v>heating</v>
      </c>
      <c r="H5249" t="str">
        <f t="shared" si="245"/>
        <v>heating</v>
      </c>
    </row>
    <row r="5250" spans="1:8" x14ac:dyDescent="0.2">
      <c r="A5250">
        <v>8</v>
      </c>
      <c r="B5250" t="s">
        <v>448</v>
      </c>
      <c r="C5250">
        <v>1325606319995.73</v>
      </c>
      <c r="D5250" t="s">
        <v>679</v>
      </c>
      <c r="E5250" t="s">
        <v>584</v>
      </c>
      <c r="F5250" t="str">
        <f t="shared" si="243"/>
        <v>urban</v>
      </c>
      <c r="G5250" t="str">
        <f t="shared" si="244"/>
        <v>heating</v>
      </c>
      <c r="H5250" t="str">
        <f t="shared" si="245"/>
        <v>heating</v>
      </c>
    </row>
    <row r="5251" spans="1:8" x14ac:dyDescent="0.2">
      <c r="A5251">
        <v>9</v>
      </c>
      <c r="B5251" t="s">
        <v>449</v>
      </c>
      <c r="C5251">
        <v>0</v>
      </c>
      <c r="D5251" t="s">
        <v>679</v>
      </c>
      <c r="E5251" t="s">
        <v>584</v>
      </c>
      <c r="F5251" t="str">
        <f t="shared" ref="F5251:F5314" si="246">IF(ISNUMBER(SEARCH("urban", E5251)), "urban", IF(ISNUMBER(SEARCH("rural", E5251)), "rural", IF(ISNUMBER(SEARCH("commercial", E5251)), "commercial", "None")))</f>
        <v>urban</v>
      </c>
      <c r="G5251" t="str">
        <f t="shared" ref="G5251:G5314" si="247">RIGHT(E5251, LEN(E5251) - FIND("~", SUBSTITUTE(E5251, "-", "~", LEN(E5251)-LEN(SUBSTITUTE(E5251, "-", "")))))</f>
        <v>heating</v>
      </c>
      <c r="H5251" t="str">
        <f t="shared" ref="H5251:H5314" si="248">IF(G5251="appl","appliances",IF(G5251="cooling","cooling &amp; ventilation",G5251))</f>
        <v>heating</v>
      </c>
    </row>
    <row r="5252" spans="1:8" x14ac:dyDescent="0.2">
      <c r="A5252">
        <v>0</v>
      </c>
      <c r="B5252" t="s">
        <v>76</v>
      </c>
      <c r="C5252">
        <v>1092827724628.71</v>
      </c>
      <c r="D5252" t="s">
        <v>680</v>
      </c>
      <c r="E5252" t="s">
        <v>584</v>
      </c>
      <c r="F5252" t="str">
        <f t="shared" si="246"/>
        <v>urban</v>
      </c>
      <c r="G5252" t="str">
        <f t="shared" si="247"/>
        <v>heating</v>
      </c>
      <c r="H5252" t="str">
        <f t="shared" si="248"/>
        <v>heating</v>
      </c>
    </row>
    <row r="5253" spans="1:8" x14ac:dyDescent="0.2">
      <c r="A5253">
        <v>1</v>
      </c>
      <c r="B5253" t="s">
        <v>77</v>
      </c>
      <c r="C5253">
        <v>0</v>
      </c>
      <c r="D5253" t="s">
        <v>680</v>
      </c>
      <c r="E5253" t="s">
        <v>584</v>
      </c>
      <c r="F5253" t="str">
        <f t="shared" si="246"/>
        <v>urban</v>
      </c>
      <c r="G5253" t="str">
        <f t="shared" si="247"/>
        <v>heating</v>
      </c>
      <c r="H5253" t="str">
        <f t="shared" si="248"/>
        <v>heating</v>
      </c>
    </row>
    <row r="5254" spans="1:8" x14ac:dyDescent="0.2">
      <c r="A5254">
        <v>2</v>
      </c>
      <c r="B5254" t="s">
        <v>78</v>
      </c>
      <c r="C5254">
        <v>6144568517356.2803</v>
      </c>
      <c r="D5254" t="s">
        <v>680</v>
      </c>
      <c r="E5254" t="s">
        <v>584</v>
      </c>
      <c r="F5254" t="str">
        <f t="shared" si="246"/>
        <v>urban</v>
      </c>
      <c r="G5254" t="str">
        <f t="shared" si="247"/>
        <v>heating</v>
      </c>
      <c r="H5254" t="str">
        <f t="shared" si="248"/>
        <v>heating</v>
      </c>
    </row>
    <row r="5255" spans="1:8" x14ac:dyDescent="0.2">
      <c r="A5255">
        <v>3</v>
      </c>
      <c r="B5255" t="s">
        <v>79</v>
      </c>
      <c r="C5255">
        <v>78543050474.182205</v>
      </c>
      <c r="D5255" t="s">
        <v>680</v>
      </c>
      <c r="E5255" t="s">
        <v>584</v>
      </c>
      <c r="F5255" t="str">
        <f t="shared" si="246"/>
        <v>urban</v>
      </c>
      <c r="G5255" t="str">
        <f t="shared" si="247"/>
        <v>heating</v>
      </c>
      <c r="H5255" t="str">
        <f t="shared" si="248"/>
        <v>heating</v>
      </c>
    </row>
    <row r="5256" spans="1:8" x14ac:dyDescent="0.2">
      <c r="A5256">
        <v>4</v>
      </c>
      <c r="B5256" t="s">
        <v>81</v>
      </c>
      <c r="C5256">
        <v>0</v>
      </c>
      <c r="D5256" t="s">
        <v>680</v>
      </c>
      <c r="E5256" t="s">
        <v>584</v>
      </c>
      <c r="F5256" t="str">
        <f t="shared" si="246"/>
        <v>urban</v>
      </c>
      <c r="G5256" t="str">
        <f t="shared" si="247"/>
        <v>heating</v>
      </c>
      <c r="H5256" t="str">
        <f t="shared" si="248"/>
        <v>heating</v>
      </c>
    </row>
    <row r="5257" spans="1:8" x14ac:dyDescent="0.2">
      <c r="A5257">
        <v>5</v>
      </c>
      <c r="B5257" t="s">
        <v>162</v>
      </c>
      <c r="C5257">
        <v>2337448925285.73</v>
      </c>
      <c r="D5257" t="s">
        <v>680</v>
      </c>
      <c r="E5257" t="s">
        <v>584</v>
      </c>
      <c r="F5257" t="str">
        <f t="shared" si="246"/>
        <v>urban</v>
      </c>
      <c r="G5257" t="str">
        <f t="shared" si="247"/>
        <v>heating</v>
      </c>
      <c r="H5257" t="str">
        <f t="shared" si="248"/>
        <v>heating</v>
      </c>
    </row>
    <row r="5258" spans="1:8" x14ac:dyDescent="0.2">
      <c r="A5258">
        <v>6</v>
      </c>
      <c r="B5258" t="s">
        <v>446</v>
      </c>
      <c r="C5258">
        <v>0</v>
      </c>
      <c r="D5258" t="s">
        <v>680</v>
      </c>
      <c r="E5258" t="s">
        <v>584</v>
      </c>
      <c r="F5258" t="str">
        <f t="shared" si="246"/>
        <v>urban</v>
      </c>
      <c r="G5258" t="str">
        <f t="shared" si="247"/>
        <v>heating</v>
      </c>
      <c r="H5258" t="str">
        <f t="shared" si="248"/>
        <v>heating</v>
      </c>
    </row>
    <row r="5259" spans="1:8" x14ac:dyDescent="0.2">
      <c r="A5259">
        <v>7</v>
      </c>
      <c r="B5259" t="s">
        <v>447</v>
      </c>
      <c r="C5259">
        <v>0</v>
      </c>
      <c r="D5259" t="s">
        <v>680</v>
      </c>
      <c r="E5259" t="s">
        <v>584</v>
      </c>
      <c r="F5259" t="str">
        <f t="shared" si="246"/>
        <v>urban</v>
      </c>
      <c r="G5259" t="str">
        <f t="shared" si="247"/>
        <v>heating</v>
      </c>
      <c r="H5259" t="str">
        <f t="shared" si="248"/>
        <v>heating</v>
      </c>
    </row>
    <row r="5260" spans="1:8" x14ac:dyDescent="0.2">
      <c r="A5260">
        <v>8</v>
      </c>
      <c r="B5260" t="s">
        <v>448</v>
      </c>
      <c r="C5260">
        <v>1711781644351.1899</v>
      </c>
      <c r="D5260" t="s">
        <v>680</v>
      </c>
      <c r="E5260" t="s">
        <v>584</v>
      </c>
      <c r="F5260" t="str">
        <f t="shared" si="246"/>
        <v>urban</v>
      </c>
      <c r="G5260" t="str">
        <f t="shared" si="247"/>
        <v>heating</v>
      </c>
      <c r="H5260" t="str">
        <f t="shared" si="248"/>
        <v>heating</v>
      </c>
    </row>
    <row r="5261" spans="1:8" x14ac:dyDescent="0.2">
      <c r="A5261">
        <v>9</v>
      </c>
      <c r="B5261" t="s">
        <v>449</v>
      </c>
      <c r="C5261">
        <v>0</v>
      </c>
      <c r="D5261" t="s">
        <v>680</v>
      </c>
      <c r="E5261" t="s">
        <v>584</v>
      </c>
      <c r="F5261" t="str">
        <f t="shared" si="246"/>
        <v>urban</v>
      </c>
      <c r="G5261" t="str">
        <f t="shared" si="247"/>
        <v>heating</v>
      </c>
      <c r="H5261" t="str">
        <f t="shared" si="248"/>
        <v>heating</v>
      </c>
    </row>
    <row r="5262" spans="1:8" x14ac:dyDescent="0.2">
      <c r="A5262">
        <v>0</v>
      </c>
      <c r="B5262" t="s">
        <v>76</v>
      </c>
      <c r="C5262">
        <v>42543123680454.398</v>
      </c>
      <c r="D5262" t="s">
        <v>681</v>
      </c>
      <c r="E5262" t="s">
        <v>584</v>
      </c>
      <c r="F5262" t="str">
        <f t="shared" si="246"/>
        <v>urban</v>
      </c>
      <c r="G5262" t="str">
        <f t="shared" si="247"/>
        <v>heating</v>
      </c>
      <c r="H5262" t="str">
        <f t="shared" si="248"/>
        <v>heating</v>
      </c>
    </row>
    <row r="5263" spans="1:8" x14ac:dyDescent="0.2">
      <c r="A5263">
        <v>1</v>
      </c>
      <c r="B5263" t="s">
        <v>77</v>
      </c>
      <c r="C5263">
        <v>0</v>
      </c>
      <c r="D5263" t="s">
        <v>681</v>
      </c>
      <c r="E5263" t="s">
        <v>584</v>
      </c>
      <c r="F5263" t="str">
        <f t="shared" si="246"/>
        <v>urban</v>
      </c>
      <c r="G5263" t="str">
        <f t="shared" si="247"/>
        <v>heating</v>
      </c>
      <c r="H5263" t="str">
        <f t="shared" si="248"/>
        <v>heating</v>
      </c>
    </row>
    <row r="5264" spans="1:8" x14ac:dyDescent="0.2">
      <c r="A5264">
        <v>2</v>
      </c>
      <c r="B5264" t="s">
        <v>78</v>
      </c>
      <c r="C5264">
        <v>90249660467599.297</v>
      </c>
      <c r="D5264" t="s">
        <v>681</v>
      </c>
      <c r="E5264" t="s">
        <v>584</v>
      </c>
      <c r="F5264" t="str">
        <f t="shared" si="246"/>
        <v>urban</v>
      </c>
      <c r="G5264" t="str">
        <f t="shared" si="247"/>
        <v>heating</v>
      </c>
      <c r="H5264" t="str">
        <f t="shared" si="248"/>
        <v>heating</v>
      </c>
    </row>
    <row r="5265" spans="1:8" x14ac:dyDescent="0.2">
      <c r="A5265">
        <v>3</v>
      </c>
      <c r="B5265" t="s">
        <v>79</v>
      </c>
      <c r="C5265">
        <v>5465500726.8945799</v>
      </c>
      <c r="D5265" t="s">
        <v>681</v>
      </c>
      <c r="E5265" t="s">
        <v>584</v>
      </c>
      <c r="F5265" t="str">
        <f t="shared" si="246"/>
        <v>urban</v>
      </c>
      <c r="G5265" t="str">
        <f t="shared" si="247"/>
        <v>heating</v>
      </c>
      <c r="H5265" t="str">
        <f t="shared" si="248"/>
        <v>heating</v>
      </c>
    </row>
    <row r="5266" spans="1:8" x14ac:dyDescent="0.2">
      <c r="A5266">
        <v>4</v>
      </c>
      <c r="B5266" t="s">
        <v>81</v>
      </c>
      <c r="C5266">
        <v>0</v>
      </c>
      <c r="D5266" t="s">
        <v>681</v>
      </c>
      <c r="E5266" t="s">
        <v>584</v>
      </c>
      <c r="F5266" t="str">
        <f t="shared" si="246"/>
        <v>urban</v>
      </c>
      <c r="G5266" t="str">
        <f t="shared" si="247"/>
        <v>heating</v>
      </c>
      <c r="H5266" t="str">
        <f t="shared" si="248"/>
        <v>heating</v>
      </c>
    </row>
    <row r="5267" spans="1:8" x14ac:dyDescent="0.2">
      <c r="A5267">
        <v>5</v>
      </c>
      <c r="B5267" t="s">
        <v>162</v>
      </c>
      <c r="C5267">
        <v>1931426749304.9099</v>
      </c>
      <c r="D5267" t="s">
        <v>681</v>
      </c>
      <c r="E5267" t="s">
        <v>584</v>
      </c>
      <c r="F5267" t="str">
        <f t="shared" si="246"/>
        <v>urban</v>
      </c>
      <c r="G5267" t="str">
        <f t="shared" si="247"/>
        <v>heating</v>
      </c>
      <c r="H5267" t="str">
        <f t="shared" si="248"/>
        <v>heating</v>
      </c>
    </row>
    <row r="5268" spans="1:8" x14ac:dyDescent="0.2">
      <c r="A5268">
        <v>6</v>
      </c>
      <c r="B5268" t="s">
        <v>446</v>
      </c>
      <c r="C5268">
        <v>3348811008.7644701</v>
      </c>
      <c r="D5268" t="s">
        <v>681</v>
      </c>
      <c r="E5268" t="s">
        <v>584</v>
      </c>
      <c r="F5268" t="str">
        <f t="shared" si="246"/>
        <v>urban</v>
      </c>
      <c r="G5268" t="str">
        <f t="shared" si="247"/>
        <v>heating</v>
      </c>
      <c r="H5268" t="str">
        <f t="shared" si="248"/>
        <v>heating</v>
      </c>
    </row>
    <row r="5269" spans="1:8" x14ac:dyDescent="0.2">
      <c r="A5269">
        <v>7</v>
      </c>
      <c r="B5269" t="s">
        <v>447</v>
      </c>
      <c r="C5269">
        <v>0</v>
      </c>
      <c r="D5269" t="s">
        <v>681</v>
      </c>
      <c r="E5269" t="s">
        <v>584</v>
      </c>
      <c r="F5269" t="str">
        <f t="shared" si="246"/>
        <v>urban</v>
      </c>
      <c r="G5269" t="str">
        <f t="shared" si="247"/>
        <v>heating</v>
      </c>
      <c r="H5269" t="str">
        <f t="shared" si="248"/>
        <v>heating</v>
      </c>
    </row>
    <row r="5270" spans="1:8" x14ac:dyDescent="0.2">
      <c r="A5270">
        <v>8</v>
      </c>
      <c r="B5270" t="s">
        <v>448</v>
      </c>
      <c r="C5270">
        <v>7222820256459.21</v>
      </c>
      <c r="D5270" t="s">
        <v>681</v>
      </c>
      <c r="E5270" t="s">
        <v>584</v>
      </c>
      <c r="F5270" t="str">
        <f t="shared" si="246"/>
        <v>urban</v>
      </c>
      <c r="G5270" t="str">
        <f t="shared" si="247"/>
        <v>heating</v>
      </c>
      <c r="H5270" t="str">
        <f t="shared" si="248"/>
        <v>heating</v>
      </c>
    </row>
    <row r="5271" spans="1:8" x14ac:dyDescent="0.2">
      <c r="A5271">
        <v>9</v>
      </c>
      <c r="B5271" t="s">
        <v>449</v>
      </c>
      <c r="C5271">
        <v>0</v>
      </c>
      <c r="D5271" t="s">
        <v>681</v>
      </c>
      <c r="E5271" t="s">
        <v>584</v>
      </c>
      <c r="F5271" t="str">
        <f t="shared" si="246"/>
        <v>urban</v>
      </c>
      <c r="G5271" t="str">
        <f t="shared" si="247"/>
        <v>heating</v>
      </c>
      <c r="H5271" t="str">
        <f t="shared" si="248"/>
        <v>heating</v>
      </c>
    </row>
    <row r="5272" spans="1:8" x14ac:dyDescent="0.2">
      <c r="A5272">
        <v>0</v>
      </c>
      <c r="B5272" t="s">
        <v>76</v>
      </c>
      <c r="C5272">
        <v>21935836989546.199</v>
      </c>
      <c r="D5272" t="s">
        <v>682</v>
      </c>
      <c r="E5272" t="s">
        <v>584</v>
      </c>
      <c r="F5272" t="str">
        <f t="shared" si="246"/>
        <v>urban</v>
      </c>
      <c r="G5272" t="str">
        <f t="shared" si="247"/>
        <v>heating</v>
      </c>
      <c r="H5272" t="str">
        <f t="shared" si="248"/>
        <v>heating</v>
      </c>
    </row>
    <row r="5273" spans="1:8" x14ac:dyDescent="0.2">
      <c r="A5273">
        <v>1</v>
      </c>
      <c r="B5273" t="s">
        <v>77</v>
      </c>
      <c r="C5273">
        <v>0</v>
      </c>
      <c r="D5273" t="s">
        <v>682</v>
      </c>
      <c r="E5273" t="s">
        <v>584</v>
      </c>
      <c r="F5273" t="str">
        <f t="shared" si="246"/>
        <v>urban</v>
      </c>
      <c r="G5273" t="str">
        <f t="shared" si="247"/>
        <v>heating</v>
      </c>
      <c r="H5273" t="str">
        <f t="shared" si="248"/>
        <v>heating</v>
      </c>
    </row>
    <row r="5274" spans="1:8" x14ac:dyDescent="0.2">
      <c r="A5274">
        <v>2</v>
      </c>
      <c r="B5274" t="s">
        <v>78</v>
      </c>
      <c r="C5274">
        <v>128004230935349</v>
      </c>
      <c r="D5274" t="s">
        <v>682</v>
      </c>
      <c r="E5274" t="s">
        <v>584</v>
      </c>
      <c r="F5274" t="str">
        <f t="shared" si="246"/>
        <v>urban</v>
      </c>
      <c r="G5274" t="str">
        <f t="shared" si="247"/>
        <v>heating</v>
      </c>
      <c r="H5274" t="str">
        <f t="shared" si="248"/>
        <v>heating</v>
      </c>
    </row>
    <row r="5275" spans="1:8" x14ac:dyDescent="0.2">
      <c r="A5275">
        <v>3</v>
      </c>
      <c r="B5275" t="s">
        <v>79</v>
      </c>
      <c r="C5275">
        <v>52072567931527.898</v>
      </c>
      <c r="D5275" t="s">
        <v>682</v>
      </c>
      <c r="E5275" t="s">
        <v>584</v>
      </c>
      <c r="F5275" t="str">
        <f t="shared" si="246"/>
        <v>urban</v>
      </c>
      <c r="G5275" t="str">
        <f t="shared" si="247"/>
        <v>heating</v>
      </c>
      <c r="H5275" t="str">
        <f t="shared" si="248"/>
        <v>heating</v>
      </c>
    </row>
    <row r="5276" spans="1:8" x14ac:dyDescent="0.2">
      <c r="A5276">
        <v>4</v>
      </c>
      <c r="B5276" t="s">
        <v>81</v>
      </c>
      <c r="C5276">
        <v>0</v>
      </c>
      <c r="D5276" t="s">
        <v>682</v>
      </c>
      <c r="E5276" t="s">
        <v>584</v>
      </c>
      <c r="F5276" t="str">
        <f t="shared" si="246"/>
        <v>urban</v>
      </c>
      <c r="G5276" t="str">
        <f t="shared" si="247"/>
        <v>heating</v>
      </c>
      <c r="H5276" t="str">
        <f t="shared" si="248"/>
        <v>heating</v>
      </c>
    </row>
    <row r="5277" spans="1:8" x14ac:dyDescent="0.2">
      <c r="A5277">
        <v>5</v>
      </c>
      <c r="B5277" t="s">
        <v>162</v>
      </c>
      <c r="C5277">
        <v>21999606947018.602</v>
      </c>
      <c r="D5277" t="s">
        <v>682</v>
      </c>
      <c r="E5277" t="s">
        <v>584</v>
      </c>
      <c r="F5277" t="str">
        <f t="shared" si="246"/>
        <v>urban</v>
      </c>
      <c r="G5277" t="str">
        <f t="shared" si="247"/>
        <v>heating</v>
      </c>
      <c r="H5277" t="str">
        <f t="shared" si="248"/>
        <v>heating</v>
      </c>
    </row>
    <row r="5278" spans="1:8" x14ac:dyDescent="0.2">
      <c r="A5278">
        <v>6</v>
      </c>
      <c r="B5278" t="s">
        <v>446</v>
      </c>
      <c r="C5278">
        <v>810411237666.02295</v>
      </c>
      <c r="D5278" t="s">
        <v>682</v>
      </c>
      <c r="E5278" t="s">
        <v>584</v>
      </c>
      <c r="F5278" t="str">
        <f t="shared" si="246"/>
        <v>urban</v>
      </c>
      <c r="G5278" t="str">
        <f t="shared" si="247"/>
        <v>heating</v>
      </c>
      <c r="H5278" t="str">
        <f t="shared" si="248"/>
        <v>heating</v>
      </c>
    </row>
    <row r="5279" spans="1:8" x14ac:dyDescent="0.2">
      <c r="A5279">
        <v>7</v>
      </c>
      <c r="B5279" t="s">
        <v>447</v>
      </c>
      <c r="C5279">
        <v>0</v>
      </c>
      <c r="D5279" t="s">
        <v>682</v>
      </c>
      <c r="E5279" t="s">
        <v>584</v>
      </c>
      <c r="F5279" t="str">
        <f t="shared" si="246"/>
        <v>urban</v>
      </c>
      <c r="G5279" t="str">
        <f t="shared" si="247"/>
        <v>heating</v>
      </c>
      <c r="H5279" t="str">
        <f t="shared" si="248"/>
        <v>heating</v>
      </c>
    </row>
    <row r="5280" spans="1:8" x14ac:dyDescent="0.2">
      <c r="A5280">
        <v>8</v>
      </c>
      <c r="B5280" t="s">
        <v>448</v>
      </c>
      <c r="C5280">
        <v>10753058267442</v>
      </c>
      <c r="D5280" t="s">
        <v>682</v>
      </c>
      <c r="E5280" t="s">
        <v>584</v>
      </c>
      <c r="F5280" t="str">
        <f t="shared" si="246"/>
        <v>urban</v>
      </c>
      <c r="G5280" t="str">
        <f t="shared" si="247"/>
        <v>heating</v>
      </c>
      <c r="H5280" t="str">
        <f t="shared" si="248"/>
        <v>heating</v>
      </c>
    </row>
    <row r="5281" spans="1:8" x14ac:dyDescent="0.2">
      <c r="A5281">
        <v>9</v>
      </c>
      <c r="B5281" t="s">
        <v>449</v>
      </c>
      <c r="C5281">
        <v>0</v>
      </c>
      <c r="D5281" t="s">
        <v>682</v>
      </c>
      <c r="E5281" t="s">
        <v>584</v>
      </c>
      <c r="F5281" t="str">
        <f t="shared" si="246"/>
        <v>urban</v>
      </c>
      <c r="G5281" t="str">
        <f t="shared" si="247"/>
        <v>heating</v>
      </c>
      <c r="H5281" t="str">
        <f t="shared" si="248"/>
        <v>heating</v>
      </c>
    </row>
    <row r="5282" spans="1:8" x14ac:dyDescent="0.2">
      <c r="A5282">
        <v>0</v>
      </c>
      <c r="B5282" t="s">
        <v>76</v>
      </c>
      <c r="C5282">
        <v>20206753722867.199</v>
      </c>
      <c r="D5282" t="s">
        <v>683</v>
      </c>
      <c r="E5282" t="s">
        <v>584</v>
      </c>
      <c r="F5282" t="str">
        <f t="shared" si="246"/>
        <v>urban</v>
      </c>
      <c r="G5282" t="str">
        <f t="shared" si="247"/>
        <v>heating</v>
      </c>
      <c r="H5282" t="str">
        <f t="shared" si="248"/>
        <v>heating</v>
      </c>
    </row>
    <row r="5283" spans="1:8" x14ac:dyDescent="0.2">
      <c r="A5283">
        <v>1</v>
      </c>
      <c r="B5283" t="s">
        <v>77</v>
      </c>
      <c r="C5283">
        <v>0</v>
      </c>
      <c r="D5283" t="s">
        <v>683</v>
      </c>
      <c r="E5283" t="s">
        <v>584</v>
      </c>
      <c r="F5283" t="str">
        <f t="shared" si="246"/>
        <v>urban</v>
      </c>
      <c r="G5283" t="str">
        <f t="shared" si="247"/>
        <v>heating</v>
      </c>
      <c r="H5283" t="str">
        <f t="shared" si="248"/>
        <v>heating</v>
      </c>
    </row>
    <row r="5284" spans="1:8" x14ac:dyDescent="0.2">
      <c r="A5284">
        <v>2</v>
      </c>
      <c r="B5284" t="s">
        <v>78</v>
      </c>
      <c r="C5284">
        <v>32779776880393</v>
      </c>
      <c r="D5284" t="s">
        <v>683</v>
      </c>
      <c r="E5284" t="s">
        <v>584</v>
      </c>
      <c r="F5284" t="str">
        <f t="shared" si="246"/>
        <v>urban</v>
      </c>
      <c r="G5284" t="str">
        <f t="shared" si="247"/>
        <v>heating</v>
      </c>
      <c r="H5284" t="str">
        <f t="shared" si="248"/>
        <v>heating</v>
      </c>
    </row>
    <row r="5285" spans="1:8" x14ac:dyDescent="0.2">
      <c r="A5285">
        <v>3</v>
      </c>
      <c r="B5285" t="s">
        <v>79</v>
      </c>
      <c r="C5285">
        <v>3608084261034.4902</v>
      </c>
      <c r="D5285" t="s">
        <v>683</v>
      </c>
      <c r="E5285" t="s">
        <v>584</v>
      </c>
      <c r="F5285" t="str">
        <f t="shared" si="246"/>
        <v>urban</v>
      </c>
      <c r="G5285" t="str">
        <f t="shared" si="247"/>
        <v>heating</v>
      </c>
      <c r="H5285" t="str">
        <f t="shared" si="248"/>
        <v>heating</v>
      </c>
    </row>
    <row r="5286" spans="1:8" x14ac:dyDescent="0.2">
      <c r="A5286">
        <v>4</v>
      </c>
      <c r="B5286" t="s">
        <v>81</v>
      </c>
      <c r="C5286">
        <v>0</v>
      </c>
      <c r="D5286" t="s">
        <v>683</v>
      </c>
      <c r="E5286" t="s">
        <v>584</v>
      </c>
      <c r="F5286" t="str">
        <f t="shared" si="246"/>
        <v>urban</v>
      </c>
      <c r="G5286" t="str">
        <f t="shared" si="247"/>
        <v>heating</v>
      </c>
      <c r="H5286" t="str">
        <f t="shared" si="248"/>
        <v>heating</v>
      </c>
    </row>
    <row r="5287" spans="1:8" x14ac:dyDescent="0.2">
      <c r="A5287">
        <v>5</v>
      </c>
      <c r="B5287" t="s">
        <v>162</v>
      </c>
      <c r="C5287">
        <v>5214511256023.8203</v>
      </c>
      <c r="D5287" t="s">
        <v>683</v>
      </c>
      <c r="E5287" t="s">
        <v>584</v>
      </c>
      <c r="F5287" t="str">
        <f t="shared" si="246"/>
        <v>urban</v>
      </c>
      <c r="G5287" t="str">
        <f t="shared" si="247"/>
        <v>heating</v>
      </c>
      <c r="H5287" t="str">
        <f t="shared" si="248"/>
        <v>heating</v>
      </c>
    </row>
    <row r="5288" spans="1:8" x14ac:dyDescent="0.2">
      <c r="A5288">
        <v>6</v>
      </c>
      <c r="B5288" t="s">
        <v>446</v>
      </c>
      <c r="C5288">
        <v>555075916710.82605</v>
      </c>
      <c r="D5288" t="s">
        <v>683</v>
      </c>
      <c r="E5288" t="s">
        <v>584</v>
      </c>
      <c r="F5288" t="str">
        <f t="shared" si="246"/>
        <v>urban</v>
      </c>
      <c r="G5288" t="str">
        <f t="shared" si="247"/>
        <v>heating</v>
      </c>
      <c r="H5288" t="str">
        <f t="shared" si="248"/>
        <v>heating</v>
      </c>
    </row>
    <row r="5289" spans="1:8" x14ac:dyDescent="0.2">
      <c r="A5289">
        <v>7</v>
      </c>
      <c r="B5289" t="s">
        <v>447</v>
      </c>
      <c r="C5289">
        <v>0</v>
      </c>
      <c r="D5289" t="s">
        <v>683</v>
      </c>
      <c r="E5289" t="s">
        <v>584</v>
      </c>
      <c r="F5289" t="str">
        <f t="shared" si="246"/>
        <v>urban</v>
      </c>
      <c r="G5289" t="str">
        <f t="shared" si="247"/>
        <v>heating</v>
      </c>
      <c r="H5289" t="str">
        <f t="shared" si="248"/>
        <v>heating</v>
      </c>
    </row>
    <row r="5290" spans="1:8" x14ac:dyDescent="0.2">
      <c r="A5290">
        <v>8</v>
      </c>
      <c r="B5290" t="s">
        <v>448</v>
      </c>
      <c r="C5290">
        <v>8324250703574.9004</v>
      </c>
      <c r="D5290" t="s">
        <v>683</v>
      </c>
      <c r="E5290" t="s">
        <v>584</v>
      </c>
      <c r="F5290" t="str">
        <f t="shared" si="246"/>
        <v>urban</v>
      </c>
      <c r="G5290" t="str">
        <f t="shared" si="247"/>
        <v>heating</v>
      </c>
      <c r="H5290" t="str">
        <f t="shared" si="248"/>
        <v>heating</v>
      </c>
    </row>
    <row r="5291" spans="1:8" x14ac:dyDescent="0.2">
      <c r="A5291">
        <v>9</v>
      </c>
      <c r="B5291" t="s">
        <v>449</v>
      </c>
      <c r="C5291">
        <v>0</v>
      </c>
      <c r="D5291" t="s">
        <v>683</v>
      </c>
      <c r="E5291" t="s">
        <v>584</v>
      </c>
      <c r="F5291" t="str">
        <f t="shared" si="246"/>
        <v>urban</v>
      </c>
      <c r="G5291" t="str">
        <f t="shared" si="247"/>
        <v>heating</v>
      </c>
      <c r="H5291" t="str">
        <f t="shared" si="248"/>
        <v>heating</v>
      </c>
    </row>
    <row r="5292" spans="1:8" x14ac:dyDescent="0.2">
      <c r="A5292">
        <v>0</v>
      </c>
      <c r="B5292" t="s">
        <v>76</v>
      </c>
      <c r="C5292">
        <v>1928867445415.6399</v>
      </c>
      <c r="D5292" t="s">
        <v>684</v>
      </c>
      <c r="E5292" t="s">
        <v>584</v>
      </c>
      <c r="F5292" t="str">
        <f t="shared" si="246"/>
        <v>urban</v>
      </c>
      <c r="G5292" t="str">
        <f t="shared" si="247"/>
        <v>heating</v>
      </c>
      <c r="H5292" t="str">
        <f t="shared" si="248"/>
        <v>heating</v>
      </c>
    </row>
    <row r="5293" spans="1:8" x14ac:dyDescent="0.2">
      <c r="A5293">
        <v>1</v>
      </c>
      <c r="B5293" t="s">
        <v>77</v>
      </c>
      <c r="C5293">
        <v>0</v>
      </c>
      <c r="D5293" t="s">
        <v>684</v>
      </c>
      <c r="E5293" t="s">
        <v>584</v>
      </c>
      <c r="F5293" t="str">
        <f t="shared" si="246"/>
        <v>urban</v>
      </c>
      <c r="G5293" t="str">
        <f t="shared" si="247"/>
        <v>heating</v>
      </c>
      <c r="H5293" t="str">
        <f t="shared" si="248"/>
        <v>heating</v>
      </c>
    </row>
    <row r="5294" spans="1:8" x14ac:dyDescent="0.2">
      <c r="A5294">
        <v>2</v>
      </c>
      <c r="B5294" t="s">
        <v>78</v>
      </c>
      <c r="C5294">
        <v>5689174180108.4805</v>
      </c>
      <c r="D5294" t="s">
        <v>684</v>
      </c>
      <c r="E5294" t="s">
        <v>584</v>
      </c>
      <c r="F5294" t="str">
        <f t="shared" si="246"/>
        <v>urban</v>
      </c>
      <c r="G5294" t="str">
        <f t="shared" si="247"/>
        <v>heating</v>
      </c>
      <c r="H5294" t="str">
        <f t="shared" si="248"/>
        <v>heating</v>
      </c>
    </row>
    <row r="5295" spans="1:8" x14ac:dyDescent="0.2">
      <c r="A5295">
        <v>3</v>
      </c>
      <c r="B5295" t="s">
        <v>79</v>
      </c>
      <c r="C5295">
        <v>510821818564.67401</v>
      </c>
      <c r="D5295" t="s">
        <v>684</v>
      </c>
      <c r="E5295" t="s">
        <v>584</v>
      </c>
      <c r="F5295" t="str">
        <f t="shared" si="246"/>
        <v>urban</v>
      </c>
      <c r="G5295" t="str">
        <f t="shared" si="247"/>
        <v>heating</v>
      </c>
      <c r="H5295" t="str">
        <f t="shared" si="248"/>
        <v>heating</v>
      </c>
    </row>
    <row r="5296" spans="1:8" x14ac:dyDescent="0.2">
      <c r="A5296">
        <v>4</v>
      </c>
      <c r="B5296" t="s">
        <v>81</v>
      </c>
      <c r="C5296">
        <v>0</v>
      </c>
      <c r="D5296" t="s">
        <v>684</v>
      </c>
      <c r="E5296" t="s">
        <v>584</v>
      </c>
      <c r="F5296" t="str">
        <f t="shared" si="246"/>
        <v>urban</v>
      </c>
      <c r="G5296" t="str">
        <f t="shared" si="247"/>
        <v>heating</v>
      </c>
      <c r="H5296" t="str">
        <f t="shared" si="248"/>
        <v>heating</v>
      </c>
    </row>
    <row r="5297" spans="1:8" x14ac:dyDescent="0.2">
      <c r="A5297">
        <v>5</v>
      </c>
      <c r="B5297" t="s">
        <v>162</v>
      </c>
      <c r="C5297">
        <v>315198567823.651</v>
      </c>
      <c r="D5297" t="s">
        <v>684</v>
      </c>
      <c r="E5297" t="s">
        <v>584</v>
      </c>
      <c r="F5297" t="str">
        <f t="shared" si="246"/>
        <v>urban</v>
      </c>
      <c r="G5297" t="str">
        <f t="shared" si="247"/>
        <v>heating</v>
      </c>
      <c r="H5297" t="str">
        <f t="shared" si="248"/>
        <v>heating</v>
      </c>
    </row>
    <row r="5298" spans="1:8" x14ac:dyDescent="0.2">
      <c r="A5298">
        <v>6</v>
      </c>
      <c r="B5298" t="s">
        <v>446</v>
      </c>
      <c r="C5298">
        <v>4267678868.0184898</v>
      </c>
      <c r="D5298" t="s">
        <v>684</v>
      </c>
      <c r="E5298" t="s">
        <v>584</v>
      </c>
      <c r="F5298" t="str">
        <f t="shared" si="246"/>
        <v>urban</v>
      </c>
      <c r="G5298" t="str">
        <f t="shared" si="247"/>
        <v>heating</v>
      </c>
      <c r="H5298" t="str">
        <f t="shared" si="248"/>
        <v>heating</v>
      </c>
    </row>
    <row r="5299" spans="1:8" x14ac:dyDescent="0.2">
      <c r="A5299">
        <v>7</v>
      </c>
      <c r="B5299" t="s">
        <v>447</v>
      </c>
      <c r="C5299">
        <v>0</v>
      </c>
      <c r="D5299" t="s">
        <v>684</v>
      </c>
      <c r="E5299" t="s">
        <v>584</v>
      </c>
      <c r="F5299" t="str">
        <f t="shared" si="246"/>
        <v>urban</v>
      </c>
      <c r="G5299" t="str">
        <f t="shared" si="247"/>
        <v>heating</v>
      </c>
      <c r="H5299" t="str">
        <f t="shared" si="248"/>
        <v>heating</v>
      </c>
    </row>
    <row r="5300" spans="1:8" x14ac:dyDescent="0.2">
      <c r="A5300">
        <v>8</v>
      </c>
      <c r="B5300" t="s">
        <v>448</v>
      </c>
      <c r="C5300">
        <v>3415022813379.1802</v>
      </c>
      <c r="D5300" t="s">
        <v>684</v>
      </c>
      <c r="E5300" t="s">
        <v>584</v>
      </c>
      <c r="F5300" t="str">
        <f t="shared" si="246"/>
        <v>urban</v>
      </c>
      <c r="G5300" t="str">
        <f t="shared" si="247"/>
        <v>heating</v>
      </c>
      <c r="H5300" t="str">
        <f t="shared" si="248"/>
        <v>heating</v>
      </c>
    </row>
    <row r="5301" spans="1:8" x14ac:dyDescent="0.2">
      <c r="A5301">
        <v>9</v>
      </c>
      <c r="B5301" t="s">
        <v>449</v>
      </c>
      <c r="C5301">
        <v>0</v>
      </c>
      <c r="D5301" t="s">
        <v>684</v>
      </c>
      <c r="E5301" t="s">
        <v>584</v>
      </c>
      <c r="F5301" t="str">
        <f t="shared" si="246"/>
        <v>urban</v>
      </c>
      <c r="G5301" t="str">
        <f t="shared" si="247"/>
        <v>heating</v>
      </c>
      <c r="H5301" t="str">
        <f t="shared" si="248"/>
        <v>heating</v>
      </c>
    </row>
    <row r="5302" spans="1:8" x14ac:dyDescent="0.2">
      <c r="A5302">
        <v>0</v>
      </c>
      <c r="B5302" t="s">
        <v>76</v>
      </c>
      <c r="C5302">
        <v>2426566007084.3301</v>
      </c>
      <c r="D5302" t="s">
        <v>685</v>
      </c>
      <c r="E5302" t="s">
        <v>584</v>
      </c>
      <c r="F5302" t="str">
        <f t="shared" si="246"/>
        <v>urban</v>
      </c>
      <c r="G5302" t="str">
        <f t="shared" si="247"/>
        <v>heating</v>
      </c>
      <c r="H5302" t="str">
        <f t="shared" si="248"/>
        <v>heating</v>
      </c>
    </row>
    <row r="5303" spans="1:8" x14ac:dyDescent="0.2">
      <c r="A5303">
        <v>1</v>
      </c>
      <c r="B5303" t="s">
        <v>77</v>
      </c>
      <c r="C5303">
        <v>0</v>
      </c>
      <c r="D5303" t="s">
        <v>685</v>
      </c>
      <c r="E5303" t="s">
        <v>584</v>
      </c>
      <c r="F5303" t="str">
        <f t="shared" si="246"/>
        <v>urban</v>
      </c>
      <c r="G5303" t="str">
        <f t="shared" si="247"/>
        <v>heating</v>
      </c>
      <c r="H5303" t="str">
        <f t="shared" si="248"/>
        <v>heating</v>
      </c>
    </row>
    <row r="5304" spans="1:8" x14ac:dyDescent="0.2">
      <c r="A5304">
        <v>2</v>
      </c>
      <c r="B5304" t="s">
        <v>78</v>
      </c>
      <c r="C5304">
        <v>17051322397602.6</v>
      </c>
      <c r="D5304" t="s">
        <v>685</v>
      </c>
      <c r="E5304" t="s">
        <v>584</v>
      </c>
      <c r="F5304" t="str">
        <f t="shared" si="246"/>
        <v>urban</v>
      </c>
      <c r="G5304" t="str">
        <f t="shared" si="247"/>
        <v>heating</v>
      </c>
      <c r="H5304" t="str">
        <f t="shared" si="248"/>
        <v>heating</v>
      </c>
    </row>
    <row r="5305" spans="1:8" x14ac:dyDescent="0.2">
      <c r="A5305">
        <v>3</v>
      </c>
      <c r="B5305" t="s">
        <v>79</v>
      </c>
      <c r="C5305">
        <v>5134928800.7694998</v>
      </c>
      <c r="D5305" t="s">
        <v>685</v>
      </c>
      <c r="E5305" t="s">
        <v>584</v>
      </c>
      <c r="F5305" t="str">
        <f t="shared" si="246"/>
        <v>urban</v>
      </c>
      <c r="G5305" t="str">
        <f t="shared" si="247"/>
        <v>heating</v>
      </c>
      <c r="H5305" t="str">
        <f t="shared" si="248"/>
        <v>heating</v>
      </c>
    </row>
    <row r="5306" spans="1:8" x14ac:dyDescent="0.2">
      <c r="A5306">
        <v>4</v>
      </c>
      <c r="B5306" t="s">
        <v>81</v>
      </c>
      <c r="C5306">
        <v>0</v>
      </c>
      <c r="D5306" t="s">
        <v>685</v>
      </c>
      <c r="E5306" t="s">
        <v>584</v>
      </c>
      <c r="F5306" t="str">
        <f t="shared" si="246"/>
        <v>urban</v>
      </c>
      <c r="G5306" t="str">
        <f t="shared" si="247"/>
        <v>heating</v>
      </c>
      <c r="H5306" t="str">
        <f t="shared" si="248"/>
        <v>heating</v>
      </c>
    </row>
    <row r="5307" spans="1:8" x14ac:dyDescent="0.2">
      <c r="A5307">
        <v>5</v>
      </c>
      <c r="B5307" t="s">
        <v>162</v>
      </c>
      <c r="C5307">
        <v>7686555167785.7402</v>
      </c>
      <c r="D5307" t="s">
        <v>685</v>
      </c>
      <c r="E5307" t="s">
        <v>584</v>
      </c>
      <c r="F5307" t="str">
        <f t="shared" si="246"/>
        <v>urban</v>
      </c>
      <c r="G5307" t="str">
        <f t="shared" si="247"/>
        <v>heating</v>
      </c>
      <c r="H5307" t="str">
        <f t="shared" si="248"/>
        <v>heating</v>
      </c>
    </row>
    <row r="5308" spans="1:8" x14ac:dyDescent="0.2">
      <c r="A5308">
        <v>6</v>
      </c>
      <c r="B5308" t="s">
        <v>446</v>
      </c>
      <c r="C5308">
        <v>0</v>
      </c>
      <c r="D5308" t="s">
        <v>685</v>
      </c>
      <c r="E5308" t="s">
        <v>584</v>
      </c>
      <c r="F5308" t="str">
        <f t="shared" si="246"/>
        <v>urban</v>
      </c>
      <c r="G5308" t="str">
        <f t="shared" si="247"/>
        <v>heating</v>
      </c>
      <c r="H5308" t="str">
        <f t="shared" si="248"/>
        <v>heating</v>
      </c>
    </row>
    <row r="5309" spans="1:8" x14ac:dyDescent="0.2">
      <c r="A5309">
        <v>7</v>
      </c>
      <c r="B5309" t="s">
        <v>447</v>
      </c>
      <c r="C5309">
        <v>0</v>
      </c>
      <c r="D5309" t="s">
        <v>685</v>
      </c>
      <c r="E5309" t="s">
        <v>584</v>
      </c>
      <c r="F5309" t="str">
        <f t="shared" si="246"/>
        <v>urban</v>
      </c>
      <c r="G5309" t="str">
        <f t="shared" si="247"/>
        <v>heating</v>
      </c>
      <c r="H5309" t="str">
        <f t="shared" si="248"/>
        <v>heating</v>
      </c>
    </row>
    <row r="5310" spans="1:8" x14ac:dyDescent="0.2">
      <c r="A5310">
        <v>8</v>
      </c>
      <c r="B5310" t="s">
        <v>448</v>
      </c>
      <c r="C5310">
        <v>2792219368224.8599</v>
      </c>
      <c r="D5310" t="s">
        <v>685</v>
      </c>
      <c r="E5310" t="s">
        <v>584</v>
      </c>
      <c r="F5310" t="str">
        <f t="shared" si="246"/>
        <v>urban</v>
      </c>
      <c r="G5310" t="str">
        <f t="shared" si="247"/>
        <v>heating</v>
      </c>
      <c r="H5310" t="str">
        <f t="shared" si="248"/>
        <v>heating</v>
      </c>
    </row>
    <row r="5311" spans="1:8" x14ac:dyDescent="0.2">
      <c r="A5311">
        <v>9</v>
      </c>
      <c r="B5311" t="s">
        <v>449</v>
      </c>
      <c r="C5311">
        <v>0</v>
      </c>
      <c r="D5311" t="s">
        <v>685</v>
      </c>
      <c r="E5311" t="s">
        <v>584</v>
      </c>
      <c r="F5311" t="str">
        <f t="shared" si="246"/>
        <v>urban</v>
      </c>
      <c r="G5311" t="str">
        <f t="shared" si="247"/>
        <v>heating</v>
      </c>
      <c r="H5311" t="str">
        <f t="shared" si="248"/>
        <v>heating</v>
      </c>
    </row>
    <row r="5312" spans="1:8" x14ac:dyDescent="0.2">
      <c r="A5312">
        <v>0</v>
      </c>
      <c r="B5312" t="s">
        <v>76</v>
      </c>
      <c r="C5312">
        <v>14481434147866.301</v>
      </c>
      <c r="D5312" t="s">
        <v>686</v>
      </c>
      <c r="E5312" t="s">
        <v>584</v>
      </c>
      <c r="F5312" t="str">
        <f t="shared" si="246"/>
        <v>urban</v>
      </c>
      <c r="G5312" t="str">
        <f t="shared" si="247"/>
        <v>heating</v>
      </c>
      <c r="H5312" t="str">
        <f t="shared" si="248"/>
        <v>heating</v>
      </c>
    </row>
    <row r="5313" spans="1:8" x14ac:dyDescent="0.2">
      <c r="A5313">
        <v>1</v>
      </c>
      <c r="B5313" t="s">
        <v>77</v>
      </c>
      <c r="C5313">
        <v>0</v>
      </c>
      <c r="D5313" t="s">
        <v>686</v>
      </c>
      <c r="E5313" t="s">
        <v>584</v>
      </c>
      <c r="F5313" t="str">
        <f t="shared" si="246"/>
        <v>urban</v>
      </c>
      <c r="G5313" t="str">
        <f t="shared" si="247"/>
        <v>heating</v>
      </c>
      <c r="H5313" t="str">
        <f t="shared" si="248"/>
        <v>heating</v>
      </c>
    </row>
    <row r="5314" spans="1:8" x14ac:dyDescent="0.2">
      <c r="A5314">
        <v>2</v>
      </c>
      <c r="B5314" t="s">
        <v>78</v>
      </c>
      <c r="C5314">
        <v>161373121217522</v>
      </c>
      <c r="D5314" t="s">
        <v>686</v>
      </c>
      <c r="E5314" t="s">
        <v>584</v>
      </c>
      <c r="F5314" t="str">
        <f t="shared" si="246"/>
        <v>urban</v>
      </c>
      <c r="G5314" t="str">
        <f t="shared" si="247"/>
        <v>heating</v>
      </c>
      <c r="H5314" t="str">
        <f t="shared" si="248"/>
        <v>heating</v>
      </c>
    </row>
    <row r="5315" spans="1:8" x14ac:dyDescent="0.2">
      <c r="A5315">
        <v>3</v>
      </c>
      <c r="B5315" t="s">
        <v>79</v>
      </c>
      <c r="C5315">
        <v>20440052440827.102</v>
      </c>
      <c r="D5315" t="s">
        <v>686</v>
      </c>
      <c r="E5315" t="s">
        <v>584</v>
      </c>
      <c r="F5315" t="str">
        <f t="shared" ref="F5315:F5378" si="249">IF(ISNUMBER(SEARCH("urban", E5315)), "urban", IF(ISNUMBER(SEARCH("rural", E5315)), "rural", IF(ISNUMBER(SEARCH("commercial", E5315)), "commercial", "None")))</f>
        <v>urban</v>
      </c>
      <c r="G5315" t="str">
        <f t="shared" ref="G5315:G5378" si="250">RIGHT(E5315, LEN(E5315) - FIND("~", SUBSTITUTE(E5315, "-", "~", LEN(E5315)-LEN(SUBSTITUTE(E5315, "-", "")))))</f>
        <v>heating</v>
      </c>
      <c r="H5315" t="str">
        <f t="shared" ref="H5315:H5378" si="251">IF(G5315="appl","appliances",IF(G5315="cooling","cooling &amp; ventilation",G5315))</f>
        <v>heating</v>
      </c>
    </row>
    <row r="5316" spans="1:8" x14ac:dyDescent="0.2">
      <c r="A5316">
        <v>4</v>
      </c>
      <c r="B5316" t="s">
        <v>81</v>
      </c>
      <c r="C5316">
        <v>0</v>
      </c>
      <c r="D5316" t="s">
        <v>686</v>
      </c>
      <c r="E5316" t="s">
        <v>584</v>
      </c>
      <c r="F5316" t="str">
        <f t="shared" si="249"/>
        <v>urban</v>
      </c>
      <c r="G5316" t="str">
        <f t="shared" si="250"/>
        <v>heating</v>
      </c>
      <c r="H5316" t="str">
        <f t="shared" si="251"/>
        <v>heating</v>
      </c>
    </row>
    <row r="5317" spans="1:8" x14ac:dyDescent="0.2">
      <c r="A5317">
        <v>5</v>
      </c>
      <c r="B5317" t="s">
        <v>162</v>
      </c>
      <c r="C5317">
        <v>2184462070919.6201</v>
      </c>
      <c r="D5317" t="s">
        <v>686</v>
      </c>
      <c r="E5317" t="s">
        <v>584</v>
      </c>
      <c r="F5317" t="str">
        <f t="shared" si="249"/>
        <v>urban</v>
      </c>
      <c r="G5317" t="str">
        <f t="shared" si="250"/>
        <v>heating</v>
      </c>
      <c r="H5317" t="str">
        <f t="shared" si="251"/>
        <v>heating</v>
      </c>
    </row>
    <row r="5318" spans="1:8" x14ac:dyDescent="0.2">
      <c r="A5318">
        <v>6</v>
      </c>
      <c r="B5318" t="s">
        <v>446</v>
      </c>
      <c r="C5318">
        <v>34688882671.255898</v>
      </c>
      <c r="D5318" t="s">
        <v>686</v>
      </c>
      <c r="E5318" t="s">
        <v>584</v>
      </c>
      <c r="F5318" t="str">
        <f t="shared" si="249"/>
        <v>urban</v>
      </c>
      <c r="G5318" t="str">
        <f t="shared" si="250"/>
        <v>heating</v>
      </c>
      <c r="H5318" t="str">
        <f t="shared" si="251"/>
        <v>heating</v>
      </c>
    </row>
    <row r="5319" spans="1:8" x14ac:dyDescent="0.2">
      <c r="A5319">
        <v>7</v>
      </c>
      <c r="B5319" t="s">
        <v>447</v>
      </c>
      <c r="C5319">
        <v>0</v>
      </c>
      <c r="D5319" t="s">
        <v>686</v>
      </c>
      <c r="E5319" t="s">
        <v>584</v>
      </c>
      <c r="F5319" t="str">
        <f t="shared" si="249"/>
        <v>urban</v>
      </c>
      <c r="G5319" t="str">
        <f t="shared" si="250"/>
        <v>heating</v>
      </c>
      <c r="H5319" t="str">
        <f t="shared" si="251"/>
        <v>heating</v>
      </c>
    </row>
    <row r="5320" spans="1:8" x14ac:dyDescent="0.2">
      <c r="A5320">
        <v>8</v>
      </c>
      <c r="B5320" t="s">
        <v>448</v>
      </c>
      <c r="C5320">
        <v>2872989922358.5601</v>
      </c>
      <c r="D5320" t="s">
        <v>686</v>
      </c>
      <c r="E5320" t="s">
        <v>584</v>
      </c>
      <c r="F5320" t="str">
        <f t="shared" si="249"/>
        <v>urban</v>
      </c>
      <c r="G5320" t="str">
        <f t="shared" si="250"/>
        <v>heating</v>
      </c>
      <c r="H5320" t="str">
        <f t="shared" si="251"/>
        <v>heating</v>
      </c>
    </row>
    <row r="5321" spans="1:8" x14ac:dyDescent="0.2">
      <c r="A5321">
        <v>9</v>
      </c>
      <c r="B5321" t="s">
        <v>449</v>
      </c>
      <c r="C5321">
        <v>0</v>
      </c>
      <c r="D5321" t="s">
        <v>686</v>
      </c>
      <c r="E5321" t="s">
        <v>584</v>
      </c>
      <c r="F5321" t="str">
        <f t="shared" si="249"/>
        <v>urban</v>
      </c>
      <c r="G5321" t="str">
        <f t="shared" si="250"/>
        <v>heating</v>
      </c>
      <c r="H5321" t="str">
        <f t="shared" si="251"/>
        <v>heating</v>
      </c>
    </row>
    <row r="5322" spans="1:8" x14ac:dyDescent="0.2">
      <c r="A5322">
        <v>0</v>
      </c>
      <c r="B5322" t="s">
        <v>76</v>
      </c>
      <c r="C5322">
        <v>1099591805835.8101</v>
      </c>
      <c r="D5322" t="s">
        <v>687</v>
      </c>
      <c r="E5322" t="s">
        <v>584</v>
      </c>
      <c r="F5322" t="str">
        <f t="shared" si="249"/>
        <v>urban</v>
      </c>
      <c r="G5322" t="str">
        <f t="shared" si="250"/>
        <v>heating</v>
      </c>
      <c r="H5322" t="str">
        <f t="shared" si="251"/>
        <v>heating</v>
      </c>
    </row>
    <row r="5323" spans="1:8" x14ac:dyDescent="0.2">
      <c r="A5323">
        <v>1</v>
      </c>
      <c r="B5323" t="s">
        <v>77</v>
      </c>
      <c r="C5323">
        <v>0</v>
      </c>
      <c r="D5323" t="s">
        <v>687</v>
      </c>
      <c r="E5323" t="s">
        <v>584</v>
      </c>
      <c r="F5323" t="str">
        <f t="shared" si="249"/>
        <v>urban</v>
      </c>
      <c r="G5323" t="str">
        <f t="shared" si="250"/>
        <v>heating</v>
      </c>
      <c r="H5323" t="str">
        <f t="shared" si="251"/>
        <v>heating</v>
      </c>
    </row>
    <row r="5324" spans="1:8" x14ac:dyDescent="0.2">
      <c r="A5324">
        <v>2</v>
      </c>
      <c r="B5324" t="s">
        <v>78</v>
      </c>
      <c r="C5324">
        <v>863807357790.78296</v>
      </c>
      <c r="D5324" t="s">
        <v>687</v>
      </c>
      <c r="E5324" t="s">
        <v>584</v>
      </c>
      <c r="F5324" t="str">
        <f t="shared" si="249"/>
        <v>urban</v>
      </c>
      <c r="G5324" t="str">
        <f t="shared" si="250"/>
        <v>heating</v>
      </c>
      <c r="H5324" t="str">
        <f t="shared" si="251"/>
        <v>heating</v>
      </c>
    </row>
    <row r="5325" spans="1:8" x14ac:dyDescent="0.2">
      <c r="A5325">
        <v>3</v>
      </c>
      <c r="B5325" t="s">
        <v>79</v>
      </c>
      <c r="C5325">
        <v>9644623506995.7598</v>
      </c>
      <c r="D5325" t="s">
        <v>687</v>
      </c>
      <c r="E5325" t="s">
        <v>584</v>
      </c>
      <c r="F5325" t="str">
        <f t="shared" si="249"/>
        <v>urban</v>
      </c>
      <c r="G5325" t="str">
        <f t="shared" si="250"/>
        <v>heating</v>
      </c>
      <c r="H5325" t="str">
        <f t="shared" si="251"/>
        <v>heating</v>
      </c>
    </row>
    <row r="5326" spans="1:8" x14ac:dyDescent="0.2">
      <c r="A5326">
        <v>4</v>
      </c>
      <c r="B5326" t="s">
        <v>81</v>
      </c>
      <c r="C5326">
        <v>0</v>
      </c>
      <c r="D5326" t="s">
        <v>687</v>
      </c>
      <c r="E5326" t="s">
        <v>584</v>
      </c>
      <c r="F5326" t="str">
        <f t="shared" si="249"/>
        <v>urban</v>
      </c>
      <c r="G5326" t="str">
        <f t="shared" si="250"/>
        <v>heating</v>
      </c>
      <c r="H5326" t="str">
        <f t="shared" si="251"/>
        <v>heating</v>
      </c>
    </row>
    <row r="5327" spans="1:8" x14ac:dyDescent="0.2">
      <c r="A5327">
        <v>5</v>
      </c>
      <c r="B5327" t="s">
        <v>162</v>
      </c>
      <c r="C5327">
        <v>6221712812114.8604</v>
      </c>
      <c r="D5327" t="s">
        <v>687</v>
      </c>
      <c r="E5327" t="s">
        <v>584</v>
      </c>
      <c r="F5327" t="str">
        <f t="shared" si="249"/>
        <v>urban</v>
      </c>
      <c r="G5327" t="str">
        <f t="shared" si="250"/>
        <v>heating</v>
      </c>
      <c r="H5327" t="str">
        <f t="shared" si="251"/>
        <v>heating</v>
      </c>
    </row>
    <row r="5328" spans="1:8" x14ac:dyDescent="0.2">
      <c r="A5328">
        <v>6</v>
      </c>
      <c r="B5328" t="s">
        <v>446</v>
      </c>
      <c r="C5328">
        <v>472085256529.29901</v>
      </c>
      <c r="D5328" t="s">
        <v>687</v>
      </c>
      <c r="E5328" t="s">
        <v>584</v>
      </c>
      <c r="F5328" t="str">
        <f t="shared" si="249"/>
        <v>urban</v>
      </c>
      <c r="G5328" t="str">
        <f t="shared" si="250"/>
        <v>heating</v>
      </c>
      <c r="H5328" t="str">
        <f t="shared" si="251"/>
        <v>heating</v>
      </c>
    </row>
    <row r="5329" spans="1:8" x14ac:dyDescent="0.2">
      <c r="A5329">
        <v>7</v>
      </c>
      <c r="B5329" t="s">
        <v>447</v>
      </c>
      <c r="C5329">
        <v>0</v>
      </c>
      <c r="D5329" t="s">
        <v>687</v>
      </c>
      <c r="E5329" t="s">
        <v>584</v>
      </c>
      <c r="F5329" t="str">
        <f t="shared" si="249"/>
        <v>urban</v>
      </c>
      <c r="G5329" t="str">
        <f t="shared" si="250"/>
        <v>heating</v>
      </c>
      <c r="H5329" t="str">
        <f t="shared" si="251"/>
        <v>heating</v>
      </c>
    </row>
    <row r="5330" spans="1:8" x14ac:dyDescent="0.2">
      <c r="A5330">
        <v>8</v>
      </c>
      <c r="B5330" t="s">
        <v>448</v>
      </c>
      <c r="C5330">
        <v>2335453662368.8398</v>
      </c>
      <c r="D5330" t="s">
        <v>687</v>
      </c>
      <c r="E5330" t="s">
        <v>584</v>
      </c>
      <c r="F5330" t="str">
        <f t="shared" si="249"/>
        <v>urban</v>
      </c>
      <c r="G5330" t="str">
        <f t="shared" si="250"/>
        <v>heating</v>
      </c>
      <c r="H5330" t="str">
        <f t="shared" si="251"/>
        <v>heating</v>
      </c>
    </row>
    <row r="5331" spans="1:8" x14ac:dyDescent="0.2">
      <c r="A5331">
        <v>9</v>
      </c>
      <c r="B5331" t="s">
        <v>449</v>
      </c>
      <c r="C5331">
        <v>0</v>
      </c>
      <c r="D5331" t="s">
        <v>687</v>
      </c>
      <c r="E5331" t="s">
        <v>584</v>
      </c>
      <c r="F5331" t="str">
        <f t="shared" si="249"/>
        <v>urban</v>
      </c>
      <c r="G5331" t="str">
        <f t="shared" si="250"/>
        <v>heating</v>
      </c>
      <c r="H5331" t="str">
        <f t="shared" si="251"/>
        <v>heating</v>
      </c>
    </row>
    <row r="5332" spans="1:8" x14ac:dyDescent="0.2">
      <c r="A5332">
        <v>0</v>
      </c>
      <c r="B5332" t="s">
        <v>76</v>
      </c>
      <c r="C5332">
        <v>4869287800989.2998</v>
      </c>
      <c r="D5332" t="s">
        <v>688</v>
      </c>
      <c r="E5332" t="s">
        <v>584</v>
      </c>
      <c r="F5332" t="str">
        <f t="shared" si="249"/>
        <v>urban</v>
      </c>
      <c r="G5332" t="str">
        <f t="shared" si="250"/>
        <v>heating</v>
      </c>
      <c r="H5332" t="str">
        <f t="shared" si="251"/>
        <v>heating</v>
      </c>
    </row>
    <row r="5333" spans="1:8" x14ac:dyDescent="0.2">
      <c r="A5333">
        <v>1</v>
      </c>
      <c r="B5333" t="s">
        <v>77</v>
      </c>
      <c r="C5333">
        <v>0</v>
      </c>
      <c r="D5333" t="s">
        <v>688</v>
      </c>
      <c r="E5333" t="s">
        <v>584</v>
      </c>
      <c r="F5333" t="str">
        <f t="shared" si="249"/>
        <v>urban</v>
      </c>
      <c r="G5333" t="str">
        <f t="shared" si="250"/>
        <v>heating</v>
      </c>
      <c r="H5333" t="str">
        <f t="shared" si="251"/>
        <v>heating</v>
      </c>
    </row>
    <row r="5334" spans="1:8" x14ac:dyDescent="0.2">
      <c r="A5334">
        <v>2</v>
      </c>
      <c r="B5334" t="s">
        <v>78</v>
      </c>
      <c r="C5334">
        <v>11253647686850.801</v>
      </c>
      <c r="D5334" t="s">
        <v>688</v>
      </c>
      <c r="E5334" t="s">
        <v>584</v>
      </c>
      <c r="F5334" t="str">
        <f t="shared" si="249"/>
        <v>urban</v>
      </c>
      <c r="G5334" t="str">
        <f t="shared" si="250"/>
        <v>heating</v>
      </c>
      <c r="H5334" t="str">
        <f t="shared" si="251"/>
        <v>heating</v>
      </c>
    </row>
    <row r="5335" spans="1:8" x14ac:dyDescent="0.2">
      <c r="A5335">
        <v>3</v>
      </c>
      <c r="B5335" t="s">
        <v>79</v>
      </c>
      <c r="C5335">
        <v>20631833272.151001</v>
      </c>
      <c r="D5335" t="s">
        <v>688</v>
      </c>
      <c r="E5335" t="s">
        <v>584</v>
      </c>
      <c r="F5335" t="str">
        <f t="shared" si="249"/>
        <v>urban</v>
      </c>
      <c r="G5335" t="str">
        <f t="shared" si="250"/>
        <v>heating</v>
      </c>
      <c r="H5335" t="str">
        <f t="shared" si="251"/>
        <v>heating</v>
      </c>
    </row>
    <row r="5336" spans="1:8" x14ac:dyDescent="0.2">
      <c r="A5336">
        <v>4</v>
      </c>
      <c r="B5336" t="s">
        <v>81</v>
      </c>
      <c r="C5336">
        <v>0</v>
      </c>
      <c r="D5336" t="s">
        <v>688</v>
      </c>
      <c r="E5336" t="s">
        <v>584</v>
      </c>
      <c r="F5336" t="str">
        <f t="shared" si="249"/>
        <v>urban</v>
      </c>
      <c r="G5336" t="str">
        <f t="shared" si="250"/>
        <v>heating</v>
      </c>
      <c r="H5336" t="str">
        <f t="shared" si="251"/>
        <v>heating</v>
      </c>
    </row>
    <row r="5337" spans="1:8" x14ac:dyDescent="0.2">
      <c r="A5337">
        <v>5</v>
      </c>
      <c r="B5337" t="s">
        <v>162</v>
      </c>
      <c r="C5337">
        <v>2716111374838.7798</v>
      </c>
      <c r="D5337" t="s">
        <v>688</v>
      </c>
      <c r="E5337" t="s">
        <v>584</v>
      </c>
      <c r="F5337" t="str">
        <f t="shared" si="249"/>
        <v>urban</v>
      </c>
      <c r="G5337" t="str">
        <f t="shared" si="250"/>
        <v>heating</v>
      </c>
      <c r="H5337" t="str">
        <f t="shared" si="251"/>
        <v>heating</v>
      </c>
    </row>
    <row r="5338" spans="1:8" x14ac:dyDescent="0.2">
      <c r="A5338">
        <v>6</v>
      </c>
      <c r="B5338" t="s">
        <v>446</v>
      </c>
      <c r="C5338">
        <v>2773806551.1016998</v>
      </c>
      <c r="D5338" t="s">
        <v>688</v>
      </c>
      <c r="E5338" t="s">
        <v>584</v>
      </c>
      <c r="F5338" t="str">
        <f t="shared" si="249"/>
        <v>urban</v>
      </c>
      <c r="G5338" t="str">
        <f t="shared" si="250"/>
        <v>heating</v>
      </c>
      <c r="H5338" t="str">
        <f t="shared" si="251"/>
        <v>heating</v>
      </c>
    </row>
    <row r="5339" spans="1:8" x14ac:dyDescent="0.2">
      <c r="A5339">
        <v>7</v>
      </c>
      <c r="B5339" t="s">
        <v>447</v>
      </c>
      <c r="C5339">
        <v>0</v>
      </c>
      <c r="D5339" t="s">
        <v>688</v>
      </c>
      <c r="E5339" t="s">
        <v>584</v>
      </c>
      <c r="F5339" t="str">
        <f t="shared" si="249"/>
        <v>urban</v>
      </c>
      <c r="G5339" t="str">
        <f t="shared" si="250"/>
        <v>heating</v>
      </c>
      <c r="H5339" t="str">
        <f t="shared" si="251"/>
        <v>heating</v>
      </c>
    </row>
    <row r="5340" spans="1:8" x14ac:dyDescent="0.2">
      <c r="A5340">
        <v>8</v>
      </c>
      <c r="B5340" t="s">
        <v>448</v>
      </c>
      <c r="C5340">
        <v>1650873082158.95</v>
      </c>
      <c r="D5340" t="s">
        <v>688</v>
      </c>
      <c r="E5340" t="s">
        <v>584</v>
      </c>
      <c r="F5340" t="str">
        <f t="shared" si="249"/>
        <v>urban</v>
      </c>
      <c r="G5340" t="str">
        <f t="shared" si="250"/>
        <v>heating</v>
      </c>
      <c r="H5340" t="str">
        <f t="shared" si="251"/>
        <v>heating</v>
      </c>
    </row>
    <row r="5341" spans="1:8" x14ac:dyDescent="0.2">
      <c r="A5341">
        <v>9</v>
      </c>
      <c r="B5341" t="s">
        <v>449</v>
      </c>
      <c r="C5341">
        <v>0</v>
      </c>
      <c r="D5341" t="s">
        <v>688</v>
      </c>
      <c r="E5341" t="s">
        <v>584</v>
      </c>
      <c r="F5341" t="str">
        <f t="shared" si="249"/>
        <v>urban</v>
      </c>
      <c r="G5341" t="str">
        <f t="shared" si="250"/>
        <v>heating</v>
      </c>
      <c r="H5341" t="str">
        <f t="shared" si="251"/>
        <v>heating</v>
      </c>
    </row>
    <row r="5342" spans="1:8" x14ac:dyDescent="0.2">
      <c r="A5342">
        <v>0</v>
      </c>
      <c r="B5342" t="s">
        <v>76</v>
      </c>
      <c r="C5342">
        <v>5244727184867.4502</v>
      </c>
      <c r="D5342" t="s">
        <v>689</v>
      </c>
      <c r="E5342" t="s">
        <v>584</v>
      </c>
      <c r="F5342" t="str">
        <f t="shared" si="249"/>
        <v>urban</v>
      </c>
      <c r="G5342" t="str">
        <f t="shared" si="250"/>
        <v>heating</v>
      </c>
      <c r="H5342" t="str">
        <f t="shared" si="251"/>
        <v>heating</v>
      </c>
    </row>
    <row r="5343" spans="1:8" x14ac:dyDescent="0.2">
      <c r="A5343">
        <v>1</v>
      </c>
      <c r="B5343" t="s">
        <v>77</v>
      </c>
      <c r="C5343">
        <v>0</v>
      </c>
      <c r="D5343" t="s">
        <v>689</v>
      </c>
      <c r="E5343" t="s">
        <v>584</v>
      </c>
      <c r="F5343" t="str">
        <f t="shared" si="249"/>
        <v>urban</v>
      </c>
      <c r="G5343" t="str">
        <f t="shared" si="250"/>
        <v>heating</v>
      </c>
      <c r="H5343" t="str">
        <f t="shared" si="251"/>
        <v>heating</v>
      </c>
    </row>
    <row r="5344" spans="1:8" x14ac:dyDescent="0.2">
      <c r="A5344">
        <v>2</v>
      </c>
      <c r="B5344" t="s">
        <v>78</v>
      </c>
      <c r="C5344">
        <v>25986219707935.301</v>
      </c>
      <c r="D5344" t="s">
        <v>689</v>
      </c>
      <c r="E5344" t="s">
        <v>584</v>
      </c>
      <c r="F5344" t="str">
        <f t="shared" si="249"/>
        <v>urban</v>
      </c>
      <c r="G5344" t="str">
        <f t="shared" si="250"/>
        <v>heating</v>
      </c>
      <c r="H5344" t="str">
        <f t="shared" si="251"/>
        <v>heating</v>
      </c>
    </row>
    <row r="5345" spans="1:8" x14ac:dyDescent="0.2">
      <c r="A5345">
        <v>3</v>
      </c>
      <c r="B5345" t="s">
        <v>79</v>
      </c>
      <c r="C5345">
        <v>253287961844.21201</v>
      </c>
      <c r="D5345" t="s">
        <v>689</v>
      </c>
      <c r="E5345" t="s">
        <v>584</v>
      </c>
      <c r="F5345" t="str">
        <f t="shared" si="249"/>
        <v>urban</v>
      </c>
      <c r="G5345" t="str">
        <f t="shared" si="250"/>
        <v>heating</v>
      </c>
      <c r="H5345" t="str">
        <f t="shared" si="251"/>
        <v>heating</v>
      </c>
    </row>
    <row r="5346" spans="1:8" x14ac:dyDescent="0.2">
      <c r="A5346">
        <v>4</v>
      </c>
      <c r="B5346" t="s">
        <v>81</v>
      </c>
      <c r="C5346">
        <v>0</v>
      </c>
      <c r="D5346" t="s">
        <v>689</v>
      </c>
      <c r="E5346" t="s">
        <v>584</v>
      </c>
      <c r="F5346" t="str">
        <f t="shared" si="249"/>
        <v>urban</v>
      </c>
      <c r="G5346" t="str">
        <f t="shared" si="250"/>
        <v>heating</v>
      </c>
      <c r="H5346" t="str">
        <f t="shared" si="251"/>
        <v>heating</v>
      </c>
    </row>
    <row r="5347" spans="1:8" x14ac:dyDescent="0.2">
      <c r="A5347">
        <v>5</v>
      </c>
      <c r="B5347" t="s">
        <v>162</v>
      </c>
      <c r="C5347">
        <v>1928892335729.98</v>
      </c>
      <c r="D5347" t="s">
        <v>689</v>
      </c>
      <c r="E5347" t="s">
        <v>584</v>
      </c>
      <c r="F5347" t="str">
        <f t="shared" si="249"/>
        <v>urban</v>
      </c>
      <c r="G5347" t="str">
        <f t="shared" si="250"/>
        <v>heating</v>
      </c>
      <c r="H5347" t="str">
        <f t="shared" si="251"/>
        <v>heating</v>
      </c>
    </row>
    <row r="5348" spans="1:8" x14ac:dyDescent="0.2">
      <c r="A5348">
        <v>6</v>
      </c>
      <c r="B5348" t="s">
        <v>446</v>
      </c>
      <c r="C5348">
        <v>2822769271.7999701</v>
      </c>
      <c r="D5348" t="s">
        <v>689</v>
      </c>
      <c r="E5348" t="s">
        <v>584</v>
      </c>
      <c r="F5348" t="str">
        <f t="shared" si="249"/>
        <v>urban</v>
      </c>
      <c r="G5348" t="str">
        <f t="shared" si="250"/>
        <v>heating</v>
      </c>
      <c r="H5348" t="str">
        <f t="shared" si="251"/>
        <v>heating</v>
      </c>
    </row>
    <row r="5349" spans="1:8" x14ac:dyDescent="0.2">
      <c r="A5349">
        <v>7</v>
      </c>
      <c r="B5349" t="s">
        <v>447</v>
      </c>
      <c r="C5349">
        <v>0</v>
      </c>
      <c r="D5349" t="s">
        <v>689</v>
      </c>
      <c r="E5349" t="s">
        <v>584</v>
      </c>
      <c r="F5349" t="str">
        <f t="shared" si="249"/>
        <v>urban</v>
      </c>
      <c r="G5349" t="str">
        <f t="shared" si="250"/>
        <v>heating</v>
      </c>
      <c r="H5349" t="str">
        <f t="shared" si="251"/>
        <v>heating</v>
      </c>
    </row>
    <row r="5350" spans="1:8" x14ac:dyDescent="0.2">
      <c r="A5350">
        <v>8</v>
      </c>
      <c r="B5350" t="s">
        <v>448</v>
      </c>
      <c r="C5350">
        <v>1534589789496.6299</v>
      </c>
      <c r="D5350" t="s">
        <v>689</v>
      </c>
      <c r="E5350" t="s">
        <v>584</v>
      </c>
      <c r="F5350" t="str">
        <f t="shared" si="249"/>
        <v>urban</v>
      </c>
      <c r="G5350" t="str">
        <f t="shared" si="250"/>
        <v>heating</v>
      </c>
      <c r="H5350" t="str">
        <f t="shared" si="251"/>
        <v>heating</v>
      </c>
    </row>
    <row r="5351" spans="1:8" x14ac:dyDescent="0.2">
      <c r="A5351">
        <v>9</v>
      </c>
      <c r="B5351" t="s">
        <v>449</v>
      </c>
      <c r="C5351">
        <v>0</v>
      </c>
      <c r="D5351" t="s">
        <v>689</v>
      </c>
      <c r="E5351" t="s">
        <v>584</v>
      </c>
      <c r="F5351" t="str">
        <f t="shared" si="249"/>
        <v>urban</v>
      </c>
      <c r="G5351" t="str">
        <f t="shared" si="250"/>
        <v>heating</v>
      </c>
      <c r="H5351" t="str">
        <f t="shared" si="251"/>
        <v>heating</v>
      </c>
    </row>
    <row r="5352" spans="1:8" x14ac:dyDescent="0.2">
      <c r="A5352">
        <v>0</v>
      </c>
      <c r="B5352" t="s">
        <v>76</v>
      </c>
      <c r="C5352">
        <v>17955827379817.699</v>
      </c>
      <c r="D5352" t="s">
        <v>690</v>
      </c>
      <c r="E5352" t="s">
        <v>584</v>
      </c>
      <c r="F5352" t="str">
        <f t="shared" si="249"/>
        <v>urban</v>
      </c>
      <c r="G5352" t="str">
        <f t="shared" si="250"/>
        <v>heating</v>
      </c>
      <c r="H5352" t="str">
        <f t="shared" si="251"/>
        <v>heating</v>
      </c>
    </row>
    <row r="5353" spans="1:8" x14ac:dyDescent="0.2">
      <c r="A5353">
        <v>1</v>
      </c>
      <c r="B5353" t="s">
        <v>77</v>
      </c>
      <c r="C5353">
        <v>0</v>
      </c>
      <c r="D5353" t="s">
        <v>690</v>
      </c>
      <c r="E5353" t="s">
        <v>584</v>
      </c>
      <c r="F5353" t="str">
        <f t="shared" si="249"/>
        <v>urban</v>
      </c>
      <c r="G5353" t="str">
        <f t="shared" si="250"/>
        <v>heating</v>
      </c>
      <c r="H5353" t="str">
        <f t="shared" si="251"/>
        <v>heating</v>
      </c>
    </row>
    <row r="5354" spans="1:8" x14ac:dyDescent="0.2">
      <c r="A5354">
        <v>2</v>
      </c>
      <c r="B5354" t="s">
        <v>78</v>
      </c>
      <c r="C5354">
        <v>52270679084510</v>
      </c>
      <c r="D5354" t="s">
        <v>690</v>
      </c>
      <c r="E5354" t="s">
        <v>584</v>
      </c>
      <c r="F5354" t="str">
        <f t="shared" si="249"/>
        <v>urban</v>
      </c>
      <c r="G5354" t="str">
        <f t="shared" si="250"/>
        <v>heating</v>
      </c>
      <c r="H5354" t="str">
        <f t="shared" si="251"/>
        <v>heating</v>
      </c>
    </row>
    <row r="5355" spans="1:8" x14ac:dyDescent="0.2">
      <c r="A5355">
        <v>3</v>
      </c>
      <c r="B5355" t="s">
        <v>79</v>
      </c>
      <c r="C5355">
        <v>11955724147404.301</v>
      </c>
      <c r="D5355" t="s">
        <v>690</v>
      </c>
      <c r="E5355" t="s">
        <v>584</v>
      </c>
      <c r="F5355" t="str">
        <f t="shared" si="249"/>
        <v>urban</v>
      </c>
      <c r="G5355" t="str">
        <f t="shared" si="250"/>
        <v>heating</v>
      </c>
      <c r="H5355" t="str">
        <f t="shared" si="251"/>
        <v>heating</v>
      </c>
    </row>
    <row r="5356" spans="1:8" x14ac:dyDescent="0.2">
      <c r="A5356">
        <v>4</v>
      </c>
      <c r="B5356" t="s">
        <v>81</v>
      </c>
      <c r="C5356">
        <v>0</v>
      </c>
      <c r="D5356" t="s">
        <v>690</v>
      </c>
      <c r="E5356" t="s">
        <v>584</v>
      </c>
      <c r="F5356" t="str">
        <f t="shared" si="249"/>
        <v>urban</v>
      </c>
      <c r="G5356" t="str">
        <f t="shared" si="250"/>
        <v>heating</v>
      </c>
      <c r="H5356" t="str">
        <f t="shared" si="251"/>
        <v>heating</v>
      </c>
    </row>
    <row r="5357" spans="1:8" x14ac:dyDescent="0.2">
      <c r="A5357">
        <v>5</v>
      </c>
      <c r="B5357" t="s">
        <v>162</v>
      </c>
      <c r="C5357">
        <v>3504307870331.3901</v>
      </c>
      <c r="D5357" t="s">
        <v>690</v>
      </c>
      <c r="E5357" t="s">
        <v>584</v>
      </c>
      <c r="F5357" t="str">
        <f t="shared" si="249"/>
        <v>urban</v>
      </c>
      <c r="G5357" t="str">
        <f t="shared" si="250"/>
        <v>heating</v>
      </c>
      <c r="H5357" t="str">
        <f t="shared" si="251"/>
        <v>heating</v>
      </c>
    </row>
    <row r="5358" spans="1:8" x14ac:dyDescent="0.2">
      <c r="A5358">
        <v>6</v>
      </c>
      <c r="B5358" t="s">
        <v>446</v>
      </c>
      <c r="C5358">
        <v>148117581619.186</v>
      </c>
      <c r="D5358" t="s">
        <v>690</v>
      </c>
      <c r="E5358" t="s">
        <v>584</v>
      </c>
      <c r="F5358" t="str">
        <f t="shared" si="249"/>
        <v>urban</v>
      </c>
      <c r="G5358" t="str">
        <f t="shared" si="250"/>
        <v>heating</v>
      </c>
      <c r="H5358" t="str">
        <f t="shared" si="251"/>
        <v>heating</v>
      </c>
    </row>
    <row r="5359" spans="1:8" x14ac:dyDescent="0.2">
      <c r="A5359">
        <v>7</v>
      </c>
      <c r="B5359" t="s">
        <v>447</v>
      </c>
      <c r="C5359">
        <v>0</v>
      </c>
      <c r="D5359" t="s">
        <v>690</v>
      </c>
      <c r="E5359" t="s">
        <v>584</v>
      </c>
      <c r="F5359" t="str">
        <f t="shared" si="249"/>
        <v>urban</v>
      </c>
      <c r="G5359" t="str">
        <f t="shared" si="250"/>
        <v>heating</v>
      </c>
      <c r="H5359" t="str">
        <f t="shared" si="251"/>
        <v>heating</v>
      </c>
    </row>
    <row r="5360" spans="1:8" x14ac:dyDescent="0.2">
      <c r="A5360">
        <v>8</v>
      </c>
      <c r="B5360" t="s">
        <v>448</v>
      </c>
      <c r="C5360">
        <v>4940344384384.3398</v>
      </c>
      <c r="D5360" t="s">
        <v>690</v>
      </c>
      <c r="E5360" t="s">
        <v>584</v>
      </c>
      <c r="F5360" t="str">
        <f t="shared" si="249"/>
        <v>urban</v>
      </c>
      <c r="G5360" t="str">
        <f t="shared" si="250"/>
        <v>heating</v>
      </c>
      <c r="H5360" t="str">
        <f t="shared" si="251"/>
        <v>heating</v>
      </c>
    </row>
    <row r="5361" spans="1:8" x14ac:dyDescent="0.2">
      <c r="A5361">
        <v>9</v>
      </c>
      <c r="B5361" t="s">
        <v>449</v>
      </c>
      <c r="C5361">
        <v>0</v>
      </c>
      <c r="D5361" t="s">
        <v>690</v>
      </c>
      <c r="E5361" t="s">
        <v>584</v>
      </c>
      <c r="F5361" t="str">
        <f t="shared" si="249"/>
        <v>urban</v>
      </c>
      <c r="G5361" t="str">
        <f t="shared" si="250"/>
        <v>heating</v>
      </c>
      <c r="H5361" t="str">
        <f t="shared" si="251"/>
        <v>heating</v>
      </c>
    </row>
    <row r="5362" spans="1:8" x14ac:dyDescent="0.2">
      <c r="A5362">
        <v>0</v>
      </c>
      <c r="B5362" t="s">
        <v>76</v>
      </c>
      <c r="C5362">
        <v>4405512536361.3496</v>
      </c>
      <c r="D5362" t="s">
        <v>691</v>
      </c>
      <c r="E5362" t="s">
        <v>584</v>
      </c>
      <c r="F5362" t="str">
        <f t="shared" si="249"/>
        <v>urban</v>
      </c>
      <c r="G5362" t="str">
        <f t="shared" si="250"/>
        <v>heating</v>
      </c>
      <c r="H5362" t="str">
        <f t="shared" si="251"/>
        <v>heating</v>
      </c>
    </row>
    <row r="5363" spans="1:8" x14ac:dyDescent="0.2">
      <c r="A5363">
        <v>1</v>
      </c>
      <c r="B5363" t="s">
        <v>77</v>
      </c>
      <c r="C5363">
        <v>0</v>
      </c>
      <c r="D5363" t="s">
        <v>691</v>
      </c>
      <c r="E5363" t="s">
        <v>584</v>
      </c>
      <c r="F5363" t="str">
        <f t="shared" si="249"/>
        <v>urban</v>
      </c>
      <c r="G5363" t="str">
        <f t="shared" si="250"/>
        <v>heating</v>
      </c>
      <c r="H5363" t="str">
        <f t="shared" si="251"/>
        <v>heating</v>
      </c>
    </row>
    <row r="5364" spans="1:8" x14ac:dyDescent="0.2">
      <c r="A5364">
        <v>2</v>
      </c>
      <c r="B5364" t="s">
        <v>78</v>
      </c>
      <c r="C5364">
        <v>29765475064808.699</v>
      </c>
      <c r="D5364" t="s">
        <v>691</v>
      </c>
      <c r="E5364" t="s">
        <v>584</v>
      </c>
      <c r="F5364" t="str">
        <f t="shared" si="249"/>
        <v>urban</v>
      </c>
      <c r="G5364" t="str">
        <f t="shared" si="250"/>
        <v>heating</v>
      </c>
      <c r="H5364" t="str">
        <f t="shared" si="251"/>
        <v>heating</v>
      </c>
    </row>
    <row r="5365" spans="1:8" x14ac:dyDescent="0.2">
      <c r="A5365">
        <v>3</v>
      </c>
      <c r="B5365" t="s">
        <v>79</v>
      </c>
      <c r="C5365">
        <v>12963170323.053699</v>
      </c>
      <c r="D5365" t="s">
        <v>691</v>
      </c>
      <c r="E5365" t="s">
        <v>584</v>
      </c>
      <c r="F5365" t="str">
        <f t="shared" si="249"/>
        <v>urban</v>
      </c>
      <c r="G5365" t="str">
        <f t="shared" si="250"/>
        <v>heating</v>
      </c>
      <c r="H5365" t="str">
        <f t="shared" si="251"/>
        <v>heating</v>
      </c>
    </row>
    <row r="5366" spans="1:8" x14ac:dyDescent="0.2">
      <c r="A5366">
        <v>4</v>
      </c>
      <c r="B5366" t="s">
        <v>81</v>
      </c>
      <c r="C5366">
        <v>0</v>
      </c>
      <c r="D5366" t="s">
        <v>691</v>
      </c>
      <c r="E5366" t="s">
        <v>584</v>
      </c>
      <c r="F5366" t="str">
        <f t="shared" si="249"/>
        <v>urban</v>
      </c>
      <c r="G5366" t="str">
        <f t="shared" si="250"/>
        <v>heating</v>
      </c>
      <c r="H5366" t="str">
        <f t="shared" si="251"/>
        <v>heating</v>
      </c>
    </row>
    <row r="5367" spans="1:8" x14ac:dyDescent="0.2">
      <c r="A5367">
        <v>5</v>
      </c>
      <c r="B5367" t="s">
        <v>162</v>
      </c>
      <c r="C5367">
        <v>1965087873568.6899</v>
      </c>
      <c r="D5367" t="s">
        <v>691</v>
      </c>
      <c r="E5367" t="s">
        <v>584</v>
      </c>
      <c r="F5367" t="str">
        <f t="shared" si="249"/>
        <v>urban</v>
      </c>
      <c r="G5367" t="str">
        <f t="shared" si="250"/>
        <v>heating</v>
      </c>
      <c r="H5367" t="str">
        <f t="shared" si="251"/>
        <v>heating</v>
      </c>
    </row>
    <row r="5368" spans="1:8" x14ac:dyDescent="0.2">
      <c r="A5368">
        <v>6</v>
      </c>
      <c r="B5368" t="s">
        <v>446</v>
      </c>
      <c r="C5368">
        <v>7952894263.8909597</v>
      </c>
      <c r="D5368" t="s">
        <v>691</v>
      </c>
      <c r="E5368" t="s">
        <v>584</v>
      </c>
      <c r="F5368" t="str">
        <f t="shared" si="249"/>
        <v>urban</v>
      </c>
      <c r="G5368" t="str">
        <f t="shared" si="250"/>
        <v>heating</v>
      </c>
      <c r="H5368" t="str">
        <f t="shared" si="251"/>
        <v>heating</v>
      </c>
    </row>
    <row r="5369" spans="1:8" x14ac:dyDescent="0.2">
      <c r="A5369">
        <v>7</v>
      </c>
      <c r="B5369" t="s">
        <v>447</v>
      </c>
      <c r="C5369">
        <v>0</v>
      </c>
      <c r="D5369" t="s">
        <v>691</v>
      </c>
      <c r="E5369" t="s">
        <v>584</v>
      </c>
      <c r="F5369" t="str">
        <f t="shared" si="249"/>
        <v>urban</v>
      </c>
      <c r="G5369" t="str">
        <f t="shared" si="250"/>
        <v>heating</v>
      </c>
      <c r="H5369" t="str">
        <f t="shared" si="251"/>
        <v>heating</v>
      </c>
    </row>
    <row r="5370" spans="1:8" x14ac:dyDescent="0.2">
      <c r="A5370">
        <v>8</v>
      </c>
      <c r="B5370" t="s">
        <v>448</v>
      </c>
      <c r="C5370">
        <v>4645494245883.79</v>
      </c>
      <c r="D5370" t="s">
        <v>691</v>
      </c>
      <c r="E5370" t="s">
        <v>584</v>
      </c>
      <c r="F5370" t="str">
        <f t="shared" si="249"/>
        <v>urban</v>
      </c>
      <c r="G5370" t="str">
        <f t="shared" si="250"/>
        <v>heating</v>
      </c>
      <c r="H5370" t="str">
        <f t="shared" si="251"/>
        <v>heating</v>
      </c>
    </row>
    <row r="5371" spans="1:8" x14ac:dyDescent="0.2">
      <c r="A5371">
        <v>9</v>
      </c>
      <c r="B5371" t="s">
        <v>449</v>
      </c>
      <c r="C5371">
        <v>0</v>
      </c>
      <c r="D5371" t="s">
        <v>691</v>
      </c>
      <c r="E5371" t="s">
        <v>584</v>
      </c>
      <c r="F5371" t="str">
        <f t="shared" si="249"/>
        <v>urban</v>
      </c>
      <c r="G5371" t="str">
        <f t="shared" si="250"/>
        <v>heating</v>
      </c>
      <c r="H5371" t="str">
        <f t="shared" si="251"/>
        <v>heating</v>
      </c>
    </row>
    <row r="5372" spans="1:8" x14ac:dyDescent="0.2">
      <c r="A5372">
        <v>0</v>
      </c>
      <c r="B5372" t="s">
        <v>76</v>
      </c>
      <c r="C5372">
        <v>3928550082289.2998</v>
      </c>
      <c r="D5372" t="s">
        <v>692</v>
      </c>
      <c r="E5372" t="s">
        <v>584</v>
      </c>
      <c r="F5372" t="str">
        <f t="shared" si="249"/>
        <v>urban</v>
      </c>
      <c r="G5372" t="str">
        <f t="shared" si="250"/>
        <v>heating</v>
      </c>
      <c r="H5372" t="str">
        <f t="shared" si="251"/>
        <v>heating</v>
      </c>
    </row>
    <row r="5373" spans="1:8" x14ac:dyDescent="0.2">
      <c r="A5373">
        <v>1</v>
      </c>
      <c r="B5373" t="s">
        <v>77</v>
      </c>
      <c r="C5373">
        <v>0</v>
      </c>
      <c r="D5373" t="s">
        <v>692</v>
      </c>
      <c r="E5373" t="s">
        <v>584</v>
      </c>
      <c r="F5373" t="str">
        <f t="shared" si="249"/>
        <v>urban</v>
      </c>
      <c r="G5373" t="str">
        <f t="shared" si="250"/>
        <v>heating</v>
      </c>
      <c r="H5373" t="str">
        <f t="shared" si="251"/>
        <v>heating</v>
      </c>
    </row>
    <row r="5374" spans="1:8" x14ac:dyDescent="0.2">
      <c r="A5374">
        <v>2</v>
      </c>
      <c r="B5374" t="s">
        <v>78</v>
      </c>
      <c r="C5374">
        <v>20126051421724.801</v>
      </c>
      <c r="D5374" t="s">
        <v>692</v>
      </c>
      <c r="E5374" t="s">
        <v>584</v>
      </c>
      <c r="F5374" t="str">
        <f t="shared" si="249"/>
        <v>urban</v>
      </c>
      <c r="G5374" t="str">
        <f t="shared" si="250"/>
        <v>heating</v>
      </c>
      <c r="H5374" t="str">
        <f t="shared" si="251"/>
        <v>heating</v>
      </c>
    </row>
    <row r="5375" spans="1:8" x14ac:dyDescent="0.2">
      <c r="A5375">
        <v>3</v>
      </c>
      <c r="B5375" t="s">
        <v>79</v>
      </c>
      <c r="C5375">
        <v>68397710665.075798</v>
      </c>
      <c r="D5375" t="s">
        <v>692</v>
      </c>
      <c r="E5375" t="s">
        <v>584</v>
      </c>
      <c r="F5375" t="str">
        <f t="shared" si="249"/>
        <v>urban</v>
      </c>
      <c r="G5375" t="str">
        <f t="shared" si="250"/>
        <v>heating</v>
      </c>
      <c r="H5375" t="str">
        <f t="shared" si="251"/>
        <v>heating</v>
      </c>
    </row>
    <row r="5376" spans="1:8" x14ac:dyDescent="0.2">
      <c r="A5376">
        <v>4</v>
      </c>
      <c r="B5376" t="s">
        <v>81</v>
      </c>
      <c r="C5376">
        <v>0</v>
      </c>
      <c r="D5376" t="s">
        <v>692</v>
      </c>
      <c r="E5376" t="s">
        <v>584</v>
      </c>
      <c r="F5376" t="str">
        <f t="shared" si="249"/>
        <v>urban</v>
      </c>
      <c r="G5376" t="str">
        <f t="shared" si="250"/>
        <v>heating</v>
      </c>
      <c r="H5376" t="str">
        <f t="shared" si="251"/>
        <v>heating</v>
      </c>
    </row>
    <row r="5377" spans="1:8" x14ac:dyDescent="0.2">
      <c r="A5377">
        <v>5</v>
      </c>
      <c r="B5377" t="s">
        <v>162</v>
      </c>
      <c r="C5377">
        <v>1623639142209.24</v>
      </c>
      <c r="D5377" t="s">
        <v>692</v>
      </c>
      <c r="E5377" t="s">
        <v>584</v>
      </c>
      <c r="F5377" t="str">
        <f t="shared" si="249"/>
        <v>urban</v>
      </c>
      <c r="G5377" t="str">
        <f t="shared" si="250"/>
        <v>heating</v>
      </c>
      <c r="H5377" t="str">
        <f t="shared" si="251"/>
        <v>heating</v>
      </c>
    </row>
    <row r="5378" spans="1:8" x14ac:dyDescent="0.2">
      <c r="A5378">
        <v>6</v>
      </c>
      <c r="B5378" t="s">
        <v>446</v>
      </c>
      <c r="C5378">
        <v>2190160713.4117398</v>
      </c>
      <c r="D5378" t="s">
        <v>692</v>
      </c>
      <c r="E5378" t="s">
        <v>584</v>
      </c>
      <c r="F5378" t="str">
        <f t="shared" si="249"/>
        <v>urban</v>
      </c>
      <c r="G5378" t="str">
        <f t="shared" si="250"/>
        <v>heating</v>
      </c>
      <c r="H5378" t="str">
        <f t="shared" si="251"/>
        <v>heating</v>
      </c>
    </row>
    <row r="5379" spans="1:8" x14ac:dyDescent="0.2">
      <c r="A5379">
        <v>7</v>
      </c>
      <c r="B5379" t="s">
        <v>447</v>
      </c>
      <c r="C5379">
        <v>0</v>
      </c>
      <c r="D5379" t="s">
        <v>692</v>
      </c>
      <c r="E5379" t="s">
        <v>584</v>
      </c>
      <c r="F5379" t="str">
        <f t="shared" ref="F5379:F5442" si="252">IF(ISNUMBER(SEARCH("urban", E5379)), "urban", IF(ISNUMBER(SEARCH("rural", E5379)), "rural", IF(ISNUMBER(SEARCH("commercial", E5379)), "commercial", "None")))</f>
        <v>urban</v>
      </c>
      <c r="G5379" t="str">
        <f t="shared" ref="G5379:G5442" si="253">RIGHT(E5379, LEN(E5379) - FIND("~", SUBSTITUTE(E5379, "-", "~", LEN(E5379)-LEN(SUBSTITUTE(E5379, "-", "")))))</f>
        <v>heating</v>
      </c>
      <c r="H5379" t="str">
        <f t="shared" ref="H5379:H5442" si="254">IF(G5379="appl","appliances",IF(G5379="cooling","cooling &amp; ventilation",G5379))</f>
        <v>heating</v>
      </c>
    </row>
    <row r="5380" spans="1:8" x14ac:dyDescent="0.2">
      <c r="A5380">
        <v>8</v>
      </c>
      <c r="B5380" t="s">
        <v>448</v>
      </c>
      <c r="C5380">
        <v>3903287308818.25</v>
      </c>
      <c r="D5380" t="s">
        <v>692</v>
      </c>
      <c r="E5380" t="s">
        <v>584</v>
      </c>
      <c r="F5380" t="str">
        <f t="shared" si="252"/>
        <v>urban</v>
      </c>
      <c r="G5380" t="str">
        <f t="shared" si="253"/>
        <v>heating</v>
      </c>
      <c r="H5380" t="str">
        <f t="shared" si="254"/>
        <v>heating</v>
      </c>
    </row>
    <row r="5381" spans="1:8" x14ac:dyDescent="0.2">
      <c r="A5381">
        <v>9</v>
      </c>
      <c r="B5381" t="s">
        <v>449</v>
      </c>
      <c r="C5381">
        <v>0</v>
      </c>
      <c r="D5381" t="s">
        <v>692</v>
      </c>
      <c r="E5381" t="s">
        <v>584</v>
      </c>
      <c r="F5381" t="str">
        <f t="shared" si="252"/>
        <v>urban</v>
      </c>
      <c r="G5381" t="str">
        <f t="shared" si="253"/>
        <v>heating</v>
      </c>
      <c r="H5381" t="str">
        <f t="shared" si="254"/>
        <v>heating</v>
      </c>
    </row>
    <row r="5382" spans="1:8" x14ac:dyDescent="0.2">
      <c r="A5382">
        <v>0</v>
      </c>
      <c r="B5382" t="s">
        <v>76</v>
      </c>
      <c r="C5382">
        <v>358860674709.604</v>
      </c>
      <c r="D5382" t="s">
        <v>693</v>
      </c>
      <c r="E5382" t="s">
        <v>584</v>
      </c>
      <c r="F5382" t="str">
        <f t="shared" si="252"/>
        <v>urban</v>
      </c>
      <c r="G5382" t="str">
        <f t="shared" si="253"/>
        <v>heating</v>
      </c>
      <c r="H5382" t="str">
        <f t="shared" si="254"/>
        <v>heating</v>
      </c>
    </row>
    <row r="5383" spans="1:8" x14ac:dyDescent="0.2">
      <c r="A5383">
        <v>1</v>
      </c>
      <c r="B5383" t="s">
        <v>77</v>
      </c>
      <c r="C5383">
        <v>0</v>
      </c>
      <c r="D5383" t="s">
        <v>693</v>
      </c>
      <c r="E5383" t="s">
        <v>584</v>
      </c>
      <c r="F5383" t="str">
        <f t="shared" si="252"/>
        <v>urban</v>
      </c>
      <c r="G5383" t="str">
        <f t="shared" si="253"/>
        <v>heating</v>
      </c>
      <c r="H5383" t="str">
        <f t="shared" si="254"/>
        <v>heating</v>
      </c>
    </row>
    <row r="5384" spans="1:8" x14ac:dyDescent="0.2">
      <c r="A5384">
        <v>2</v>
      </c>
      <c r="B5384" t="s">
        <v>78</v>
      </c>
      <c r="C5384">
        <v>31574371894.830299</v>
      </c>
      <c r="D5384" t="s">
        <v>693</v>
      </c>
      <c r="E5384" t="s">
        <v>584</v>
      </c>
      <c r="F5384" t="str">
        <f t="shared" si="252"/>
        <v>urban</v>
      </c>
      <c r="G5384" t="str">
        <f t="shared" si="253"/>
        <v>heating</v>
      </c>
      <c r="H5384" t="str">
        <f t="shared" si="254"/>
        <v>heating</v>
      </c>
    </row>
    <row r="5385" spans="1:8" x14ac:dyDescent="0.2">
      <c r="A5385">
        <v>3</v>
      </c>
      <c r="B5385" t="s">
        <v>79</v>
      </c>
      <c r="C5385">
        <v>734308634.04679894</v>
      </c>
      <c r="D5385" t="s">
        <v>693</v>
      </c>
      <c r="E5385" t="s">
        <v>584</v>
      </c>
      <c r="F5385" t="str">
        <f t="shared" si="252"/>
        <v>urban</v>
      </c>
      <c r="G5385" t="str">
        <f t="shared" si="253"/>
        <v>heating</v>
      </c>
      <c r="H5385" t="str">
        <f t="shared" si="254"/>
        <v>heating</v>
      </c>
    </row>
    <row r="5386" spans="1:8" x14ac:dyDescent="0.2">
      <c r="A5386">
        <v>4</v>
      </c>
      <c r="B5386" t="s">
        <v>81</v>
      </c>
      <c r="C5386">
        <v>0</v>
      </c>
      <c r="D5386" t="s">
        <v>693</v>
      </c>
      <c r="E5386" t="s">
        <v>584</v>
      </c>
      <c r="F5386" t="str">
        <f t="shared" si="252"/>
        <v>urban</v>
      </c>
      <c r="G5386" t="str">
        <f t="shared" si="253"/>
        <v>heating</v>
      </c>
      <c r="H5386" t="str">
        <f t="shared" si="254"/>
        <v>heating</v>
      </c>
    </row>
    <row r="5387" spans="1:8" x14ac:dyDescent="0.2">
      <c r="A5387">
        <v>5</v>
      </c>
      <c r="B5387" t="s">
        <v>162</v>
      </c>
      <c r="C5387">
        <v>18933861803.059299</v>
      </c>
      <c r="D5387" t="s">
        <v>693</v>
      </c>
      <c r="E5387" t="s">
        <v>584</v>
      </c>
      <c r="F5387" t="str">
        <f t="shared" si="252"/>
        <v>urban</v>
      </c>
      <c r="G5387" t="str">
        <f t="shared" si="253"/>
        <v>heating</v>
      </c>
      <c r="H5387" t="str">
        <f t="shared" si="254"/>
        <v>heating</v>
      </c>
    </row>
    <row r="5388" spans="1:8" x14ac:dyDescent="0.2">
      <c r="A5388">
        <v>6</v>
      </c>
      <c r="B5388" t="s">
        <v>446</v>
      </c>
      <c r="C5388">
        <v>0</v>
      </c>
      <c r="D5388" t="s">
        <v>693</v>
      </c>
      <c r="E5388" t="s">
        <v>584</v>
      </c>
      <c r="F5388" t="str">
        <f t="shared" si="252"/>
        <v>urban</v>
      </c>
      <c r="G5388" t="str">
        <f t="shared" si="253"/>
        <v>heating</v>
      </c>
      <c r="H5388" t="str">
        <f t="shared" si="254"/>
        <v>heating</v>
      </c>
    </row>
    <row r="5389" spans="1:8" x14ac:dyDescent="0.2">
      <c r="A5389">
        <v>7</v>
      </c>
      <c r="B5389" t="s">
        <v>447</v>
      </c>
      <c r="C5389">
        <v>0</v>
      </c>
      <c r="D5389" t="s">
        <v>693</v>
      </c>
      <c r="E5389" t="s">
        <v>584</v>
      </c>
      <c r="F5389" t="str">
        <f t="shared" si="252"/>
        <v>urban</v>
      </c>
      <c r="G5389" t="str">
        <f t="shared" si="253"/>
        <v>heating</v>
      </c>
      <c r="H5389" t="str">
        <f t="shared" si="254"/>
        <v>heating</v>
      </c>
    </row>
    <row r="5390" spans="1:8" x14ac:dyDescent="0.2">
      <c r="A5390">
        <v>8</v>
      </c>
      <c r="B5390" t="s">
        <v>448</v>
      </c>
      <c r="C5390">
        <v>161490130591.06699</v>
      </c>
      <c r="D5390" t="s">
        <v>693</v>
      </c>
      <c r="E5390" t="s">
        <v>584</v>
      </c>
      <c r="F5390" t="str">
        <f t="shared" si="252"/>
        <v>urban</v>
      </c>
      <c r="G5390" t="str">
        <f t="shared" si="253"/>
        <v>heating</v>
      </c>
      <c r="H5390" t="str">
        <f t="shared" si="254"/>
        <v>heating</v>
      </c>
    </row>
    <row r="5391" spans="1:8" x14ac:dyDescent="0.2">
      <c r="A5391">
        <v>9</v>
      </c>
      <c r="B5391" t="s">
        <v>449</v>
      </c>
      <c r="C5391">
        <v>0</v>
      </c>
      <c r="D5391" t="s">
        <v>693</v>
      </c>
      <c r="E5391" t="s">
        <v>584</v>
      </c>
      <c r="F5391" t="str">
        <f t="shared" si="252"/>
        <v>urban</v>
      </c>
      <c r="G5391" t="str">
        <f t="shared" si="253"/>
        <v>heating</v>
      </c>
      <c r="H5391" t="str">
        <f t="shared" si="254"/>
        <v>heating</v>
      </c>
    </row>
    <row r="5392" spans="1:8" x14ac:dyDescent="0.2">
      <c r="A5392">
        <v>0</v>
      </c>
      <c r="B5392" t="s">
        <v>76</v>
      </c>
      <c r="C5392">
        <v>2739353275136.9399</v>
      </c>
      <c r="D5392" t="s">
        <v>694</v>
      </c>
      <c r="E5392" t="s">
        <v>584</v>
      </c>
      <c r="F5392" t="str">
        <f t="shared" si="252"/>
        <v>urban</v>
      </c>
      <c r="G5392" t="str">
        <f t="shared" si="253"/>
        <v>heating</v>
      </c>
      <c r="H5392" t="str">
        <f t="shared" si="254"/>
        <v>heating</v>
      </c>
    </row>
    <row r="5393" spans="1:8" x14ac:dyDescent="0.2">
      <c r="A5393">
        <v>1</v>
      </c>
      <c r="B5393" t="s">
        <v>77</v>
      </c>
      <c r="C5393">
        <v>0</v>
      </c>
      <c r="D5393" t="s">
        <v>694</v>
      </c>
      <c r="E5393" t="s">
        <v>584</v>
      </c>
      <c r="F5393" t="str">
        <f t="shared" si="252"/>
        <v>urban</v>
      </c>
      <c r="G5393" t="str">
        <f t="shared" si="253"/>
        <v>heating</v>
      </c>
      <c r="H5393" t="str">
        <f t="shared" si="254"/>
        <v>heating</v>
      </c>
    </row>
    <row r="5394" spans="1:8" x14ac:dyDescent="0.2">
      <c r="A5394">
        <v>2</v>
      </c>
      <c r="B5394" t="s">
        <v>78</v>
      </c>
      <c r="C5394">
        <v>7148374139234.2598</v>
      </c>
      <c r="D5394" t="s">
        <v>694</v>
      </c>
      <c r="E5394" t="s">
        <v>584</v>
      </c>
      <c r="F5394" t="str">
        <f t="shared" si="252"/>
        <v>urban</v>
      </c>
      <c r="G5394" t="str">
        <f t="shared" si="253"/>
        <v>heating</v>
      </c>
      <c r="H5394" t="str">
        <f t="shared" si="254"/>
        <v>heating</v>
      </c>
    </row>
    <row r="5395" spans="1:8" x14ac:dyDescent="0.2">
      <c r="A5395">
        <v>3</v>
      </c>
      <c r="B5395" t="s">
        <v>79</v>
      </c>
      <c r="C5395">
        <v>1963880207392.6399</v>
      </c>
      <c r="D5395" t="s">
        <v>694</v>
      </c>
      <c r="E5395" t="s">
        <v>584</v>
      </c>
      <c r="F5395" t="str">
        <f t="shared" si="252"/>
        <v>urban</v>
      </c>
      <c r="G5395" t="str">
        <f t="shared" si="253"/>
        <v>heating</v>
      </c>
      <c r="H5395" t="str">
        <f t="shared" si="254"/>
        <v>heating</v>
      </c>
    </row>
    <row r="5396" spans="1:8" x14ac:dyDescent="0.2">
      <c r="A5396">
        <v>4</v>
      </c>
      <c r="B5396" t="s">
        <v>81</v>
      </c>
      <c r="C5396">
        <v>0</v>
      </c>
      <c r="D5396" t="s">
        <v>694</v>
      </c>
      <c r="E5396" t="s">
        <v>584</v>
      </c>
      <c r="F5396" t="str">
        <f t="shared" si="252"/>
        <v>urban</v>
      </c>
      <c r="G5396" t="str">
        <f t="shared" si="253"/>
        <v>heating</v>
      </c>
      <c r="H5396" t="str">
        <f t="shared" si="254"/>
        <v>heating</v>
      </c>
    </row>
    <row r="5397" spans="1:8" x14ac:dyDescent="0.2">
      <c r="A5397">
        <v>5</v>
      </c>
      <c r="B5397" t="s">
        <v>162</v>
      </c>
      <c r="C5397">
        <v>383320222880.39301</v>
      </c>
      <c r="D5397" t="s">
        <v>694</v>
      </c>
      <c r="E5397" t="s">
        <v>584</v>
      </c>
      <c r="F5397" t="str">
        <f t="shared" si="252"/>
        <v>urban</v>
      </c>
      <c r="G5397" t="str">
        <f t="shared" si="253"/>
        <v>heating</v>
      </c>
      <c r="H5397" t="str">
        <f t="shared" si="254"/>
        <v>heating</v>
      </c>
    </row>
    <row r="5398" spans="1:8" x14ac:dyDescent="0.2">
      <c r="A5398">
        <v>6</v>
      </c>
      <c r="B5398" t="s">
        <v>446</v>
      </c>
      <c r="C5398">
        <v>44610543180.045799</v>
      </c>
      <c r="D5398" t="s">
        <v>694</v>
      </c>
      <c r="E5398" t="s">
        <v>584</v>
      </c>
      <c r="F5398" t="str">
        <f t="shared" si="252"/>
        <v>urban</v>
      </c>
      <c r="G5398" t="str">
        <f t="shared" si="253"/>
        <v>heating</v>
      </c>
      <c r="H5398" t="str">
        <f t="shared" si="254"/>
        <v>heating</v>
      </c>
    </row>
    <row r="5399" spans="1:8" x14ac:dyDescent="0.2">
      <c r="A5399">
        <v>7</v>
      </c>
      <c r="B5399" t="s">
        <v>447</v>
      </c>
      <c r="C5399">
        <v>0</v>
      </c>
      <c r="D5399" t="s">
        <v>694</v>
      </c>
      <c r="E5399" t="s">
        <v>584</v>
      </c>
      <c r="F5399" t="str">
        <f t="shared" si="252"/>
        <v>urban</v>
      </c>
      <c r="G5399" t="str">
        <f t="shared" si="253"/>
        <v>heating</v>
      </c>
      <c r="H5399" t="str">
        <f t="shared" si="254"/>
        <v>heating</v>
      </c>
    </row>
    <row r="5400" spans="1:8" x14ac:dyDescent="0.2">
      <c r="A5400">
        <v>8</v>
      </c>
      <c r="B5400" t="s">
        <v>448</v>
      </c>
      <c r="C5400">
        <v>1644984540030.23</v>
      </c>
      <c r="D5400" t="s">
        <v>694</v>
      </c>
      <c r="E5400" t="s">
        <v>584</v>
      </c>
      <c r="F5400" t="str">
        <f t="shared" si="252"/>
        <v>urban</v>
      </c>
      <c r="G5400" t="str">
        <f t="shared" si="253"/>
        <v>heating</v>
      </c>
      <c r="H5400" t="str">
        <f t="shared" si="254"/>
        <v>heating</v>
      </c>
    </row>
    <row r="5401" spans="1:8" x14ac:dyDescent="0.2">
      <c r="A5401">
        <v>9</v>
      </c>
      <c r="B5401" t="s">
        <v>449</v>
      </c>
      <c r="C5401">
        <v>0</v>
      </c>
      <c r="D5401" t="s">
        <v>694</v>
      </c>
      <c r="E5401" t="s">
        <v>584</v>
      </c>
      <c r="F5401" t="str">
        <f t="shared" si="252"/>
        <v>urban</v>
      </c>
      <c r="G5401" t="str">
        <f t="shared" si="253"/>
        <v>heating</v>
      </c>
      <c r="H5401" t="str">
        <f t="shared" si="254"/>
        <v>heating</v>
      </c>
    </row>
    <row r="5402" spans="1:8" x14ac:dyDescent="0.2">
      <c r="A5402">
        <v>0</v>
      </c>
      <c r="B5402" t="s">
        <v>76</v>
      </c>
      <c r="C5402">
        <v>9476662859833.6191</v>
      </c>
      <c r="D5402" t="s">
        <v>695</v>
      </c>
      <c r="E5402" t="s">
        <v>584</v>
      </c>
      <c r="F5402" t="str">
        <f t="shared" si="252"/>
        <v>urban</v>
      </c>
      <c r="G5402" t="str">
        <f t="shared" si="253"/>
        <v>heating</v>
      </c>
      <c r="H5402" t="str">
        <f t="shared" si="254"/>
        <v>heating</v>
      </c>
    </row>
    <row r="5403" spans="1:8" x14ac:dyDescent="0.2">
      <c r="A5403">
        <v>1</v>
      </c>
      <c r="B5403" t="s">
        <v>77</v>
      </c>
      <c r="C5403">
        <v>0</v>
      </c>
      <c r="D5403" t="s">
        <v>695</v>
      </c>
      <c r="E5403" t="s">
        <v>584</v>
      </c>
      <c r="F5403" t="str">
        <f t="shared" si="252"/>
        <v>urban</v>
      </c>
      <c r="G5403" t="str">
        <f t="shared" si="253"/>
        <v>heating</v>
      </c>
      <c r="H5403" t="str">
        <f t="shared" si="254"/>
        <v>heating</v>
      </c>
    </row>
    <row r="5404" spans="1:8" x14ac:dyDescent="0.2">
      <c r="A5404">
        <v>2</v>
      </c>
      <c r="B5404" t="s">
        <v>78</v>
      </c>
      <c r="C5404">
        <v>16565661365022.5</v>
      </c>
      <c r="D5404" t="s">
        <v>695</v>
      </c>
      <c r="E5404" t="s">
        <v>584</v>
      </c>
      <c r="F5404" t="str">
        <f t="shared" si="252"/>
        <v>urban</v>
      </c>
      <c r="G5404" t="str">
        <f t="shared" si="253"/>
        <v>heating</v>
      </c>
      <c r="H5404" t="str">
        <f t="shared" si="254"/>
        <v>heating</v>
      </c>
    </row>
    <row r="5405" spans="1:8" x14ac:dyDescent="0.2">
      <c r="A5405">
        <v>3</v>
      </c>
      <c r="B5405" t="s">
        <v>79</v>
      </c>
      <c r="C5405">
        <v>8688783154.46138</v>
      </c>
      <c r="D5405" t="s">
        <v>695</v>
      </c>
      <c r="E5405" t="s">
        <v>584</v>
      </c>
      <c r="F5405" t="str">
        <f t="shared" si="252"/>
        <v>urban</v>
      </c>
      <c r="G5405" t="str">
        <f t="shared" si="253"/>
        <v>heating</v>
      </c>
      <c r="H5405" t="str">
        <f t="shared" si="254"/>
        <v>heating</v>
      </c>
    </row>
    <row r="5406" spans="1:8" x14ac:dyDescent="0.2">
      <c r="A5406">
        <v>4</v>
      </c>
      <c r="B5406" t="s">
        <v>81</v>
      </c>
      <c r="C5406">
        <v>0</v>
      </c>
      <c r="D5406" t="s">
        <v>695</v>
      </c>
      <c r="E5406" t="s">
        <v>584</v>
      </c>
      <c r="F5406" t="str">
        <f t="shared" si="252"/>
        <v>urban</v>
      </c>
      <c r="G5406" t="str">
        <f t="shared" si="253"/>
        <v>heating</v>
      </c>
      <c r="H5406" t="str">
        <f t="shared" si="254"/>
        <v>heating</v>
      </c>
    </row>
    <row r="5407" spans="1:8" x14ac:dyDescent="0.2">
      <c r="A5407">
        <v>5</v>
      </c>
      <c r="B5407" t="s">
        <v>162</v>
      </c>
      <c r="C5407">
        <v>3544620850277.3198</v>
      </c>
      <c r="D5407" t="s">
        <v>695</v>
      </c>
      <c r="E5407" t="s">
        <v>584</v>
      </c>
      <c r="F5407" t="str">
        <f t="shared" si="252"/>
        <v>urban</v>
      </c>
      <c r="G5407" t="str">
        <f t="shared" si="253"/>
        <v>heating</v>
      </c>
      <c r="H5407" t="str">
        <f t="shared" si="254"/>
        <v>heating</v>
      </c>
    </row>
    <row r="5408" spans="1:8" x14ac:dyDescent="0.2">
      <c r="A5408">
        <v>6</v>
      </c>
      <c r="B5408" t="s">
        <v>446</v>
      </c>
      <c r="C5408">
        <v>892851599.56607699</v>
      </c>
      <c r="D5408" t="s">
        <v>695</v>
      </c>
      <c r="E5408" t="s">
        <v>584</v>
      </c>
      <c r="F5408" t="str">
        <f t="shared" si="252"/>
        <v>urban</v>
      </c>
      <c r="G5408" t="str">
        <f t="shared" si="253"/>
        <v>heating</v>
      </c>
      <c r="H5408" t="str">
        <f t="shared" si="254"/>
        <v>heating</v>
      </c>
    </row>
    <row r="5409" spans="1:8" x14ac:dyDescent="0.2">
      <c r="A5409">
        <v>7</v>
      </c>
      <c r="B5409" t="s">
        <v>447</v>
      </c>
      <c r="C5409">
        <v>0</v>
      </c>
      <c r="D5409" t="s">
        <v>695</v>
      </c>
      <c r="E5409" t="s">
        <v>584</v>
      </c>
      <c r="F5409" t="str">
        <f t="shared" si="252"/>
        <v>urban</v>
      </c>
      <c r="G5409" t="str">
        <f t="shared" si="253"/>
        <v>heating</v>
      </c>
      <c r="H5409" t="str">
        <f t="shared" si="254"/>
        <v>heating</v>
      </c>
    </row>
    <row r="5410" spans="1:8" x14ac:dyDescent="0.2">
      <c r="A5410">
        <v>8</v>
      </c>
      <c r="B5410" t="s">
        <v>448</v>
      </c>
      <c r="C5410">
        <v>2736711096127.1099</v>
      </c>
      <c r="D5410" t="s">
        <v>695</v>
      </c>
      <c r="E5410" t="s">
        <v>584</v>
      </c>
      <c r="F5410" t="str">
        <f t="shared" si="252"/>
        <v>urban</v>
      </c>
      <c r="G5410" t="str">
        <f t="shared" si="253"/>
        <v>heating</v>
      </c>
      <c r="H5410" t="str">
        <f t="shared" si="254"/>
        <v>heating</v>
      </c>
    </row>
    <row r="5411" spans="1:8" x14ac:dyDescent="0.2">
      <c r="A5411">
        <v>9</v>
      </c>
      <c r="B5411" t="s">
        <v>449</v>
      </c>
      <c r="C5411">
        <v>0</v>
      </c>
      <c r="D5411" t="s">
        <v>695</v>
      </c>
      <c r="E5411" t="s">
        <v>584</v>
      </c>
      <c r="F5411" t="str">
        <f t="shared" si="252"/>
        <v>urban</v>
      </c>
      <c r="G5411" t="str">
        <f t="shared" si="253"/>
        <v>heating</v>
      </c>
      <c r="H5411" t="str">
        <f t="shared" si="254"/>
        <v>heating</v>
      </c>
    </row>
    <row r="5412" spans="1:8" x14ac:dyDescent="0.2">
      <c r="A5412">
        <v>0</v>
      </c>
      <c r="B5412" t="s">
        <v>76</v>
      </c>
      <c r="C5412">
        <v>25047188465141.301</v>
      </c>
      <c r="D5412" t="s">
        <v>696</v>
      </c>
      <c r="E5412" t="s">
        <v>584</v>
      </c>
      <c r="F5412" t="str">
        <f t="shared" si="252"/>
        <v>urban</v>
      </c>
      <c r="G5412" t="str">
        <f t="shared" si="253"/>
        <v>heating</v>
      </c>
      <c r="H5412" t="str">
        <f t="shared" si="254"/>
        <v>heating</v>
      </c>
    </row>
    <row r="5413" spans="1:8" x14ac:dyDescent="0.2">
      <c r="A5413">
        <v>1</v>
      </c>
      <c r="B5413" t="s">
        <v>77</v>
      </c>
      <c r="C5413">
        <v>0</v>
      </c>
      <c r="D5413" t="s">
        <v>696</v>
      </c>
      <c r="E5413" t="s">
        <v>584</v>
      </c>
      <c r="F5413" t="str">
        <f t="shared" si="252"/>
        <v>urban</v>
      </c>
      <c r="G5413" t="str">
        <f t="shared" si="253"/>
        <v>heating</v>
      </c>
      <c r="H5413" t="str">
        <f t="shared" si="254"/>
        <v>heating</v>
      </c>
    </row>
    <row r="5414" spans="1:8" x14ac:dyDescent="0.2">
      <c r="A5414">
        <v>2</v>
      </c>
      <c r="B5414" t="s">
        <v>78</v>
      </c>
      <c r="C5414">
        <v>295999361014022</v>
      </c>
      <c r="D5414" t="s">
        <v>696</v>
      </c>
      <c r="E5414" t="s">
        <v>584</v>
      </c>
      <c r="F5414" t="str">
        <f t="shared" si="252"/>
        <v>urban</v>
      </c>
      <c r="G5414" t="str">
        <f t="shared" si="253"/>
        <v>heating</v>
      </c>
      <c r="H5414" t="str">
        <f t="shared" si="254"/>
        <v>heating</v>
      </c>
    </row>
    <row r="5415" spans="1:8" x14ac:dyDescent="0.2">
      <c r="A5415">
        <v>3</v>
      </c>
      <c r="B5415" t="s">
        <v>79</v>
      </c>
      <c r="C5415">
        <v>82070967087676.797</v>
      </c>
      <c r="D5415" t="s">
        <v>696</v>
      </c>
      <c r="E5415" t="s">
        <v>584</v>
      </c>
      <c r="F5415" t="str">
        <f t="shared" si="252"/>
        <v>urban</v>
      </c>
      <c r="G5415" t="str">
        <f t="shared" si="253"/>
        <v>heating</v>
      </c>
      <c r="H5415" t="str">
        <f t="shared" si="254"/>
        <v>heating</v>
      </c>
    </row>
    <row r="5416" spans="1:8" x14ac:dyDescent="0.2">
      <c r="A5416">
        <v>4</v>
      </c>
      <c r="B5416" t="s">
        <v>81</v>
      </c>
      <c r="C5416">
        <v>0</v>
      </c>
      <c r="D5416" t="s">
        <v>696</v>
      </c>
      <c r="E5416" t="s">
        <v>584</v>
      </c>
      <c r="F5416" t="str">
        <f t="shared" si="252"/>
        <v>urban</v>
      </c>
      <c r="G5416" t="str">
        <f t="shared" si="253"/>
        <v>heating</v>
      </c>
      <c r="H5416" t="str">
        <f t="shared" si="254"/>
        <v>heating</v>
      </c>
    </row>
    <row r="5417" spans="1:8" x14ac:dyDescent="0.2">
      <c r="A5417">
        <v>5</v>
      </c>
      <c r="B5417" t="s">
        <v>162</v>
      </c>
      <c r="C5417">
        <v>26163816243243.102</v>
      </c>
      <c r="D5417" t="s">
        <v>696</v>
      </c>
      <c r="E5417" t="s">
        <v>584</v>
      </c>
      <c r="F5417" t="str">
        <f t="shared" si="252"/>
        <v>urban</v>
      </c>
      <c r="G5417" t="str">
        <f t="shared" si="253"/>
        <v>heating</v>
      </c>
      <c r="H5417" t="str">
        <f t="shared" si="254"/>
        <v>heating</v>
      </c>
    </row>
    <row r="5418" spans="1:8" x14ac:dyDescent="0.2">
      <c r="A5418">
        <v>6</v>
      </c>
      <c r="B5418" t="s">
        <v>446</v>
      </c>
      <c r="C5418">
        <v>2181775452101.99</v>
      </c>
      <c r="D5418" t="s">
        <v>696</v>
      </c>
      <c r="E5418" t="s">
        <v>584</v>
      </c>
      <c r="F5418" t="str">
        <f t="shared" si="252"/>
        <v>urban</v>
      </c>
      <c r="G5418" t="str">
        <f t="shared" si="253"/>
        <v>heating</v>
      </c>
      <c r="H5418" t="str">
        <f t="shared" si="254"/>
        <v>heating</v>
      </c>
    </row>
    <row r="5419" spans="1:8" x14ac:dyDescent="0.2">
      <c r="A5419">
        <v>7</v>
      </c>
      <c r="B5419" t="s">
        <v>447</v>
      </c>
      <c r="C5419">
        <v>0</v>
      </c>
      <c r="D5419" t="s">
        <v>696</v>
      </c>
      <c r="E5419" t="s">
        <v>584</v>
      </c>
      <c r="F5419" t="str">
        <f t="shared" si="252"/>
        <v>urban</v>
      </c>
      <c r="G5419" t="str">
        <f t="shared" si="253"/>
        <v>heating</v>
      </c>
      <c r="H5419" t="str">
        <f t="shared" si="254"/>
        <v>heating</v>
      </c>
    </row>
    <row r="5420" spans="1:8" x14ac:dyDescent="0.2">
      <c r="A5420">
        <v>8</v>
      </c>
      <c r="B5420" t="s">
        <v>448</v>
      </c>
      <c r="C5420">
        <v>17119036218028.6</v>
      </c>
      <c r="D5420" t="s">
        <v>696</v>
      </c>
      <c r="E5420" t="s">
        <v>584</v>
      </c>
      <c r="F5420" t="str">
        <f t="shared" si="252"/>
        <v>urban</v>
      </c>
      <c r="G5420" t="str">
        <f t="shared" si="253"/>
        <v>heating</v>
      </c>
      <c r="H5420" t="str">
        <f t="shared" si="254"/>
        <v>heating</v>
      </c>
    </row>
    <row r="5421" spans="1:8" x14ac:dyDescent="0.2">
      <c r="A5421">
        <v>9</v>
      </c>
      <c r="B5421" t="s">
        <v>449</v>
      </c>
      <c r="C5421">
        <v>0</v>
      </c>
      <c r="D5421" t="s">
        <v>696</v>
      </c>
      <c r="E5421" t="s">
        <v>584</v>
      </c>
      <c r="F5421" t="str">
        <f t="shared" si="252"/>
        <v>urban</v>
      </c>
      <c r="G5421" t="str">
        <f t="shared" si="253"/>
        <v>heating</v>
      </c>
      <c r="H5421" t="str">
        <f t="shared" si="254"/>
        <v>heating</v>
      </c>
    </row>
    <row r="5422" spans="1:8" x14ac:dyDescent="0.2">
      <c r="A5422">
        <v>0</v>
      </c>
      <c r="B5422" t="s">
        <v>76</v>
      </c>
      <c r="C5422">
        <v>3765723558327.9102</v>
      </c>
      <c r="D5422" t="s">
        <v>697</v>
      </c>
      <c r="E5422" t="s">
        <v>584</v>
      </c>
      <c r="F5422" t="str">
        <f t="shared" si="252"/>
        <v>urban</v>
      </c>
      <c r="G5422" t="str">
        <f t="shared" si="253"/>
        <v>heating</v>
      </c>
      <c r="H5422" t="str">
        <f t="shared" si="254"/>
        <v>heating</v>
      </c>
    </row>
    <row r="5423" spans="1:8" x14ac:dyDescent="0.2">
      <c r="A5423">
        <v>1</v>
      </c>
      <c r="B5423" t="s">
        <v>77</v>
      </c>
      <c r="C5423">
        <v>0</v>
      </c>
      <c r="D5423" t="s">
        <v>697</v>
      </c>
      <c r="E5423" t="s">
        <v>584</v>
      </c>
      <c r="F5423" t="str">
        <f t="shared" si="252"/>
        <v>urban</v>
      </c>
      <c r="G5423" t="str">
        <f t="shared" si="253"/>
        <v>heating</v>
      </c>
      <c r="H5423" t="str">
        <f t="shared" si="254"/>
        <v>heating</v>
      </c>
    </row>
    <row r="5424" spans="1:8" x14ac:dyDescent="0.2">
      <c r="A5424">
        <v>2</v>
      </c>
      <c r="B5424" t="s">
        <v>78</v>
      </c>
      <c r="C5424">
        <v>15725916403543.9</v>
      </c>
      <c r="D5424" t="s">
        <v>697</v>
      </c>
      <c r="E5424" t="s">
        <v>584</v>
      </c>
      <c r="F5424" t="str">
        <f t="shared" si="252"/>
        <v>urban</v>
      </c>
      <c r="G5424" t="str">
        <f t="shared" si="253"/>
        <v>heating</v>
      </c>
      <c r="H5424" t="str">
        <f t="shared" si="254"/>
        <v>heating</v>
      </c>
    </row>
    <row r="5425" spans="1:8" x14ac:dyDescent="0.2">
      <c r="A5425">
        <v>3</v>
      </c>
      <c r="B5425" t="s">
        <v>79</v>
      </c>
      <c r="C5425">
        <v>480076927906.03699</v>
      </c>
      <c r="D5425" t="s">
        <v>697</v>
      </c>
      <c r="E5425" t="s">
        <v>584</v>
      </c>
      <c r="F5425" t="str">
        <f t="shared" si="252"/>
        <v>urban</v>
      </c>
      <c r="G5425" t="str">
        <f t="shared" si="253"/>
        <v>heating</v>
      </c>
      <c r="H5425" t="str">
        <f t="shared" si="254"/>
        <v>heating</v>
      </c>
    </row>
    <row r="5426" spans="1:8" x14ac:dyDescent="0.2">
      <c r="A5426">
        <v>4</v>
      </c>
      <c r="B5426" t="s">
        <v>81</v>
      </c>
      <c r="C5426">
        <v>0</v>
      </c>
      <c r="D5426" t="s">
        <v>697</v>
      </c>
      <c r="E5426" t="s">
        <v>584</v>
      </c>
      <c r="F5426" t="str">
        <f t="shared" si="252"/>
        <v>urban</v>
      </c>
      <c r="G5426" t="str">
        <f t="shared" si="253"/>
        <v>heating</v>
      </c>
      <c r="H5426" t="str">
        <f t="shared" si="254"/>
        <v>heating</v>
      </c>
    </row>
    <row r="5427" spans="1:8" x14ac:dyDescent="0.2">
      <c r="A5427">
        <v>5</v>
      </c>
      <c r="B5427" t="s">
        <v>162</v>
      </c>
      <c r="C5427">
        <v>9115039953107.6504</v>
      </c>
      <c r="D5427" t="s">
        <v>697</v>
      </c>
      <c r="E5427" t="s">
        <v>584</v>
      </c>
      <c r="F5427" t="str">
        <f t="shared" si="252"/>
        <v>urban</v>
      </c>
      <c r="G5427" t="str">
        <f t="shared" si="253"/>
        <v>heating</v>
      </c>
      <c r="H5427" t="str">
        <f t="shared" si="254"/>
        <v>heating</v>
      </c>
    </row>
    <row r="5428" spans="1:8" x14ac:dyDescent="0.2">
      <c r="A5428">
        <v>6</v>
      </c>
      <c r="B5428" t="s">
        <v>446</v>
      </c>
      <c r="C5428">
        <v>2769687010.9716301</v>
      </c>
      <c r="D5428" t="s">
        <v>697</v>
      </c>
      <c r="E5428" t="s">
        <v>584</v>
      </c>
      <c r="F5428" t="str">
        <f t="shared" si="252"/>
        <v>urban</v>
      </c>
      <c r="G5428" t="str">
        <f t="shared" si="253"/>
        <v>heating</v>
      </c>
      <c r="H5428" t="str">
        <f t="shared" si="254"/>
        <v>heating</v>
      </c>
    </row>
    <row r="5429" spans="1:8" x14ac:dyDescent="0.2">
      <c r="A5429">
        <v>7</v>
      </c>
      <c r="B5429" t="s">
        <v>447</v>
      </c>
      <c r="C5429">
        <v>0</v>
      </c>
      <c r="D5429" t="s">
        <v>697</v>
      </c>
      <c r="E5429" t="s">
        <v>584</v>
      </c>
      <c r="F5429" t="str">
        <f t="shared" si="252"/>
        <v>urban</v>
      </c>
      <c r="G5429" t="str">
        <f t="shared" si="253"/>
        <v>heating</v>
      </c>
      <c r="H5429" t="str">
        <f t="shared" si="254"/>
        <v>heating</v>
      </c>
    </row>
    <row r="5430" spans="1:8" x14ac:dyDescent="0.2">
      <c r="A5430">
        <v>8</v>
      </c>
      <c r="B5430" t="s">
        <v>448</v>
      </c>
      <c r="C5430">
        <v>2796786290287.5498</v>
      </c>
      <c r="D5430" t="s">
        <v>697</v>
      </c>
      <c r="E5430" t="s">
        <v>584</v>
      </c>
      <c r="F5430" t="str">
        <f t="shared" si="252"/>
        <v>urban</v>
      </c>
      <c r="G5430" t="str">
        <f t="shared" si="253"/>
        <v>heating</v>
      </c>
      <c r="H5430" t="str">
        <f t="shared" si="254"/>
        <v>heating</v>
      </c>
    </row>
    <row r="5431" spans="1:8" x14ac:dyDescent="0.2">
      <c r="A5431">
        <v>9</v>
      </c>
      <c r="B5431" t="s">
        <v>449</v>
      </c>
      <c r="C5431">
        <v>0</v>
      </c>
      <c r="D5431" t="s">
        <v>697</v>
      </c>
      <c r="E5431" t="s">
        <v>584</v>
      </c>
      <c r="F5431" t="str">
        <f t="shared" si="252"/>
        <v>urban</v>
      </c>
      <c r="G5431" t="str">
        <f t="shared" si="253"/>
        <v>heating</v>
      </c>
      <c r="H5431" t="str">
        <f t="shared" si="254"/>
        <v>heating</v>
      </c>
    </row>
    <row r="5432" spans="1:8" x14ac:dyDescent="0.2">
      <c r="A5432">
        <v>0</v>
      </c>
      <c r="B5432" t="s">
        <v>76</v>
      </c>
      <c r="C5432">
        <v>23010357050402</v>
      </c>
      <c r="D5432" t="s">
        <v>698</v>
      </c>
      <c r="E5432" t="s">
        <v>584</v>
      </c>
      <c r="F5432" t="str">
        <f t="shared" si="252"/>
        <v>urban</v>
      </c>
      <c r="G5432" t="str">
        <f t="shared" si="253"/>
        <v>heating</v>
      </c>
      <c r="H5432" t="str">
        <f t="shared" si="254"/>
        <v>heating</v>
      </c>
    </row>
    <row r="5433" spans="1:8" x14ac:dyDescent="0.2">
      <c r="A5433">
        <v>1</v>
      </c>
      <c r="B5433" t="s">
        <v>77</v>
      </c>
      <c r="C5433">
        <v>0</v>
      </c>
      <c r="D5433" t="s">
        <v>698</v>
      </c>
      <c r="E5433" t="s">
        <v>584</v>
      </c>
      <c r="F5433" t="str">
        <f t="shared" si="252"/>
        <v>urban</v>
      </c>
      <c r="G5433" t="str">
        <f t="shared" si="253"/>
        <v>heating</v>
      </c>
      <c r="H5433" t="str">
        <f t="shared" si="254"/>
        <v>heating</v>
      </c>
    </row>
    <row r="5434" spans="1:8" x14ac:dyDescent="0.2">
      <c r="A5434">
        <v>2</v>
      </c>
      <c r="B5434" t="s">
        <v>78</v>
      </c>
      <c r="C5434">
        <v>163477507072530</v>
      </c>
      <c r="D5434" t="s">
        <v>698</v>
      </c>
      <c r="E5434" t="s">
        <v>584</v>
      </c>
      <c r="F5434" t="str">
        <f t="shared" si="252"/>
        <v>urban</v>
      </c>
      <c r="G5434" t="str">
        <f t="shared" si="253"/>
        <v>heating</v>
      </c>
      <c r="H5434" t="str">
        <f t="shared" si="254"/>
        <v>heating</v>
      </c>
    </row>
    <row r="5435" spans="1:8" x14ac:dyDescent="0.2">
      <c r="A5435">
        <v>3</v>
      </c>
      <c r="B5435" t="s">
        <v>79</v>
      </c>
      <c r="C5435">
        <v>5839999962305.7598</v>
      </c>
      <c r="D5435" t="s">
        <v>698</v>
      </c>
      <c r="E5435" t="s">
        <v>584</v>
      </c>
      <c r="F5435" t="str">
        <f t="shared" si="252"/>
        <v>urban</v>
      </c>
      <c r="G5435" t="str">
        <f t="shared" si="253"/>
        <v>heating</v>
      </c>
      <c r="H5435" t="str">
        <f t="shared" si="254"/>
        <v>heating</v>
      </c>
    </row>
    <row r="5436" spans="1:8" x14ac:dyDescent="0.2">
      <c r="A5436">
        <v>4</v>
      </c>
      <c r="B5436" t="s">
        <v>81</v>
      </c>
      <c r="C5436">
        <v>0</v>
      </c>
      <c r="D5436" t="s">
        <v>698</v>
      </c>
      <c r="E5436" t="s">
        <v>584</v>
      </c>
      <c r="F5436" t="str">
        <f t="shared" si="252"/>
        <v>urban</v>
      </c>
      <c r="G5436" t="str">
        <f t="shared" si="253"/>
        <v>heating</v>
      </c>
      <c r="H5436" t="str">
        <f t="shared" si="254"/>
        <v>heating</v>
      </c>
    </row>
    <row r="5437" spans="1:8" x14ac:dyDescent="0.2">
      <c r="A5437">
        <v>5</v>
      </c>
      <c r="B5437" t="s">
        <v>162</v>
      </c>
      <c r="C5437">
        <v>14753338856190.5</v>
      </c>
      <c r="D5437" t="s">
        <v>698</v>
      </c>
      <c r="E5437" t="s">
        <v>584</v>
      </c>
      <c r="F5437" t="str">
        <f t="shared" si="252"/>
        <v>urban</v>
      </c>
      <c r="G5437" t="str">
        <f t="shared" si="253"/>
        <v>heating</v>
      </c>
      <c r="H5437" t="str">
        <f t="shared" si="254"/>
        <v>heating</v>
      </c>
    </row>
    <row r="5438" spans="1:8" x14ac:dyDescent="0.2">
      <c r="A5438">
        <v>6</v>
      </c>
      <c r="B5438" t="s">
        <v>446</v>
      </c>
      <c r="C5438">
        <v>219698117403.45801</v>
      </c>
      <c r="D5438" t="s">
        <v>698</v>
      </c>
      <c r="E5438" t="s">
        <v>584</v>
      </c>
      <c r="F5438" t="str">
        <f t="shared" si="252"/>
        <v>urban</v>
      </c>
      <c r="G5438" t="str">
        <f t="shared" si="253"/>
        <v>heating</v>
      </c>
      <c r="H5438" t="str">
        <f t="shared" si="254"/>
        <v>heating</v>
      </c>
    </row>
    <row r="5439" spans="1:8" x14ac:dyDescent="0.2">
      <c r="A5439">
        <v>7</v>
      </c>
      <c r="B5439" t="s">
        <v>447</v>
      </c>
      <c r="C5439">
        <v>0</v>
      </c>
      <c r="D5439" t="s">
        <v>698</v>
      </c>
      <c r="E5439" t="s">
        <v>584</v>
      </c>
      <c r="F5439" t="str">
        <f t="shared" si="252"/>
        <v>urban</v>
      </c>
      <c r="G5439" t="str">
        <f t="shared" si="253"/>
        <v>heating</v>
      </c>
      <c r="H5439" t="str">
        <f t="shared" si="254"/>
        <v>heating</v>
      </c>
    </row>
    <row r="5440" spans="1:8" x14ac:dyDescent="0.2">
      <c r="A5440">
        <v>8</v>
      </c>
      <c r="B5440" t="s">
        <v>448</v>
      </c>
      <c r="C5440">
        <v>12875995296711.9</v>
      </c>
      <c r="D5440" t="s">
        <v>698</v>
      </c>
      <c r="E5440" t="s">
        <v>584</v>
      </c>
      <c r="F5440" t="str">
        <f t="shared" si="252"/>
        <v>urban</v>
      </c>
      <c r="G5440" t="str">
        <f t="shared" si="253"/>
        <v>heating</v>
      </c>
      <c r="H5440" t="str">
        <f t="shared" si="254"/>
        <v>heating</v>
      </c>
    </row>
    <row r="5441" spans="1:8" x14ac:dyDescent="0.2">
      <c r="A5441">
        <v>9</v>
      </c>
      <c r="B5441" t="s">
        <v>449</v>
      </c>
      <c r="C5441">
        <v>0</v>
      </c>
      <c r="D5441" t="s">
        <v>698</v>
      </c>
      <c r="E5441" t="s">
        <v>584</v>
      </c>
      <c r="F5441" t="str">
        <f t="shared" si="252"/>
        <v>urban</v>
      </c>
      <c r="G5441" t="str">
        <f t="shared" si="253"/>
        <v>heating</v>
      </c>
      <c r="H5441" t="str">
        <f t="shared" si="254"/>
        <v>heating</v>
      </c>
    </row>
    <row r="5442" spans="1:8" x14ac:dyDescent="0.2">
      <c r="A5442">
        <v>0</v>
      </c>
      <c r="B5442" t="s">
        <v>76</v>
      </c>
      <c r="C5442">
        <v>8841808232480.3008</v>
      </c>
      <c r="D5442" t="s">
        <v>699</v>
      </c>
      <c r="E5442" t="s">
        <v>584</v>
      </c>
      <c r="F5442" t="str">
        <f t="shared" si="252"/>
        <v>urban</v>
      </c>
      <c r="G5442" t="str">
        <f t="shared" si="253"/>
        <v>heating</v>
      </c>
      <c r="H5442" t="str">
        <f t="shared" si="254"/>
        <v>heating</v>
      </c>
    </row>
    <row r="5443" spans="1:8" x14ac:dyDescent="0.2">
      <c r="A5443">
        <v>1</v>
      </c>
      <c r="B5443" t="s">
        <v>77</v>
      </c>
      <c r="C5443">
        <v>0</v>
      </c>
      <c r="D5443" t="s">
        <v>699</v>
      </c>
      <c r="E5443" t="s">
        <v>584</v>
      </c>
      <c r="F5443" t="str">
        <f t="shared" ref="F5443:F5506" si="255">IF(ISNUMBER(SEARCH("urban", E5443)), "urban", IF(ISNUMBER(SEARCH("rural", E5443)), "rural", IF(ISNUMBER(SEARCH("commercial", E5443)), "commercial", "None")))</f>
        <v>urban</v>
      </c>
      <c r="G5443" t="str">
        <f t="shared" ref="G5443:G5506" si="256">RIGHT(E5443, LEN(E5443) - FIND("~", SUBSTITUTE(E5443, "-", "~", LEN(E5443)-LEN(SUBSTITUTE(E5443, "-", "")))))</f>
        <v>heating</v>
      </c>
      <c r="H5443" t="str">
        <f t="shared" ref="H5443:H5506" si="257">IF(G5443="appl","appliances",IF(G5443="cooling","cooling &amp; ventilation",G5443))</f>
        <v>heating</v>
      </c>
    </row>
    <row r="5444" spans="1:8" x14ac:dyDescent="0.2">
      <c r="A5444">
        <v>2</v>
      </c>
      <c r="B5444" t="s">
        <v>78</v>
      </c>
      <c r="C5444">
        <v>23446781762780.602</v>
      </c>
      <c r="D5444" t="s">
        <v>699</v>
      </c>
      <c r="E5444" t="s">
        <v>584</v>
      </c>
      <c r="F5444" t="str">
        <f t="shared" si="255"/>
        <v>urban</v>
      </c>
      <c r="G5444" t="str">
        <f t="shared" si="256"/>
        <v>heating</v>
      </c>
      <c r="H5444" t="str">
        <f t="shared" si="257"/>
        <v>heating</v>
      </c>
    </row>
    <row r="5445" spans="1:8" x14ac:dyDescent="0.2">
      <c r="A5445">
        <v>3</v>
      </c>
      <c r="B5445" t="s">
        <v>79</v>
      </c>
      <c r="C5445">
        <v>1487565466668.1201</v>
      </c>
      <c r="D5445" t="s">
        <v>699</v>
      </c>
      <c r="E5445" t="s">
        <v>584</v>
      </c>
      <c r="F5445" t="str">
        <f t="shared" si="255"/>
        <v>urban</v>
      </c>
      <c r="G5445" t="str">
        <f t="shared" si="256"/>
        <v>heating</v>
      </c>
      <c r="H5445" t="str">
        <f t="shared" si="257"/>
        <v>heating</v>
      </c>
    </row>
    <row r="5446" spans="1:8" x14ac:dyDescent="0.2">
      <c r="A5446">
        <v>4</v>
      </c>
      <c r="B5446" t="s">
        <v>81</v>
      </c>
      <c r="C5446">
        <v>0</v>
      </c>
      <c r="D5446" t="s">
        <v>699</v>
      </c>
      <c r="E5446" t="s">
        <v>584</v>
      </c>
      <c r="F5446" t="str">
        <f t="shared" si="255"/>
        <v>urban</v>
      </c>
      <c r="G5446" t="str">
        <f t="shared" si="256"/>
        <v>heating</v>
      </c>
      <c r="H5446" t="str">
        <f t="shared" si="257"/>
        <v>heating</v>
      </c>
    </row>
    <row r="5447" spans="1:8" x14ac:dyDescent="0.2">
      <c r="A5447">
        <v>5</v>
      </c>
      <c r="B5447" t="s">
        <v>162</v>
      </c>
      <c r="C5447">
        <v>17627048412463.102</v>
      </c>
      <c r="D5447" t="s">
        <v>699</v>
      </c>
      <c r="E5447" t="s">
        <v>584</v>
      </c>
      <c r="F5447" t="str">
        <f t="shared" si="255"/>
        <v>urban</v>
      </c>
      <c r="G5447" t="str">
        <f t="shared" si="256"/>
        <v>heating</v>
      </c>
      <c r="H5447" t="str">
        <f t="shared" si="257"/>
        <v>heating</v>
      </c>
    </row>
    <row r="5448" spans="1:8" x14ac:dyDescent="0.2">
      <c r="A5448">
        <v>6</v>
      </c>
      <c r="B5448" t="s">
        <v>446</v>
      </c>
      <c r="C5448">
        <v>122359746024.313</v>
      </c>
      <c r="D5448" t="s">
        <v>699</v>
      </c>
      <c r="E5448" t="s">
        <v>584</v>
      </c>
      <c r="F5448" t="str">
        <f t="shared" si="255"/>
        <v>urban</v>
      </c>
      <c r="G5448" t="str">
        <f t="shared" si="256"/>
        <v>heating</v>
      </c>
      <c r="H5448" t="str">
        <f t="shared" si="257"/>
        <v>heating</v>
      </c>
    </row>
    <row r="5449" spans="1:8" x14ac:dyDescent="0.2">
      <c r="A5449">
        <v>7</v>
      </c>
      <c r="B5449" t="s">
        <v>447</v>
      </c>
      <c r="C5449">
        <v>0</v>
      </c>
      <c r="D5449" t="s">
        <v>699</v>
      </c>
      <c r="E5449" t="s">
        <v>584</v>
      </c>
      <c r="F5449" t="str">
        <f t="shared" si="255"/>
        <v>urban</v>
      </c>
      <c r="G5449" t="str">
        <f t="shared" si="256"/>
        <v>heating</v>
      </c>
      <c r="H5449" t="str">
        <f t="shared" si="257"/>
        <v>heating</v>
      </c>
    </row>
    <row r="5450" spans="1:8" x14ac:dyDescent="0.2">
      <c r="A5450">
        <v>8</v>
      </c>
      <c r="B5450" t="s">
        <v>448</v>
      </c>
      <c r="C5450">
        <v>2104885922628.26</v>
      </c>
      <c r="D5450" t="s">
        <v>699</v>
      </c>
      <c r="E5450" t="s">
        <v>584</v>
      </c>
      <c r="F5450" t="str">
        <f t="shared" si="255"/>
        <v>urban</v>
      </c>
      <c r="G5450" t="str">
        <f t="shared" si="256"/>
        <v>heating</v>
      </c>
      <c r="H5450" t="str">
        <f t="shared" si="257"/>
        <v>heating</v>
      </c>
    </row>
    <row r="5451" spans="1:8" x14ac:dyDescent="0.2">
      <c r="A5451">
        <v>9</v>
      </c>
      <c r="B5451" t="s">
        <v>449</v>
      </c>
      <c r="C5451">
        <v>0</v>
      </c>
      <c r="D5451" t="s">
        <v>699</v>
      </c>
      <c r="E5451" t="s">
        <v>584</v>
      </c>
      <c r="F5451" t="str">
        <f t="shared" si="255"/>
        <v>urban</v>
      </c>
      <c r="G5451" t="str">
        <f t="shared" si="256"/>
        <v>heating</v>
      </c>
      <c r="H5451" t="str">
        <f t="shared" si="257"/>
        <v>heating</v>
      </c>
    </row>
    <row r="5452" spans="1:8" x14ac:dyDescent="0.2">
      <c r="A5452">
        <v>0</v>
      </c>
      <c r="B5452" t="s">
        <v>76</v>
      </c>
      <c r="C5452">
        <v>23431706213351.801</v>
      </c>
      <c r="D5452" t="s">
        <v>700</v>
      </c>
      <c r="E5452" t="s">
        <v>584</v>
      </c>
      <c r="F5452" t="str">
        <f t="shared" si="255"/>
        <v>urban</v>
      </c>
      <c r="G5452" t="str">
        <f t="shared" si="256"/>
        <v>heating</v>
      </c>
      <c r="H5452" t="str">
        <f t="shared" si="257"/>
        <v>heating</v>
      </c>
    </row>
    <row r="5453" spans="1:8" x14ac:dyDescent="0.2">
      <c r="A5453">
        <v>1</v>
      </c>
      <c r="B5453" t="s">
        <v>77</v>
      </c>
      <c r="C5453">
        <v>0</v>
      </c>
      <c r="D5453" t="s">
        <v>700</v>
      </c>
      <c r="E5453" t="s">
        <v>584</v>
      </c>
      <c r="F5453" t="str">
        <f t="shared" si="255"/>
        <v>urban</v>
      </c>
      <c r="G5453" t="str">
        <f t="shared" si="256"/>
        <v>heating</v>
      </c>
      <c r="H5453" t="str">
        <f t="shared" si="257"/>
        <v>heating</v>
      </c>
    </row>
    <row r="5454" spans="1:8" x14ac:dyDescent="0.2">
      <c r="A5454">
        <v>2</v>
      </c>
      <c r="B5454" t="s">
        <v>78</v>
      </c>
      <c r="C5454">
        <v>261726331117042</v>
      </c>
      <c r="D5454" t="s">
        <v>700</v>
      </c>
      <c r="E5454" t="s">
        <v>584</v>
      </c>
      <c r="F5454" t="str">
        <f t="shared" si="255"/>
        <v>urban</v>
      </c>
      <c r="G5454" t="str">
        <f t="shared" si="256"/>
        <v>heating</v>
      </c>
      <c r="H5454" t="str">
        <f t="shared" si="257"/>
        <v>heating</v>
      </c>
    </row>
    <row r="5455" spans="1:8" x14ac:dyDescent="0.2">
      <c r="A5455">
        <v>3</v>
      </c>
      <c r="B5455" t="s">
        <v>79</v>
      </c>
      <c r="C5455">
        <v>386395747928.36902</v>
      </c>
      <c r="D5455" t="s">
        <v>700</v>
      </c>
      <c r="E5455" t="s">
        <v>584</v>
      </c>
      <c r="F5455" t="str">
        <f t="shared" si="255"/>
        <v>urban</v>
      </c>
      <c r="G5455" t="str">
        <f t="shared" si="256"/>
        <v>heating</v>
      </c>
      <c r="H5455" t="str">
        <f t="shared" si="257"/>
        <v>heating</v>
      </c>
    </row>
    <row r="5456" spans="1:8" x14ac:dyDescent="0.2">
      <c r="A5456">
        <v>4</v>
      </c>
      <c r="B5456" t="s">
        <v>81</v>
      </c>
      <c r="C5456">
        <v>0</v>
      </c>
      <c r="D5456" t="s">
        <v>700</v>
      </c>
      <c r="E5456" t="s">
        <v>584</v>
      </c>
      <c r="F5456" t="str">
        <f t="shared" si="255"/>
        <v>urban</v>
      </c>
      <c r="G5456" t="str">
        <f t="shared" si="256"/>
        <v>heating</v>
      </c>
      <c r="H5456" t="str">
        <f t="shared" si="257"/>
        <v>heating</v>
      </c>
    </row>
    <row r="5457" spans="1:8" x14ac:dyDescent="0.2">
      <c r="A5457">
        <v>5</v>
      </c>
      <c r="B5457" t="s">
        <v>162</v>
      </c>
      <c r="C5457">
        <v>4202074258997.5298</v>
      </c>
      <c r="D5457" t="s">
        <v>700</v>
      </c>
      <c r="E5457" t="s">
        <v>584</v>
      </c>
      <c r="F5457" t="str">
        <f t="shared" si="255"/>
        <v>urban</v>
      </c>
      <c r="G5457" t="str">
        <f t="shared" si="256"/>
        <v>heating</v>
      </c>
      <c r="H5457" t="str">
        <f t="shared" si="257"/>
        <v>heating</v>
      </c>
    </row>
    <row r="5458" spans="1:8" x14ac:dyDescent="0.2">
      <c r="A5458">
        <v>6</v>
      </c>
      <c r="B5458" t="s">
        <v>446</v>
      </c>
      <c r="C5458">
        <v>56502860329.921303</v>
      </c>
      <c r="D5458" t="s">
        <v>700</v>
      </c>
      <c r="E5458" t="s">
        <v>584</v>
      </c>
      <c r="F5458" t="str">
        <f t="shared" si="255"/>
        <v>urban</v>
      </c>
      <c r="G5458" t="str">
        <f t="shared" si="256"/>
        <v>heating</v>
      </c>
      <c r="H5458" t="str">
        <f t="shared" si="257"/>
        <v>heating</v>
      </c>
    </row>
    <row r="5459" spans="1:8" x14ac:dyDescent="0.2">
      <c r="A5459">
        <v>7</v>
      </c>
      <c r="B5459" t="s">
        <v>447</v>
      </c>
      <c r="C5459">
        <v>0</v>
      </c>
      <c r="D5459" t="s">
        <v>700</v>
      </c>
      <c r="E5459" t="s">
        <v>584</v>
      </c>
      <c r="F5459" t="str">
        <f t="shared" si="255"/>
        <v>urban</v>
      </c>
      <c r="G5459" t="str">
        <f t="shared" si="256"/>
        <v>heating</v>
      </c>
      <c r="H5459" t="str">
        <f t="shared" si="257"/>
        <v>heating</v>
      </c>
    </row>
    <row r="5460" spans="1:8" x14ac:dyDescent="0.2">
      <c r="A5460">
        <v>8</v>
      </c>
      <c r="B5460" t="s">
        <v>448</v>
      </c>
      <c r="C5460">
        <v>21364317131077.199</v>
      </c>
      <c r="D5460" t="s">
        <v>700</v>
      </c>
      <c r="E5460" t="s">
        <v>584</v>
      </c>
      <c r="F5460" t="str">
        <f t="shared" si="255"/>
        <v>urban</v>
      </c>
      <c r="G5460" t="str">
        <f t="shared" si="256"/>
        <v>heating</v>
      </c>
      <c r="H5460" t="str">
        <f t="shared" si="257"/>
        <v>heating</v>
      </c>
    </row>
    <row r="5461" spans="1:8" x14ac:dyDescent="0.2">
      <c r="A5461">
        <v>9</v>
      </c>
      <c r="B5461" t="s">
        <v>449</v>
      </c>
      <c r="C5461">
        <v>0</v>
      </c>
      <c r="D5461" t="s">
        <v>700</v>
      </c>
      <c r="E5461" t="s">
        <v>584</v>
      </c>
      <c r="F5461" t="str">
        <f t="shared" si="255"/>
        <v>urban</v>
      </c>
      <c r="G5461" t="str">
        <f t="shared" si="256"/>
        <v>heating</v>
      </c>
      <c r="H5461" t="str">
        <f t="shared" si="257"/>
        <v>heating</v>
      </c>
    </row>
    <row r="5462" spans="1:8" x14ac:dyDescent="0.2">
      <c r="A5462">
        <v>0</v>
      </c>
      <c r="B5462" t="s">
        <v>76</v>
      </c>
      <c r="C5462">
        <v>6448407748161.75</v>
      </c>
      <c r="D5462" t="s">
        <v>701</v>
      </c>
      <c r="E5462" t="s">
        <v>584</v>
      </c>
      <c r="F5462" t="str">
        <f t="shared" si="255"/>
        <v>urban</v>
      </c>
      <c r="G5462" t="str">
        <f t="shared" si="256"/>
        <v>heating</v>
      </c>
      <c r="H5462" t="str">
        <f t="shared" si="257"/>
        <v>heating</v>
      </c>
    </row>
    <row r="5463" spans="1:8" x14ac:dyDescent="0.2">
      <c r="A5463">
        <v>1</v>
      </c>
      <c r="B5463" t="s">
        <v>77</v>
      </c>
      <c r="C5463">
        <v>0</v>
      </c>
      <c r="D5463" t="s">
        <v>701</v>
      </c>
      <c r="E5463" t="s">
        <v>584</v>
      </c>
      <c r="F5463" t="str">
        <f t="shared" si="255"/>
        <v>urban</v>
      </c>
      <c r="G5463" t="str">
        <f t="shared" si="256"/>
        <v>heating</v>
      </c>
      <c r="H5463" t="str">
        <f t="shared" si="257"/>
        <v>heating</v>
      </c>
    </row>
    <row r="5464" spans="1:8" x14ac:dyDescent="0.2">
      <c r="A5464">
        <v>2</v>
      </c>
      <c r="B5464" t="s">
        <v>78</v>
      </c>
      <c r="C5464">
        <v>11934082331138.801</v>
      </c>
      <c r="D5464" t="s">
        <v>701</v>
      </c>
      <c r="E5464" t="s">
        <v>584</v>
      </c>
      <c r="F5464" t="str">
        <f t="shared" si="255"/>
        <v>urban</v>
      </c>
      <c r="G5464" t="str">
        <f t="shared" si="256"/>
        <v>heating</v>
      </c>
      <c r="H5464" t="str">
        <f t="shared" si="257"/>
        <v>heating</v>
      </c>
    </row>
    <row r="5465" spans="1:8" x14ac:dyDescent="0.2">
      <c r="A5465">
        <v>3</v>
      </c>
      <c r="B5465" t="s">
        <v>79</v>
      </c>
      <c r="C5465">
        <v>11823131609.537399</v>
      </c>
      <c r="D5465" t="s">
        <v>701</v>
      </c>
      <c r="E5465" t="s">
        <v>584</v>
      </c>
      <c r="F5465" t="str">
        <f t="shared" si="255"/>
        <v>urban</v>
      </c>
      <c r="G5465" t="str">
        <f t="shared" si="256"/>
        <v>heating</v>
      </c>
      <c r="H5465" t="str">
        <f t="shared" si="257"/>
        <v>heating</v>
      </c>
    </row>
    <row r="5466" spans="1:8" x14ac:dyDescent="0.2">
      <c r="A5466">
        <v>4</v>
      </c>
      <c r="B5466" t="s">
        <v>81</v>
      </c>
      <c r="C5466">
        <v>0</v>
      </c>
      <c r="D5466" t="s">
        <v>701</v>
      </c>
      <c r="E5466" t="s">
        <v>584</v>
      </c>
      <c r="F5466" t="str">
        <f t="shared" si="255"/>
        <v>urban</v>
      </c>
      <c r="G5466" t="str">
        <f t="shared" si="256"/>
        <v>heating</v>
      </c>
      <c r="H5466" t="str">
        <f t="shared" si="257"/>
        <v>heating</v>
      </c>
    </row>
    <row r="5467" spans="1:8" x14ac:dyDescent="0.2">
      <c r="A5467">
        <v>5</v>
      </c>
      <c r="B5467" t="s">
        <v>162</v>
      </c>
      <c r="C5467">
        <v>355562084711.58899</v>
      </c>
      <c r="D5467" t="s">
        <v>701</v>
      </c>
      <c r="E5467" t="s">
        <v>584</v>
      </c>
      <c r="F5467" t="str">
        <f t="shared" si="255"/>
        <v>urban</v>
      </c>
      <c r="G5467" t="str">
        <f t="shared" si="256"/>
        <v>heating</v>
      </c>
      <c r="H5467" t="str">
        <f t="shared" si="257"/>
        <v>heating</v>
      </c>
    </row>
    <row r="5468" spans="1:8" x14ac:dyDescent="0.2">
      <c r="A5468">
        <v>6</v>
      </c>
      <c r="B5468" t="s">
        <v>446</v>
      </c>
      <c r="C5468">
        <v>1430833338.8796301</v>
      </c>
      <c r="D5468" t="s">
        <v>701</v>
      </c>
      <c r="E5468" t="s">
        <v>584</v>
      </c>
      <c r="F5468" t="str">
        <f t="shared" si="255"/>
        <v>urban</v>
      </c>
      <c r="G5468" t="str">
        <f t="shared" si="256"/>
        <v>heating</v>
      </c>
      <c r="H5468" t="str">
        <f t="shared" si="257"/>
        <v>heating</v>
      </c>
    </row>
    <row r="5469" spans="1:8" x14ac:dyDescent="0.2">
      <c r="A5469">
        <v>7</v>
      </c>
      <c r="B5469" t="s">
        <v>447</v>
      </c>
      <c r="C5469">
        <v>0</v>
      </c>
      <c r="D5469" t="s">
        <v>701</v>
      </c>
      <c r="E5469" t="s">
        <v>584</v>
      </c>
      <c r="F5469" t="str">
        <f t="shared" si="255"/>
        <v>urban</v>
      </c>
      <c r="G5469" t="str">
        <f t="shared" si="256"/>
        <v>heating</v>
      </c>
      <c r="H5469" t="str">
        <f t="shared" si="257"/>
        <v>heating</v>
      </c>
    </row>
    <row r="5470" spans="1:8" x14ac:dyDescent="0.2">
      <c r="A5470">
        <v>8</v>
      </c>
      <c r="B5470" t="s">
        <v>448</v>
      </c>
      <c r="C5470">
        <v>944679442262.26404</v>
      </c>
      <c r="D5470" t="s">
        <v>701</v>
      </c>
      <c r="E5470" t="s">
        <v>584</v>
      </c>
      <c r="F5470" t="str">
        <f t="shared" si="255"/>
        <v>urban</v>
      </c>
      <c r="G5470" t="str">
        <f t="shared" si="256"/>
        <v>heating</v>
      </c>
      <c r="H5470" t="str">
        <f t="shared" si="257"/>
        <v>heating</v>
      </c>
    </row>
    <row r="5471" spans="1:8" x14ac:dyDescent="0.2">
      <c r="A5471">
        <v>9</v>
      </c>
      <c r="B5471" t="s">
        <v>449</v>
      </c>
      <c r="C5471">
        <v>0</v>
      </c>
      <c r="D5471" t="s">
        <v>701</v>
      </c>
      <c r="E5471" t="s">
        <v>584</v>
      </c>
      <c r="F5471" t="str">
        <f t="shared" si="255"/>
        <v>urban</v>
      </c>
      <c r="G5471" t="str">
        <f t="shared" si="256"/>
        <v>heating</v>
      </c>
      <c r="H5471" t="str">
        <f t="shared" si="257"/>
        <v>heating</v>
      </c>
    </row>
    <row r="5472" spans="1:8" x14ac:dyDescent="0.2">
      <c r="A5472">
        <v>0</v>
      </c>
      <c r="B5472" t="s">
        <v>76</v>
      </c>
      <c r="C5472">
        <v>9714635031647.0293</v>
      </c>
      <c r="D5472" t="s">
        <v>702</v>
      </c>
      <c r="E5472" t="s">
        <v>584</v>
      </c>
      <c r="F5472" t="str">
        <f t="shared" si="255"/>
        <v>urban</v>
      </c>
      <c r="G5472" t="str">
        <f t="shared" si="256"/>
        <v>heating</v>
      </c>
      <c r="H5472" t="str">
        <f t="shared" si="257"/>
        <v>heating</v>
      </c>
    </row>
    <row r="5473" spans="1:8" x14ac:dyDescent="0.2">
      <c r="A5473">
        <v>1</v>
      </c>
      <c r="B5473" t="s">
        <v>77</v>
      </c>
      <c r="C5473">
        <v>0</v>
      </c>
      <c r="D5473" t="s">
        <v>702</v>
      </c>
      <c r="E5473" t="s">
        <v>584</v>
      </c>
      <c r="F5473" t="str">
        <f t="shared" si="255"/>
        <v>urban</v>
      </c>
      <c r="G5473" t="str">
        <f t="shared" si="256"/>
        <v>heating</v>
      </c>
      <c r="H5473" t="str">
        <f t="shared" si="257"/>
        <v>heating</v>
      </c>
    </row>
    <row r="5474" spans="1:8" x14ac:dyDescent="0.2">
      <c r="A5474">
        <v>2</v>
      </c>
      <c r="B5474" t="s">
        <v>78</v>
      </c>
      <c r="C5474">
        <v>72284687868311.906</v>
      </c>
      <c r="D5474" t="s">
        <v>702</v>
      </c>
      <c r="E5474" t="s">
        <v>584</v>
      </c>
      <c r="F5474" t="str">
        <f t="shared" si="255"/>
        <v>urban</v>
      </c>
      <c r="G5474" t="str">
        <f t="shared" si="256"/>
        <v>heating</v>
      </c>
      <c r="H5474" t="str">
        <f t="shared" si="257"/>
        <v>heating</v>
      </c>
    </row>
    <row r="5475" spans="1:8" x14ac:dyDescent="0.2">
      <c r="A5475">
        <v>3</v>
      </c>
      <c r="B5475" t="s">
        <v>79</v>
      </c>
      <c r="C5475">
        <v>3025189605246.6001</v>
      </c>
      <c r="D5475" t="s">
        <v>702</v>
      </c>
      <c r="E5475" t="s">
        <v>584</v>
      </c>
      <c r="F5475" t="str">
        <f t="shared" si="255"/>
        <v>urban</v>
      </c>
      <c r="G5475" t="str">
        <f t="shared" si="256"/>
        <v>heating</v>
      </c>
      <c r="H5475" t="str">
        <f t="shared" si="257"/>
        <v>heating</v>
      </c>
    </row>
    <row r="5476" spans="1:8" x14ac:dyDescent="0.2">
      <c r="A5476">
        <v>4</v>
      </c>
      <c r="B5476" t="s">
        <v>81</v>
      </c>
      <c r="C5476">
        <v>0</v>
      </c>
      <c r="D5476" t="s">
        <v>702</v>
      </c>
      <c r="E5476" t="s">
        <v>584</v>
      </c>
      <c r="F5476" t="str">
        <f t="shared" si="255"/>
        <v>urban</v>
      </c>
      <c r="G5476" t="str">
        <f t="shared" si="256"/>
        <v>heating</v>
      </c>
      <c r="H5476" t="str">
        <f t="shared" si="257"/>
        <v>heating</v>
      </c>
    </row>
    <row r="5477" spans="1:8" x14ac:dyDescent="0.2">
      <c r="A5477">
        <v>5</v>
      </c>
      <c r="B5477" t="s">
        <v>162</v>
      </c>
      <c r="C5477">
        <v>15796066587678.6</v>
      </c>
      <c r="D5477" t="s">
        <v>702</v>
      </c>
      <c r="E5477" t="s">
        <v>584</v>
      </c>
      <c r="F5477" t="str">
        <f t="shared" si="255"/>
        <v>urban</v>
      </c>
      <c r="G5477" t="str">
        <f t="shared" si="256"/>
        <v>heating</v>
      </c>
      <c r="H5477" t="str">
        <f t="shared" si="257"/>
        <v>heating</v>
      </c>
    </row>
    <row r="5478" spans="1:8" x14ac:dyDescent="0.2">
      <c r="A5478">
        <v>6</v>
      </c>
      <c r="B5478" t="s">
        <v>446</v>
      </c>
      <c r="C5478">
        <v>38908220243.9953</v>
      </c>
      <c r="D5478" t="s">
        <v>702</v>
      </c>
      <c r="E5478" t="s">
        <v>584</v>
      </c>
      <c r="F5478" t="str">
        <f t="shared" si="255"/>
        <v>urban</v>
      </c>
      <c r="G5478" t="str">
        <f t="shared" si="256"/>
        <v>heating</v>
      </c>
      <c r="H5478" t="str">
        <f t="shared" si="257"/>
        <v>heating</v>
      </c>
    </row>
    <row r="5479" spans="1:8" x14ac:dyDescent="0.2">
      <c r="A5479">
        <v>7</v>
      </c>
      <c r="B5479" t="s">
        <v>447</v>
      </c>
      <c r="C5479">
        <v>0</v>
      </c>
      <c r="D5479" t="s">
        <v>702</v>
      </c>
      <c r="E5479" t="s">
        <v>584</v>
      </c>
      <c r="F5479" t="str">
        <f t="shared" si="255"/>
        <v>urban</v>
      </c>
      <c r="G5479" t="str">
        <f t="shared" si="256"/>
        <v>heating</v>
      </c>
      <c r="H5479" t="str">
        <f t="shared" si="257"/>
        <v>heating</v>
      </c>
    </row>
    <row r="5480" spans="1:8" x14ac:dyDescent="0.2">
      <c r="A5480">
        <v>8</v>
      </c>
      <c r="B5480" t="s">
        <v>448</v>
      </c>
      <c r="C5480">
        <v>18030902133708</v>
      </c>
      <c r="D5480" t="s">
        <v>702</v>
      </c>
      <c r="E5480" t="s">
        <v>584</v>
      </c>
      <c r="F5480" t="str">
        <f t="shared" si="255"/>
        <v>urban</v>
      </c>
      <c r="G5480" t="str">
        <f t="shared" si="256"/>
        <v>heating</v>
      </c>
      <c r="H5480" t="str">
        <f t="shared" si="257"/>
        <v>heating</v>
      </c>
    </row>
    <row r="5481" spans="1:8" x14ac:dyDescent="0.2">
      <c r="A5481">
        <v>9</v>
      </c>
      <c r="B5481" t="s">
        <v>449</v>
      </c>
      <c r="C5481">
        <v>0</v>
      </c>
      <c r="D5481" t="s">
        <v>702</v>
      </c>
      <c r="E5481" t="s">
        <v>584</v>
      </c>
      <c r="F5481" t="str">
        <f t="shared" si="255"/>
        <v>urban</v>
      </c>
      <c r="G5481" t="str">
        <f t="shared" si="256"/>
        <v>heating</v>
      </c>
      <c r="H5481" t="str">
        <f t="shared" si="257"/>
        <v>heating</v>
      </c>
    </row>
    <row r="5482" spans="1:8" x14ac:dyDescent="0.2">
      <c r="A5482">
        <v>0</v>
      </c>
      <c r="B5482" t="s">
        <v>76</v>
      </c>
      <c r="C5482">
        <v>18953817958260.301</v>
      </c>
      <c r="D5482" t="s">
        <v>703</v>
      </c>
      <c r="E5482" t="s">
        <v>584</v>
      </c>
      <c r="F5482" t="str">
        <f t="shared" si="255"/>
        <v>urban</v>
      </c>
      <c r="G5482" t="str">
        <f t="shared" si="256"/>
        <v>heating</v>
      </c>
      <c r="H5482" t="str">
        <f t="shared" si="257"/>
        <v>heating</v>
      </c>
    </row>
    <row r="5483" spans="1:8" x14ac:dyDescent="0.2">
      <c r="A5483">
        <v>1</v>
      </c>
      <c r="B5483" t="s">
        <v>77</v>
      </c>
      <c r="C5483">
        <v>0</v>
      </c>
      <c r="D5483" t="s">
        <v>703</v>
      </c>
      <c r="E5483" t="s">
        <v>584</v>
      </c>
      <c r="F5483" t="str">
        <f t="shared" si="255"/>
        <v>urban</v>
      </c>
      <c r="G5483" t="str">
        <f t="shared" si="256"/>
        <v>heating</v>
      </c>
      <c r="H5483" t="str">
        <f t="shared" si="257"/>
        <v>heating</v>
      </c>
    </row>
    <row r="5484" spans="1:8" x14ac:dyDescent="0.2">
      <c r="A5484">
        <v>2</v>
      </c>
      <c r="B5484" t="s">
        <v>78</v>
      </c>
      <c r="C5484">
        <v>51504268967046.398</v>
      </c>
      <c r="D5484" t="s">
        <v>703</v>
      </c>
      <c r="E5484" t="s">
        <v>584</v>
      </c>
      <c r="F5484" t="str">
        <f t="shared" si="255"/>
        <v>urban</v>
      </c>
      <c r="G5484" t="str">
        <f t="shared" si="256"/>
        <v>heating</v>
      </c>
      <c r="H5484" t="str">
        <f t="shared" si="257"/>
        <v>heating</v>
      </c>
    </row>
    <row r="5485" spans="1:8" x14ac:dyDescent="0.2">
      <c r="A5485">
        <v>3</v>
      </c>
      <c r="B5485" t="s">
        <v>79</v>
      </c>
      <c r="C5485">
        <v>3392272986027.71</v>
      </c>
      <c r="D5485" t="s">
        <v>703</v>
      </c>
      <c r="E5485" t="s">
        <v>584</v>
      </c>
      <c r="F5485" t="str">
        <f t="shared" si="255"/>
        <v>urban</v>
      </c>
      <c r="G5485" t="str">
        <f t="shared" si="256"/>
        <v>heating</v>
      </c>
      <c r="H5485" t="str">
        <f t="shared" si="257"/>
        <v>heating</v>
      </c>
    </row>
    <row r="5486" spans="1:8" x14ac:dyDescent="0.2">
      <c r="A5486">
        <v>4</v>
      </c>
      <c r="B5486" t="s">
        <v>81</v>
      </c>
      <c r="C5486">
        <v>0</v>
      </c>
      <c r="D5486" t="s">
        <v>703</v>
      </c>
      <c r="E5486" t="s">
        <v>584</v>
      </c>
      <c r="F5486" t="str">
        <f t="shared" si="255"/>
        <v>urban</v>
      </c>
      <c r="G5486" t="str">
        <f t="shared" si="256"/>
        <v>heating</v>
      </c>
      <c r="H5486" t="str">
        <f t="shared" si="257"/>
        <v>heating</v>
      </c>
    </row>
    <row r="5487" spans="1:8" x14ac:dyDescent="0.2">
      <c r="A5487">
        <v>5</v>
      </c>
      <c r="B5487" t="s">
        <v>162</v>
      </c>
      <c r="C5487">
        <v>20328557181107.301</v>
      </c>
      <c r="D5487" t="s">
        <v>703</v>
      </c>
      <c r="E5487" t="s">
        <v>584</v>
      </c>
      <c r="F5487" t="str">
        <f t="shared" si="255"/>
        <v>urban</v>
      </c>
      <c r="G5487" t="str">
        <f t="shared" si="256"/>
        <v>heating</v>
      </c>
      <c r="H5487" t="str">
        <f t="shared" si="257"/>
        <v>heating</v>
      </c>
    </row>
    <row r="5488" spans="1:8" x14ac:dyDescent="0.2">
      <c r="A5488">
        <v>6</v>
      </c>
      <c r="B5488" t="s">
        <v>446</v>
      </c>
      <c r="C5488">
        <v>23344116846.614601</v>
      </c>
      <c r="D5488" t="s">
        <v>703</v>
      </c>
      <c r="E5488" t="s">
        <v>584</v>
      </c>
      <c r="F5488" t="str">
        <f t="shared" si="255"/>
        <v>urban</v>
      </c>
      <c r="G5488" t="str">
        <f t="shared" si="256"/>
        <v>heating</v>
      </c>
      <c r="H5488" t="str">
        <f t="shared" si="257"/>
        <v>heating</v>
      </c>
    </row>
    <row r="5489" spans="1:8" x14ac:dyDescent="0.2">
      <c r="A5489">
        <v>7</v>
      </c>
      <c r="B5489" t="s">
        <v>447</v>
      </c>
      <c r="C5489">
        <v>0</v>
      </c>
      <c r="D5489" t="s">
        <v>703</v>
      </c>
      <c r="E5489" t="s">
        <v>584</v>
      </c>
      <c r="F5489" t="str">
        <f t="shared" si="255"/>
        <v>urban</v>
      </c>
      <c r="G5489" t="str">
        <f t="shared" si="256"/>
        <v>heating</v>
      </c>
      <c r="H5489" t="str">
        <f t="shared" si="257"/>
        <v>heating</v>
      </c>
    </row>
    <row r="5490" spans="1:8" x14ac:dyDescent="0.2">
      <c r="A5490">
        <v>8</v>
      </c>
      <c r="B5490" t="s">
        <v>448</v>
      </c>
      <c r="C5490">
        <v>6239316086775.8799</v>
      </c>
      <c r="D5490" t="s">
        <v>703</v>
      </c>
      <c r="E5490" t="s">
        <v>584</v>
      </c>
      <c r="F5490" t="str">
        <f t="shared" si="255"/>
        <v>urban</v>
      </c>
      <c r="G5490" t="str">
        <f t="shared" si="256"/>
        <v>heating</v>
      </c>
      <c r="H5490" t="str">
        <f t="shared" si="257"/>
        <v>heating</v>
      </c>
    </row>
    <row r="5491" spans="1:8" x14ac:dyDescent="0.2">
      <c r="A5491">
        <v>9</v>
      </c>
      <c r="B5491" t="s">
        <v>449</v>
      </c>
      <c r="C5491">
        <v>0</v>
      </c>
      <c r="D5491" t="s">
        <v>703</v>
      </c>
      <c r="E5491" t="s">
        <v>584</v>
      </c>
      <c r="F5491" t="str">
        <f t="shared" si="255"/>
        <v>urban</v>
      </c>
      <c r="G5491" t="str">
        <f t="shared" si="256"/>
        <v>heating</v>
      </c>
      <c r="H5491" t="str">
        <f t="shared" si="257"/>
        <v>heating</v>
      </c>
    </row>
    <row r="5492" spans="1:8" x14ac:dyDescent="0.2">
      <c r="A5492">
        <v>0</v>
      </c>
      <c r="B5492" t="s">
        <v>76</v>
      </c>
      <c r="C5492">
        <v>13885173873443.199</v>
      </c>
      <c r="D5492" t="s">
        <v>704</v>
      </c>
      <c r="E5492" t="s">
        <v>584</v>
      </c>
      <c r="F5492" t="str">
        <f t="shared" si="255"/>
        <v>urban</v>
      </c>
      <c r="G5492" t="str">
        <f t="shared" si="256"/>
        <v>heating</v>
      </c>
      <c r="H5492" t="str">
        <f t="shared" si="257"/>
        <v>heating</v>
      </c>
    </row>
    <row r="5493" spans="1:8" x14ac:dyDescent="0.2">
      <c r="A5493">
        <v>1</v>
      </c>
      <c r="B5493" t="s">
        <v>77</v>
      </c>
      <c r="C5493">
        <v>0</v>
      </c>
      <c r="D5493" t="s">
        <v>704</v>
      </c>
      <c r="E5493" t="s">
        <v>584</v>
      </c>
      <c r="F5493" t="str">
        <f t="shared" si="255"/>
        <v>urban</v>
      </c>
      <c r="G5493" t="str">
        <f t="shared" si="256"/>
        <v>heating</v>
      </c>
      <c r="H5493" t="str">
        <f t="shared" si="257"/>
        <v>heating</v>
      </c>
    </row>
    <row r="5494" spans="1:8" x14ac:dyDescent="0.2">
      <c r="A5494">
        <v>2</v>
      </c>
      <c r="B5494" t="s">
        <v>78</v>
      </c>
      <c r="C5494">
        <v>35489465518817.398</v>
      </c>
      <c r="D5494" t="s">
        <v>704</v>
      </c>
      <c r="E5494" t="s">
        <v>584</v>
      </c>
      <c r="F5494" t="str">
        <f t="shared" si="255"/>
        <v>urban</v>
      </c>
      <c r="G5494" t="str">
        <f t="shared" si="256"/>
        <v>heating</v>
      </c>
      <c r="H5494" t="str">
        <f t="shared" si="257"/>
        <v>heating</v>
      </c>
    </row>
    <row r="5495" spans="1:8" x14ac:dyDescent="0.2">
      <c r="A5495">
        <v>3</v>
      </c>
      <c r="B5495" t="s">
        <v>79</v>
      </c>
      <c r="C5495">
        <v>187043189879.00101</v>
      </c>
      <c r="D5495" t="s">
        <v>704</v>
      </c>
      <c r="E5495" t="s">
        <v>584</v>
      </c>
      <c r="F5495" t="str">
        <f t="shared" si="255"/>
        <v>urban</v>
      </c>
      <c r="G5495" t="str">
        <f t="shared" si="256"/>
        <v>heating</v>
      </c>
      <c r="H5495" t="str">
        <f t="shared" si="257"/>
        <v>heating</v>
      </c>
    </row>
    <row r="5496" spans="1:8" x14ac:dyDescent="0.2">
      <c r="A5496">
        <v>4</v>
      </c>
      <c r="B5496" t="s">
        <v>81</v>
      </c>
      <c r="C5496">
        <v>0</v>
      </c>
      <c r="D5496" t="s">
        <v>704</v>
      </c>
      <c r="E5496" t="s">
        <v>584</v>
      </c>
      <c r="F5496" t="str">
        <f t="shared" si="255"/>
        <v>urban</v>
      </c>
      <c r="G5496" t="str">
        <f t="shared" si="256"/>
        <v>heating</v>
      </c>
      <c r="H5496" t="str">
        <f t="shared" si="257"/>
        <v>heating</v>
      </c>
    </row>
    <row r="5497" spans="1:8" x14ac:dyDescent="0.2">
      <c r="A5497">
        <v>5</v>
      </c>
      <c r="B5497" t="s">
        <v>162</v>
      </c>
      <c r="C5497">
        <v>3811730254209.3198</v>
      </c>
      <c r="D5497" t="s">
        <v>704</v>
      </c>
      <c r="E5497" t="s">
        <v>584</v>
      </c>
      <c r="F5497" t="str">
        <f t="shared" si="255"/>
        <v>urban</v>
      </c>
      <c r="G5497" t="str">
        <f t="shared" si="256"/>
        <v>heating</v>
      </c>
      <c r="H5497" t="str">
        <f t="shared" si="257"/>
        <v>heating</v>
      </c>
    </row>
    <row r="5498" spans="1:8" x14ac:dyDescent="0.2">
      <c r="A5498">
        <v>6</v>
      </c>
      <c r="B5498" t="s">
        <v>446</v>
      </c>
      <c r="C5498">
        <v>123856395749.286</v>
      </c>
      <c r="D5498" t="s">
        <v>704</v>
      </c>
      <c r="E5498" t="s">
        <v>584</v>
      </c>
      <c r="F5498" t="str">
        <f t="shared" si="255"/>
        <v>urban</v>
      </c>
      <c r="G5498" t="str">
        <f t="shared" si="256"/>
        <v>heating</v>
      </c>
      <c r="H5498" t="str">
        <f t="shared" si="257"/>
        <v>heating</v>
      </c>
    </row>
    <row r="5499" spans="1:8" x14ac:dyDescent="0.2">
      <c r="A5499">
        <v>7</v>
      </c>
      <c r="B5499" t="s">
        <v>447</v>
      </c>
      <c r="C5499">
        <v>0</v>
      </c>
      <c r="D5499" t="s">
        <v>704</v>
      </c>
      <c r="E5499" t="s">
        <v>584</v>
      </c>
      <c r="F5499" t="str">
        <f t="shared" si="255"/>
        <v>urban</v>
      </c>
      <c r="G5499" t="str">
        <f t="shared" si="256"/>
        <v>heating</v>
      </c>
      <c r="H5499" t="str">
        <f t="shared" si="257"/>
        <v>heating</v>
      </c>
    </row>
    <row r="5500" spans="1:8" x14ac:dyDescent="0.2">
      <c r="A5500">
        <v>8</v>
      </c>
      <c r="B5500" t="s">
        <v>448</v>
      </c>
      <c r="C5500">
        <v>2795017667969.4302</v>
      </c>
      <c r="D5500" t="s">
        <v>704</v>
      </c>
      <c r="E5500" t="s">
        <v>584</v>
      </c>
      <c r="F5500" t="str">
        <f t="shared" si="255"/>
        <v>urban</v>
      </c>
      <c r="G5500" t="str">
        <f t="shared" si="256"/>
        <v>heating</v>
      </c>
      <c r="H5500" t="str">
        <f t="shared" si="257"/>
        <v>heating</v>
      </c>
    </row>
    <row r="5501" spans="1:8" x14ac:dyDescent="0.2">
      <c r="A5501">
        <v>9</v>
      </c>
      <c r="B5501" t="s">
        <v>449</v>
      </c>
      <c r="C5501">
        <v>0</v>
      </c>
      <c r="D5501" t="s">
        <v>704</v>
      </c>
      <c r="E5501" t="s">
        <v>584</v>
      </c>
      <c r="F5501" t="str">
        <f t="shared" si="255"/>
        <v>urban</v>
      </c>
      <c r="G5501" t="str">
        <f t="shared" si="256"/>
        <v>heating</v>
      </c>
      <c r="H5501" t="str">
        <f t="shared" si="257"/>
        <v>heating</v>
      </c>
    </row>
    <row r="5502" spans="1:8" x14ac:dyDescent="0.2">
      <c r="A5502">
        <v>0</v>
      </c>
      <c r="B5502" t="s">
        <v>76</v>
      </c>
      <c r="C5502">
        <v>569105117751.62</v>
      </c>
      <c r="D5502" t="s">
        <v>654</v>
      </c>
      <c r="E5502" t="s">
        <v>596</v>
      </c>
      <c r="F5502" t="str">
        <f t="shared" si="255"/>
        <v>commercial</v>
      </c>
      <c r="G5502" t="str">
        <f t="shared" si="256"/>
        <v>lighting</v>
      </c>
      <c r="H5502" t="str">
        <f t="shared" si="257"/>
        <v>lighting</v>
      </c>
    </row>
    <row r="5503" spans="1:8" x14ac:dyDescent="0.2">
      <c r="A5503">
        <v>1</v>
      </c>
      <c r="B5503" t="s">
        <v>77</v>
      </c>
      <c r="C5503">
        <v>0</v>
      </c>
      <c r="D5503" t="s">
        <v>654</v>
      </c>
      <c r="E5503" t="s">
        <v>596</v>
      </c>
      <c r="F5503" t="str">
        <f t="shared" si="255"/>
        <v>commercial</v>
      </c>
      <c r="G5503" t="str">
        <f t="shared" si="256"/>
        <v>lighting</v>
      </c>
      <c r="H5503" t="str">
        <f t="shared" si="257"/>
        <v>lighting</v>
      </c>
    </row>
    <row r="5504" spans="1:8" x14ac:dyDescent="0.2">
      <c r="A5504">
        <v>2</v>
      </c>
      <c r="B5504" t="s">
        <v>78</v>
      </c>
      <c r="C5504">
        <v>0</v>
      </c>
      <c r="D5504" t="s">
        <v>654</v>
      </c>
      <c r="E5504" t="s">
        <v>596</v>
      </c>
      <c r="F5504" t="str">
        <f t="shared" si="255"/>
        <v>commercial</v>
      </c>
      <c r="G5504" t="str">
        <f t="shared" si="256"/>
        <v>lighting</v>
      </c>
      <c r="H5504" t="str">
        <f t="shared" si="257"/>
        <v>lighting</v>
      </c>
    </row>
    <row r="5505" spans="1:8" x14ac:dyDescent="0.2">
      <c r="A5505">
        <v>3</v>
      </c>
      <c r="B5505" t="s">
        <v>79</v>
      </c>
      <c r="C5505">
        <v>0</v>
      </c>
      <c r="D5505" t="s">
        <v>654</v>
      </c>
      <c r="E5505" t="s">
        <v>596</v>
      </c>
      <c r="F5505" t="str">
        <f t="shared" si="255"/>
        <v>commercial</v>
      </c>
      <c r="G5505" t="str">
        <f t="shared" si="256"/>
        <v>lighting</v>
      </c>
      <c r="H5505" t="str">
        <f t="shared" si="257"/>
        <v>lighting</v>
      </c>
    </row>
    <row r="5506" spans="1:8" x14ac:dyDescent="0.2">
      <c r="A5506">
        <v>4</v>
      </c>
      <c r="B5506" t="s">
        <v>81</v>
      </c>
      <c r="C5506">
        <v>0</v>
      </c>
      <c r="D5506" t="s">
        <v>654</v>
      </c>
      <c r="E5506" t="s">
        <v>596</v>
      </c>
      <c r="F5506" t="str">
        <f t="shared" si="255"/>
        <v>commercial</v>
      </c>
      <c r="G5506" t="str">
        <f t="shared" si="256"/>
        <v>lighting</v>
      </c>
      <c r="H5506" t="str">
        <f t="shared" si="257"/>
        <v>lighting</v>
      </c>
    </row>
    <row r="5507" spans="1:8" x14ac:dyDescent="0.2">
      <c r="A5507">
        <v>5</v>
      </c>
      <c r="B5507" t="s">
        <v>162</v>
      </c>
      <c r="C5507">
        <v>0</v>
      </c>
      <c r="D5507" t="s">
        <v>654</v>
      </c>
      <c r="E5507" t="s">
        <v>596</v>
      </c>
      <c r="F5507" t="str">
        <f t="shared" ref="F5507:F5570" si="258">IF(ISNUMBER(SEARCH("urban", E5507)), "urban", IF(ISNUMBER(SEARCH("rural", E5507)), "rural", IF(ISNUMBER(SEARCH("commercial", E5507)), "commercial", "None")))</f>
        <v>commercial</v>
      </c>
      <c r="G5507" t="str">
        <f t="shared" ref="G5507:G5570" si="259">RIGHT(E5507, LEN(E5507) - FIND("~", SUBSTITUTE(E5507, "-", "~", LEN(E5507)-LEN(SUBSTITUTE(E5507, "-", "")))))</f>
        <v>lighting</v>
      </c>
      <c r="H5507" t="str">
        <f t="shared" ref="H5507:H5570" si="260">IF(G5507="appl","appliances",IF(G5507="cooling","cooling &amp; ventilation",G5507))</f>
        <v>lighting</v>
      </c>
    </row>
    <row r="5508" spans="1:8" x14ac:dyDescent="0.2">
      <c r="A5508">
        <v>6</v>
      </c>
      <c r="B5508" t="s">
        <v>446</v>
      </c>
      <c r="C5508">
        <v>0</v>
      </c>
      <c r="D5508" t="s">
        <v>654</v>
      </c>
      <c r="E5508" t="s">
        <v>596</v>
      </c>
      <c r="F5508" t="str">
        <f t="shared" si="258"/>
        <v>commercial</v>
      </c>
      <c r="G5508" t="str">
        <f t="shared" si="259"/>
        <v>lighting</v>
      </c>
      <c r="H5508" t="str">
        <f t="shared" si="260"/>
        <v>lighting</v>
      </c>
    </row>
    <row r="5509" spans="1:8" x14ac:dyDescent="0.2">
      <c r="A5509">
        <v>7</v>
      </c>
      <c r="B5509" t="s">
        <v>447</v>
      </c>
      <c r="C5509">
        <v>0</v>
      </c>
      <c r="D5509" t="s">
        <v>654</v>
      </c>
      <c r="E5509" t="s">
        <v>596</v>
      </c>
      <c r="F5509" t="str">
        <f t="shared" si="258"/>
        <v>commercial</v>
      </c>
      <c r="G5509" t="str">
        <f t="shared" si="259"/>
        <v>lighting</v>
      </c>
      <c r="H5509" t="str">
        <f t="shared" si="260"/>
        <v>lighting</v>
      </c>
    </row>
    <row r="5510" spans="1:8" x14ac:dyDescent="0.2">
      <c r="A5510">
        <v>8</v>
      </c>
      <c r="B5510" t="s">
        <v>448</v>
      </c>
      <c r="C5510">
        <v>0</v>
      </c>
      <c r="D5510" t="s">
        <v>654</v>
      </c>
      <c r="E5510" t="s">
        <v>596</v>
      </c>
      <c r="F5510" t="str">
        <f t="shared" si="258"/>
        <v>commercial</v>
      </c>
      <c r="G5510" t="str">
        <f t="shared" si="259"/>
        <v>lighting</v>
      </c>
      <c r="H5510" t="str">
        <f t="shared" si="260"/>
        <v>lighting</v>
      </c>
    </row>
    <row r="5511" spans="1:8" x14ac:dyDescent="0.2">
      <c r="A5511">
        <v>9</v>
      </c>
      <c r="B5511" t="s">
        <v>449</v>
      </c>
      <c r="C5511">
        <v>0</v>
      </c>
      <c r="D5511" t="s">
        <v>654</v>
      </c>
      <c r="E5511" t="s">
        <v>596</v>
      </c>
      <c r="F5511" t="str">
        <f t="shared" si="258"/>
        <v>commercial</v>
      </c>
      <c r="G5511" t="str">
        <f t="shared" si="259"/>
        <v>lighting</v>
      </c>
      <c r="H5511" t="str">
        <f t="shared" si="260"/>
        <v>lighting</v>
      </c>
    </row>
    <row r="5512" spans="1:8" x14ac:dyDescent="0.2">
      <c r="A5512">
        <v>0</v>
      </c>
      <c r="B5512" t="s">
        <v>76</v>
      </c>
      <c r="C5512">
        <v>23003475531747.102</v>
      </c>
      <c r="D5512" t="s">
        <v>656</v>
      </c>
      <c r="E5512" t="s">
        <v>596</v>
      </c>
      <c r="F5512" t="str">
        <f t="shared" si="258"/>
        <v>commercial</v>
      </c>
      <c r="G5512" t="str">
        <f t="shared" si="259"/>
        <v>lighting</v>
      </c>
      <c r="H5512" t="str">
        <f t="shared" si="260"/>
        <v>lighting</v>
      </c>
    </row>
    <row r="5513" spans="1:8" x14ac:dyDescent="0.2">
      <c r="A5513">
        <v>1</v>
      </c>
      <c r="B5513" t="s">
        <v>77</v>
      </c>
      <c r="C5513">
        <v>0</v>
      </c>
      <c r="D5513" t="s">
        <v>656</v>
      </c>
      <c r="E5513" t="s">
        <v>596</v>
      </c>
      <c r="F5513" t="str">
        <f t="shared" si="258"/>
        <v>commercial</v>
      </c>
      <c r="G5513" t="str">
        <f t="shared" si="259"/>
        <v>lighting</v>
      </c>
      <c r="H5513" t="str">
        <f t="shared" si="260"/>
        <v>lighting</v>
      </c>
    </row>
    <row r="5514" spans="1:8" x14ac:dyDescent="0.2">
      <c r="A5514">
        <v>2</v>
      </c>
      <c r="B5514" t="s">
        <v>78</v>
      </c>
      <c r="C5514">
        <v>0</v>
      </c>
      <c r="D5514" t="s">
        <v>656</v>
      </c>
      <c r="E5514" t="s">
        <v>596</v>
      </c>
      <c r="F5514" t="str">
        <f t="shared" si="258"/>
        <v>commercial</v>
      </c>
      <c r="G5514" t="str">
        <f t="shared" si="259"/>
        <v>lighting</v>
      </c>
      <c r="H5514" t="str">
        <f t="shared" si="260"/>
        <v>lighting</v>
      </c>
    </row>
    <row r="5515" spans="1:8" x14ac:dyDescent="0.2">
      <c r="A5515">
        <v>3</v>
      </c>
      <c r="B5515" t="s">
        <v>79</v>
      </c>
      <c r="C5515">
        <v>0</v>
      </c>
      <c r="D5515" t="s">
        <v>656</v>
      </c>
      <c r="E5515" t="s">
        <v>596</v>
      </c>
      <c r="F5515" t="str">
        <f t="shared" si="258"/>
        <v>commercial</v>
      </c>
      <c r="G5515" t="str">
        <f t="shared" si="259"/>
        <v>lighting</v>
      </c>
      <c r="H5515" t="str">
        <f t="shared" si="260"/>
        <v>lighting</v>
      </c>
    </row>
    <row r="5516" spans="1:8" x14ac:dyDescent="0.2">
      <c r="A5516">
        <v>4</v>
      </c>
      <c r="B5516" t="s">
        <v>81</v>
      </c>
      <c r="C5516">
        <v>0</v>
      </c>
      <c r="D5516" t="s">
        <v>656</v>
      </c>
      <c r="E5516" t="s">
        <v>596</v>
      </c>
      <c r="F5516" t="str">
        <f t="shared" si="258"/>
        <v>commercial</v>
      </c>
      <c r="G5516" t="str">
        <f t="shared" si="259"/>
        <v>lighting</v>
      </c>
      <c r="H5516" t="str">
        <f t="shared" si="260"/>
        <v>lighting</v>
      </c>
    </row>
    <row r="5517" spans="1:8" x14ac:dyDescent="0.2">
      <c r="A5517">
        <v>5</v>
      </c>
      <c r="B5517" t="s">
        <v>162</v>
      </c>
      <c r="C5517">
        <v>0</v>
      </c>
      <c r="D5517" t="s">
        <v>656</v>
      </c>
      <c r="E5517" t="s">
        <v>596</v>
      </c>
      <c r="F5517" t="str">
        <f t="shared" si="258"/>
        <v>commercial</v>
      </c>
      <c r="G5517" t="str">
        <f t="shared" si="259"/>
        <v>lighting</v>
      </c>
      <c r="H5517" t="str">
        <f t="shared" si="260"/>
        <v>lighting</v>
      </c>
    </row>
    <row r="5518" spans="1:8" x14ac:dyDescent="0.2">
      <c r="A5518">
        <v>6</v>
      </c>
      <c r="B5518" t="s">
        <v>446</v>
      </c>
      <c r="C5518">
        <v>0</v>
      </c>
      <c r="D5518" t="s">
        <v>656</v>
      </c>
      <c r="E5518" t="s">
        <v>596</v>
      </c>
      <c r="F5518" t="str">
        <f t="shared" si="258"/>
        <v>commercial</v>
      </c>
      <c r="G5518" t="str">
        <f t="shared" si="259"/>
        <v>lighting</v>
      </c>
      <c r="H5518" t="str">
        <f t="shared" si="260"/>
        <v>lighting</v>
      </c>
    </row>
    <row r="5519" spans="1:8" x14ac:dyDescent="0.2">
      <c r="A5519">
        <v>7</v>
      </c>
      <c r="B5519" t="s">
        <v>447</v>
      </c>
      <c r="C5519">
        <v>0</v>
      </c>
      <c r="D5519" t="s">
        <v>656</v>
      </c>
      <c r="E5519" t="s">
        <v>596</v>
      </c>
      <c r="F5519" t="str">
        <f t="shared" si="258"/>
        <v>commercial</v>
      </c>
      <c r="G5519" t="str">
        <f t="shared" si="259"/>
        <v>lighting</v>
      </c>
      <c r="H5519" t="str">
        <f t="shared" si="260"/>
        <v>lighting</v>
      </c>
    </row>
    <row r="5520" spans="1:8" x14ac:dyDescent="0.2">
      <c r="A5520">
        <v>8</v>
      </c>
      <c r="B5520" t="s">
        <v>448</v>
      </c>
      <c r="C5520">
        <v>0</v>
      </c>
      <c r="D5520" t="s">
        <v>656</v>
      </c>
      <c r="E5520" t="s">
        <v>596</v>
      </c>
      <c r="F5520" t="str">
        <f t="shared" si="258"/>
        <v>commercial</v>
      </c>
      <c r="G5520" t="str">
        <f t="shared" si="259"/>
        <v>lighting</v>
      </c>
      <c r="H5520" t="str">
        <f t="shared" si="260"/>
        <v>lighting</v>
      </c>
    </row>
    <row r="5521" spans="1:8" x14ac:dyDescent="0.2">
      <c r="A5521">
        <v>9</v>
      </c>
      <c r="B5521" t="s">
        <v>449</v>
      </c>
      <c r="C5521">
        <v>0</v>
      </c>
      <c r="D5521" t="s">
        <v>656</v>
      </c>
      <c r="E5521" t="s">
        <v>596</v>
      </c>
      <c r="F5521" t="str">
        <f t="shared" si="258"/>
        <v>commercial</v>
      </c>
      <c r="G5521" t="str">
        <f t="shared" si="259"/>
        <v>lighting</v>
      </c>
      <c r="H5521" t="str">
        <f t="shared" si="260"/>
        <v>lighting</v>
      </c>
    </row>
    <row r="5522" spans="1:8" x14ac:dyDescent="0.2">
      <c r="A5522">
        <v>0</v>
      </c>
      <c r="B5522" t="s">
        <v>76</v>
      </c>
      <c r="C5522">
        <v>1682391600045.03</v>
      </c>
      <c r="D5522" t="s">
        <v>657</v>
      </c>
      <c r="E5522" t="s">
        <v>596</v>
      </c>
      <c r="F5522" t="str">
        <f t="shared" si="258"/>
        <v>commercial</v>
      </c>
      <c r="G5522" t="str">
        <f t="shared" si="259"/>
        <v>lighting</v>
      </c>
      <c r="H5522" t="str">
        <f t="shared" si="260"/>
        <v>lighting</v>
      </c>
    </row>
    <row r="5523" spans="1:8" x14ac:dyDescent="0.2">
      <c r="A5523">
        <v>1</v>
      </c>
      <c r="B5523" t="s">
        <v>77</v>
      </c>
      <c r="C5523">
        <v>0</v>
      </c>
      <c r="D5523" t="s">
        <v>657</v>
      </c>
      <c r="E5523" t="s">
        <v>596</v>
      </c>
      <c r="F5523" t="str">
        <f t="shared" si="258"/>
        <v>commercial</v>
      </c>
      <c r="G5523" t="str">
        <f t="shared" si="259"/>
        <v>lighting</v>
      </c>
      <c r="H5523" t="str">
        <f t="shared" si="260"/>
        <v>lighting</v>
      </c>
    </row>
    <row r="5524" spans="1:8" x14ac:dyDescent="0.2">
      <c r="A5524">
        <v>2</v>
      </c>
      <c r="B5524" t="s">
        <v>78</v>
      </c>
      <c r="C5524">
        <v>0</v>
      </c>
      <c r="D5524" t="s">
        <v>657</v>
      </c>
      <c r="E5524" t="s">
        <v>596</v>
      </c>
      <c r="F5524" t="str">
        <f t="shared" si="258"/>
        <v>commercial</v>
      </c>
      <c r="G5524" t="str">
        <f t="shared" si="259"/>
        <v>lighting</v>
      </c>
      <c r="H5524" t="str">
        <f t="shared" si="260"/>
        <v>lighting</v>
      </c>
    </row>
    <row r="5525" spans="1:8" x14ac:dyDescent="0.2">
      <c r="A5525">
        <v>3</v>
      </c>
      <c r="B5525" t="s">
        <v>79</v>
      </c>
      <c r="C5525">
        <v>0</v>
      </c>
      <c r="D5525" t="s">
        <v>657</v>
      </c>
      <c r="E5525" t="s">
        <v>596</v>
      </c>
      <c r="F5525" t="str">
        <f t="shared" si="258"/>
        <v>commercial</v>
      </c>
      <c r="G5525" t="str">
        <f t="shared" si="259"/>
        <v>lighting</v>
      </c>
      <c r="H5525" t="str">
        <f t="shared" si="260"/>
        <v>lighting</v>
      </c>
    </row>
    <row r="5526" spans="1:8" x14ac:dyDescent="0.2">
      <c r="A5526">
        <v>4</v>
      </c>
      <c r="B5526" t="s">
        <v>81</v>
      </c>
      <c r="C5526">
        <v>0</v>
      </c>
      <c r="D5526" t="s">
        <v>657</v>
      </c>
      <c r="E5526" t="s">
        <v>596</v>
      </c>
      <c r="F5526" t="str">
        <f t="shared" si="258"/>
        <v>commercial</v>
      </c>
      <c r="G5526" t="str">
        <f t="shared" si="259"/>
        <v>lighting</v>
      </c>
      <c r="H5526" t="str">
        <f t="shared" si="260"/>
        <v>lighting</v>
      </c>
    </row>
    <row r="5527" spans="1:8" x14ac:dyDescent="0.2">
      <c r="A5527">
        <v>5</v>
      </c>
      <c r="B5527" t="s">
        <v>162</v>
      </c>
      <c r="C5527">
        <v>0</v>
      </c>
      <c r="D5527" t="s">
        <v>657</v>
      </c>
      <c r="E5527" t="s">
        <v>596</v>
      </c>
      <c r="F5527" t="str">
        <f t="shared" si="258"/>
        <v>commercial</v>
      </c>
      <c r="G5527" t="str">
        <f t="shared" si="259"/>
        <v>lighting</v>
      </c>
      <c r="H5527" t="str">
        <f t="shared" si="260"/>
        <v>lighting</v>
      </c>
    </row>
    <row r="5528" spans="1:8" x14ac:dyDescent="0.2">
      <c r="A5528">
        <v>6</v>
      </c>
      <c r="B5528" t="s">
        <v>446</v>
      </c>
      <c r="C5528">
        <v>0</v>
      </c>
      <c r="D5528" t="s">
        <v>657</v>
      </c>
      <c r="E5528" t="s">
        <v>596</v>
      </c>
      <c r="F5528" t="str">
        <f t="shared" si="258"/>
        <v>commercial</v>
      </c>
      <c r="G5528" t="str">
        <f t="shared" si="259"/>
        <v>lighting</v>
      </c>
      <c r="H5528" t="str">
        <f t="shared" si="260"/>
        <v>lighting</v>
      </c>
    </row>
    <row r="5529" spans="1:8" x14ac:dyDescent="0.2">
      <c r="A5529">
        <v>7</v>
      </c>
      <c r="B5529" t="s">
        <v>447</v>
      </c>
      <c r="C5529">
        <v>0</v>
      </c>
      <c r="D5529" t="s">
        <v>657</v>
      </c>
      <c r="E5529" t="s">
        <v>596</v>
      </c>
      <c r="F5529" t="str">
        <f t="shared" si="258"/>
        <v>commercial</v>
      </c>
      <c r="G5529" t="str">
        <f t="shared" si="259"/>
        <v>lighting</v>
      </c>
      <c r="H5529" t="str">
        <f t="shared" si="260"/>
        <v>lighting</v>
      </c>
    </row>
    <row r="5530" spans="1:8" x14ac:dyDescent="0.2">
      <c r="A5530">
        <v>8</v>
      </c>
      <c r="B5530" t="s">
        <v>448</v>
      </c>
      <c r="C5530">
        <v>0</v>
      </c>
      <c r="D5530" t="s">
        <v>657</v>
      </c>
      <c r="E5530" t="s">
        <v>596</v>
      </c>
      <c r="F5530" t="str">
        <f t="shared" si="258"/>
        <v>commercial</v>
      </c>
      <c r="G5530" t="str">
        <f t="shared" si="259"/>
        <v>lighting</v>
      </c>
      <c r="H5530" t="str">
        <f t="shared" si="260"/>
        <v>lighting</v>
      </c>
    </row>
    <row r="5531" spans="1:8" x14ac:dyDescent="0.2">
      <c r="A5531">
        <v>9</v>
      </c>
      <c r="B5531" t="s">
        <v>449</v>
      </c>
      <c r="C5531">
        <v>0</v>
      </c>
      <c r="D5531" t="s">
        <v>657</v>
      </c>
      <c r="E5531" t="s">
        <v>596</v>
      </c>
      <c r="F5531" t="str">
        <f t="shared" si="258"/>
        <v>commercial</v>
      </c>
      <c r="G5531" t="str">
        <f t="shared" si="259"/>
        <v>lighting</v>
      </c>
      <c r="H5531" t="str">
        <f t="shared" si="260"/>
        <v>lighting</v>
      </c>
    </row>
    <row r="5532" spans="1:8" x14ac:dyDescent="0.2">
      <c r="A5532">
        <v>0</v>
      </c>
      <c r="B5532" t="s">
        <v>76</v>
      </c>
      <c r="C5532">
        <v>8115080454929.1504</v>
      </c>
      <c r="D5532" t="s">
        <v>658</v>
      </c>
      <c r="E5532" t="s">
        <v>596</v>
      </c>
      <c r="F5532" t="str">
        <f t="shared" si="258"/>
        <v>commercial</v>
      </c>
      <c r="G5532" t="str">
        <f t="shared" si="259"/>
        <v>lighting</v>
      </c>
      <c r="H5532" t="str">
        <f t="shared" si="260"/>
        <v>lighting</v>
      </c>
    </row>
    <row r="5533" spans="1:8" x14ac:dyDescent="0.2">
      <c r="A5533">
        <v>1</v>
      </c>
      <c r="B5533" t="s">
        <v>77</v>
      </c>
      <c r="C5533">
        <v>0</v>
      </c>
      <c r="D5533" t="s">
        <v>658</v>
      </c>
      <c r="E5533" t="s">
        <v>596</v>
      </c>
      <c r="F5533" t="str">
        <f t="shared" si="258"/>
        <v>commercial</v>
      </c>
      <c r="G5533" t="str">
        <f t="shared" si="259"/>
        <v>lighting</v>
      </c>
      <c r="H5533" t="str">
        <f t="shared" si="260"/>
        <v>lighting</v>
      </c>
    </row>
    <row r="5534" spans="1:8" x14ac:dyDescent="0.2">
      <c r="A5534">
        <v>2</v>
      </c>
      <c r="B5534" t="s">
        <v>78</v>
      </c>
      <c r="C5534">
        <v>0</v>
      </c>
      <c r="D5534" t="s">
        <v>658</v>
      </c>
      <c r="E5534" t="s">
        <v>596</v>
      </c>
      <c r="F5534" t="str">
        <f t="shared" si="258"/>
        <v>commercial</v>
      </c>
      <c r="G5534" t="str">
        <f t="shared" si="259"/>
        <v>lighting</v>
      </c>
      <c r="H5534" t="str">
        <f t="shared" si="260"/>
        <v>lighting</v>
      </c>
    </row>
    <row r="5535" spans="1:8" x14ac:dyDescent="0.2">
      <c r="A5535">
        <v>3</v>
      </c>
      <c r="B5535" t="s">
        <v>79</v>
      </c>
      <c r="C5535">
        <v>0</v>
      </c>
      <c r="D5535" t="s">
        <v>658</v>
      </c>
      <c r="E5535" t="s">
        <v>596</v>
      </c>
      <c r="F5535" t="str">
        <f t="shared" si="258"/>
        <v>commercial</v>
      </c>
      <c r="G5535" t="str">
        <f t="shared" si="259"/>
        <v>lighting</v>
      </c>
      <c r="H5535" t="str">
        <f t="shared" si="260"/>
        <v>lighting</v>
      </c>
    </row>
    <row r="5536" spans="1:8" x14ac:dyDescent="0.2">
      <c r="A5536">
        <v>4</v>
      </c>
      <c r="B5536" t="s">
        <v>81</v>
      </c>
      <c r="C5536">
        <v>0</v>
      </c>
      <c r="D5536" t="s">
        <v>658</v>
      </c>
      <c r="E5536" t="s">
        <v>596</v>
      </c>
      <c r="F5536" t="str">
        <f t="shared" si="258"/>
        <v>commercial</v>
      </c>
      <c r="G5536" t="str">
        <f t="shared" si="259"/>
        <v>lighting</v>
      </c>
      <c r="H5536" t="str">
        <f t="shared" si="260"/>
        <v>lighting</v>
      </c>
    </row>
    <row r="5537" spans="1:8" x14ac:dyDescent="0.2">
      <c r="A5537">
        <v>5</v>
      </c>
      <c r="B5537" t="s">
        <v>162</v>
      </c>
      <c r="C5537">
        <v>0</v>
      </c>
      <c r="D5537" t="s">
        <v>658</v>
      </c>
      <c r="E5537" t="s">
        <v>596</v>
      </c>
      <c r="F5537" t="str">
        <f t="shared" si="258"/>
        <v>commercial</v>
      </c>
      <c r="G5537" t="str">
        <f t="shared" si="259"/>
        <v>lighting</v>
      </c>
      <c r="H5537" t="str">
        <f t="shared" si="260"/>
        <v>lighting</v>
      </c>
    </row>
    <row r="5538" spans="1:8" x14ac:dyDescent="0.2">
      <c r="A5538">
        <v>6</v>
      </c>
      <c r="B5538" t="s">
        <v>446</v>
      </c>
      <c r="C5538">
        <v>0</v>
      </c>
      <c r="D5538" t="s">
        <v>658</v>
      </c>
      <c r="E5538" t="s">
        <v>596</v>
      </c>
      <c r="F5538" t="str">
        <f t="shared" si="258"/>
        <v>commercial</v>
      </c>
      <c r="G5538" t="str">
        <f t="shared" si="259"/>
        <v>lighting</v>
      </c>
      <c r="H5538" t="str">
        <f t="shared" si="260"/>
        <v>lighting</v>
      </c>
    </row>
    <row r="5539" spans="1:8" x14ac:dyDescent="0.2">
      <c r="A5539">
        <v>7</v>
      </c>
      <c r="B5539" t="s">
        <v>447</v>
      </c>
      <c r="C5539">
        <v>0</v>
      </c>
      <c r="D5539" t="s">
        <v>658</v>
      </c>
      <c r="E5539" t="s">
        <v>596</v>
      </c>
      <c r="F5539" t="str">
        <f t="shared" si="258"/>
        <v>commercial</v>
      </c>
      <c r="G5539" t="str">
        <f t="shared" si="259"/>
        <v>lighting</v>
      </c>
      <c r="H5539" t="str">
        <f t="shared" si="260"/>
        <v>lighting</v>
      </c>
    </row>
    <row r="5540" spans="1:8" x14ac:dyDescent="0.2">
      <c r="A5540">
        <v>8</v>
      </c>
      <c r="B5540" t="s">
        <v>448</v>
      </c>
      <c r="C5540">
        <v>0</v>
      </c>
      <c r="D5540" t="s">
        <v>658</v>
      </c>
      <c r="E5540" t="s">
        <v>596</v>
      </c>
      <c r="F5540" t="str">
        <f t="shared" si="258"/>
        <v>commercial</v>
      </c>
      <c r="G5540" t="str">
        <f t="shared" si="259"/>
        <v>lighting</v>
      </c>
      <c r="H5540" t="str">
        <f t="shared" si="260"/>
        <v>lighting</v>
      </c>
    </row>
    <row r="5541" spans="1:8" x14ac:dyDescent="0.2">
      <c r="A5541">
        <v>9</v>
      </c>
      <c r="B5541" t="s">
        <v>449</v>
      </c>
      <c r="C5541">
        <v>0</v>
      </c>
      <c r="D5541" t="s">
        <v>658</v>
      </c>
      <c r="E5541" t="s">
        <v>596</v>
      </c>
      <c r="F5541" t="str">
        <f t="shared" si="258"/>
        <v>commercial</v>
      </c>
      <c r="G5541" t="str">
        <f t="shared" si="259"/>
        <v>lighting</v>
      </c>
      <c r="H5541" t="str">
        <f t="shared" si="260"/>
        <v>lighting</v>
      </c>
    </row>
    <row r="5542" spans="1:8" x14ac:dyDescent="0.2">
      <c r="A5542">
        <v>0</v>
      </c>
      <c r="B5542" t="s">
        <v>76</v>
      </c>
      <c r="C5542">
        <v>3802584511716.8799</v>
      </c>
      <c r="D5542" t="s">
        <v>659</v>
      </c>
      <c r="E5542" t="s">
        <v>596</v>
      </c>
      <c r="F5542" t="str">
        <f t="shared" si="258"/>
        <v>commercial</v>
      </c>
      <c r="G5542" t="str">
        <f t="shared" si="259"/>
        <v>lighting</v>
      </c>
      <c r="H5542" t="str">
        <f t="shared" si="260"/>
        <v>lighting</v>
      </c>
    </row>
    <row r="5543" spans="1:8" x14ac:dyDescent="0.2">
      <c r="A5543">
        <v>1</v>
      </c>
      <c r="B5543" t="s">
        <v>77</v>
      </c>
      <c r="C5543">
        <v>0</v>
      </c>
      <c r="D5543" t="s">
        <v>659</v>
      </c>
      <c r="E5543" t="s">
        <v>596</v>
      </c>
      <c r="F5543" t="str">
        <f t="shared" si="258"/>
        <v>commercial</v>
      </c>
      <c r="G5543" t="str">
        <f t="shared" si="259"/>
        <v>lighting</v>
      </c>
      <c r="H5543" t="str">
        <f t="shared" si="260"/>
        <v>lighting</v>
      </c>
    </row>
    <row r="5544" spans="1:8" x14ac:dyDescent="0.2">
      <c r="A5544">
        <v>2</v>
      </c>
      <c r="B5544" t="s">
        <v>78</v>
      </c>
      <c r="C5544">
        <v>0</v>
      </c>
      <c r="D5544" t="s">
        <v>659</v>
      </c>
      <c r="E5544" t="s">
        <v>596</v>
      </c>
      <c r="F5544" t="str">
        <f t="shared" si="258"/>
        <v>commercial</v>
      </c>
      <c r="G5544" t="str">
        <f t="shared" si="259"/>
        <v>lighting</v>
      </c>
      <c r="H5544" t="str">
        <f t="shared" si="260"/>
        <v>lighting</v>
      </c>
    </row>
    <row r="5545" spans="1:8" x14ac:dyDescent="0.2">
      <c r="A5545">
        <v>3</v>
      </c>
      <c r="B5545" t="s">
        <v>79</v>
      </c>
      <c r="C5545">
        <v>0</v>
      </c>
      <c r="D5545" t="s">
        <v>659</v>
      </c>
      <c r="E5545" t="s">
        <v>596</v>
      </c>
      <c r="F5545" t="str">
        <f t="shared" si="258"/>
        <v>commercial</v>
      </c>
      <c r="G5545" t="str">
        <f t="shared" si="259"/>
        <v>lighting</v>
      </c>
      <c r="H5545" t="str">
        <f t="shared" si="260"/>
        <v>lighting</v>
      </c>
    </row>
    <row r="5546" spans="1:8" x14ac:dyDescent="0.2">
      <c r="A5546">
        <v>4</v>
      </c>
      <c r="B5546" t="s">
        <v>81</v>
      </c>
      <c r="C5546">
        <v>0</v>
      </c>
      <c r="D5546" t="s">
        <v>659</v>
      </c>
      <c r="E5546" t="s">
        <v>596</v>
      </c>
      <c r="F5546" t="str">
        <f t="shared" si="258"/>
        <v>commercial</v>
      </c>
      <c r="G5546" t="str">
        <f t="shared" si="259"/>
        <v>lighting</v>
      </c>
      <c r="H5546" t="str">
        <f t="shared" si="260"/>
        <v>lighting</v>
      </c>
    </row>
    <row r="5547" spans="1:8" x14ac:dyDescent="0.2">
      <c r="A5547">
        <v>5</v>
      </c>
      <c r="B5547" t="s">
        <v>162</v>
      </c>
      <c r="C5547">
        <v>0</v>
      </c>
      <c r="D5547" t="s">
        <v>659</v>
      </c>
      <c r="E5547" t="s">
        <v>596</v>
      </c>
      <c r="F5547" t="str">
        <f t="shared" si="258"/>
        <v>commercial</v>
      </c>
      <c r="G5547" t="str">
        <f t="shared" si="259"/>
        <v>lighting</v>
      </c>
      <c r="H5547" t="str">
        <f t="shared" si="260"/>
        <v>lighting</v>
      </c>
    </row>
    <row r="5548" spans="1:8" x14ac:dyDescent="0.2">
      <c r="A5548">
        <v>6</v>
      </c>
      <c r="B5548" t="s">
        <v>446</v>
      </c>
      <c r="C5548">
        <v>0</v>
      </c>
      <c r="D5548" t="s">
        <v>659</v>
      </c>
      <c r="E5548" t="s">
        <v>596</v>
      </c>
      <c r="F5548" t="str">
        <f t="shared" si="258"/>
        <v>commercial</v>
      </c>
      <c r="G5548" t="str">
        <f t="shared" si="259"/>
        <v>lighting</v>
      </c>
      <c r="H5548" t="str">
        <f t="shared" si="260"/>
        <v>lighting</v>
      </c>
    </row>
    <row r="5549" spans="1:8" x14ac:dyDescent="0.2">
      <c r="A5549">
        <v>7</v>
      </c>
      <c r="B5549" t="s">
        <v>447</v>
      </c>
      <c r="C5549">
        <v>0</v>
      </c>
      <c r="D5549" t="s">
        <v>659</v>
      </c>
      <c r="E5549" t="s">
        <v>596</v>
      </c>
      <c r="F5549" t="str">
        <f t="shared" si="258"/>
        <v>commercial</v>
      </c>
      <c r="G5549" t="str">
        <f t="shared" si="259"/>
        <v>lighting</v>
      </c>
      <c r="H5549" t="str">
        <f t="shared" si="260"/>
        <v>lighting</v>
      </c>
    </row>
    <row r="5550" spans="1:8" x14ac:dyDescent="0.2">
      <c r="A5550">
        <v>8</v>
      </c>
      <c r="B5550" t="s">
        <v>448</v>
      </c>
      <c r="C5550">
        <v>0</v>
      </c>
      <c r="D5550" t="s">
        <v>659</v>
      </c>
      <c r="E5550" t="s">
        <v>596</v>
      </c>
      <c r="F5550" t="str">
        <f t="shared" si="258"/>
        <v>commercial</v>
      </c>
      <c r="G5550" t="str">
        <f t="shared" si="259"/>
        <v>lighting</v>
      </c>
      <c r="H5550" t="str">
        <f t="shared" si="260"/>
        <v>lighting</v>
      </c>
    </row>
    <row r="5551" spans="1:8" x14ac:dyDescent="0.2">
      <c r="A5551">
        <v>9</v>
      </c>
      <c r="B5551" t="s">
        <v>449</v>
      </c>
      <c r="C5551">
        <v>0</v>
      </c>
      <c r="D5551" t="s">
        <v>659</v>
      </c>
      <c r="E5551" t="s">
        <v>596</v>
      </c>
      <c r="F5551" t="str">
        <f t="shared" si="258"/>
        <v>commercial</v>
      </c>
      <c r="G5551" t="str">
        <f t="shared" si="259"/>
        <v>lighting</v>
      </c>
      <c r="H5551" t="str">
        <f t="shared" si="260"/>
        <v>lighting</v>
      </c>
    </row>
    <row r="5552" spans="1:8" x14ac:dyDescent="0.2">
      <c r="A5552">
        <v>0</v>
      </c>
      <c r="B5552" t="s">
        <v>76</v>
      </c>
      <c r="C5552">
        <v>17744834527906.898</v>
      </c>
      <c r="D5552" t="s">
        <v>660</v>
      </c>
      <c r="E5552" t="s">
        <v>596</v>
      </c>
      <c r="F5552" t="str">
        <f t="shared" si="258"/>
        <v>commercial</v>
      </c>
      <c r="G5552" t="str">
        <f t="shared" si="259"/>
        <v>lighting</v>
      </c>
      <c r="H5552" t="str">
        <f t="shared" si="260"/>
        <v>lighting</v>
      </c>
    </row>
    <row r="5553" spans="1:8" x14ac:dyDescent="0.2">
      <c r="A5553">
        <v>1</v>
      </c>
      <c r="B5553" t="s">
        <v>77</v>
      </c>
      <c r="C5553">
        <v>0</v>
      </c>
      <c r="D5553" t="s">
        <v>660</v>
      </c>
      <c r="E5553" t="s">
        <v>596</v>
      </c>
      <c r="F5553" t="str">
        <f t="shared" si="258"/>
        <v>commercial</v>
      </c>
      <c r="G5553" t="str">
        <f t="shared" si="259"/>
        <v>lighting</v>
      </c>
      <c r="H5553" t="str">
        <f t="shared" si="260"/>
        <v>lighting</v>
      </c>
    </row>
    <row r="5554" spans="1:8" x14ac:dyDescent="0.2">
      <c r="A5554">
        <v>2</v>
      </c>
      <c r="B5554" t="s">
        <v>78</v>
      </c>
      <c r="C5554">
        <v>0</v>
      </c>
      <c r="D5554" t="s">
        <v>660</v>
      </c>
      <c r="E5554" t="s">
        <v>596</v>
      </c>
      <c r="F5554" t="str">
        <f t="shared" si="258"/>
        <v>commercial</v>
      </c>
      <c r="G5554" t="str">
        <f t="shared" si="259"/>
        <v>lighting</v>
      </c>
      <c r="H5554" t="str">
        <f t="shared" si="260"/>
        <v>lighting</v>
      </c>
    </row>
    <row r="5555" spans="1:8" x14ac:dyDescent="0.2">
      <c r="A5555">
        <v>3</v>
      </c>
      <c r="B5555" t="s">
        <v>79</v>
      </c>
      <c r="C5555">
        <v>0</v>
      </c>
      <c r="D5555" t="s">
        <v>660</v>
      </c>
      <c r="E5555" t="s">
        <v>596</v>
      </c>
      <c r="F5555" t="str">
        <f t="shared" si="258"/>
        <v>commercial</v>
      </c>
      <c r="G5555" t="str">
        <f t="shared" si="259"/>
        <v>lighting</v>
      </c>
      <c r="H5555" t="str">
        <f t="shared" si="260"/>
        <v>lighting</v>
      </c>
    </row>
    <row r="5556" spans="1:8" x14ac:dyDescent="0.2">
      <c r="A5556">
        <v>4</v>
      </c>
      <c r="B5556" t="s">
        <v>81</v>
      </c>
      <c r="C5556">
        <v>0</v>
      </c>
      <c r="D5556" t="s">
        <v>660</v>
      </c>
      <c r="E5556" t="s">
        <v>596</v>
      </c>
      <c r="F5556" t="str">
        <f t="shared" si="258"/>
        <v>commercial</v>
      </c>
      <c r="G5556" t="str">
        <f t="shared" si="259"/>
        <v>lighting</v>
      </c>
      <c r="H5556" t="str">
        <f t="shared" si="260"/>
        <v>lighting</v>
      </c>
    </row>
    <row r="5557" spans="1:8" x14ac:dyDescent="0.2">
      <c r="A5557">
        <v>5</v>
      </c>
      <c r="B5557" t="s">
        <v>162</v>
      </c>
      <c r="C5557">
        <v>0</v>
      </c>
      <c r="D5557" t="s">
        <v>660</v>
      </c>
      <c r="E5557" t="s">
        <v>596</v>
      </c>
      <c r="F5557" t="str">
        <f t="shared" si="258"/>
        <v>commercial</v>
      </c>
      <c r="G5557" t="str">
        <f t="shared" si="259"/>
        <v>lighting</v>
      </c>
      <c r="H5557" t="str">
        <f t="shared" si="260"/>
        <v>lighting</v>
      </c>
    </row>
    <row r="5558" spans="1:8" x14ac:dyDescent="0.2">
      <c r="A5558">
        <v>6</v>
      </c>
      <c r="B5558" t="s">
        <v>446</v>
      </c>
      <c r="C5558">
        <v>0</v>
      </c>
      <c r="D5558" t="s">
        <v>660</v>
      </c>
      <c r="E5558" t="s">
        <v>596</v>
      </c>
      <c r="F5558" t="str">
        <f t="shared" si="258"/>
        <v>commercial</v>
      </c>
      <c r="G5558" t="str">
        <f t="shared" si="259"/>
        <v>lighting</v>
      </c>
      <c r="H5558" t="str">
        <f t="shared" si="260"/>
        <v>lighting</v>
      </c>
    </row>
    <row r="5559" spans="1:8" x14ac:dyDescent="0.2">
      <c r="A5559">
        <v>7</v>
      </c>
      <c r="B5559" t="s">
        <v>447</v>
      </c>
      <c r="C5559">
        <v>0</v>
      </c>
      <c r="D5559" t="s">
        <v>660</v>
      </c>
      <c r="E5559" t="s">
        <v>596</v>
      </c>
      <c r="F5559" t="str">
        <f t="shared" si="258"/>
        <v>commercial</v>
      </c>
      <c r="G5559" t="str">
        <f t="shared" si="259"/>
        <v>lighting</v>
      </c>
      <c r="H5559" t="str">
        <f t="shared" si="260"/>
        <v>lighting</v>
      </c>
    </row>
    <row r="5560" spans="1:8" x14ac:dyDescent="0.2">
      <c r="A5560">
        <v>8</v>
      </c>
      <c r="B5560" t="s">
        <v>448</v>
      </c>
      <c r="C5560">
        <v>0</v>
      </c>
      <c r="D5560" t="s">
        <v>660</v>
      </c>
      <c r="E5560" t="s">
        <v>596</v>
      </c>
      <c r="F5560" t="str">
        <f t="shared" si="258"/>
        <v>commercial</v>
      </c>
      <c r="G5560" t="str">
        <f t="shared" si="259"/>
        <v>lighting</v>
      </c>
      <c r="H5560" t="str">
        <f t="shared" si="260"/>
        <v>lighting</v>
      </c>
    </row>
    <row r="5561" spans="1:8" x14ac:dyDescent="0.2">
      <c r="A5561">
        <v>9</v>
      </c>
      <c r="B5561" t="s">
        <v>449</v>
      </c>
      <c r="C5561">
        <v>0</v>
      </c>
      <c r="D5561" t="s">
        <v>660</v>
      </c>
      <c r="E5561" t="s">
        <v>596</v>
      </c>
      <c r="F5561" t="str">
        <f t="shared" si="258"/>
        <v>commercial</v>
      </c>
      <c r="G5561" t="str">
        <f t="shared" si="259"/>
        <v>lighting</v>
      </c>
      <c r="H5561" t="str">
        <f t="shared" si="260"/>
        <v>lighting</v>
      </c>
    </row>
    <row r="5562" spans="1:8" x14ac:dyDescent="0.2">
      <c r="A5562">
        <v>0</v>
      </c>
      <c r="B5562" t="s">
        <v>76</v>
      </c>
      <c r="C5562">
        <v>5119531735452.1699</v>
      </c>
      <c r="D5562" t="s">
        <v>661</v>
      </c>
      <c r="E5562" t="s">
        <v>596</v>
      </c>
      <c r="F5562" t="str">
        <f t="shared" si="258"/>
        <v>commercial</v>
      </c>
      <c r="G5562" t="str">
        <f t="shared" si="259"/>
        <v>lighting</v>
      </c>
      <c r="H5562" t="str">
        <f t="shared" si="260"/>
        <v>lighting</v>
      </c>
    </row>
    <row r="5563" spans="1:8" x14ac:dyDescent="0.2">
      <c r="A5563">
        <v>1</v>
      </c>
      <c r="B5563" t="s">
        <v>77</v>
      </c>
      <c r="C5563">
        <v>0</v>
      </c>
      <c r="D5563" t="s">
        <v>661</v>
      </c>
      <c r="E5563" t="s">
        <v>596</v>
      </c>
      <c r="F5563" t="str">
        <f t="shared" si="258"/>
        <v>commercial</v>
      </c>
      <c r="G5563" t="str">
        <f t="shared" si="259"/>
        <v>lighting</v>
      </c>
      <c r="H5563" t="str">
        <f t="shared" si="260"/>
        <v>lighting</v>
      </c>
    </row>
    <row r="5564" spans="1:8" x14ac:dyDescent="0.2">
      <c r="A5564">
        <v>2</v>
      </c>
      <c r="B5564" t="s">
        <v>78</v>
      </c>
      <c r="C5564">
        <v>0</v>
      </c>
      <c r="D5564" t="s">
        <v>661</v>
      </c>
      <c r="E5564" t="s">
        <v>596</v>
      </c>
      <c r="F5564" t="str">
        <f t="shared" si="258"/>
        <v>commercial</v>
      </c>
      <c r="G5564" t="str">
        <f t="shared" si="259"/>
        <v>lighting</v>
      </c>
      <c r="H5564" t="str">
        <f t="shared" si="260"/>
        <v>lighting</v>
      </c>
    </row>
    <row r="5565" spans="1:8" x14ac:dyDescent="0.2">
      <c r="A5565">
        <v>3</v>
      </c>
      <c r="B5565" t="s">
        <v>79</v>
      </c>
      <c r="C5565">
        <v>0</v>
      </c>
      <c r="D5565" t="s">
        <v>661</v>
      </c>
      <c r="E5565" t="s">
        <v>596</v>
      </c>
      <c r="F5565" t="str">
        <f t="shared" si="258"/>
        <v>commercial</v>
      </c>
      <c r="G5565" t="str">
        <f t="shared" si="259"/>
        <v>lighting</v>
      </c>
      <c r="H5565" t="str">
        <f t="shared" si="260"/>
        <v>lighting</v>
      </c>
    </row>
    <row r="5566" spans="1:8" x14ac:dyDescent="0.2">
      <c r="A5566">
        <v>4</v>
      </c>
      <c r="B5566" t="s">
        <v>81</v>
      </c>
      <c r="C5566">
        <v>0</v>
      </c>
      <c r="D5566" t="s">
        <v>661</v>
      </c>
      <c r="E5566" t="s">
        <v>596</v>
      </c>
      <c r="F5566" t="str">
        <f t="shared" si="258"/>
        <v>commercial</v>
      </c>
      <c r="G5566" t="str">
        <f t="shared" si="259"/>
        <v>lighting</v>
      </c>
      <c r="H5566" t="str">
        <f t="shared" si="260"/>
        <v>lighting</v>
      </c>
    </row>
    <row r="5567" spans="1:8" x14ac:dyDescent="0.2">
      <c r="A5567">
        <v>5</v>
      </c>
      <c r="B5567" t="s">
        <v>162</v>
      </c>
      <c r="C5567">
        <v>0</v>
      </c>
      <c r="D5567" t="s">
        <v>661</v>
      </c>
      <c r="E5567" t="s">
        <v>596</v>
      </c>
      <c r="F5567" t="str">
        <f t="shared" si="258"/>
        <v>commercial</v>
      </c>
      <c r="G5567" t="str">
        <f t="shared" si="259"/>
        <v>lighting</v>
      </c>
      <c r="H5567" t="str">
        <f t="shared" si="260"/>
        <v>lighting</v>
      </c>
    </row>
    <row r="5568" spans="1:8" x14ac:dyDescent="0.2">
      <c r="A5568">
        <v>6</v>
      </c>
      <c r="B5568" t="s">
        <v>446</v>
      </c>
      <c r="C5568">
        <v>0</v>
      </c>
      <c r="D5568" t="s">
        <v>661</v>
      </c>
      <c r="E5568" t="s">
        <v>596</v>
      </c>
      <c r="F5568" t="str">
        <f t="shared" si="258"/>
        <v>commercial</v>
      </c>
      <c r="G5568" t="str">
        <f t="shared" si="259"/>
        <v>lighting</v>
      </c>
      <c r="H5568" t="str">
        <f t="shared" si="260"/>
        <v>lighting</v>
      </c>
    </row>
    <row r="5569" spans="1:8" x14ac:dyDescent="0.2">
      <c r="A5569">
        <v>7</v>
      </c>
      <c r="B5569" t="s">
        <v>447</v>
      </c>
      <c r="C5569">
        <v>0</v>
      </c>
      <c r="D5569" t="s">
        <v>661</v>
      </c>
      <c r="E5569" t="s">
        <v>596</v>
      </c>
      <c r="F5569" t="str">
        <f t="shared" si="258"/>
        <v>commercial</v>
      </c>
      <c r="G5569" t="str">
        <f t="shared" si="259"/>
        <v>lighting</v>
      </c>
      <c r="H5569" t="str">
        <f t="shared" si="260"/>
        <v>lighting</v>
      </c>
    </row>
    <row r="5570" spans="1:8" x14ac:dyDescent="0.2">
      <c r="A5570">
        <v>8</v>
      </c>
      <c r="B5570" t="s">
        <v>448</v>
      </c>
      <c r="C5570">
        <v>0</v>
      </c>
      <c r="D5570" t="s">
        <v>661</v>
      </c>
      <c r="E5570" t="s">
        <v>596</v>
      </c>
      <c r="F5570" t="str">
        <f t="shared" si="258"/>
        <v>commercial</v>
      </c>
      <c r="G5570" t="str">
        <f t="shared" si="259"/>
        <v>lighting</v>
      </c>
      <c r="H5570" t="str">
        <f t="shared" si="260"/>
        <v>lighting</v>
      </c>
    </row>
    <row r="5571" spans="1:8" x14ac:dyDescent="0.2">
      <c r="A5571">
        <v>9</v>
      </c>
      <c r="B5571" t="s">
        <v>449</v>
      </c>
      <c r="C5571">
        <v>0</v>
      </c>
      <c r="D5571" t="s">
        <v>661</v>
      </c>
      <c r="E5571" t="s">
        <v>596</v>
      </c>
      <c r="F5571" t="str">
        <f t="shared" ref="F5571:F5634" si="261">IF(ISNUMBER(SEARCH("urban", E5571)), "urban", IF(ISNUMBER(SEARCH("rural", E5571)), "rural", IF(ISNUMBER(SEARCH("commercial", E5571)), "commercial", "None")))</f>
        <v>commercial</v>
      </c>
      <c r="G5571" t="str">
        <f t="shared" ref="G5571:G5634" si="262">RIGHT(E5571, LEN(E5571) - FIND("~", SUBSTITUTE(E5571, "-", "~", LEN(E5571)-LEN(SUBSTITUTE(E5571, "-", "")))))</f>
        <v>lighting</v>
      </c>
      <c r="H5571" t="str">
        <f t="shared" ref="H5571:H5634" si="263">IF(G5571="appl","appliances",IF(G5571="cooling","cooling &amp; ventilation",G5571))</f>
        <v>lighting</v>
      </c>
    </row>
    <row r="5572" spans="1:8" x14ac:dyDescent="0.2">
      <c r="A5572">
        <v>0</v>
      </c>
      <c r="B5572" t="s">
        <v>76</v>
      </c>
      <c r="C5572">
        <v>1555828111917.3101</v>
      </c>
      <c r="D5572" t="s">
        <v>662</v>
      </c>
      <c r="E5572" t="s">
        <v>596</v>
      </c>
      <c r="F5572" t="str">
        <f t="shared" si="261"/>
        <v>commercial</v>
      </c>
      <c r="G5572" t="str">
        <f t="shared" si="262"/>
        <v>lighting</v>
      </c>
      <c r="H5572" t="str">
        <f t="shared" si="263"/>
        <v>lighting</v>
      </c>
    </row>
    <row r="5573" spans="1:8" x14ac:dyDescent="0.2">
      <c r="A5573">
        <v>1</v>
      </c>
      <c r="B5573" t="s">
        <v>77</v>
      </c>
      <c r="C5573">
        <v>0</v>
      </c>
      <c r="D5573" t="s">
        <v>662</v>
      </c>
      <c r="E5573" t="s">
        <v>596</v>
      </c>
      <c r="F5573" t="str">
        <f t="shared" si="261"/>
        <v>commercial</v>
      </c>
      <c r="G5573" t="str">
        <f t="shared" si="262"/>
        <v>lighting</v>
      </c>
      <c r="H5573" t="str">
        <f t="shared" si="263"/>
        <v>lighting</v>
      </c>
    </row>
    <row r="5574" spans="1:8" x14ac:dyDescent="0.2">
      <c r="A5574">
        <v>2</v>
      </c>
      <c r="B5574" t="s">
        <v>78</v>
      </c>
      <c r="C5574">
        <v>0</v>
      </c>
      <c r="D5574" t="s">
        <v>662</v>
      </c>
      <c r="E5574" t="s">
        <v>596</v>
      </c>
      <c r="F5574" t="str">
        <f t="shared" si="261"/>
        <v>commercial</v>
      </c>
      <c r="G5574" t="str">
        <f t="shared" si="262"/>
        <v>lighting</v>
      </c>
      <c r="H5574" t="str">
        <f t="shared" si="263"/>
        <v>lighting</v>
      </c>
    </row>
    <row r="5575" spans="1:8" x14ac:dyDescent="0.2">
      <c r="A5575">
        <v>3</v>
      </c>
      <c r="B5575" t="s">
        <v>79</v>
      </c>
      <c r="C5575">
        <v>0</v>
      </c>
      <c r="D5575" t="s">
        <v>662</v>
      </c>
      <c r="E5575" t="s">
        <v>596</v>
      </c>
      <c r="F5575" t="str">
        <f t="shared" si="261"/>
        <v>commercial</v>
      </c>
      <c r="G5575" t="str">
        <f t="shared" si="262"/>
        <v>lighting</v>
      </c>
      <c r="H5575" t="str">
        <f t="shared" si="263"/>
        <v>lighting</v>
      </c>
    </row>
    <row r="5576" spans="1:8" x14ac:dyDescent="0.2">
      <c r="A5576">
        <v>4</v>
      </c>
      <c r="B5576" t="s">
        <v>81</v>
      </c>
      <c r="C5576">
        <v>0</v>
      </c>
      <c r="D5576" t="s">
        <v>662</v>
      </c>
      <c r="E5576" t="s">
        <v>596</v>
      </c>
      <c r="F5576" t="str">
        <f t="shared" si="261"/>
        <v>commercial</v>
      </c>
      <c r="G5576" t="str">
        <f t="shared" si="262"/>
        <v>lighting</v>
      </c>
      <c r="H5576" t="str">
        <f t="shared" si="263"/>
        <v>lighting</v>
      </c>
    </row>
    <row r="5577" spans="1:8" x14ac:dyDescent="0.2">
      <c r="A5577">
        <v>5</v>
      </c>
      <c r="B5577" t="s">
        <v>162</v>
      </c>
      <c r="C5577">
        <v>0</v>
      </c>
      <c r="D5577" t="s">
        <v>662</v>
      </c>
      <c r="E5577" t="s">
        <v>596</v>
      </c>
      <c r="F5577" t="str">
        <f t="shared" si="261"/>
        <v>commercial</v>
      </c>
      <c r="G5577" t="str">
        <f t="shared" si="262"/>
        <v>lighting</v>
      </c>
      <c r="H5577" t="str">
        <f t="shared" si="263"/>
        <v>lighting</v>
      </c>
    </row>
    <row r="5578" spans="1:8" x14ac:dyDescent="0.2">
      <c r="A5578">
        <v>6</v>
      </c>
      <c r="B5578" t="s">
        <v>446</v>
      </c>
      <c r="C5578">
        <v>0</v>
      </c>
      <c r="D5578" t="s">
        <v>662</v>
      </c>
      <c r="E5578" t="s">
        <v>596</v>
      </c>
      <c r="F5578" t="str">
        <f t="shared" si="261"/>
        <v>commercial</v>
      </c>
      <c r="G5578" t="str">
        <f t="shared" si="262"/>
        <v>lighting</v>
      </c>
      <c r="H5578" t="str">
        <f t="shared" si="263"/>
        <v>lighting</v>
      </c>
    </row>
    <row r="5579" spans="1:8" x14ac:dyDescent="0.2">
      <c r="A5579">
        <v>7</v>
      </c>
      <c r="B5579" t="s">
        <v>447</v>
      </c>
      <c r="C5579">
        <v>0</v>
      </c>
      <c r="D5579" t="s">
        <v>662</v>
      </c>
      <c r="E5579" t="s">
        <v>596</v>
      </c>
      <c r="F5579" t="str">
        <f t="shared" si="261"/>
        <v>commercial</v>
      </c>
      <c r="G5579" t="str">
        <f t="shared" si="262"/>
        <v>lighting</v>
      </c>
      <c r="H5579" t="str">
        <f t="shared" si="263"/>
        <v>lighting</v>
      </c>
    </row>
    <row r="5580" spans="1:8" x14ac:dyDescent="0.2">
      <c r="A5580">
        <v>8</v>
      </c>
      <c r="B5580" t="s">
        <v>448</v>
      </c>
      <c r="C5580">
        <v>0</v>
      </c>
      <c r="D5580" t="s">
        <v>662</v>
      </c>
      <c r="E5580" t="s">
        <v>596</v>
      </c>
      <c r="F5580" t="str">
        <f t="shared" si="261"/>
        <v>commercial</v>
      </c>
      <c r="G5580" t="str">
        <f t="shared" si="262"/>
        <v>lighting</v>
      </c>
      <c r="H5580" t="str">
        <f t="shared" si="263"/>
        <v>lighting</v>
      </c>
    </row>
    <row r="5581" spans="1:8" x14ac:dyDescent="0.2">
      <c r="A5581">
        <v>9</v>
      </c>
      <c r="B5581" t="s">
        <v>449</v>
      </c>
      <c r="C5581">
        <v>0</v>
      </c>
      <c r="D5581" t="s">
        <v>662</v>
      </c>
      <c r="E5581" t="s">
        <v>596</v>
      </c>
      <c r="F5581" t="str">
        <f t="shared" si="261"/>
        <v>commercial</v>
      </c>
      <c r="G5581" t="str">
        <f t="shared" si="262"/>
        <v>lighting</v>
      </c>
      <c r="H5581" t="str">
        <f t="shared" si="263"/>
        <v>lighting</v>
      </c>
    </row>
    <row r="5582" spans="1:8" x14ac:dyDescent="0.2">
      <c r="A5582">
        <v>0</v>
      </c>
      <c r="B5582" t="s">
        <v>76</v>
      </c>
      <c r="C5582">
        <v>9584933952390.7793</v>
      </c>
      <c r="D5582" t="s">
        <v>663</v>
      </c>
      <c r="E5582" t="s">
        <v>596</v>
      </c>
      <c r="F5582" t="str">
        <f t="shared" si="261"/>
        <v>commercial</v>
      </c>
      <c r="G5582" t="str">
        <f t="shared" si="262"/>
        <v>lighting</v>
      </c>
      <c r="H5582" t="str">
        <f t="shared" si="263"/>
        <v>lighting</v>
      </c>
    </row>
    <row r="5583" spans="1:8" x14ac:dyDescent="0.2">
      <c r="A5583">
        <v>1</v>
      </c>
      <c r="B5583" t="s">
        <v>77</v>
      </c>
      <c r="C5583">
        <v>0</v>
      </c>
      <c r="D5583" t="s">
        <v>663</v>
      </c>
      <c r="E5583" t="s">
        <v>596</v>
      </c>
      <c r="F5583" t="str">
        <f t="shared" si="261"/>
        <v>commercial</v>
      </c>
      <c r="G5583" t="str">
        <f t="shared" si="262"/>
        <v>lighting</v>
      </c>
      <c r="H5583" t="str">
        <f t="shared" si="263"/>
        <v>lighting</v>
      </c>
    </row>
    <row r="5584" spans="1:8" x14ac:dyDescent="0.2">
      <c r="A5584">
        <v>2</v>
      </c>
      <c r="B5584" t="s">
        <v>78</v>
      </c>
      <c r="C5584">
        <v>0</v>
      </c>
      <c r="D5584" t="s">
        <v>663</v>
      </c>
      <c r="E5584" t="s">
        <v>596</v>
      </c>
      <c r="F5584" t="str">
        <f t="shared" si="261"/>
        <v>commercial</v>
      </c>
      <c r="G5584" t="str">
        <f t="shared" si="262"/>
        <v>lighting</v>
      </c>
      <c r="H5584" t="str">
        <f t="shared" si="263"/>
        <v>lighting</v>
      </c>
    </row>
    <row r="5585" spans="1:8" x14ac:dyDescent="0.2">
      <c r="A5585">
        <v>3</v>
      </c>
      <c r="B5585" t="s">
        <v>79</v>
      </c>
      <c r="C5585">
        <v>0</v>
      </c>
      <c r="D5585" t="s">
        <v>663</v>
      </c>
      <c r="E5585" t="s">
        <v>596</v>
      </c>
      <c r="F5585" t="str">
        <f t="shared" si="261"/>
        <v>commercial</v>
      </c>
      <c r="G5585" t="str">
        <f t="shared" si="262"/>
        <v>lighting</v>
      </c>
      <c r="H5585" t="str">
        <f t="shared" si="263"/>
        <v>lighting</v>
      </c>
    </row>
    <row r="5586" spans="1:8" x14ac:dyDescent="0.2">
      <c r="A5586">
        <v>4</v>
      </c>
      <c r="B5586" t="s">
        <v>81</v>
      </c>
      <c r="C5586">
        <v>0</v>
      </c>
      <c r="D5586" t="s">
        <v>663</v>
      </c>
      <c r="E5586" t="s">
        <v>596</v>
      </c>
      <c r="F5586" t="str">
        <f t="shared" si="261"/>
        <v>commercial</v>
      </c>
      <c r="G5586" t="str">
        <f t="shared" si="262"/>
        <v>lighting</v>
      </c>
      <c r="H5586" t="str">
        <f t="shared" si="263"/>
        <v>lighting</v>
      </c>
    </row>
    <row r="5587" spans="1:8" x14ac:dyDescent="0.2">
      <c r="A5587">
        <v>5</v>
      </c>
      <c r="B5587" t="s">
        <v>162</v>
      </c>
      <c r="C5587">
        <v>0</v>
      </c>
      <c r="D5587" t="s">
        <v>663</v>
      </c>
      <c r="E5587" t="s">
        <v>596</v>
      </c>
      <c r="F5587" t="str">
        <f t="shared" si="261"/>
        <v>commercial</v>
      </c>
      <c r="G5587" t="str">
        <f t="shared" si="262"/>
        <v>lighting</v>
      </c>
      <c r="H5587" t="str">
        <f t="shared" si="263"/>
        <v>lighting</v>
      </c>
    </row>
    <row r="5588" spans="1:8" x14ac:dyDescent="0.2">
      <c r="A5588">
        <v>6</v>
      </c>
      <c r="B5588" t="s">
        <v>446</v>
      </c>
      <c r="C5588">
        <v>0</v>
      </c>
      <c r="D5588" t="s">
        <v>663</v>
      </c>
      <c r="E5588" t="s">
        <v>596</v>
      </c>
      <c r="F5588" t="str">
        <f t="shared" si="261"/>
        <v>commercial</v>
      </c>
      <c r="G5588" t="str">
        <f t="shared" si="262"/>
        <v>lighting</v>
      </c>
      <c r="H5588" t="str">
        <f t="shared" si="263"/>
        <v>lighting</v>
      </c>
    </row>
    <row r="5589" spans="1:8" x14ac:dyDescent="0.2">
      <c r="A5589">
        <v>7</v>
      </c>
      <c r="B5589" t="s">
        <v>447</v>
      </c>
      <c r="C5589">
        <v>0</v>
      </c>
      <c r="D5589" t="s">
        <v>663</v>
      </c>
      <c r="E5589" t="s">
        <v>596</v>
      </c>
      <c r="F5589" t="str">
        <f t="shared" si="261"/>
        <v>commercial</v>
      </c>
      <c r="G5589" t="str">
        <f t="shared" si="262"/>
        <v>lighting</v>
      </c>
      <c r="H5589" t="str">
        <f t="shared" si="263"/>
        <v>lighting</v>
      </c>
    </row>
    <row r="5590" spans="1:8" x14ac:dyDescent="0.2">
      <c r="A5590">
        <v>8</v>
      </c>
      <c r="B5590" t="s">
        <v>448</v>
      </c>
      <c r="C5590">
        <v>0</v>
      </c>
      <c r="D5590" t="s">
        <v>663</v>
      </c>
      <c r="E5590" t="s">
        <v>596</v>
      </c>
      <c r="F5590" t="str">
        <f t="shared" si="261"/>
        <v>commercial</v>
      </c>
      <c r="G5590" t="str">
        <f t="shared" si="262"/>
        <v>lighting</v>
      </c>
      <c r="H5590" t="str">
        <f t="shared" si="263"/>
        <v>lighting</v>
      </c>
    </row>
    <row r="5591" spans="1:8" x14ac:dyDescent="0.2">
      <c r="A5591">
        <v>9</v>
      </c>
      <c r="B5591" t="s">
        <v>449</v>
      </c>
      <c r="C5591">
        <v>0</v>
      </c>
      <c r="D5591" t="s">
        <v>663</v>
      </c>
      <c r="E5591" t="s">
        <v>596</v>
      </c>
      <c r="F5591" t="str">
        <f t="shared" si="261"/>
        <v>commercial</v>
      </c>
      <c r="G5591" t="str">
        <f t="shared" si="262"/>
        <v>lighting</v>
      </c>
      <c r="H5591" t="str">
        <f t="shared" si="263"/>
        <v>lighting</v>
      </c>
    </row>
    <row r="5592" spans="1:8" x14ac:dyDescent="0.2">
      <c r="A5592">
        <v>0</v>
      </c>
      <c r="B5592" t="s">
        <v>76</v>
      </c>
      <c r="C5592">
        <v>7453867938145.6299</v>
      </c>
      <c r="D5592" t="s">
        <v>664</v>
      </c>
      <c r="E5592" t="s">
        <v>596</v>
      </c>
      <c r="F5592" t="str">
        <f t="shared" si="261"/>
        <v>commercial</v>
      </c>
      <c r="G5592" t="str">
        <f t="shared" si="262"/>
        <v>lighting</v>
      </c>
      <c r="H5592" t="str">
        <f t="shared" si="263"/>
        <v>lighting</v>
      </c>
    </row>
    <row r="5593" spans="1:8" x14ac:dyDescent="0.2">
      <c r="A5593">
        <v>1</v>
      </c>
      <c r="B5593" t="s">
        <v>77</v>
      </c>
      <c r="C5593">
        <v>0</v>
      </c>
      <c r="D5593" t="s">
        <v>664</v>
      </c>
      <c r="E5593" t="s">
        <v>596</v>
      </c>
      <c r="F5593" t="str">
        <f t="shared" si="261"/>
        <v>commercial</v>
      </c>
      <c r="G5593" t="str">
        <f t="shared" si="262"/>
        <v>lighting</v>
      </c>
      <c r="H5593" t="str">
        <f t="shared" si="263"/>
        <v>lighting</v>
      </c>
    </row>
    <row r="5594" spans="1:8" x14ac:dyDescent="0.2">
      <c r="A5594">
        <v>2</v>
      </c>
      <c r="B5594" t="s">
        <v>78</v>
      </c>
      <c r="C5594">
        <v>0</v>
      </c>
      <c r="D5594" t="s">
        <v>664</v>
      </c>
      <c r="E5594" t="s">
        <v>596</v>
      </c>
      <c r="F5594" t="str">
        <f t="shared" si="261"/>
        <v>commercial</v>
      </c>
      <c r="G5594" t="str">
        <f t="shared" si="262"/>
        <v>lighting</v>
      </c>
      <c r="H5594" t="str">
        <f t="shared" si="263"/>
        <v>lighting</v>
      </c>
    </row>
    <row r="5595" spans="1:8" x14ac:dyDescent="0.2">
      <c r="A5595">
        <v>3</v>
      </c>
      <c r="B5595" t="s">
        <v>79</v>
      </c>
      <c r="C5595">
        <v>0</v>
      </c>
      <c r="D5595" t="s">
        <v>664</v>
      </c>
      <c r="E5595" t="s">
        <v>596</v>
      </c>
      <c r="F5595" t="str">
        <f t="shared" si="261"/>
        <v>commercial</v>
      </c>
      <c r="G5595" t="str">
        <f t="shared" si="262"/>
        <v>lighting</v>
      </c>
      <c r="H5595" t="str">
        <f t="shared" si="263"/>
        <v>lighting</v>
      </c>
    </row>
    <row r="5596" spans="1:8" x14ac:dyDescent="0.2">
      <c r="A5596">
        <v>4</v>
      </c>
      <c r="B5596" t="s">
        <v>81</v>
      </c>
      <c r="C5596">
        <v>0</v>
      </c>
      <c r="D5596" t="s">
        <v>664</v>
      </c>
      <c r="E5596" t="s">
        <v>596</v>
      </c>
      <c r="F5596" t="str">
        <f t="shared" si="261"/>
        <v>commercial</v>
      </c>
      <c r="G5596" t="str">
        <f t="shared" si="262"/>
        <v>lighting</v>
      </c>
      <c r="H5596" t="str">
        <f t="shared" si="263"/>
        <v>lighting</v>
      </c>
    </row>
    <row r="5597" spans="1:8" x14ac:dyDescent="0.2">
      <c r="A5597">
        <v>5</v>
      </c>
      <c r="B5597" t="s">
        <v>162</v>
      </c>
      <c r="C5597">
        <v>0</v>
      </c>
      <c r="D5597" t="s">
        <v>664</v>
      </c>
      <c r="E5597" t="s">
        <v>596</v>
      </c>
      <c r="F5597" t="str">
        <f t="shared" si="261"/>
        <v>commercial</v>
      </c>
      <c r="G5597" t="str">
        <f t="shared" si="262"/>
        <v>lighting</v>
      </c>
      <c r="H5597" t="str">
        <f t="shared" si="263"/>
        <v>lighting</v>
      </c>
    </row>
    <row r="5598" spans="1:8" x14ac:dyDescent="0.2">
      <c r="A5598">
        <v>6</v>
      </c>
      <c r="B5598" t="s">
        <v>446</v>
      </c>
      <c r="C5598">
        <v>0</v>
      </c>
      <c r="D5598" t="s">
        <v>664</v>
      </c>
      <c r="E5598" t="s">
        <v>596</v>
      </c>
      <c r="F5598" t="str">
        <f t="shared" si="261"/>
        <v>commercial</v>
      </c>
      <c r="G5598" t="str">
        <f t="shared" si="262"/>
        <v>lighting</v>
      </c>
      <c r="H5598" t="str">
        <f t="shared" si="263"/>
        <v>lighting</v>
      </c>
    </row>
    <row r="5599" spans="1:8" x14ac:dyDescent="0.2">
      <c r="A5599">
        <v>7</v>
      </c>
      <c r="B5599" t="s">
        <v>447</v>
      </c>
      <c r="C5599">
        <v>0</v>
      </c>
      <c r="D5599" t="s">
        <v>664</v>
      </c>
      <c r="E5599" t="s">
        <v>596</v>
      </c>
      <c r="F5599" t="str">
        <f t="shared" si="261"/>
        <v>commercial</v>
      </c>
      <c r="G5599" t="str">
        <f t="shared" si="262"/>
        <v>lighting</v>
      </c>
      <c r="H5599" t="str">
        <f t="shared" si="263"/>
        <v>lighting</v>
      </c>
    </row>
    <row r="5600" spans="1:8" x14ac:dyDescent="0.2">
      <c r="A5600">
        <v>8</v>
      </c>
      <c r="B5600" t="s">
        <v>448</v>
      </c>
      <c r="C5600">
        <v>0</v>
      </c>
      <c r="D5600" t="s">
        <v>664</v>
      </c>
      <c r="E5600" t="s">
        <v>596</v>
      </c>
      <c r="F5600" t="str">
        <f t="shared" si="261"/>
        <v>commercial</v>
      </c>
      <c r="G5600" t="str">
        <f t="shared" si="262"/>
        <v>lighting</v>
      </c>
      <c r="H5600" t="str">
        <f t="shared" si="263"/>
        <v>lighting</v>
      </c>
    </row>
    <row r="5601" spans="1:8" x14ac:dyDescent="0.2">
      <c r="A5601">
        <v>9</v>
      </c>
      <c r="B5601" t="s">
        <v>449</v>
      </c>
      <c r="C5601">
        <v>0</v>
      </c>
      <c r="D5601" t="s">
        <v>664</v>
      </c>
      <c r="E5601" t="s">
        <v>596</v>
      </c>
      <c r="F5601" t="str">
        <f t="shared" si="261"/>
        <v>commercial</v>
      </c>
      <c r="G5601" t="str">
        <f t="shared" si="262"/>
        <v>lighting</v>
      </c>
      <c r="H5601" t="str">
        <f t="shared" si="263"/>
        <v>lighting</v>
      </c>
    </row>
    <row r="5602" spans="1:8" x14ac:dyDescent="0.2">
      <c r="A5602">
        <v>0</v>
      </c>
      <c r="B5602" t="s">
        <v>76</v>
      </c>
      <c r="C5602">
        <v>851951221156.78406</v>
      </c>
      <c r="D5602" t="s">
        <v>665</v>
      </c>
      <c r="E5602" t="s">
        <v>596</v>
      </c>
      <c r="F5602" t="str">
        <f t="shared" si="261"/>
        <v>commercial</v>
      </c>
      <c r="G5602" t="str">
        <f t="shared" si="262"/>
        <v>lighting</v>
      </c>
      <c r="H5602" t="str">
        <f t="shared" si="263"/>
        <v>lighting</v>
      </c>
    </row>
    <row r="5603" spans="1:8" x14ac:dyDescent="0.2">
      <c r="A5603">
        <v>1</v>
      </c>
      <c r="B5603" t="s">
        <v>77</v>
      </c>
      <c r="C5603">
        <v>0</v>
      </c>
      <c r="D5603" t="s">
        <v>665</v>
      </c>
      <c r="E5603" t="s">
        <v>596</v>
      </c>
      <c r="F5603" t="str">
        <f t="shared" si="261"/>
        <v>commercial</v>
      </c>
      <c r="G5603" t="str">
        <f t="shared" si="262"/>
        <v>lighting</v>
      </c>
      <c r="H5603" t="str">
        <f t="shared" si="263"/>
        <v>lighting</v>
      </c>
    </row>
    <row r="5604" spans="1:8" x14ac:dyDescent="0.2">
      <c r="A5604">
        <v>2</v>
      </c>
      <c r="B5604" t="s">
        <v>78</v>
      </c>
      <c r="C5604">
        <v>0</v>
      </c>
      <c r="D5604" t="s">
        <v>665</v>
      </c>
      <c r="E5604" t="s">
        <v>596</v>
      </c>
      <c r="F5604" t="str">
        <f t="shared" si="261"/>
        <v>commercial</v>
      </c>
      <c r="G5604" t="str">
        <f t="shared" si="262"/>
        <v>lighting</v>
      </c>
      <c r="H5604" t="str">
        <f t="shared" si="263"/>
        <v>lighting</v>
      </c>
    </row>
    <row r="5605" spans="1:8" x14ac:dyDescent="0.2">
      <c r="A5605">
        <v>3</v>
      </c>
      <c r="B5605" t="s">
        <v>79</v>
      </c>
      <c r="C5605">
        <v>0</v>
      </c>
      <c r="D5605" t="s">
        <v>665</v>
      </c>
      <c r="E5605" t="s">
        <v>596</v>
      </c>
      <c r="F5605" t="str">
        <f t="shared" si="261"/>
        <v>commercial</v>
      </c>
      <c r="G5605" t="str">
        <f t="shared" si="262"/>
        <v>lighting</v>
      </c>
      <c r="H5605" t="str">
        <f t="shared" si="263"/>
        <v>lighting</v>
      </c>
    </row>
    <row r="5606" spans="1:8" x14ac:dyDescent="0.2">
      <c r="A5606">
        <v>4</v>
      </c>
      <c r="B5606" t="s">
        <v>81</v>
      </c>
      <c r="C5606">
        <v>0</v>
      </c>
      <c r="D5606" t="s">
        <v>665</v>
      </c>
      <c r="E5606" t="s">
        <v>596</v>
      </c>
      <c r="F5606" t="str">
        <f t="shared" si="261"/>
        <v>commercial</v>
      </c>
      <c r="G5606" t="str">
        <f t="shared" si="262"/>
        <v>lighting</v>
      </c>
      <c r="H5606" t="str">
        <f t="shared" si="263"/>
        <v>lighting</v>
      </c>
    </row>
    <row r="5607" spans="1:8" x14ac:dyDescent="0.2">
      <c r="A5607">
        <v>5</v>
      </c>
      <c r="B5607" t="s">
        <v>162</v>
      </c>
      <c r="C5607">
        <v>0</v>
      </c>
      <c r="D5607" t="s">
        <v>665</v>
      </c>
      <c r="E5607" t="s">
        <v>596</v>
      </c>
      <c r="F5607" t="str">
        <f t="shared" si="261"/>
        <v>commercial</v>
      </c>
      <c r="G5607" t="str">
        <f t="shared" si="262"/>
        <v>lighting</v>
      </c>
      <c r="H5607" t="str">
        <f t="shared" si="263"/>
        <v>lighting</v>
      </c>
    </row>
    <row r="5608" spans="1:8" x14ac:dyDescent="0.2">
      <c r="A5608">
        <v>6</v>
      </c>
      <c r="B5608" t="s">
        <v>446</v>
      </c>
      <c r="C5608">
        <v>0</v>
      </c>
      <c r="D5608" t="s">
        <v>665</v>
      </c>
      <c r="E5608" t="s">
        <v>596</v>
      </c>
      <c r="F5608" t="str">
        <f t="shared" si="261"/>
        <v>commercial</v>
      </c>
      <c r="G5608" t="str">
        <f t="shared" si="262"/>
        <v>lighting</v>
      </c>
      <c r="H5608" t="str">
        <f t="shared" si="263"/>
        <v>lighting</v>
      </c>
    </row>
    <row r="5609" spans="1:8" x14ac:dyDescent="0.2">
      <c r="A5609">
        <v>7</v>
      </c>
      <c r="B5609" t="s">
        <v>447</v>
      </c>
      <c r="C5609">
        <v>0</v>
      </c>
      <c r="D5609" t="s">
        <v>665</v>
      </c>
      <c r="E5609" t="s">
        <v>596</v>
      </c>
      <c r="F5609" t="str">
        <f t="shared" si="261"/>
        <v>commercial</v>
      </c>
      <c r="G5609" t="str">
        <f t="shared" si="262"/>
        <v>lighting</v>
      </c>
      <c r="H5609" t="str">
        <f t="shared" si="263"/>
        <v>lighting</v>
      </c>
    </row>
    <row r="5610" spans="1:8" x14ac:dyDescent="0.2">
      <c r="A5610">
        <v>8</v>
      </c>
      <c r="B5610" t="s">
        <v>448</v>
      </c>
      <c r="C5610">
        <v>0</v>
      </c>
      <c r="D5610" t="s">
        <v>665</v>
      </c>
      <c r="E5610" t="s">
        <v>596</v>
      </c>
      <c r="F5610" t="str">
        <f t="shared" si="261"/>
        <v>commercial</v>
      </c>
      <c r="G5610" t="str">
        <f t="shared" si="262"/>
        <v>lighting</v>
      </c>
      <c r="H5610" t="str">
        <f t="shared" si="263"/>
        <v>lighting</v>
      </c>
    </row>
    <row r="5611" spans="1:8" x14ac:dyDescent="0.2">
      <c r="A5611">
        <v>9</v>
      </c>
      <c r="B5611" t="s">
        <v>449</v>
      </c>
      <c r="C5611">
        <v>0</v>
      </c>
      <c r="D5611" t="s">
        <v>665</v>
      </c>
      <c r="E5611" t="s">
        <v>596</v>
      </c>
      <c r="F5611" t="str">
        <f t="shared" si="261"/>
        <v>commercial</v>
      </c>
      <c r="G5611" t="str">
        <f t="shared" si="262"/>
        <v>lighting</v>
      </c>
      <c r="H5611" t="str">
        <f t="shared" si="263"/>
        <v>lighting</v>
      </c>
    </row>
    <row r="5612" spans="1:8" x14ac:dyDescent="0.2">
      <c r="A5612">
        <v>0</v>
      </c>
      <c r="B5612" t="s">
        <v>76</v>
      </c>
      <c r="C5612">
        <v>7357881992701.3301</v>
      </c>
      <c r="D5612" t="s">
        <v>666</v>
      </c>
      <c r="E5612" t="s">
        <v>596</v>
      </c>
      <c r="F5612" t="str">
        <f t="shared" si="261"/>
        <v>commercial</v>
      </c>
      <c r="G5612" t="str">
        <f t="shared" si="262"/>
        <v>lighting</v>
      </c>
      <c r="H5612" t="str">
        <f t="shared" si="263"/>
        <v>lighting</v>
      </c>
    </row>
    <row r="5613" spans="1:8" x14ac:dyDescent="0.2">
      <c r="A5613">
        <v>1</v>
      </c>
      <c r="B5613" t="s">
        <v>77</v>
      </c>
      <c r="C5613">
        <v>0</v>
      </c>
      <c r="D5613" t="s">
        <v>666</v>
      </c>
      <c r="E5613" t="s">
        <v>596</v>
      </c>
      <c r="F5613" t="str">
        <f t="shared" si="261"/>
        <v>commercial</v>
      </c>
      <c r="G5613" t="str">
        <f t="shared" si="262"/>
        <v>lighting</v>
      </c>
      <c r="H5613" t="str">
        <f t="shared" si="263"/>
        <v>lighting</v>
      </c>
    </row>
    <row r="5614" spans="1:8" x14ac:dyDescent="0.2">
      <c r="A5614">
        <v>2</v>
      </c>
      <c r="B5614" t="s">
        <v>78</v>
      </c>
      <c r="C5614">
        <v>0</v>
      </c>
      <c r="D5614" t="s">
        <v>666</v>
      </c>
      <c r="E5614" t="s">
        <v>596</v>
      </c>
      <c r="F5614" t="str">
        <f t="shared" si="261"/>
        <v>commercial</v>
      </c>
      <c r="G5614" t="str">
        <f t="shared" si="262"/>
        <v>lighting</v>
      </c>
      <c r="H5614" t="str">
        <f t="shared" si="263"/>
        <v>lighting</v>
      </c>
    </row>
    <row r="5615" spans="1:8" x14ac:dyDescent="0.2">
      <c r="A5615">
        <v>3</v>
      </c>
      <c r="B5615" t="s">
        <v>79</v>
      </c>
      <c r="C5615">
        <v>0</v>
      </c>
      <c r="D5615" t="s">
        <v>666</v>
      </c>
      <c r="E5615" t="s">
        <v>596</v>
      </c>
      <c r="F5615" t="str">
        <f t="shared" si="261"/>
        <v>commercial</v>
      </c>
      <c r="G5615" t="str">
        <f t="shared" si="262"/>
        <v>lighting</v>
      </c>
      <c r="H5615" t="str">
        <f t="shared" si="263"/>
        <v>lighting</v>
      </c>
    </row>
    <row r="5616" spans="1:8" x14ac:dyDescent="0.2">
      <c r="A5616">
        <v>4</v>
      </c>
      <c r="B5616" t="s">
        <v>81</v>
      </c>
      <c r="C5616">
        <v>0</v>
      </c>
      <c r="D5616" t="s">
        <v>666</v>
      </c>
      <c r="E5616" t="s">
        <v>596</v>
      </c>
      <c r="F5616" t="str">
        <f t="shared" si="261"/>
        <v>commercial</v>
      </c>
      <c r="G5616" t="str">
        <f t="shared" si="262"/>
        <v>lighting</v>
      </c>
      <c r="H5616" t="str">
        <f t="shared" si="263"/>
        <v>lighting</v>
      </c>
    </row>
    <row r="5617" spans="1:8" x14ac:dyDescent="0.2">
      <c r="A5617">
        <v>5</v>
      </c>
      <c r="B5617" t="s">
        <v>162</v>
      </c>
      <c r="C5617">
        <v>0</v>
      </c>
      <c r="D5617" t="s">
        <v>666</v>
      </c>
      <c r="E5617" t="s">
        <v>596</v>
      </c>
      <c r="F5617" t="str">
        <f t="shared" si="261"/>
        <v>commercial</v>
      </c>
      <c r="G5617" t="str">
        <f t="shared" si="262"/>
        <v>lighting</v>
      </c>
      <c r="H5617" t="str">
        <f t="shared" si="263"/>
        <v>lighting</v>
      </c>
    </row>
    <row r="5618" spans="1:8" x14ac:dyDescent="0.2">
      <c r="A5618">
        <v>6</v>
      </c>
      <c r="B5618" t="s">
        <v>446</v>
      </c>
      <c r="C5618">
        <v>0</v>
      </c>
      <c r="D5618" t="s">
        <v>666</v>
      </c>
      <c r="E5618" t="s">
        <v>596</v>
      </c>
      <c r="F5618" t="str">
        <f t="shared" si="261"/>
        <v>commercial</v>
      </c>
      <c r="G5618" t="str">
        <f t="shared" si="262"/>
        <v>lighting</v>
      </c>
      <c r="H5618" t="str">
        <f t="shared" si="263"/>
        <v>lighting</v>
      </c>
    </row>
    <row r="5619" spans="1:8" x14ac:dyDescent="0.2">
      <c r="A5619">
        <v>7</v>
      </c>
      <c r="B5619" t="s">
        <v>447</v>
      </c>
      <c r="C5619">
        <v>0</v>
      </c>
      <c r="D5619" t="s">
        <v>666</v>
      </c>
      <c r="E5619" t="s">
        <v>596</v>
      </c>
      <c r="F5619" t="str">
        <f t="shared" si="261"/>
        <v>commercial</v>
      </c>
      <c r="G5619" t="str">
        <f t="shared" si="262"/>
        <v>lighting</v>
      </c>
      <c r="H5619" t="str">
        <f t="shared" si="263"/>
        <v>lighting</v>
      </c>
    </row>
    <row r="5620" spans="1:8" x14ac:dyDescent="0.2">
      <c r="A5620">
        <v>8</v>
      </c>
      <c r="B5620" t="s">
        <v>448</v>
      </c>
      <c r="C5620">
        <v>0</v>
      </c>
      <c r="D5620" t="s">
        <v>666</v>
      </c>
      <c r="E5620" t="s">
        <v>596</v>
      </c>
      <c r="F5620" t="str">
        <f t="shared" si="261"/>
        <v>commercial</v>
      </c>
      <c r="G5620" t="str">
        <f t="shared" si="262"/>
        <v>lighting</v>
      </c>
      <c r="H5620" t="str">
        <f t="shared" si="263"/>
        <v>lighting</v>
      </c>
    </row>
    <row r="5621" spans="1:8" x14ac:dyDescent="0.2">
      <c r="A5621">
        <v>9</v>
      </c>
      <c r="B5621" t="s">
        <v>449</v>
      </c>
      <c r="C5621">
        <v>0</v>
      </c>
      <c r="D5621" t="s">
        <v>666</v>
      </c>
      <c r="E5621" t="s">
        <v>596</v>
      </c>
      <c r="F5621" t="str">
        <f t="shared" si="261"/>
        <v>commercial</v>
      </c>
      <c r="G5621" t="str">
        <f t="shared" si="262"/>
        <v>lighting</v>
      </c>
      <c r="H5621" t="str">
        <f t="shared" si="263"/>
        <v>lighting</v>
      </c>
    </row>
    <row r="5622" spans="1:8" x14ac:dyDescent="0.2">
      <c r="A5622">
        <v>0</v>
      </c>
      <c r="B5622" t="s">
        <v>76</v>
      </c>
      <c r="C5622">
        <v>8305197611783.21</v>
      </c>
      <c r="D5622" t="s">
        <v>667</v>
      </c>
      <c r="E5622" t="s">
        <v>596</v>
      </c>
      <c r="F5622" t="str">
        <f t="shared" si="261"/>
        <v>commercial</v>
      </c>
      <c r="G5622" t="str">
        <f t="shared" si="262"/>
        <v>lighting</v>
      </c>
      <c r="H5622" t="str">
        <f t="shared" si="263"/>
        <v>lighting</v>
      </c>
    </row>
    <row r="5623" spans="1:8" x14ac:dyDescent="0.2">
      <c r="A5623">
        <v>1</v>
      </c>
      <c r="B5623" t="s">
        <v>77</v>
      </c>
      <c r="C5623">
        <v>0</v>
      </c>
      <c r="D5623" t="s">
        <v>667</v>
      </c>
      <c r="E5623" t="s">
        <v>596</v>
      </c>
      <c r="F5623" t="str">
        <f t="shared" si="261"/>
        <v>commercial</v>
      </c>
      <c r="G5623" t="str">
        <f t="shared" si="262"/>
        <v>lighting</v>
      </c>
      <c r="H5623" t="str">
        <f t="shared" si="263"/>
        <v>lighting</v>
      </c>
    </row>
    <row r="5624" spans="1:8" x14ac:dyDescent="0.2">
      <c r="A5624">
        <v>2</v>
      </c>
      <c r="B5624" t="s">
        <v>78</v>
      </c>
      <c r="C5624">
        <v>0</v>
      </c>
      <c r="D5624" t="s">
        <v>667</v>
      </c>
      <c r="E5624" t="s">
        <v>596</v>
      </c>
      <c r="F5624" t="str">
        <f t="shared" si="261"/>
        <v>commercial</v>
      </c>
      <c r="G5624" t="str">
        <f t="shared" si="262"/>
        <v>lighting</v>
      </c>
      <c r="H5624" t="str">
        <f t="shared" si="263"/>
        <v>lighting</v>
      </c>
    </row>
    <row r="5625" spans="1:8" x14ac:dyDescent="0.2">
      <c r="A5625">
        <v>3</v>
      </c>
      <c r="B5625" t="s">
        <v>79</v>
      </c>
      <c r="C5625">
        <v>0</v>
      </c>
      <c r="D5625" t="s">
        <v>667</v>
      </c>
      <c r="E5625" t="s">
        <v>596</v>
      </c>
      <c r="F5625" t="str">
        <f t="shared" si="261"/>
        <v>commercial</v>
      </c>
      <c r="G5625" t="str">
        <f t="shared" si="262"/>
        <v>lighting</v>
      </c>
      <c r="H5625" t="str">
        <f t="shared" si="263"/>
        <v>lighting</v>
      </c>
    </row>
    <row r="5626" spans="1:8" x14ac:dyDescent="0.2">
      <c r="A5626">
        <v>4</v>
      </c>
      <c r="B5626" t="s">
        <v>81</v>
      </c>
      <c r="C5626">
        <v>0</v>
      </c>
      <c r="D5626" t="s">
        <v>667</v>
      </c>
      <c r="E5626" t="s">
        <v>596</v>
      </c>
      <c r="F5626" t="str">
        <f t="shared" si="261"/>
        <v>commercial</v>
      </c>
      <c r="G5626" t="str">
        <f t="shared" si="262"/>
        <v>lighting</v>
      </c>
      <c r="H5626" t="str">
        <f t="shared" si="263"/>
        <v>lighting</v>
      </c>
    </row>
    <row r="5627" spans="1:8" x14ac:dyDescent="0.2">
      <c r="A5627">
        <v>5</v>
      </c>
      <c r="B5627" t="s">
        <v>162</v>
      </c>
      <c r="C5627">
        <v>0</v>
      </c>
      <c r="D5627" t="s">
        <v>667</v>
      </c>
      <c r="E5627" t="s">
        <v>596</v>
      </c>
      <c r="F5627" t="str">
        <f t="shared" si="261"/>
        <v>commercial</v>
      </c>
      <c r="G5627" t="str">
        <f t="shared" si="262"/>
        <v>lighting</v>
      </c>
      <c r="H5627" t="str">
        <f t="shared" si="263"/>
        <v>lighting</v>
      </c>
    </row>
    <row r="5628" spans="1:8" x14ac:dyDescent="0.2">
      <c r="A5628">
        <v>6</v>
      </c>
      <c r="B5628" t="s">
        <v>446</v>
      </c>
      <c r="C5628">
        <v>0</v>
      </c>
      <c r="D5628" t="s">
        <v>667</v>
      </c>
      <c r="E5628" t="s">
        <v>596</v>
      </c>
      <c r="F5628" t="str">
        <f t="shared" si="261"/>
        <v>commercial</v>
      </c>
      <c r="G5628" t="str">
        <f t="shared" si="262"/>
        <v>lighting</v>
      </c>
      <c r="H5628" t="str">
        <f t="shared" si="263"/>
        <v>lighting</v>
      </c>
    </row>
    <row r="5629" spans="1:8" x14ac:dyDescent="0.2">
      <c r="A5629">
        <v>7</v>
      </c>
      <c r="B5629" t="s">
        <v>447</v>
      </c>
      <c r="C5629">
        <v>0</v>
      </c>
      <c r="D5629" t="s">
        <v>667</v>
      </c>
      <c r="E5629" t="s">
        <v>596</v>
      </c>
      <c r="F5629" t="str">
        <f t="shared" si="261"/>
        <v>commercial</v>
      </c>
      <c r="G5629" t="str">
        <f t="shared" si="262"/>
        <v>lighting</v>
      </c>
      <c r="H5629" t="str">
        <f t="shared" si="263"/>
        <v>lighting</v>
      </c>
    </row>
    <row r="5630" spans="1:8" x14ac:dyDescent="0.2">
      <c r="A5630">
        <v>8</v>
      </c>
      <c r="B5630" t="s">
        <v>448</v>
      </c>
      <c r="C5630">
        <v>0</v>
      </c>
      <c r="D5630" t="s">
        <v>667</v>
      </c>
      <c r="E5630" t="s">
        <v>596</v>
      </c>
      <c r="F5630" t="str">
        <f t="shared" si="261"/>
        <v>commercial</v>
      </c>
      <c r="G5630" t="str">
        <f t="shared" si="262"/>
        <v>lighting</v>
      </c>
      <c r="H5630" t="str">
        <f t="shared" si="263"/>
        <v>lighting</v>
      </c>
    </row>
    <row r="5631" spans="1:8" x14ac:dyDescent="0.2">
      <c r="A5631">
        <v>9</v>
      </c>
      <c r="B5631" t="s">
        <v>449</v>
      </c>
      <c r="C5631">
        <v>0</v>
      </c>
      <c r="D5631" t="s">
        <v>667</v>
      </c>
      <c r="E5631" t="s">
        <v>596</v>
      </c>
      <c r="F5631" t="str">
        <f t="shared" si="261"/>
        <v>commercial</v>
      </c>
      <c r="G5631" t="str">
        <f t="shared" si="262"/>
        <v>lighting</v>
      </c>
      <c r="H5631" t="str">
        <f t="shared" si="263"/>
        <v>lighting</v>
      </c>
    </row>
    <row r="5632" spans="1:8" x14ac:dyDescent="0.2">
      <c r="A5632">
        <v>0</v>
      </c>
      <c r="B5632" t="s">
        <v>76</v>
      </c>
      <c r="C5632">
        <v>1229375934710.8201</v>
      </c>
      <c r="D5632" t="s">
        <v>668</v>
      </c>
      <c r="E5632" t="s">
        <v>596</v>
      </c>
      <c r="F5632" t="str">
        <f t="shared" si="261"/>
        <v>commercial</v>
      </c>
      <c r="G5632" t="str">
        <f t="shared" si="262"/>
        <v>lighting</v>
      </c>
      <c r="H5632" t="str">
        <f t="shared" si="263"/>
        <v>lighting</v>
      </c>
    </row>
    <row r="5633" spans="1:8" x14ac:dyDescent="0.2">
      <c r="A5633">
        <v>1</v>
      </c>
      <c r="B5633" t="s">
        <v>77</v>
      </c>
      <c r="C5633">
        <v>0</v>
      </c>
      <c r="D5633" t="s">
        <v>668</v>
      </c>
      <c r="E5633" t="s">
        <v>596</v>
      </c>
      <c r="F5633" t="str">
        <f t="shared" si="261"/>
        <v>commercial</v>
      </c>
      <c r="G5633" t="str">
        <f t="shared" si="262"/>
        <v>lighting</v>
      </c>
      <c r="H5633" t="str">
        <f t="shared" si="263"/>
        <v>lighting</v>
      </c>
    </row>
    <row r="5634" spans="1:8" x14ac:dyDescent="0.2">
      <c r="A5634">
        <v>2</v>
      </c>
      <c r="B5634" t="s">
        <v>78</v>
      </c>
      <c r="C5634">
        <v>0</v>
      </c>
      <c r="D5634" t="s">
        <v>668</v>
      </c>
      <c r="E5634" t="s">
        <v>596</v>
      </c>
      <c r="F5634" t="str">
        <f t="shared" si="261"/>
        <v>commercial</v>
      </c>
      <c r="G5634" t="str">
        <f t="shared" si="262"/>
        <v>lighting</v>
      </c>
      <c r="H5634" t="str">
        <f t="shared" si="263"/>
        <v>lighting</v>
      </c>
    </row>
    <row r="5635" spans="1:8" x14ac:dyDescent="0.2">
      <c r="A5635">
        <v>3</v>
      </c>
      <c r="B5635" t="s">
        <v>79</v>
      </c>
      <c r="C5635">
        <v>0</v>
      </c>
      <c r="D5635" t="s">
        <v>668</v>
      </c>
      <c r="E5635" t="s">
        <v>596</v>
      </c>
      <c r="F5635" t="str">
        <f t="shared" ref="F5635:F5698" si="264">IF(ISNUMBER(SEARCH("urban", E5635)), "urban", IF(ISNUMBER(SEARCH("rural", E5635)), "rural", IF(ISNUMBER(SEARCH("commercial", E5635)), "commercial", "None")))</f>
        <v>commercial</v>
      </c>
      <c r="G5635" t="str">
        <f t="shared" ref="G5635:G5698" si="265">RIGHT(E5635, LEN(E5635) - FIND("~", SUBSTITUTE(E5635, "-", "~", LEN(E5635)-LEN(SUBSTITUTE(E5635, "-", "")))))</f>
        <v>lighting</v>
      </c>
      <c r="H5635" t="str">
        <f t="shared" ref="H5635:H5698" si="266">IF(G5635="appl","appliances",IF(G5635="cooling","cooling &amp; ventilation",G5635))</f>
        <v>lighting</v>
      </c>
    </row>
    <row r="5636" spans="1:8" x14ac:dyDescent="0.2">
      <c r="A5636">
        <v>4</v>
      </c>
      <c r="B5636" t="s">
        <v>81</v>
      </c>
      <c r="C5636">
        <v>0</v>
      </c>
      <c r="D5636" t="s">
        <v>668</v>
      </c>
      <c r="E5636" t="s">
        <v>596</v>
      </c>
      <c r="F5636" t="str">
        <f t="shared" si="264"/>
        <v>commercial</v>
      </c>
      <c r="G5636" t="str">
        <f t="shared" si="265"/>
        <v>lighting</v>
      </c>
      <c r="H5636" t="str">
        <f t="shared" si="266"/>
        <v>lighting</v>
      </c>
    </row>
    <row r="5637" spans="1:8" x14ac:dyDescent="0.2">
      <c r="A5637">
        <v>5</v>
      </c>
      <c r="B5637" t="s">
        <v>162</v>
      </c>
      <c r="C5637">
        <v>0</v>
      </c>
      <c r="D5637" t="s">
        <v>668</v>
      </c>
      <c r="E5637" t="s">
        <v>596</v>
      </c>
      <c r="F5637" t="str">
        <f t="shared" si="264"/>
        <v>commercial</v>
      </c>
      <c r="G5637" t="str">
        <f t="shared" si="265"/>
        <v>lighting</v>
      </c>
      <c r="H5637" t="str">
        <f t="shared" si="266"/>
        <v>lighting</v>
      </c>
    </row>
    <row r="5638" spans="1:8" x14ac:dyDescent="0.2">
      <c r="A5638">
        <v>6</v>
      </c>
      <c r="B5638" t="s">
        <v>446</v>
      </c>
      <c r="C5638">
        <v>0</v>
      </c>
      <c r="D5638" t="s">
        <v>668</v>
      </c>
      <c r="E5638" t="s">
        <v>596</v>
      </c>
      <c r="F5638" t="str">
        <f t="shared" si="264"/>
        <v>commercial</v>
      </c>
      <c r="G5638" t="str">
        <f t="shared" si="265"/>
        <v>lighting</v>
      </c>
      <c r="H5638" t="str">
        <f t="shared" si="266"/>
        <v>lighting</v>
      </c>
    </row>
    <row r="5639" spans="1:8" x14ac:dyDescent="0.2">
      <c r="A5639">
        <v>7</v>
      </c>
      <c r="B5639" t="s">
        <v>447</v>
      </c>
      <c r="C5639">
        <v>0</v>
      </c>
      <c r="D5639" t="s">
        <v>668</v>
      </c>
      <c r="E5639" t="s">
        <v>596</v>
      </c>
      <c r="F5639" t="str">
        <f t="shared" si="264"/>
        <v>commercial</v>
      </c>
      <c r="G5639" t="str">
        <f t="shared" si="265"/>
        <v>lighting</v>
      </c>
      <c r="H5639" t="str">
        <f t="shared" si="266"/>
        <v>lighting</v>
      </c>
    </row>
    <row r="5640" spans="1:8" x14ac:dyDescent="0.2">
      <c r="A5640">
        <v>8</v>
      </c>
      <c r="B5640" t="s">
        <v>448</v>
      </c>
      <c r="C5640">
        <v>0</v>
      </c>
      <c r="D5640" t="s">
        <v>668</v>
      </c>
      <c r="E5640" t="s">
        <v>596</v>
      </c>
      <c r="F5640" t="str">
        <f t="shared" si="264"/>
        <v>commercial</v>
      </c>
      <c r="G5640" t="str">
        <f t="shared" si="265"/>
        <v>lighting</v>
      </c>
      <c r="H5640" t="str">
        <f t="shared" si="266"/>
        <v>lighting</v>
      </c>
    </row>
    <row r="5641" spans="1:8" x14ac:dyDescent="0.2">
      <c r="A5641">
        <v>9</v>
      </c>
      <c r="B5641" t="s">
        <v>449</v>
      </c>
      <c r="C5641">
        <v>0</v>
      </c>
      <c r="D5641" t="s">
        <v>668</v>
      </c>
      <c r="E5641" t="s">
        <v>596</v>
      </c>
      <c r="F5641" t="str">
        <f t="shared" si="264"/>
        <v>commercial</v>
      </c>
      <c r="G5641" t="str">
        <f t="shared" si="265"/>
        <v>lighting</v>
      </c>
      <c r="H5641" t="str">
        <f t="shared" si="266"/>
        <v>lighting</v>
      </c>
    </row>
    <row r="5642" spans="1:8" x14ac:dyDescent="0.2">
      <c r="A5642">
        <v>0</v>
      </c>
      <c r="B5642" t="s">
        <v>76</v>
      </c>
      <c r="C5642">
        <v>7962606527489.0303</v>
      </c>
      <c r="D5642" t="s">
        <v>669</v>
      </c>
      <c r="E5642" t="s">
        <v>596</v>
      </c>
      <c r="F5642" t="str">
        <f t="shared" si="264"/>
        <v>commercial</v>
      </c>
      <c r="G5642" t="str">
        <f t="shared" si="265"/>
        <v>lighting</v>
      </c>
      <c r="H5642" t="str">
        <f t="shared" si="266"/>
        <v>lighting</v>
      </c>
    </row>
    <row r="5643" spans="1:8" x14ac:dyDescent="0.2">
      <c r="A5643">
        <v>1</v>
      </c>
      <c r="B5643" t="s">
        <v>77</v>
      </c>
      <c r="C5643">
        <v>0</v>
      </c>
      <c r="D5643" t="s">
        <v>669</v>
      </c>
      <c r="E5643" t="s">
        <v>596</v>
      </c>
      <c r="F5643" t="str">
        <f t="shared" si="264"/>
        <v>commercial</v>
      </c>
      <c r="G5643" t="str">
        <f t="shared" si="265"/>
        <v>lighting</v>
      </c>
      <c r="H5643" t="str">
        <f t="shared" si="266"/>
        <v>lighting</v>
      </c>
    </row>
    <row r="5644" spans="1:8" x14ac:dyDescent="0.2">
      <c r="A5644">
        <v>2</v>
      </c>
      <c r="B5644" t="s">
        <v>78</v>
      </c>
      <c r="C5644">
        <v>0</v>
      </c>
      <c r="D5644" t="s">
        <v>669</v>
      </c>
      <c r="E5644" t="s">
        <v>596</v>
      </c>
      <c r="F5644" t="str">
        <f t="shared" si="264"/>
        <v>commercial</v>
      </c>
      <c r="G5644" t="str">
        <f t="shared" si="265"/>
        <v>lighting</v>
      </c>
      <c r="H5644" t="str">
        <f t="shared" si="266"/>
        <v>lighting</v>
      </c>
    </row>
    <row r="5645" spans="1:8" x14ac:dyDescent="0.2">
      <c r="A5645">
        <v>3</v>
      </c>
      <c r="B5645" t="s">
        <v>79</v>
      </c>
      <c r="C5645">
        <v>0</v>
      </c>
      <c r="D5645" t="s">
        <v>669</v>
      </c>
      <c r="E5645" t="s">
        <v>596</v>
      </c>
      <c r="F5645" t="str">
        <f t="shared" si="264"/>
        <v>commercial</v>
      </c>
      <c r="G5645" t="str">
        <f t="shared" si="265"/>
        <v>lighting</v>
      </c>
      <c r="H5645" t="str">
        <f t="shared" si="266"/>
        <v>lighting</v>
      </c>
    </row>
    <row r="5646" spans="1:8" x14ac:dyDescent="0.2">
      <c r="A5646">
        <v>4</v>
      </c>
      <c r="B5646" t="s">
        <v>81</v>
      </c>
      <c r="C5646">
        <v>0</v>
      </c>
      <c r="D5646" t="s">
        <v>669</v>
      </c>
      <c r="E5646" t="s">
        <v>596</v>
      </c>
      <c r="F5646" t="str">
        <f t="shared" si="264"/>
        <v>commercial</v>
      </c>
      <c r="G5646" t="str">
        <f t="shared" si="265"/>
        <v>lighting</v>
      </c>
      <c r="H5646" t="str">
        <f t="shared" si="266"/>
        <v>lighting</v>
      </c>
    </row>
    <row r="5647" spans="1:8" x14ac:dyDescent="0.2">
      <c r="A5647">
        <v>5</v>
      </c>
      <c r="B5647" t="s">
        <v>162</v>
      </c>
      <c r="C5647">
        <v>0</v>
      </c>
      <c r="D5647" t="s">
        <v>669</v>
      </c>
      <c r="E5647" t="s">
        <v>596</v>
      </c>
      <c r="F5647" t="str">
        <f t="shared" si="264"/>
        <v>commercial</v>
      </c>
      <c r="G5647" t="str">
        <f t="shared" si="265"/>
        <v>lighting</v>
      </c>
      <c r="H5647" t="str">
        <f t="shared" si="266"/>
        <v>lighting</v>
      </c>
    </row>
    <row r="5648" spans="1:8" x14ac:dyDescent="0.2">
      <c r="A5648">
        <v>6</v>
      </c>
      <c r="B5648" t="s">
        <v>446</v>
      </c>
      <c r="C5648">
        <v>0</v>
      </c>
      <c r="D5648" t="s">
        <v>669</v>
      </c>
      <c r="E5648" t="s">
        <v>596</v>
      </c>
      <c r="F5648" t="str">
        <f t="shared" si="264"/>
        <v>commercial</v>
      </c>
      <c r="G5648" t="str">
        <f t="shared" si="265"/>
        <v>lighting</v>
      </c>
      <c r="H5648" t="str">
        <f t="shared" si="266"/>
        <v>lighting</v>
      </c>
    </row>
    <row r="5649" spans="1:8" x14ac:dyDescent="0.2">
      <c r="A5649">
        <v>7</v>
      </c>
      <c r="B5649" t="s">
        <v>447</v>
      </c>
      <c r="C5649">
        <v>0</v>
      </c>
      <c r="D5649" t="s">
        <v>669</v>
      </c>
      <c r="E5649" t="s">
        <v>596</v>
      </c>
      <c r="F5649" t="str">
        <f t="shared" si="264"/>
        <v>commercial</v>
      </c>
      <c r="G5649" t="str">
        <f t="shared" si="265"/>
        <v>lighting</v>
      </c>
      <c r="H5649" t="str">
        <f t="shared" si="266"/>
        <v>lighting</v>
      </c>
    </row>
    <row r="5650" spans="1:8" x14ac:dyDescent="0.2">
      <c r="A5650">
        <v>8</v>
      </c>
      <c r="B5650" t="s">
        <v>448</v>
      </c>
      <c r="C5650">
        <v>0</v>
      </c>
      <c r="D5650" t="s">
        <v>669</v>
      </c>
      <c r="E5650" t="s">
        <v>596</v>
      </c>
      <c r="F5650" t="str">
        <f t="shared" si="264"/>
        <v>commercial</v>
      </c>
      <c r="G5650" t="str">
        <f t="shared" si="265"/>
        <v>lighting</v>
      </c>
      <c r="H5650" t="str">
        <f t="shared" si="266"/>
        <v>lighting</v>
      </c>
    </row>
    <row r="5651" spans="1:8" x14ac:dyDescent="0.2">
      <c r="A5651">
        <v>9</v>
      </c>
      <c r="B5651" t="s">
        <v>449</v>
      </c>
      <c r="C5651">
        <v>0</v>
      </c>
      <c r="D5651" t="s">
        <v>669</v>
      </c>
      <c r="E5651" t="s">
        <v>596</v>
      </c>
      <c r="F5651" t="str">
        <f t="shared" si="264"/>
        <v>commercial</v>
      </c>
      <c r="G5651" t="str">
        <f t="shared" si="265"/>
        <v>lighting</v>
      </c>
      <c r="H5651" t="str">
        <f t="shared" si="266"/>
        <v>lighting</v>
      </c>
    </row>
    <row r="5652" spans="1:8" x14ac:dyDescent="0.2">
      <c r="A5652">
        <v>0</v>
      </c>
      <c r="B5652" t="s">
        <v>76</v>
      </c>
      <c r="C5652">
        <v>14149174379318</v>
      </c>
      <c r="D5652" t="s">
        <v>670</v>
      </c>
      <c r="E5652" t="s">
        <v>596</v>
      </c>
      <c r="F5652" t="str">
        <f t="shared" si="264"/>
        <v>commercial</v>
      </c>
      <c r="G5652" t="str">
        <f t="shared" si="265"/>
        <v>lighting</v>
      </c>
      <c r="H5652" t="str">
        <f t="shared" si="266"/>
        <v>lighting</v>
      </c>
    </row>
    <row r="5653" spans="1:8" x14ac:dyDescent="0.2">
      <c r="A5653">
        <v>1</v>
      </c>
      <c r="B5653" t="s">
        <v>77</v>
      </c>
      <c r="C5653">
        <v>0</v>
      </c>
      <c r="D5653" t="s">
        <v>670</v>
      </c>
      <c r="E5653" t="s">
        <v>596</v>
      </c>
      <c r="F5653" t="str">
        <f t="shared" si="264"/>
        <v>commercial</v>
      </c>
      <c r="G5653" t="str">
        <f t="shared" si="265"/>
        <v>lighting</v>
      </c>
      <c r="H5653" t="str">
        <f t="shared" si="266"/>
        <v>lighting</v>
      </c>
    </row>
    <row r="5654" spans="1:8" x14ac:dyDescent="0.2">
      <c r="A5654">
        <v>2</v>
      </c>
      <c r="B5654" t="s">
        <v>78</v>
      </c>
      <c r="C5654">
        <v>0</v>
      </c>
      <c r="D5654" t="s">
        <v>670</v>
      </c>
      <c r="E5654" t="s">
        <v>596</v>
      </c>
      <c r="F5654" t="str">
        <f t="shared" si="264"/>
        <v>commercial</v>
      </c>
      <c r="G5654" t="str">
        <f t="shared" si="265"/>
        <v>lighting</v>
      </c>
      <c r="H5654" t="str">
        <f t="shared" si="266"/>
        <v>lighting</v>
      </c>
    </row>
    <row r="5655" spans="1:8" x14ac:dyDescent="0.2">
      <c r="A5655">
        <v>3</v>
      </c>
      <c r="B5655" t="s">
        <v>79</v>
      </c>
      <c r="C5655">
        <v>0</v>
      </c>
      <c r="D5655" t="s">
        <v>670</v>
      </c>
      <c r="E5655" t="s">
        <v>596</v>
      </c>
      <c r="F5655" t="str">
        <f t="shared" si="264"/>
        <v>commercial</v>
      </c>
      <c r="G5655" t="str">
        <f t="shared" si="265"/>
        <v>lighting</v>
      </c>
      <c r="H5655" t="str">
        <f t="shared" si="266"/>
        <v>lighting</v>
      </c>
    </row>
    <row r="5656" spans="1:8" x14ac:dyDescent="0.2">
      <c r="A5656">
        <v>4</v>
      </c>
      <c r="B5656" t="s">
        <v>81</v>
      </c>
      <c r="C5656">
        <v>0</v>
      </c>
      <c r="D5656" t="s">
        <v>670</v>
      </c>
      <c r="E5656" t="s">
        <v>596</v>
      </c>
      <c r="F5656" t="str">
        <f t="shared" si="264"/>
        <v>commercial</v>
      </c>
      <c r="G5656" t="str">
        <f t="shared" si="265"/>
        <v>lighting</v>
      </c>
      <c r="H5656" t="str">
        <f t="shared" si="266"/>
        <v>lighting</v>
      </c>
    </row>
    <row r="5657" spans="1:8" x14ac:dyDescent="0.2">
      <c r="A5657">
        <v>5</v>
      </c>
      <c r="B5657" t="s">
        <v>162</v>
      </c>
      <c r="C5657">
        <v>0</v>
      </c>
      <c r="D5657" t="s">
        <v>670</v>
      </c>
      <c r="E5657" t="s">
        <v>596</v>
      </c>
      <c r="F5657" t="str">
        <f t="shared" si="264"/>
        <v>commercial</v>
      </c>
      <c r="G5657" t="str">
        <f t="shared" si="265"/>
        <v>lighting</v>
      </c>
      <c r="H5657" t="str">
        <f t="shared" si="266"/>
        <v>lighting</v>
      </c>
    </row>
    <row r="5658" spans="1:8" x14ac:dyDescent="0.2">
      <c r="A5658">
        <v>6</v>
      </c>
      <c r="B5658" t="s">
        <v>446</v>
      </c>
      <c r="C5658">
        <v>0</v>
      </c>
      <c r="D5658" t="s">
        <v>670</v>
      </c>
      <c r="E5658" t="s">
        <v>596</v>
      </c>
      <c r="F5658" t="str">
        <f t="shared" si="264"/>
        <v>commercial</v>
      </c>
      <c r="G5658" t="str">
        <f t="shared" si="265"/>
        <v>lighting</v>
      </c>
      <c r="H5658" t="str">
        <f t="shared" si="266"/>
        <v>lighting</v>
      </c>
    </row>
    <row r="5659" spans="1:8" x14ac:dyDescent="0.2">
      <c r="A5659">
        <v>7</v>
      </c>
      <c r="B5659" t="s">
        <v>447</v>
      </c>
      <c r="C5659">
        <v>0</v>
      </c>
      <c r="D5659" t="s">
        <v>670</v>
      </c>
      <c r="E5659" t="s">
        <v>596</v>
      </c>
      <c r="F5659" t="str">
        <f t="shared" si="264"/>
        <v>commercial</v>
      </c>
      <c r="G5659" t="str">
        <f t="shared" si="265"/>
        <v>lighting</v>
      </c>
      <c r="H5659" t="str">
        <f t="shared" si="266"/>
        <v>lighting</v>
      </c>
    </row>
    <row r="5660" spans="1:8" x14ac:dyDescent="0.2">
      <c r="A5660">
        <v>8</v>
      </c>
      <c r="B5660" t="s">
        <v>448</v>
      </c>
      <c r="C5660">
        <v>0</v>
      </c>
      <c r="D5660" t="s">
        <v>670</v>
      </c>
      <c r="E5660" t="s">
        <v>596</v>
      </c>
      <c r="F5660" t="str">
        <f t="shared" si="264"/>
        <v>commercial</v>
      </c>
      <c r="G5660" t="str">
        <f t="shared" si="265"/>
        <v>lighting</v>
      </c>
      <c r="H5660" t="str">
        <f t="shared" si="266"/>
        <v>lighting</v>
      </c>
    </row>
    <row r="5661" spans="1:8" x14ac:dyDescent="0.2">
      <c r="A5661">
        <v>9</v>
      </c>
      <c r="B5661" t="s">
        <v>449</v>
      </c>
      <c r="C5661">
        <v>0</v>
      </c>
      <c r="D5661" t="s">
        <v>670</v>
      </c>
      <c r="E5661" t="s">
        <v>596</v>
      </c>
      <c r="F5661" t="str">
        <f t="shared" si="264"/>
        <v>commercial</v>
      </c>
      <c r="G5661" t="str">
        <f t="shared" si="265"/>
        <v>lighting</v>
      </c>
      <c r="H5661" t="str">
        <f t="shared" si="266"/>
        <v>lighting</v>
      </c>
    </row>
    <row r="5662" spans="1:8" x14ac:dyDescent="0.2">
      <c r="A5662">
        <v>0</v>
      </c>
      <c r="B5662" t="s">
        <v>76</v>
      </c>
      <c r="C5662">
        <v>7886633147573.9902</v>
      </c>
      <c r="D5662" t="s">
        <v>671</v>
      </c>
      <c r="E5662" t="s">
        <v>596</v>
      </c>
      <c r="F5662" t="str">
        <f t="shared" si="264"/>
        <v>commercial</v>
      </c>
      <c r="G5662" t="str">
        <f t="shared" si="265"/>
        <v>lighting</v>
      </c>
      <c r="H5662" t="str">
        <f t="shared" si="266"/>
        <v>lighting</v>
      </c>
    </row>
    <row r="5663" spans="1:8" x14ac:dyDescent="0.2">
      <c r="A5663">
        <v>1</v>
      </c>
      <c r="B5663" t="s">
        <v>77</v>
      </c>
      <c r="C5663">
        <v>0</v>
      </c>
      <c r="D5663" t="s">
        <v>671</v>
      </c>
      <c r="E5663" t="s">
        <v>596</v>
      </c>
      <c r="F5663" t="str">
        <f t="shared" si="264"/>
        <v>commercial</v>
      </c>
      <c r="G5663" t="str">
        <f t="shared" si="265"/>
        <v>lighting</v>
      </c>
      <c r="H5663" t="str">
        <f t="shared" si="266"/>
        <v>lighting</v>
      </c>
    </row>
    <row r="5664" spans="1:8" x14ac:dyDescent="0.2">
      <c r="A5664">
        <v>2</v>
      </c>
      <c r="B5664" t="s">
        <v>78</v>
      </c>
      <c r="C5664">
        <v>0</v>
      </c>
      <c r="D5664" t="s">
        <v>671</v>
      </c>
      <c r="E5664" t="s">
        <v>596</v>
      </c>
      <c r="F5664" t="str">
        <f t="shared" si="264"/>
        <v>commercial</v>
      </c>
      <c r="G5664" t="str">
        <f t="shared" si="265"/>
        <v>lighting</v>
      </c>
      <c r="H5664" t="str">
        <f t="shared" si="266"/>
        <v>lighting</v>
      </c>
    </row>
    <row r="5665" spans="1:8" x14ac:dyDescent="0.2">
      <c r="A5665">
        <v>3</v>
      </c>
      <c r="B5665" t="s">
        <v>79</v>
      </c>
      <c r="C5665">
        <v>0</v>
      </c>
      <c r="D5665" t="s">
        <v>671</v>
      </c>
      <c r="E5665" t="s">
        <v>596</v>
      </c>
      <c r="F5665" t="str">
        <f t="shared" si="264"/>
        <v>commercial</v>
      </c>
      <c r="G5665" t="str">
        <f t="shared" si="265"/>
        <v>lighting</v>
      </c>
      <c r="H5665" t="str">
        <f t="shared" si="266"/>
        <v>lighting</v>
      </c>
    </row>
    <row r="5666" spans="1:8" x14ac:dyDescent="0.2">
      <c r="A5666">
        <v>4</v>
      </c>
      <c r="B5666" t="s">
        <v>81</v>
      </c>
      <c r="C5666">
        <v>0</v>
      </c>
      <c r="D5666" t="s">
        <v>671</v>
      </c>
      <c r="E5666" t="s">
        <v>596</v>
      </c>
      <c r="F5666" t="str">
        <f t="shared" si="264"/>
        <v>commercial</v>
      </c>
      <c r="G5666" t="str">
        <f t="shared" si="265"/>
        <v>lighting</v>
      </c>
      <c r="H5666" t="str">
        <f t="shared" si="266"/>
        <v>lighting</v>
      </c>
    </row>
    <row r="5667" spans="1:8" x14ac:dyDescent="0.2">
      <c r="A5667">
        <v>5</v>
      </c>
      <c r="B5667" t="s">
        <v>162</v>
      </c>
      <c r="C5667">
        <v>0</v>
      </c>
      <c r="D5667" t="s">
        <v>671</v>
      </c>
      <c r="E5667" t="s">
        <v>596</v>
      </c>
      <c r="F5667" t="str">
        <f t="shared" si="264"/>
        <v>commercial</v>
      </c>
      <c r="G5667" t="str">
        <f t="shared" si="265"/>
        <v>lighting</v>
      </c>
      <c r="H5667" t="str">
        <f t="shared" si="266"/>
        <v>lighting</v>
      </c>
    </row>
    <row r="5668" spans="1:8" x14ac:dyDescent="0.2">
      <c r="A5668">
        <v>6</v>
      </c>
      <c r="B5668" t="s">
        <v>446</v>
      </c>
      <c r="C5668">
        <v>0</v>
      </c>
      <c r="D5668" t="s">
        <v>671</v>
      </c>
      <c r="E5668" t="s">
        <v>596</v>
      </c>
      <c r="F5668" t="str">
        <f t="shared" si="264"/>
        <v>commercial</v>
      </c>
      <c r="G5668" t="str">
        <f t="shared" si="265"/>
        <v>lighting</v>
      </c>
      <c r="H5668" t="str">
        <f t="shared" si="266"/>
        <v>lighting</v>
      </c>
    </row>
    <row r="5669" spans="1:8" x14ac:dyDescent="0.2">
      <c r="A5669">
        <v>7</v>
      </c>
      <c r="B5669" t="s">
        <v>447</v>
      </c>
      <c r="C5669">
        <v>0</v>
      </c>
      <c r="D5669" t="s">
        <v>671</v>
      </c>
      <c r="E5669" t="s">
        <v>596</v>
      </c>
      <c r="F5669" t="str">
        <f t="shared" si="264"/>
        <v>commercial</v>
      </c>
      <c r="G5669" t="str">
        <f t="shared" si="265"/>
        <v>lighting</v>
      </c>
      <c r="H5669" t="str">
        <f t="shared" si="266"/>
        <v>lighting</v>
      </c>
    </row>
    <row r="5670" spans="1:8" x14ac:dyDescent="0.2">
      <c r="A5670">
        <v>8</v>
      </c>
      <c r="B5670" t="s">
        <v>448</v>
      </c>
      <c r="C5670">
        <v>0</v>
      </c>
      <c r="D5670" t="s">
        <v>671</v>
      </c>
      <c r="E5670" t="s">
        <v>596</v>
      </c>
      <c r="F5670" t="str">
        <f t="shared" si="264"/>
        <v>commercial</v>
      </c>
      <c r="G5670" t="str">
        <f t="shared" si="265"/>
        <v>lighting</v>
      </c>
      <c r="H5670" t="str">
        <f t="shared" si="266"/>
        <v>lighting</v>
      </c>
    </row>
    <row r="5671" spans="1:8" x14ac:dyDescent="0.2">
      <c r="A5671">
        <v>9</v>
      </c>
      <c r="B5671" t="s">
        <v>449</v>
      </c>
      <c r="C5671">
        <v>0</v>
      </c>
      <c r="D5671" t="s">
        <v>671</v>
      </c>
      <c r="E5671" t="s">
        <v>596</v>
      </c>
      <c r="F5671" t="str">
        <f t="shared" si="264"/>
        <v>commercial</v>
      </c>
      <c r="G5671" t="str">
        <f t="shared" si="265"/>
        <v>lighting</v>
      </c>
      <c r="H5671" t="str">
        <f t="shared" si="266"/>
        <v>lighting</v>
      </c>
    </row>
    <row r="5672" spans="1:8" x14ac:dyDescent="0.2">
      <c r="A5672">
        <v>0</v>
      </c>
      <c r="B5672" t="s">
        <v>76</v>
      </c>
      <c r="C5672">
        <v>8587175414691.3301</v>
      </c>
      <c r="D5672" t="s">
        <v>672</v>
      </c>
      <c r="E5672" t="s">
        <v>596</v>
      </c>
      <c r="F5672" t="str">
        <f t="shared" si="264"/>
        <v>commercial</v>
      </c>
      <c r="G5672" t="str">
        <f t="shared" si="265"/>
        <v>lighting</v>
      </c>
      <c r="H5672" t="str">
        <f t="shared" si="266"/>
        <v>lighting</v>
      </c>
    </row>
    <row r="5673" spans="1:8" x14ac:dyDescent="0.2">
      <c r="A5673">
        <v>1</v>
      </c>
      <c r="B5673" t="s">
        <v>77</v>
      </c>
      <c r="C5673">
        <v>0</v>
      </c>
      <c r="D5673" t="s">
        <v>672</v>
      </c>
      <c r="E5673" t="s">
        <v>596</v>
      </c>
      <c r="F5673" t="str">
        <f t="shared" si="264"/>
        <v>commercial</v>
      </c>
      <c r="G5673" t="str">
        <f t="shared" si="265"/>
        <v>lighting</v>
      </c>
      <c r="H5673" t="str">
        <f t="shared" si="266"/>
        <v>lighting</v>
      </c>
    </row>
    <row r="5674" spans="1:8" x14ac:dyDescent="0.2">
      <c r="A5674">
        <v>2</v>
      </c>
      <c r="B5674" t="s">
        <v>78</v>
      </c>
      <c r="C5674">
        <v>0</v>
      </c>
      <c r="D5674" t="s">
        <v>672</v>
      </c>
      <c r="E5674" t="s">
        <v>596</v>
      </c>
      <c r="F5674" t="str">
        <f t="shared" si="264"/>
        <v>commercial</v>
      </c>
      <c r="G5674" t="str">
        <f t="shared" si="265"/>
        <v>lighting</v>
      </c>
      <c r="H5674" t="str">
        <f t="shared" si="266"/>
        <v>lighting</v>
      </c>
    </row>
    <row r="5675" spans="1:8" x14ac:dyDescent="0.2">
      <c r="A5675">
        <v>3</v>
      </c>
      <c r="B5675" t="s">
        <v>79</v>
      </c>
      <c r="C5675">
        <v>0</v>
      </c>
      <c r="D5675" t="s">
        <v>672</v>
      </c>
      <c r="E5675" t="s">
        <v>596</v>
      </c>
      <c r="F5675" t="str">
        <f t="shared" si="264"/>
        <v>commercial</v>
      </c>
      <c r="G5675" t="str">
        <f t="shared" si="265"/>
        <v>lighting</v>
      </c>
      <c r="H5675" t="str">
        <f t="shared" si="266"/>
        <v>lighting</v>
      </c>
    </row>
    <row r="5676" spans="1:8" x14ac:dyDescent="0.2">
      <c r="A5676">
        <v>4</v>
      </c>
      <c r="B5676" t="s">
        <v>81</v>
      </c>
      <c r="C5676">
        <v>0</v>
      </c>
      <c r="D5676" t="s">
        <v>672</v>
      </c>
      <c r="E5676" t="s">
        <v>596</v>
      </c>
      <c r="F5676" t="str">
        <f t="shared" si="264"/>
        <v>commercial</v>
      </c>
      <c r="G5676" t="str">
        <f t="shared" si="265"/>
        <v>lighting</v>
      </c>
      <c r="H5676" t="str">
        <f t="shared" si="266"/>
        <v>lighting</v>
      </c>
    </row>
    <row r="5677" spans="1:8" x14ac:dyDescent="0.2">
      <c r="A5677">
        <v>5</v>
      </c>
      <c r="B5677" t="s">
        <v>162</v>
      </c>
      <c r="C5677">
        <v>0</v>
      </c>
      <c r="D5677" t="s">
        <v>672</v>
      </c>
      <c r="E5677" t="s">
        <v>596</v>
      </c>
      <c r="F5677" t="str">
        <f t="shared" si="264"/>
        <v>commercial</v>
      </c>
      <c r="G5677" t="str">
        <f t="shared" si="265"/>
        <v>lighting</v>
      </c>
      <c r="H5677" t="str">
        <f t="shared" si="266"/>
        <v>lighting</v>
      </c>
    </row>
    <row r="5678" spans="1:8" x14ac:dyDescent="0.2">
      <c r="A5678">
        <v>6</v>
      </c>
      <c r="B5678" t="s">
        <v>446</v>
      </c>
      <c r="C5678">
        <v>0</v>
      </c>
      <c r="D5678" t="s">
        <v>672</v>
      </c>
      <c r="E5678" t="s">
        <v>596</v>
      </c>
      <c r="F5678" t="str">
        <f t="shared" si="264"/>
        <v>commercial</v>
      </c>
      <c r="G5678" t="str">
        <f t="shared" si="265"/>
        <v>lighting</v>
      </c>
      <c r="H5678" t="str">
        <f t="shared" si="266"/>
        <v>lighting</v>
      </c>
    </row>
    <row r="5679" spans="1:8" x14ac:dyDescent="0.2">
      <c r="A5679">
        <v>7</v>
      </c>
      <c r="B5679" t="s">
        <v>447</v>
      </c>
      <c r="C5679">
        <v>0</v>
      </c>
      <c r="D5679" t="s">
        <v>672</v>
      </c>
      <c r="E5679" t="s">
        <v>596</v>
      </c>
      <c r="F5679" t="str">
        <f t="shared" si="264"/>
        <v>commercial</v>
      </c>
      <c r="G5679" t="str">
        <f t="shared" si="265"/>
        <v>lighting</v>
      </c>
      <c r="H5679" t="str">
        <f t="shared" si="266"/>
        <v>lighting</v>
      </c>
    </row>
    <row r="5680" spans="1:8" x14ac:dyDescent="0.2">
      <c r="A5680">
        <v>8</v>
      </c>
      <c r="B5680" t="s">
        <v>448</v>
      </c>
      <c r="C5680">
        <v>0</v>
      </c>
      <c r="D5680" t="s">
        <v>672</v>
      </c>
      <c r="E5680" t="s">
        <v>596</v>
      </c>
      <c r="F5680" t="str">
        <f t="shared" si="264"/>
        <v>commercial</v>
      </c>
      <c r="G5680" t="str">
        <f t="shared" si="265"/>
        <v>lighting</v>
      </c>
      <c r="H5680" t="str">
        <f t="shared" si="266"/>
        <v>lighting</v>
      </c>
    </row>
    <row r="5681" spans="1:8" x14ac:dyDescent="0.2">
      <c r="A5681">
        <v>9</v>
      </c>
      <c r="B5681" t="s">
        <v>449</v>
      </c>
      <c r="C5681">
        <v>0</v>
      </c>
      <c r="D5681" t="s">
        <v>672</v>
      </c>
      <c r="E5681" t="s">
        <v>596</v>
      </c>
      <c r="F5681" t="str">
        <f t="shared" si="264"/>
        <v>commercial</v>
      </c>
      <c r="G5681" t="str">
        <f t="shared" si="265"/>
        <v>lighting</v>
      </c>
      <c r="H5681" t="str">
        <f t="shared" si="266"/>
        <v>lighting</v>
      </c>
    </row>
    <row r="5682" spans="1:8" x14ac:dyDescent="0.2">
      <c r="A5682">
        <v>0</v>
      </c>
      <c r="B5682" t="s">
        <v>76</v>
      </c>
      <c r="C5682">
        <v>6607026352230.4199</v>
      </c>
      <c r="D5682" t="s">
        <v>673</v>
      </c>
      <c r="E5682" t="s">
        <v>596</v>
      </c>
      <c r="F5682" t="str">
        <f t="shared" si="264"/>
        <v>commercial</v>
      </c>
      <c r="G5682" t="str">
        <f t="shared" si="265"/>
        <v>lighting</v>
      </c>
      <c r="H5682" t="str">
        <f t="shared" si="266"/>
        <v>lighting</v>
      </c>
    </row>
    <row r="5683" spans="1:8" x14ac:dyDescent="0.2">
      <c r="A5683">
        <v>1</v>
      </c>
      <c r="B5683" t="s">
        <v>77</v>
      </c>
      <c r="C5683">
        <v>0</v>
      </c>
      <c r="D5683" t="s">
        <v>673</v>
      </c>
      <c r="E5683" t="s">
        <v>596</v>
      </c>
      <c r="F5683" t="str">
        <f t="shared" si="264"/>
        <v>commercial</v>
      </c>
      <c r="G5683" t="str">
        <f t="shared" si="265"/>
        <v>lighting</v>
      </c>
      <c r="H5683" t="str">
        <f t="shared" si="266"/>
        <v>lighting</v>
      </c>
    </row>
    <row r="5684" spans="1:8" x14ac:dyDescent="0.2">
      <c r="A5684">
        <v>2</v>
      </c>
      <c r="B5684" t="s">
        <v>78</v>
      </c>
      <c r="C5684">
        <v>0</v>
      </c>
      <c r="D5684" t="s">
        <v>673</v>
      </c>
      <c r="E5684" t="s">
        <v>596</v>
      </c>
      <c r="F5684" t="str">
        <f t="shared" si="264"/>
        <v>commercial</v>
      </c>
      <c r="G5684" t="str">
        <f t="shared" si="265"/>
        <v>lighting</v>
      </c>
      <c r="H5684" t="str">
        <f t="shared" si="266"/>
        <v>lighting</v>
      </c>
    </row>
    <row r="5685" spans="1:8" x14ac:dyDescent="0.2">
      <c r="A5685">
        <v>3</v>
      </c>
      <c r="B5685" t="s">
        <v>79</v>
      </c>
      <c r="C5685">
        <v>0</v>
      </c>
      <c r="D5685" t="s">
        <v>673</v>
      </c>
      <c r="E5685" t="s">
        <v>596</v>
      </c>
      <c r="F5685" t="str">
        <f t="shared" si="264"/>
        <v>commercial</v>
      </c>
      <c r="G5685" t="str">
        <f t="shared" si="265"/>
        <v>lighting</v>
      </c>
      <c r="H5685" t="str">
        <f t="shared" si="266"/>
        <v>lighting</v>
      </c>
    </row>
    <row r="5686" spans="1:8" x14ac:dyDescent="0.2">
      <c r="A5686">
        <v>4</v>
      </c>
      <c r="B5686" t="s">
        <v>81</v>
      </c>
      <c r="C5686">
        <v>0</v>
      </c>
      <c r="D5686" t="s">
        <v>673</v>
      </c>
      <c r="E5686" t="s">
        <v>596</v>
      </c>
      <c r="F5686" t="str">
        <f t="shared" si="264"/>
        <v>commercial</v>
      </c>
      <c r="G5686" t="str">
        <f t="shared" si="265"/>
        <v>lighting</v>
      </c>
      <c r="H5686" t="str">
        <f t="shared" si="266"/>
        <v>lighting</v>
      </c>
    </row>
    <row r="5687" spans="1:8" x14ac:dyDescent="0.2">
      <c r="A5687">
        <v>5</v>
      </c>
      <c r="B5687" t="s">
        <v>162</v>
      </c>
      <c r="C5687">
        <v>0</v>
      </c>
      <c r="D5687" t="s">
        <v>673</v>
      </c>
      <c r="E5687" t="s">
        <v>596</v>
      </c>
      <c r="F5687" t="str">
        <f t="shared" si="264"/>
        <v>commercial</v>
      </c>
      <c r="G5687" t="str">
        <f t="shared" si="265"/>
        <v>lighting</v>
      </c>
      <c r="H5687" t="str">
        <f t="shared" si="266"/>
        <v>lighting</v>
      </c>
    </row>
    <row r="5688" spans="1:8" x14ac:dyDescent="0.2">
      <c r="A5688">
        <v>6</v>
      </c>
      <c r="B5688" t="s">
        <v>446</v>
      </c>
      <c r="C5688">
        <v>0</v>
      </c>
      <c r="D5688" t="s">
        <v>673</v>
      </c>
      <c r="E5688" t="s">
        <v>596</v>
      </c>
      <c r="F5688" t="str">
        <f t="shared" si="264"/>
        <v>commercial</v>
      </c>
      <c r="G5688" t="str">
        <f t="shared" si="265"/>
        <v>lighting</v>
      </c>
      <c r="H5688" t="str">
        <f t="shared" si="266"/>
        <v>lighting</v>
      </c>
    </row>
    <row r="5689" spans="1:8" x14ac:dyDescent="0.2">
      <c r="A5689">
        <v>7</v>
      </c>
      <c r="B5689" t="s">
        <v>447</v>
      </c>
      <c r="C5689">
        <v>0</v>
      </c>
      <c r="D5689" t="s">
        <v>673</v>
      </c>
      <c r="E5689" t="s">
        <v>596</v>
      </c>
      <c r="F5689" t="str">
        <f t="shared" si="264"/>
        <v>commercial</v>
      </c>
      <c r="G5689" t="str">
        <f t="shared" si="265"/>
        <v>lighting</v>
      </c>
      <c r="H5689" t="str">
        <f t="shared" si="266"/>
        <v>lighting</v>
      </c>
    </row>
    <row r="5690" spans="1:8" x14ac:dyDescent="0.2">
      <c r="A5690">
        <v>8</v>
      </c>
      <c r="B5690" t="s">
        <v>448</v>
      </c>
      <c r="C5690">
        <v>0</v>
      </c>
      <c r="D5690" t="s">
        <v>673</v>
      </c>
      <c r="E5690" t="s">
        <v>596</v>
      </c>
      <c r="F5690" t="str">
        <f t="shared" si="264"/>
        <v>commercial</v>
      </c>
      <c r="G5690" t="str">
        <f t="shared" si="265"/>
        <v>lighting</v>
      </c>
      <c r="H5690" t="str">
        <f t="shared" si="266"/>
        <v>lighting</v>
      </c>
    </row>
    <row r="5691" spans="1:8" x14ac:dyDescent="0.2">
      <c r="A5691">
        <v>9</v>
      </c>
      <c r="B5691" t="s">
        <v>449</v>
      </c>
      <c r="C5691">
        <v>0</v>
      </c>
      <c r="D5691" t="s">
        <v>673</v>
      </c>
      <c r="E5691" t="s">
        <v>596</v>
      </c>
      <c r="F5691" t="str">
        <f t="shared" si="264"/>
        <v>commercial</v>
      </c>
      <c r="G5691" t="str">
        <f t="shared" si="265"/>
        <v>lighting</v>
      </c>
      <c r="H5691" t="str">
        <f t="shared" si="266"/>
        <v>lighting</v>
      </c>
    </row>
    <row r="5692" spans="1:8" x14ac:dyDescent="0.2">
      <c r="A5692">
        <v>0</v>
      </c>
      <c r="B5692" t="s">
        <v>76</v>
      </c>
      <c r="C5692">
        <v>37722536248980</v>
      </c>
      <c r="D5692" t="s">
        <v>674</v>
      </c>
      <c r="E5692" t="s">
        <v>596</v>
      </c>
      <c r="F5692" t="str">
        <f t="shared" si="264"/>
        <v>commercial</v>
      </c>
      <c r="G5692" t="str">
        <f t="shared" si="265"/>
        <v>lighting</v>
      </c>
      <c r="H5692" t="str">
        <f t="shared" si="266"/>
        <v>lighting</v>
      </c>
    </row>
    <row r="5693" spans="1:8" x14ac:dyDescent="0.2">
      <c r="A5693">
        <v>1</v>
      </c>
      <c r="B5693" t="s">
        <v>77</v>
      </c>
      <c r="C5693">
        <v>0</v>
      </c>
      <c r="D5693" t="s">
        <v>674</v>
      </c>
      <c r="E5693" t="s">
        <v>596</v>
      </c>
      <c r="F5693" t="str">
        <f t="shared" si="264"/>
        <v>commercial</v>
      </c>
      <c r="G5693" t="str">
        <f t="shared" si="265"/>
        <v>lighting</v>
      </c>
      <c r="H5693" t="str">
        <f t="shared" si="266"/>
        <v>lighting</v>
      </c>
    </row>
    <row r="5694" spans="1:8" x14ac:dyDescent="0.2">
      <c r="A5694">
        <v>2</v>
      </c>
      <c r="B5694" t="s">
        <v>78</v>
      </c>
      <c r="C5694">
        <v>0</v>
      </c>
      <c r="D5694" t="s">
        <v>674</v>
      </c>
      <c r="E5694" t="s">
        <v>596</v>
      </c>
      <c r="F5694" t="str">
        <f t="shared" si="264"/>
        <v>commercial</v>
      </c>
      <c r="G5694" t="str">
        <f t="shared" si="265"/>
        <v>lighting</v>
      </c>
      <c r="H5694" t="str">
        <f t="shared" si="266"/>
        <v>lighting</v>
      </c>
    </row>
    <row r="5695" spans="1:8" x14ac:dyDescent="0.2">
      <c r="A5695">
        <v>3</v>
      </c>
      <c r="B5695" t="s">
        <v>79</v>
      </c>
      <c r="C5695">
        <v>0</v>
      </c>
      <c r="D5695" t="s">
        <v>674</v>
      </c>
      <c r="E5695" t="s">
        <v>596</v>
      </c>
      <c r="F5695" t="str">
        <f t="shared" si="264"/>
        <v>commercial</v>
      </c>
      <c r="G5695" t="str">
        <f t="shared" si="265"/>
        <v>lighting</v>
      </c>
      <c r="H5695" t="str">
        <f t="shared" si="266"/>
        <v>lighting</v>
      </c>
    </row>
    <row r="5696" spans="1:8" x14ac:dyDescent="0.2">
      <c r="A5696">
        <v>4</v>
      </c>
      <c r="B5696" t="s">
        <v>81</v>
      </c>
      <c r="C5696">
        <v>0</v>
      </c>
      <c r="D5696" t="s">
        <v>674</v>
      </c>
      <c r="E5696" t="s">
        <v>596</v>
      </c>
      <c r="F5696" t="str">
        <f t="shared" si="264"/>
        <v>commercial</v>
      </c>
      <c r="G5696" t="str">
        <f t="shared" si="265"/>
        <v>lighting</v>
      </c>
      <c r="H5696" t="str">
        <f t="shared" si="266"/>
        <v>lighting</v>
      </c>
    </row>
    <row r="5697" spans="1:8" x14ac:dyDescent="0.2">
      <c r="A5697">
        <v>5</v>
      </c>
      <c r="B5697" t="s">
        <v>162</v>
      </c>
      <c r="C5697">
        <v>0</v>
      </c>
      <c r="D5697" t="s">
        <v>674</v>
      </c>
      <c r="E5697" t="s">
        <v>596</v>
      </c>
      <c r="F5697" t="str">
        <f t="shared" si="264"/>
        <v>commercial</v>
      </c>
      <c r="G5697" t="str">
        <f t="shared" si="265"/>
        <v>lighting</v>
      </c>
      <c r="H5697" t="str">
        <f t="shared" si="266"/>
        <v>lighting</v>
      </c>
    </row>
    <row r="5698" spans="1:8" x14ac:dyDescent="0.2">
      <c r="A5698">
        <v>6</v>
      </c>
      <c r="B5698" t="s">
        <v>446</v>
      </c>
      <c r="C5698">
        <v>0</v>
      </c>
      <c r="D5698" t="s">
        <v>674</v>
      </c>
      <c r="E5698" t="s">
        <v>596</v>
      </c>
      <c r="F5698" t="str">
        <f t="shared" si="264"/>
        <v>commercial</v>
      </c>
      <c r="G5698" t="str">
        <f t="shared" si="265"/>
        <v>lighting</v>
      </c>
      <c r="H5698" t="str">
        <f t="shared" si="266"/>
        <v>lighting</v>
      </c>
    </row>
    <row r="5699" spans="1:8" x14ac:dyDescent="0.2">
      <c r="A5699">
        <v>7</v>
      </c>
      <c r="B5699" t="s">
        <v>447</v>
      </c>
      <c r="C5699">
        <v>0</v>
      </c>
      <c r="D5699" t="s">
        <v>674</v>
      </c>
      <c r="E5699" t="s">
        <v>596</v>
      </c>
      <c r="F5699" t="str">
        <f t="shared" ref="F5699:F5762" si="267">IF(ISNUMBER(SEARCH("urban", E5699)), "urban", IF(ISNUMBER(SEARCH("rural", E5699)), "rural", IF(ISNUMBER(SEARCH("commercial", E5699)), "commercial", "None")))</f>
        <v>commercial</v>
      </c>
      <c r="G5699" t="str">
        <f t="shared" ref="G5699:G5762" si="268">RIGHT(E5699, LEN(E5699) - FIND("~", SUBSTITUTE(E5699, "-", "~", LEN(E5699)-LEN(SUBSTITUTE(E5699, "-", "")))))</f>
        <v>lighting</v>
      </c>
      <c r="H5699" t="str">
        <f t="shared" ref="H5699:H5762" si="269">IF(G5699="appl","appliances",IF(G5699="cooling","cooling &amp; ventilation",G5699))</f>
        <v>lighting</v>
      </c>
    </row>
    <row r="5700" spans="1:8" x14ac:dyDescent="0.2">
      <c r="A5700">
        <v>8</v>
      </c>
      <c r="B5700" t="s">
        <v>448</v>
      </c>
      <c r="C5700">
        <v>0</v>
      </c>
      <c r="D5700" t="s">
        <v>674</v>
      </c>
      <c r="E5700" t="s">
        <v>596</v>
      </c>
      <c r="F5700" t="str">
        <f t="shared" si="267"/>
        <v>commercial</v>
      </c>
      <c r="G5700" t="str">
        <f t="shared" si="268"/>
        <v>lighting</v>
      </c>
      <c r="H5700" t="str">
        <f t="shared" si="269"/>
        <v>lighting</v>
      </c>
    </row>
    <row r="5701" spans="1:8" x14ac:dyDescent="0.2">
      <c r="A5701">
        <v>9</v>
      </c>
      <c r="B5701" t="s">
        <v>449</v>
      </c>
      <c r="C5701">
        <v>0</v>
      </c>
      <c r="D5701" t="s">
        <v>674</v>
      </c>
      <c r="E5701" t="s">
        <v>596</v>
      </c>
      <c r="F5701" t="str">
        <f t="shared" si="267"/>
        <v>commercial</v>
      </c>
      <c r="G5701" t="str">
        <f t="shared" si="268"/>
        <v>lighting</v>
      </c>
      <c r="H5701" t="str">
        <f t="shared" si="269"/>
        <v>lighting</v>
      </c>
    </row>
    <row r="5702" spans="1:8" x14ac:dyDescent="0.2">
      <c r="A5702">
        <v>0</v>
      </c>
      <c r="B5702" t="s">
        <v>76</v>
      </c>
      <c r="C5702">
        <v>4265644539696.6499</v>
      </c>
      <c r="D5702" t="s">
        <v>675</v>
      </c>
      <c r="E5702" t="s">
        <v>596</v>
      </c>
      <c r="F5702" t="str">
        <f t="shared" si="267"/>
        <v>commercial</v>
      </c>
      <c r="G5702" t="str">
        <f t="shared" si="268"/>
        <v>lighting</v>
      </c>
      <c r="H5702" t="str">
        <f t="shared" si="269"/>
        <v>lighting</v>
      </c>
    </row>
    <row r="5703" spans="1:8" x14ac:dyDescent="0.2">
      <c r="A5703">
        <v>1</v>
      </c>
      <c r="B5703" t="s">
        <v>77</v>
      </c>
      <c r="C5703">
        <v>0</v>
      </c>
      <c r="D5703" t="s">
        <v>675</v>
      </c>
      <c r="E5703" t="s">
        <v>596</v>
      </c>
      <c r="F5703" t="str">
        <f t="shared" si="267"/>
        <v>commercial</v>
      </c>
      <c r="G5703" t="str">
        <f t="shared" si="268"/>
        <v>lighting</v>
      </c>
      <c r="H5703" t="str">
        <f t="shared" si="269"/>
        <v>lighting</v>
      </c>
    </row>
    <row r="5704" spans="1:8" x14ac:dyDescent="0.2">
      <c r="A5704">
        <v>2</v>
      </c>
      <c r="B5704" t="s">
        <v>78</v>
      </c>
      <c r="C5704">
        <v>0</v>
      </c>
      <c r="D5704" t="s">
        <v>675</v>
      </c>
      <c r="E5704" t="s">
        <v>596</v>
      </c>
      <c r="F5704" t="str">
        <f t="shared" si="267"/>
        <v>commercial</v>
      </c>
      <c r="G5704" t="str">
        <f t="shared" si="268"/>
        <v>lighting</v>
      </c>
      <c r="H5704" t="str">
        <f t="shared" si="269"/>
        <v>lighting</v>
      </c>
    </row>
    <row r="5705" spans="1:8" x14ac:dyDescent="0.2">
      <c r="A5705">
        <v>3</v>
      </c>
      <c r="B5705" t="s">
        <v>79</v>
      </c>
      <c r="C5705">
        <v>0</v>
      </c>
      <c r="D5705" t="s">
        <v>675</v>
      </c>
      <c r="E5705" t="s">
        <v>596</v>
      </c>
      <c r="F5705" t="str">
        <f t="shared" si="267"/>
        <v>commercial</v>
      </c>
      <c r="G5705" t="str">
        <f t="shared" si="268"/>
        <v>lighting</v>
      </c>
      <c r="H5705" t="str">
        <f t="shared" si="269"/>
        <v>lighting</v>
      </c>
    </row>
    <row r="5706" spans="1:8" x14ac:dyDescent="0.2">
      <c r="A5706">
        <v>4</v>
      </c>
      <c r="B5706" t="s">
        <v>81</v>
      </c>
      <c r="C5706">
        <v>0</v>
      </c>
      <c r="D5706" t="s">
        <v>675</v>
      </c>
      <c r="E5706" t="s">
        <v>596</v>
      </c>
      <c r="F5706" t="str">
        <f t="shared" si="267"/>
        <v>commercial</v>
      </c>
      <c r="G5706" t="str">
        <f t="shared" si="268"/>
        <v>lighting</v>
      </c>
      <c r="H5706" t="str">
        <f t="shared" si="269"/>
        <v>lighting</v>
      </c>
    </row>
    <row r="5707" spans="1:8" x14ac:dyDescent="0.2">
      <c r="A5707">
        <v>5</v>
      </c>
      <c r="B5707" t="s">
        <v>162</v>
      </c>
      <c r="C5707">
        <v>0</v>
      </c>
      <c r="D5707" t="s">
        <v>675</v>
      </c>
      <c r="E5707" t="s">
        <v>596</v>
      </c>
      <c r="F5707" t="str">
        <f t="shared" si="267"/>
        <v>commercial</v>
      </c>
      <c r="G5707" t="str">
        <f t="shared" si="268"/>
        <v>lighting</v>
      </c>
      <c r="H5707" t="str">
        <f t="shared" si="269"/>
        <v>lighting</v>
      </c>
    </row>
    <row r="5708" spans="1:8" x14ac:dyDescent="0.2">
      <c r="A5708">
        <v>6</v>
      </c>
      <c r="B5708" t="s">
        <v>446</v>
      </c>
      <c r="C5708">
        <v>0</v>
      </c>
      <c r="D5708" t="s">
        <v>675</v>
      </c>
      <c r="E5708" t="s">
        <v>596</v>
      </c>
      <c r="F5708" t="str">
        <f t="shared" si="267"/>
        <v>commercial</v>
      </c>
      <c r="G5708" t="str">
        <f t="shared" si="268"/>
        <v>lighting</v>
      </c>
      <c r="H5708" t="str">
        <f t="shared" si="269"/>
        <v>lighting</v>
      </c>
    </row>
    <row r="5709" spans="1:8" x14ac:dyDescent="0.2">
      <c r="A5709">
        <v>7</v>
      </c>
      <c r="B5709" t="s">
        <v>447</v>
      </c>
      <c r="C5709">
        <v>0</v>
      </c>
      <c r="D5709" t="s">
        <v>675</v>
      </c>
      <c r="E5709" t="s">
        <v>596</v>
      </c>
      <c r="F5709" t="str">
        <f t="shared" si="267"/>
        <v>commercial</v>
      </c>
      <c r="G5709" t="str">
        <f t="shared" si="268"/>
        <v>lighting</v>
      </c>
      <c r="H5709" t="str">
        <f t="shared" si="269"/>
        <v>lighting</v>
      </c>
    </row>
    <row r="5710" spans="1:8" x14ac:dyDescent="0.2">
      <c r="A5710">
        <v>8</v>
      </c>
      <c r="B5710" t="s">
        <v>448</v>
      </c>
      <c r="C5710">
        <v>0</v>
      </c>
      <c r="D5710" t="s">
        <v>675</v>
      </c>
      <c r="E5710" t="s">
        <v>596</v>
      </c>
      <c r="F5710" t="str">
        <f t="shared" si="267"/>
        <v>commercial</v>
      </c>
      <c r="G5710" t="str">
        <f t="shared" si="268"/>
        <v>lighting</v>
      </c>
      <c r="H5710" t="str">
        <f t="shared" si="269"/>
        <v>lighting</v>
      </c>
    </row>
    <row r="5711" spans="1:8" x14ac:dyDescent="0.2">
      <c r="A5711">
        <v>9</v>
      </c>
      <c r="B5711" t="s">
        <v>449</v>
      </c>
      <c r="C5711">
        <v>0</v>
      </c>
      <c r="D5711" t="s">
        <v>675</v>
      </c>
      <c r="E5711" t="s">
        <v>596</v>
      </c>
      <c r="F5711" t="str">
        <f t="shared" si="267"/>
        <v>commercial</v>
      </c>
      <c r="G5711" t="str">
        <f t="shared" si="268"/>
        <v>lighting</v>
      </c>
      <c r="H5711" t="str">
        <f t="shared" si="269"/>
        <v>lighting</v>
      </c>
    </row>
    <row r="5712" spans="1:8" x14ac:dyDescent="0.2">
      <c r="A5712">
        <v>0</v>
      </c>
      <c r="B5712" t="s">
        <v>76</v>
      </c>
      <c r="C5712">
        <v>3453126728129.0098</v>
      </c>
      <c r="D5712" t="s">
        <v>676</v>
      </c>
      <c r="E5712" t="s">
        <v>596</v>
      </c>
      <c r="F5712" t="str">
        <f t="shared" si="267"/>
        <v>commercial</v>
      </c>
      <c r="G5712" t="str">
        <f t="shared" si="268"/>
        <v>lighting</v>
      </c>
      <c r="H5712" t="str">
        <f t="shared" si="269"/>
        <v>lighting</v>
      </c>
    </row>
    <row r="5713" spans="1:8" x14ac:dyDescent="0.2">
      <c r="A5713">
        <v>1</v>
      </c>
      <c r="B5713" t="s">
        <v>77</v>
      </c>
      <c r="C5713">
        <v>0</v>
      </c>
      <c r="D5713" t="s">
        <v>676</v>
      </c>
      <c r="E5713" t="s">
        <v>596</v>
      </c>
      <c r="F5713" t="str">
        <f t="shared" si="267"/>
        <v>commercial</v>
      </c>
      <c r="G5713" t="str">
        <f t="shared" si="268"/>
        <v>lighting</v>
      </c>
      <c r="H5713" t="str">
        <f t="shared" si="269"/>
        <v>lighting</v>
      </c>
    </row>
    <row r="5714" spans="1:8" x14ac:dyDescent="0.2">
      <c r="A5714">
        <v>2</v>
      </c>
      <c r="B5714" t="s">
        <v>78</v>
      </c>
      <c r="C5714">
        <v>0</v>
      </c>
      <c r="D5714" t="s">
        <v>676</v>
      </c>
      <c r="E5714" t="s">
        <v>596</v>
      </c>
      <c r="F5714" t="str">
        <f t="shared" si="267"/>
        <v>commercial</v>
      </c>
      <c r="G5714" t="str">
        <f t="shared" si="268"/>
        <v>lighting</v>
      </c>
      <c r="H5714" t="str">
        <f t="shared" si="269"/>
        <v>lighting</v>
      </c>
    </row>
    <row r="5715" spans="1:8" x14ac:dyDescent="0.2">
      <c r="A5715">
        <v>3</v>
      </c>
      <c r="B5715" t="s">
        <v>79</v>
      </c>
      <c r="C5715">
        <v>0</v>
      </c>
      <c r="D5715" t="s">
        <v>676</v>
      </c>
      <c r="E5715" t="s">
        <v>596</v>
      </c>
      <c r="F5715" t="str">
        <f t="shared" si="267"/>
        <v>commercial</v>
      </c>
      <c r="G5715" t="str">
        <f t="shared" si="268"/>
        <v>lighting</v>
      </c>
      <c r="H5715" t="str">
        <f t="shared" si="269"/>
        <v>lighting</v>
      </c>
    </row>
    <row r="5716" spans="1:8" x14ac:dyDescent="0.2">
      <c r="A5716">
        <v>4</v>
      </c>
      <c r="B5716" t="s">
        <v>81</v>
      </c>
      <c r="C5716">
        <v>0</v>
      </c>
      <c r="D5716" t="s">
        <v>676</v>
      </c>
      <c r="E5716" t="s">
        <v>596</v>
      </c>
      <c r="F5716" t="str">
        <f t="shared" si="267"/>
        <v>commercial</v>
      </c>
      <c r="G5716" t="str">
        <f t="shared" si="268"/>
        <v>lighting</v>
      </c>
      <c r="H5716" t="str">
        <f t="shared" si="269"/>
        <v>lighting</v>
      </c>
    </row>
    <row r="5717" spans="1:8" x14ac:dyDescent="0.2">
      <c r="A5717">
        <v>5</v>
      </c>
      <c r="B5717" t="s">
        <v>162</v>
      </c>
      <c r="C5717">
        <v>0</v>
      </c>
      <c r="D5717" t="s">
        <v>676</v>
      </c>
      <c r="E5717" t="s">
        <v>596</v>
      </c>
      <c r="F5717" t="str">
        <f t="shared" si="267"/>
        <v>commercial</v>
      </c>
      <c r="G5717" t="str">
        <f t="shared" si="268"/>
        <v>lighting</v>
      </c>
      <c r="H5717" t="str">
        <f t="shared" si="269"/>
        <v>lighting</v>
      </c>
    </row>
    <row r="5718" spans="1:8" x14ac:dyDescent="0.2">
      <c r="A5718">
        <v>6</v>
      </c>
      <c r="B5718" t="s">
        <v>446</v>
      </c>
      <c r="C5718">
        <v>0</v>
      </c>
      <c r="D5718" t="s">
        <v>676</v>
      </c>
      <c r="E5718" t="s">
        <v>596</v>
      </c>
      <c r="F5718" t="str">
        <f t="shared" si="267"/>
        <v>commercial</v>
      </c>
      <c r="G5718" t="str">
        <f t="shared" si="268"/>
        <v>lighting</v>
      </c>
      <c r="H5718" t="str">
        <f t="shared" si="269"/>
        <v>lighting</v>
      </c>
    </row>
    <row r="5719" spans="1:8" x14ac:dyDescent="0.2">
      <c r="A5719">
        <v>7</v>
      </c>
      <c r="B5719" t="s">
        <v>447</v>
      </c>
      <c r="C5719">
        <v>0</v>
      </c>
      <c r="D5719" t="s">
        <v>676</v>
      </c>
      <c r="E5719" t="s">
        <v>596</v>
      </c>
      <c r="F5719" t="str">
        <f t="shared" si="267"/>
        <v>commercial</v>
      </c>
      <c r="G5719" t="str">
        <f t="shared" si="268"/>
        <v>lighting</v>
      </c>
      <c r="H5719" t="str">
        <f t="shared" si="269"/>
        <v>lighting</v>
      </c>
    </row>
    <row r="5720" spans="1:8" x14ac:dyDescent="0.2">
      <c r="A5720">
        <v>8</v>
      </c>
      <c r="B5720" t="s">
        <v>448</v>
      </c>
      <c r="C5720">
        <v>0</v>
      </c>
      <c r="D5720" t="s">
        <v>676</v>
      </c>
      <c r="E5720" t="s">
        <v>596</v>
      </c>
      <c r="F5720" t="str">
        <f t="shared" si="267"/>
        <v>commercial</v>
      </c>
      <c r="G5720" t="str">
        <f t="shared" si="268"/>
        <v>lighting</v>
      </c>
      <c r="H5720" t="str">
        <f t="shared" si="269"/>
        <v>lighting</v>
      </c>
    </row>
    <row r="5721" spans="1:8" x14ac:dyDescent="0.2">
      <c r="A5721">
        <v>9</v>
      </c>
      <c r="B5721" t="s">
        <v>449</v>
      </c>
      <c r="C5721">
        <v>0</v>
      </c>
      <c r="D5721" t="s">
        <v>676</v>
      </c>
      <c r="E5721" t="s">
        <v>596</v>
      </c>
      <c r="F5721" t="str">
        <f t="shared" si="267"/>
        <v>commercial</v>
      </c>
      <c r="G5721" t="str">
        <f t="shared" si="268"/>
        <v>lighting</v>
      </c>
      <c r="H5721" t="str">
        <f t="shared" si="269"/>
        <v>lighting</v>
      </c>
    </row>
    <row r="5722" spans="1:8" x14ac:dyDescent="0.2">
      <c r="A5722">
        <v>0</v>
      </c>
      <c r="B5722" t="s">
        <v>76</v>
      </c>
      <c r="C5722">
        <v>32547101661050.301</v>
      </c>
      <c r="D5722" t="s">
        <v>677</v>
      </c>
      <c r="E5722" t="s">
        <v>596</v>
      </c>
      <c r="F5722" t="str">
        <f t="shared" si="267"/>
        <v>commercial</v>
      </c>
      <c r="G5722" t="str">
        <f t="shared" si="268"/>
        <v>lighting</v>
      </c>
      <c r="H5722" t="str">
        <f t="shared" si="269"/>
        <v>lighting</v>
      </c>
    </row>
    <row r="5723" spans="1:8" x14ac:dyDescent="0.2">
      <c r="A5723">
        <v>1</v>
      </c>
      <c r="B5723" t="s">
        <v>77</v>
      </c>
      <c r="C5723">
        <v>0</v>
      </c>
      <c r="D5723" t="s">
        <v>677</v>
      </c>
      <c r="E5723" t="s">
        <v>596</v>
      </c>
      <c r="F5723" t="str">
        <f t="shared" si="267"/>
        <v>commercial</v>
      </c>
      <c r="G5723" t="str">
        <f t="shared" si="268"/>
        <v>lighting</v>
      </c>
      <c r="H5723" t="str">
        <f t="shared" si="269"/>
        <v>lighting</v>
      </c>
    </row>
    <row r="5724" spans="1:8" x14ac:dyDescent="0.2">
      <c r="A5724">
        <v>2</v>
      </c>
      <c r="B5724" t="s">
        <v>78</v>
      </c>
      <c r="C5724">
        <v>0</v>
      </c>
      <c r="D5724" t="s">
        <v>677</v>
      </c>
      <c r="E5724" t="s">
        <v>596</v>
      </c>
      <c r="F5724" t="str">
        <f t="shared" si="267"/>
        <v>commercial</v>
      </c>
      <c r="G5724" t="str">
        <f t="shared" si="268"/>
        <v>lighting</v>
      </c>
      <c r="H5724" t="str">
        <f t="shared" si="269"/>
        <v>lighting</v>
      </c>
    </row>
    <row r="5725" spans="1:8" x14ac:dyDescent="0.2">
      <c r="A5725">
        <v>3</v>
      </c>
      <c r="B5725" t="s">
        <v>79</v>
      </c>
      <c r="C5725">
        <v>0</v>
      </c>
      <c r="D5725" t="s">
        <v>677</v>
      </c>
      <c r="E5725" t="s">
        <v>596</v>
      </c>
      <c r="F5725" t="str">
        <f t="shared" si="267"/>
        <v>commercial</v>
      </c>
      <c r="G5725" t="str">
        <f t="shared" si="268"/>
        <v>lighting</v>
      </c>
      <c r="H5725" t="str">
        <f t="shared" si="269"/>
        <v>lighting</v>
      </c>
    </row>
    <row r="5726" spans="1:8" x14ac:dyDescent="0.2">
      <c r="A5726">
        <v>4</v>
      </c>
      <c r="B5726" t="s">
        <v>81</v>
      </c>
      <c r="C5726">
        <v>0</v>
      </c>
      <c r="D5726" t="s">
        <v>677</v>
      </c>
      <c r="E5726" t="s">
        <v>596</v>
      </c>
      <c r="F5726" t="str">
        <f t="shared" si="267"/>
        <v>commercial</v>
      </c>
      <c r="G5726" t="str">
        <f t="shared" si="268"/>
        <v>lighting</v>
      </c>
      <c r="H5726" t="str">
        <f t="shared" si="269"/>
        <v>lighting</v>
      </c>
    </row>
    <row r="5727" spans="1:8" x14ac:dyDescent="0.2">
      <c r="A5727">
        <v>5</v>
      </c>
      <c r="B5727" t="s">
        <v>162</v>
      </c>
      <c r="C5727">
        <v>0</v>
      </c>
      <c r="D5727" t="s">
        <v>677</v>
      </c>
      <c r="E5727" t="s">
        <v>596</v>
      </c>
      <c r="F5727" t="str">
        <f t="shared" si="267"/>
        <v>commercial</v>
      </c>
      <c r="G5727" t="str">
        <f t="shared" si="268"/>
        <v>lighting</v>
      </c>
      <c r="H5727" t="str">
        <f t="shared" si="269"/>
        <v>lighting</v>
      </c>
    </row>
    <row r="5728" spans="1:8" x14ac:dyDescent="0.2">
      <c r="A5728">
        <v>6</v>
      </c>
      <c r="B5728" t="s">
        <v>446</v>
      </c>
      <c r="C5728">
        <v>0</v>
      </c>
      <c r="D5728" t="s">
        <v>677</v>
      </c>
      <c r="E5728" t="s">
        <v>596</v>
      </c>
      <c r="F5728" t="str">
        <f t="shared" si="267"/>
        <v>commercial</v>
      </c>
      <c r="G5728" t="str">
        <f t="shared" si="268"/>
        <v>lighting</v>
      </c>
      <c r="H5728" t="str">
        <f t="shared" si="269"/>
        <v>lighting</v>
      </c>
    </row>
    <row r="5729" spans="1:8" x14ac:dyDescent="0.2">
      <c r="A5729">
        <v>7</v>
      </c>
      <c r="B5729" t="s">
        <v>447</v>
      </c>
      <c r="C5729">
        <v>0</v>
      </c>
      <c r="D5729" t="s">
        <v>677</v>
      </c>
      <c r="E5729" t="s">
        <v>596</v>
      </c>
      <c r="F5729" t="str">
        <f t="shared" si="267"/>
        <v>commercial</v>
      </c>
      <c r="G5729" t="str">
        <f t="shared" si="268"/>
        <v>lighting</v>
      </c>
      <c r="H5729" t="str">
        <f t="shared" si="269"/>
        <v>lighting</v>
      </c>
    </row>
    <row r="5730" spans="1:8" x14ac:dyDescent="0.2">
      <c r="A5730">
        <v>8</v>
      </c>
      <c r="B5730" t="s">
        <v>448</v>
      </c>
      <c r="C5730">
        <v>0</v>
      </c>
      <c r="D5730" t="s">
        <v>677</v>
      </c>
      <c r="E5730" t="s">
        <v>596</v>
      </c>
      <c r="F5730" t="str">
        <f t="shared" si="267"/>
        <v>commercial</v>
      </c>
      <c r="G5730" t="str">
        <f t="shared" si="268"/>
        <v>lighting</v>
      </c>
      <c r="H5730" t="str">
        <f t="shared" si="269"/>
        <v>lighting</v>
      </c>
    </row>
    <row r="5731" spans="1:8" x14ac:dyDescent="0.2">
      <c r="A5731">
        <v>9</v>
      </c>
      <c r="B5731" t="s">
        <v>449</v>
      </c>
      <c r="C5731">
        <v>0</v>
      </c>
      <c r="D5731" t="s">
        <v>677</v>
      </c>
      <c r="E5731" t="s">
        <v>596</v>
      </c>
      <c r="F5731" t="str">
        <f t="shared" si="267"/>
        <v>commercial</v>
      </c>
      <c r="G5731" t="str">
        <f t="shared" si="268"/>
        <v>lighting</v>
      </c>
      <c r="H5731" t="str">
        <f t="shared" si="269"/>
        <v>lighting</v>
      </c>
    </row>
    <row r="5732" spans="1:8" x14ac:dyDescent="0.2">
      <c r="A5732">
        <v>0</v>
      </c>
      <c r="B5732" t="s">
        <v>76</v>
      </c>
      <c r="C5732">
        <v>2947823201298.9502</v>
      </c>
      <c r="D5732" t="s">
        <v>678</v>
      </c>
      <c r="E5732" t="s">
        <v>596</v>
      </c>
      <c r="F5732" t="str">
        <f t="shared" si="267"/>
        <v>commercial</v>
      </c>
      <c r="G5732" t="str">
        <f t="shared" si="268"/>
        <v>lighting</v>
      </c>
      <c r="H5732" t="str">
        <f t="shared" si="269"/>
        <v>lighting</v>
      </c>
    </row>
    <row r="5733" spans="1:8" x14ac:dyDescent="0.2">
      <c r="A5733">
        <v>1</v>
      </c>
      <c r="B5733" t="s">
        <v>77</v>
      </c>
      <c r="C5733">
        <v>0</v>
      </c>
      <c r="D5733" t="s">
        <v>678</v>
      </c>
      <c r="E5733" t="s">
        <v>596</v>
      </c>
      <c r="F5733" t="str">
        <f t="shared" si="267"/>
        <v>commercial</v>
      </c>
      <c r="G5733" t="str">
        <f t="shared" si="268"/>
        <v>lighting</v>
      </c>
      <c r="H5733" t="str">
        <f t="shared" si="269"/>
        <v>lighting</v>
      </c>
    </row>
    <row r="5734" spans="1:8" x14ac:dyDescent="0.2">
      <c r="A5734">
        <v>2</v>
      </c>
      <c r="B5734" t="s">
        <v>78</v>
      </c>
      <c r="C5734">
        <v>0</v>
      </c>
      <c r="D5734" t="s">
        <v>678</v>
      </c>
      <c r="E5734" t="s">
        <v>596</v>
      </c>
      <c r="F5734" t="str">
        <f t="shared" si="267"/>
        <v>commercial</v>
      </c>
      <c r="G5734" t="str">
        <f t="shared" si="268"/>
        <v>lighting</v>
      </c>
      <c r="H5734" t="str">
        <f t="shared" si="269"/>
        <v>lighting</v>
      </c>
    </row>
    <row r="5735" spans="1:8" x14ac:dyDescent="0.2">
      <c r="A5735">
        <v>3</v>
      </c>
      <c r="B5735" t="s">
        <v>79</v>
      </c>
      <c r="C5735">
        <v>0</v>
      </c>
      <c r="D5735" t="s">
        <v>678</v>
      </c>
      <c r="E5735" t="s">
        <v>596</v>
      </c>
      <c r="F5735" t="str">
        <f t="shared" si="267"/>
        <v>commercial</v>
      </c>
      <c r="G5735" t="str">
        <f t="shared" si="268"/>
        <v>lighting</v>
      </c>
      <c r="H5735" t="str">
        <f t="shared" si="269"/>
        <v>lighting</v>
      </c>
    </row>
    <row r="5736" spans="1:8" x14ac:dyDescent="0.2">
      <c r="A5736">
        <v>4</v>
      </c>
      <c r="B5736" t="s">
        <v>81</v>
      </c>
      <c r="C5736">
        <v>0</v>
      </c>
      <c r="D5736" t="s">
        <v>678</v>
      </c>
      <c r="E5736" t="s">
        <v>596</v>
      </c>
      <c r="F5736" t="str">
        <f t="shared" si="267"/>
        <v>commercial</v>
      </c>
      <c r="G5736" t="str">
        <f t="shared" si="268"/>
        <v>lighting</v>
      </c>
      <c r="H5736" t="str">
        <f t="shared" si="269"/>
        <v>lighting</v>
      </c>
    </row>
    <row r="5737" spans="1:8" x14ac:dyDescent="0.2">
      <c r="A5737">
        <v>5</v>
      </c>
      <c r="B5737" t="s">
        <v>162</v>
      </c>
      <c r="C5737">
        <v>0</v>
      </c>
      <c r="D5737" t="s">
        <v>678</v>
      </c>
      <c r="E5737" t="s">
        <v>596</v>
      </c>
      <c r="F5737" t="str">
        <f t="shared" si="267"/>
        <v>commercial</v>
      </c>
      <c r="G5737" t="str">
        <f t="shared" si="268"/>
        <v>lighting</v>
      </c>
      <c r="H5737" t="str">
        <f t="shared" si="269"/>
        <v>lighting</v>
      </c>
    </row>
    <row r="5738" spans="1:8" x14ac:dyDescent="0.2">
      <c r="A5738">
        <v>6</v>
      </c>
      <c r="B5738" t="s">
        <v>446</v>
      </c>
      <c r="C5738">
        <v>0</v>
      </c>
      <c r="D5738" t="s">
        <v>678</v>
      </c>
      <c r="E5738" t="s">
        <v>596</v>
      </c>
      <c r="F5738" t="str">
        <f t="shared" si="267"/>
        <v>commercial</v>
      </c>
      <c r="G5738" t="str">
        <f t="shared" si="268"/>
        <v>lighting</v>
      </c>
      <c r="H5738" t="str">
        <f t="shared" si="269"/>
        <v>lighting</v>
      </c>
    </row>
    <row r="5739" spans="1:8" x14ac:dyDescent="0.2">
      <c r="A5739">
        <v>7</v>
      </c>
      <c r="B5739" t="s">
        <v>447</v>
      </c>
      <c r="C5739">
        <v>0</v>
      </c>
      <c r="D5739" t="s">
        <v>678</v>
      </c>
      <c r="E5739" t="s">
        <v>596</v>
      </c>
      <c r="F5739" t="str">
        <f t="shared" si="267"/>
        <v>commercial</v>
      </c>
      <c r="G5739" t="str">
        <f t="shared" si="268"/>
        <v>lighting</v>
      </c>
      <c r="H5739" t="str">
        <f t="shared" si="269"/>
        <v>lighting</v>
      </c>
    </row>
    <row r="5740" spans="1:8" x14ac:dyDescent="0.2">
      <c r="A5740">
        <v>8</v>
      </c>
      <c r="B5740" t="s">
        <v>448</v>
      </c>
      <c r="C5740">
        <v>0</v>
      </c>
      <c r="D5740" t="s">
        <v>678</v>
      </c>
      <c r="E5740" t="s">
        <v>596</v>
      </c>
      <c r="F5740" t="str">
        <f t="shared" si="267"/>
        <v>commercial</v>
      </c>
      <c r="G5740" t="str">
        <f t="shared" si="268"/>
        <v>lighting</v>
      </c>
      <c r="H5740" t="str">
        <f t="shared" si="269"/>
        <v>lighting</v>
      </c>
    </row>
    <row r="5741" spans="1:8" x14ac:dyDescent="0.2">
      <c r="A5741">
        <v>9</v>
      </c>
      <c r="B5741" t="s">
        <v>449</v>
      </c>
      <c r="C5741">
        <v>0</v>
      </c>
      <c r="D5741" t="s">
        <v>678</v>
      </c>
      <c r="E5741" t="s">
        <v>596</v>
      </c>
      <c r="F5741" t="str">
        <f t="shared" si="267"/>
        <v>commercial</v>
      </c>
      <c r="G5741" t="str">
        <f t="shared" si="268"/>
        <v>lighting</v>
      </c>
      <c r="H5741" t="str">
        <f t="shared" si="269"/>
        <v>lighting</v>
      </c>
    </row>
    <row r="5742" spans="1:8" x14ac:dyDescent="0.2">
      <c r="A5742">
        <v>0</v>
      </c>
      <c r="B5742" t="s">
        <v>76</v>
      </c>
      <c r="C5742">
        <v>1081351824888.42</v>
      </c>
      <c r="D5742" t="s">
        <v>679</v>
      </c>
      <c r="E5742" t="s">
        <v>596</v>
      </c>
      <c r="F5742" t="str">
        <f t="shared" si="267"/>
        <v>commercial</v>
      </c>
      <c r="G5742" t="str">
        <f t="shared" si="268"/>
        <v>lighting</v>
      </c>
      <c r="H5742" t="str">
        <f t="shared" si="269"/>
        <v>lighting</v>
      </c>
    </row>
    <row r="5743" spans="1:8" x14ac:dyDescent="0.2">
      <c r="A5743">
        <v>1</v>
      </c>
      <c r="B5743" t="s">
        <v>77</v>
      </c>
      <c r="C5743">
        <v>0</v>
      </c>
      <c r="D5743" t="s">
        <v>679</v>
      </c>
      <c r="E5743" t="s">
        <v>596</v>
      </c>
      <c r="F5743" t="str">
        <f t="shared" si="267"/>
        <v>commercial</v>
      </c>
      <c r="G5743" t="str">
        <f t="shared" si="268"/>
        <v>lighting</v>
      </c>
      <c r="H5743" t="str">
        <f t="shared" si="269"/>
        <v>lighting</v>
      </c>
    </row>
    <row r="5744" spans="1:8" x14ac:dyDescent="0.2">
      <c r="A5744">
        <v>2</v>
      </c>
      <c r="B5744" t="s">
        <v>78</v>
      </c>
      <c r="C5744">
        <v>0</v>
      </c>
      <c r="D5744" t="s">
        <v>679</v>
      </c>
      <c r="E5744" t="s">
        <v>596</v>
      </c>
      <c r="F5744" t="str">
        <f t="shared" si="267"/>
        <v>commercial</v>
      </c>
      <c r="G5744" t="str">
        <f t="shared" si="268"/>
        <v>lighting</v>
      </c>
      <c r="H5744" t="str">
        <f t="shared" si="269"/>
        <v>lighting</v>
      </c>
    </row>
    <row r="5745" spans="1:8" x14ac:dyDescent="0.2">
      <c r="A5745">
        <v>3</v>
      </c>
      <c r="B5745" t="s">
        <v>79</v>
      </c>
      <c r="C5745">
        <v>0</v>
      </c>
      <c r="D5745" t="s">
        <v>679</v>
      </c>
      <c r="E5745" t="s">
        <v>596</v>
      </c>
      <c r="F5745" t="str">
        <f t="shared" si="267"/>
        <v>commercial</v>
      </c>
      <c r="G5745" t="str">
        <f t="shared" si="268"/>
        <v>lighting</v>
      </c>
      <c r="H5745" t="str">
        <f t="shared" si="269"/>
        <v>lighting</v>
      </c>
    </row>
    <row r="5746" spans="1:8" x14ac:dyDescent="0.2">
      <c r="A5746">
        <v>4</v>
      </c>
      <c r="B5746" t="s">
        <v>81</v>
      </c>
      <c r="C5746">
        <v>0</v>
      </c>
      <c r="D5746" t="s">
        <v>679</v>
      </c>
      <c r="E5746" t="s">
        <v>596</v>
      </c>
      <c r="F5746" t="str">
        <f t="shared" si="267"/>
        <v>commercial</v>
      </c>
      <c r="G5746" t="str">
        <f t="shared" si="268"/>
        <v>lighting</v>
      </c>
      <c r="H5746" t="str">
        <f t="shared" si="269"/>
        <v>lighting</v>
      </c>
    </row>
    <row r="5747" spans="1:8" x14ac:dyDescent="0.2">
      <c r="A5747">
        <v>5</v>
      </c>
      <c r="B5747" t="s">
        <v>162</v>
      </c>
      <c r="C5747">
        <v>0</v>
      </c>
      <c r="D5747" t="s">
        <v>679</v>
      </c>
      <c r="E5747" t="s">
        <v>596</v>
      </c>
      <c r="F5747" t="str">
        <f t="shared" si="267"/>
        <v>commercial</v>
      </c>
      <c r="G5747" t="str">
        <f t="shared" si="268"/>
        <v>lighting</v>
      </c>
      <c r="H5747" t="str">
        <f t="shared" si="269"/>
        <v>lighting</v>
      </c>
    </row>
    <row r="5748" spans="1:8" x14ac:dyDescent="0.2">
      <c r="A5748">
        <v>6</v>
      </c>
      <c r="B5748" t="s">
        <v>446</v>
      </c>
      <c r="C5748">
        <v>0</v>
      </c>
      <c r="D5748" t="s">
        <v>679</v>
      </c>
      <c r="E5748" t="s">
        <v>596</v>
      </c>
      <c r="F5748" t="str">
        <f t="shared" si="267"/>
        <v>commercial</v>
      </c>
      <c r="G5748" t="str">
        <f t="shared" si="268"/>
        <v>lighting</v>
      </c>
      <c r="H5748" t="str">
        <f t="shared" si="269"/>
        <v>lighting</v>
      </c>
    </row>
    <row r="5749" spans="1:8" x14ac:dyDescent="0.2">
      <c r="A5749">
        <v>7</v>
      </c>
      <c r="B5749" t="s">
        <v>447</v>
      </c>
      <c r="C5749">
        <v>0</v>
      </c>
      <c r="D5749" t="s">
        <v>679</v>
      </c>
      <c r="E5749" t="s">
        <v>596</v>
      </c>
      <c r="F5749" t="str">
        <f t="shared" si="267"/>
        <v>commercial</v>
      </c>
      <c r="G5749" t="str">
        <f t="shared" si="268"/>
        <v>lighting</v>
      </c>
      <c r="H5749" t="str">
        <f t="shared" si="269"/>
        <v>lighting</v>
      </c>
    </row>
    <row r="5750" spans="1:8" x14ac:dyDescent="0.2">
      <c r="A5750">
        <v>8</v>
      </c>
      <c r="B5750" t="s">
        <v>448</v>
      </c>
      <c r="C5750">
        <v>0</v>
      </c>
      <c r="D5750" t="s">
        <v>679</v>
      </c>
      <c r="E5750" t="s">
        <v>596</v>
      </c>
      <c r="F5750" t="str">
        <f t="shared" si="267"/>
        <v>commercial</v>
      </c>
      <c r="G5750" t="str">
        <f t="shared" si="268"/>
        <v>lighting</v>
      </c>
      <c r="H5750" t="str">
        <f t="shared" si="269"/>
        <v>lighting</v>
      </c>
    </row>
    <row r="5751" spans="1:8" x14ac:dyDescent="0.2">
      <c r="A5751">
        <v>9</v>
      </c>
      <c r="B5751" t="s">
        <v>449</v>
      </c>
      <c r="C5751">
        <v>0</v>
      </c>
      <c r="D5751" t="s">
        <v>679</v>
      </c>
      <c r="E5751" t="s">
        <v>596</v>
      </c>
      <c r="F5751" t="str">
        <f t="shared" si="267"/>
        <v>commercial</v>
      </c>
      <c r="G5751" t="str">
        <f t="shared" si="268"/>
        <v>lighting</v>
      </c>
      <c r="H5751" t="str">
        <f t="shared" si="269"/>
        <v>lighting</v>
      </c>
    </row>
    <row r="5752" spans="1:8" x14ac:dyDescent="0.2">
      <c r="A5752">
        <v>0</v>
      </c>
      <c r="B5752" t="s">
        <v>76</v>
      </c>
      <c r="C5752">
        <v>1087498854745.88</v>
      </c>
      <c r="D5752" t="s">
        <v>680</v>
      </c>
      <c r="E5752" t="s">
        <v>596</v>
      </c>
      <c r="F5752" t="str">
        <f t="shared" si="267"/>
        <v>commercial</v>
      </c>
      <c r="G5752" t="str">
        <f t="shared" si="268"/>
        <v>lighting</v>
      </c>
      <c r="H5752" t="str">
        <f t="shared" si="269"/>
        <v>lighting</v>
      </c>
    </row>
    <row r="5753" spans="1:8" x14ac:dyDescent="0.2">
      <c r="A5753">
        <v>1</v>
      </c>
      <c r="B5753" t="s">
        <v>77</v>
      </c>
      <c r="C5753">
        <v>0</v>
      </c>
      <c r="D5753" t="s">
        <v>680</v>
      </c>
      <c r="E5753" t="s">
        <v>596</v>
      </c>
      <c r="F5753" t="str">
        <f t="shared" si="267"/>
        <v>commercial</v>
      </c>
      <c r="G5753" t="str">
        <f t="shared" si="268"/>
        <v>lighting</v>
      </c>
      <c r="H5753" t="str">
        <f t="shared" si="269"/>
        <v>lighting</v>
      </c>
    </row>
    <row r="5754" spans="1:8" x14ac:dyDescent="0.2">
      <c r="A5754">
        <v>2</v>
      </c>
      <c r="B5754" t="s">
        <v>78</v>
      </c>
      <c r="C5754">
        <v>0</v>
      </c>
      <c r="D5754" t="s">
        <v>680</v>
      </c>
      <c r="E5754" t="s">
        <v>596</v>
      </c>
      <c r="F5754" t="str">
        <f t="shared" si="267"/>
        <v>commercial</v>
      </c>
      <c r="G5754" t="str">
        <f t="shared" si="268"/>
        <v>lighting</v>
      </c>
      <c r="H5754" t="str">
        <f t="shared" si="269"/>
        <v>lighting</v>
      </c>
    </row>
    <row r="5755" spans="1:8" x14ac:dyDescent="0.2">
      <c r="A5755">
        <v>3</v>
      </c>
      <c r="B5755" t="s">
        <v>79</v>
      </c>
      <c r="C5755">
        <v>0</v>
      </c>
      <c r="D5755" t="s">
        <v>680</v>
      </c>
      <c r="E5755" t="s">
        <v>596</v>
      </c>
      <c r="F5755" t="str">
        <f t="shared" si="267"/>
        <v>commercial</v>
      </c>
      <c r="G5755" t="str">
        <f t="shared" si="268"/>
        <v>lighting</v>
      </c>
      <c r="H5755" t="str">
        <f t="shared" si="269"/>
        <v>lighting</v>
      </c>
    </row>
    <row r="5756" spans="1:8" x14ac:dyDescent="0.2">
      <c r="A5756">
        <v>4</v>
      </c>
      <c r="B5756" t="s">
        <v>81</v>
      </c>
      <c r="C5756">
        <v>0</v>
      </c>
      <c r="D5756" t="s">
        <v>680</v>
      </c>
      <c r="E5756" t="s">
        <v>596</v>
      </c>
      <c r="F5756" t="str">
        <f t="shared" si="267"/>
        <v>commercial</v>
      </c>
      <c r="G5756" t="str">
        <f t="shared" si="268"/>
        <v>lighting</v>
      </c>
      <c r="H5756" t="str">
        <f t="shared" si="269"/>
        <v>lighting</v>
      </c>
    </row>
    <row r="5757" spans="1:8" x14ac:dyDescent="0.2">
      <c r="A5757">
        <v>5</v>
      </c>
      <c r="B5757" t="s">
        <v>162</v>
      </c>
      <c r="C5757">
        <v>0</v>
      </c>
      <c r="D5757" t="s">
        <v>680</v>
      </c>
      <c r="E5757" t="s">
        <v>596</v>
      </c>
      <c r="F5757" t="str">
        <f t="shared" si="267"/>
        <v>commercial</v>
      </c>
      <c r="G5757" t="str">
        <f t="shared" si="268"/>
        <v>lighting</v>
      </c>
      <c r="H5757" t="str">
        <f t="shared" si="269"/>
        <v>lighting</v>
      </c>
    </row>
    <row r="5758" spans="1:8" x14ac:dyDescent="0.2">
      <c r="A5758">
        <v>6</v>
      </c>
      <c r="B5758" t="s">
        <v>446</v>
      </c>
      <c r="C5758">
        <v>0</v>
      </c>
      <c r="D5758" t="s">
        <v>680</v>
      </c>
      <c r="E5758" t="s">
        <v>596</v>
      </c>
      <c r="F5758" t="str">
        <f t="shared" si="267"/>
        <v>commercial</v>
      </c>
      <c r="G5758" t="str">
        <f t="shared" si="268"/>
        <v>lighting</v>
      </c>
      <c r="H5758" t="str">
        <f t="shared" si="269"/>
        <v>lighting</v>
      </c>
    </row>
    <row r="5759" spans="1:8" x14ac:dyDescent="0.2">
      <c r="A5759">
        <v>7</v>
      </c>
      <c r="B5759" t="s">
        <v>447</v>
      </c>
      <c r="C5759">
        <v>0</v>
      </c>
      <c r="D5759" t="s">
        <v>680</v>
      </c>
      <c r="E5759" t="s">
        <v>596</v>
      </c>
      <c r="F5759" t="str">
        <f t="shared" si="267"/>
        <v>commercial</v>
      </c>
      <c r="G5759" t="str">
        <f t="shared" si="268"/>
        <v>lighting</v>
      </c>
      <c r="H5759" t="str">
        <f t="shared" si="269"/>
        <v>lighting</v>
      </c>
    </row>
    <row r="5760" spans="1:8" x14ac:dyDescent="0.2">
      <c r="A5760">
        <v>8</v>
      </c>
      <c r="B5760" t="s">
        <v>448</v>
      </c>
      <c r="C5760">
        <v>0</v>
      </c>
      <c r="D5760" t="s">
        <v>680</v>
      </c>
      <c r="E5760" t="s">
        <v>596</v>
      </c>
      <c r="F5760" t="str">
        <f t="shared" si="267"/>
        <v>commercial</v>
      </c>
      <c r="G5760" t="str">
        <f t="shared" si="268"/>
        <v>lighting</v>
      </c>
      <c r="H5760" t="str">
        <f t="shared" si="269"/>
        <v>lighting</v>
      </c>
    </row>
    <row r="5761" spans="1:8" x14ac:dyDescent="0.2">
      <c r="A5761">
        <v>9</v>
      </c>
      <c r="B5761" t="s">
        <v>449</v>
      </c>
      <c r="C5761">
        <v>0</v>
      </c>
      <c r="D5761" t="s">
        <v>680</v>
      </c>
      <c r="E5761" t="s">
        <v>596</v>
      </c>
      <c r="F5761" t="str">
        <f t="shared" si="267"/>
        <v>commercial</v>
      </c>
      <c r="G5761" t="str">
        <f t="shared" si="268"/>
        <v>lighting</v>
      </c>
      <c r="H5761" t="str">
        <f t="shared" si="269"/>
        <v>lighting</v>
      </c>
    </row>
    <row r="5762" spans="1:8" x14ac:dyDescent="0.2">
      <c r="A5762">
        <v>0</v>
      </c>
      <c r="B5762" t="s">
        <v>76</v>
      </c>
      <c r="C5762">
        <v>55790801915859.797</v>
      </c>
      <c r="D5762" t="s">
        <v>681</v>
      </c>
      <c r="E5762" t="s">
        <v>596</v>
      </c>
      <c r="F5762" t="str">
        <f t="shared" si="267"/>
        <v>commercial</v>
      </c>
      <c r="G5762" t="str">
        <f t="shared" si="268"/>
        <v>lighting</v>
      </c>
      <c r="H5762" t="str">
        <f t="shared" si="269"/>
        <v>lighting</v>
      </c>
    </row>
    <row r="5763" spans="1:8" x14ac:dyDescent="0.2">
      <c r="A5763">
        <v>1</v>
      </c>
      <c r="B5763" t="s">
        <v>77</v>
      </c>
      <c r="C5763">
        <v>0</v>
      </c>
      <c r="D5763" t="s">
        <v>681</v>
      </c>
      <c r="E5763" t="s">
        <v>596</v>
      </c>
      <c r="F5763" t="str">
        <f t="shared" ref="F5763:F5826" si="270">IF(ISNUMBER(SEARCH("urban", E5763)), "urban", IF(ISNUMBER(SEARCH("rural", E5763)), "rural", IF(ISNUMBER(SEARCH("commercial", E5763)), "commercial", "None")))</f>
        <v>commercial</v>
      </c>
      <c r="G5763" t="str">
        <f t="shared" ref="G5763:G5826" si="271">RIGHT(E5763, LEN(E5763) - FIND("~", SUBSTITUTE(E5763, "-", "~", LEN(E5763)-LEN(SUBSTITUTE(E5763, "-", "")))))</f>
        <v>lighting</v>
      </c>
      <c r="H5763" t="str">
        <f t="shared" ref="H5763:H5826" si="272">IF(G5763="appl","appliances",IF(G5763="cooling","cooling &amp; ventilation",G5763))</f>
        <v>lighting</v>
      </c>
    </row>
    <row r="5764" spans="1:8" x14ac:dyDescent="0.2">
      <c r="A5764">
        <v>2</v>
      </c>
      <c r="B5764" t="s">
        <v>78</v>
      </c>
      <c r="C5764">
        <v>0</v>
      </c>
      <c r="D5764" t="s">
        <v>681</v>
      </c>
      <c r="E5764" t="s">
        <v>596</v>
      </c>
      <c r="F5764" t="str">
        <f t="shared" si="270"/>
        <v>commercial</v>
      </c>
      <c r="G5764" t="str">
        <f t="shared" si="271"/>
        <v>lighting</v>
      </c>
      <c r="H5764" t="str">
        <f t="shared" si="272"/>
        <v>lighting</v>
      </c>
    </row>
    <row r="5765" spans="1:8" x14ac:dyDescent="0.2">
      <c r="A5765">
        <v>3</v>
      </c>
      <c r="B5765" t="s">
        <v>79</v>
      </c>
      <c r="C5765">
        <v>0</v>
      </c>
      <c r="D5765" t="s">
        <v>681</v>
      </c>
      <c r="E5765" t="s">
        <v>596</v>
      </c>
      <c r="F5765" t="str">
        <f t="shared" si="270"/>
        <v>commercial</v>
      </c>
      <c r="G5765" t="str">
        <f t="shared" si="271"/>
        <v>lighting</v>
      </c>
      <c r="H5765" t="str">
        <f t="shared" si="272"/>
        <v>lighting</v>
      </c>
    </row>
    <row r="5766" spans="1:8" x14ac:dyDescent="0.2">
      <c r="A5766">
        <v>4</v>
      </c>
      <c r="B5766" t="s">
        <v>81</v>
      </c>
      <c r="C5766">
        <v>0</v>
      </c>
      <c r="D5766" t="s">
        <v>681</v>
      </c>
      <c r="E5766" t="s">
        <v>596</v>
      </c>
      <c r="F5766" t="str">
        <f t="shared" si="270"/>
        <v>commercial</v>
      </c>
      <c r="G5766" t="str">
        <f t="shared" si="271"/>
        <v>lighting</v>
      </c>
      <c r="H5766" t="str">
        <f t="shared" si="272"/>
        <v>lighting</v>
      </c>
    </row>
    <row r="5767" spans="1:8" x14ac:dyDescent="0.2">
      <c r="A5767">
        <v>5</v>
      </c>
      <c r="B5767" t="s">
        <v>162</v>
      </c>
      <c r="C5767">
        <v>0</v>
      </c>
      <c r="D5767" t="s">
        <v>681</v>
      </c>
      <c r="E5767" t="s">
        <v>596</v>
      </c>
      <c r="F5767" t="str">
        <f t="shared" si="270"/>
        <v>commercial</v>
      </c>
      <c r="G5767" t="str">
        <f t="shared" si="271"/>
        <v>lighting</v>
      </c>
      <c r="H5767" t="str">
        <f t="shared" si="272"/>
        <v>lighting</v>
      </c>
    </row>
    <row r="5768" spans="1:8" x14ac:dyDescent="0.2">
      <c r="A5768">
        <v>6</v>
      </c>
      <c r="B5768" t="s">
        <v>446</v>
      </c>
      <c r="C5768">
        <v>0</v>
      </c>
      <c r="D5768" t="s">
        <v>681</v>
      </c>
      <c r="E5768" t="s">
        <v>596</v>
      </c>
      <c r="F5768" t="str">
        <f t="shared" si="270"/>
        <v>commercial</v>
      </c>
      <c r="G5768" t="str">
        <f t="shared" si="271"/>
        <v>lighting</v>
      </c>
      <c r="H5768" t="str">
        <f t="shared" si="272"/>
        <v>lighting</v>
      </c>
    </row>
    <row r="5769" spans="1:8" x14ac:dyDescent="0.2">
      <c r="A5769">
        <v>7</v>
      </c>
      <c r="B5769" t="s">
        <v>447</v>
      </c>
      <c r="C5769">
        <v>0</v>
      </c>
      <c r="D5769" t="s">
        <v>681</v>
      </c>
      <c r="E5769" t="s">
        <v>596</v>
      </c>
      <c r="F5769" t="str">
        <f t="shared" si="270"/>
        <v>commercial</v>
      </c>
      <c r="G5769" t="str">
        <f t="shared" si="271"/>
        <v>lighting</v>
      </c>
      <c r="H5769" t="str">
        <f t="shared" si="272"/>
        <v>lighting</v>
      </c>
    </row>
    <row r="5770" spans="1:8" x14ac:dyDescent="0.2">
      <c r="A5770">
        <v>8</v>
      </c>
      <c r="B5770" t="s">
        <v>448</v>
      </c>
      <c r="C5770">
        <v>0</v>
      </c>
      <c r="D5770" t="s">
        <v>681</v>
      </c>
      <c r="E5770" t="s">
        <v>596</v>
      </c>
      <c r="F5770" t="str">
        <f t="shared" si="270"/>
        <v>commercial</v>
      </c>
      <c r="G5770" t="str">
        <f t="shared" si="271"/>
        <v>lighting</v>
      </c>
      <c r="H5770" t="str">
        <f t="shared" si="272"/>
        <v>lighting</v>
      </c>
    </row>
    <row r="5771" spans="1:8" x14ac:dyDescent="0.2">
      <c r="A5771">
        <v>9</v>
      </c>
      <c r="B5771" t="s">
        <v>449</v>
      </c>
      <c r="C5771">
        <v>0</v>
      </c>
      <c r="D5771" t="s">
        <v>681</v>
      </c>
      <c r="E5771" t="s">
        <v>596</v>
      </c>
      <c r="F5771" t="str">
        <f t="shared" si="270"/>
        <v>commercial</v>
      </c>
      <c r="G5771" t="str">
        <f t="shared" si="271"/>
        <v>lighting</v>
      </c>
      <c r="H5771" t="str">
        <f t="shared" si="272"/>
        <v>lighting</v>
      </c>
    </row>
    <row r="5772" spans="1:8" x14ac:dyDescent="0.2">
      <c r="A5772">
        <v>0</v>
      </c>
      <c r="B5772" t="s">
        <v>76</v>
      </c>
      <c r="C5772">
        <v>15222489583791.199</v>
      </c>
      <c r="D5772" t="s">
        <v>682</v>
      </c>
      <c r="E5772" t="s">
        <v>596</v>
      </c>
      <c r="F5772" t="str">
        <f t="shared" si="270"/>
        <v>commercial</v>
      </c>
      <c r="G5772" t="str">
        <f t="shared" si="271"/>
        <v>lighting</v>
      </c>
      <c r="H5772" t="str">
        <f t="shared" si="272"/>
        <v>lighting</v>
      </c>
    </row>
    <row r="5773" spans="1:8" x14ac:dyDescent="0.2">
      <c r="A5773">
        <v>1</v>
      </c>
      <c r="B5773" t="s">
        <v>77</v>
      </c>
      <c r="C5773">
        <v>0</v>
      </c>
      <c r="D5773" t="s">
        <v>682</v>
      </c>
      <c r="E5773" t="s">
        <v>596</v>
      </c>
      <c r="F5773" t="str">
        <f t="shared" si="270"/>
        <v>commercial</v>
      </c>
      <c r="G5773" t="str">
        <f t="shared" si="271"/>
        <v>lighting</v>
      </c>
      <c r="H5773" t="str">
        <f t="shared" si="272"/>
        <v>lighting</v>
      </c>
    </row>
    <row r="5774" spans="1:8" x14ac:dyDescent="0.2">
      <c r="A5774">
        <v>2</v>
      </c>
      <c r="B5774" t="s">
        <v>78</v>
      </c>
      <c r="C5774">
        <v>0</v>
      </c>
      <c r="D5774" t="s">
        <v>682</v>
      </c>
      <c r="E5774" t="s">
        <v>596</v>
      </c>
      <c r="F5774" t="str">
        <f t="shared" si="270"/>
        <v>commercial</v>
      </c>
      <c r="G5774" t="str">
        <f t="shared" si="271"/>
        <v>lighting</v>
      </c>
      <c r="H5774" t="str">
        <f t="shared" si="272"/>
        <v>lighting</v>
      </c>
    </row>
    <row r="5775" spans="1:8" x14ac:dyDescent="0.2">
      <c r="A5775">
        <v>3</v>
      </c>
      <c r="B5775" t="s">
        <v>79</v>
      </c>
      <c r="C5775">
        <v>0</v>
      </c>
      <c r="D5775" t="s">
        <v>682</v>
      </c>
      <c r="E5775" t="s">
        <v>596</v>
      </c>
      <c r="F5775" t="str">
        <f t="shared" si="270"/>
        <v>commercial</v>
      </c>
      <c r="G5775" t="str">
        <f t="shared" si="271"/>
        <v>lighting</v>
      </c>
      <c r="H5775" t="str">
        <f t="shared" si="272"/>
        <v>lighting</v>
      </c>
    </row>
    <row r="5776" spans="1:8" x14ac:dyDescent="0.2">
      <c r="A5776">
        <v>4</v>
      </c>
      <c r="B5776" t="s">
        <v>81</v>
      </c>
      <c r="C5776">
        <v>0</v>
      </c>
      <c r="D5776" t="s">
        <v>682</v>
      </c>
      <c r="E5776" t="s">
        <v>596</v>
      </c>
      <c r="F5776" t="str">
        <f t="shared" si="270"/>
        <v>commercial</v>
      </c>
      <c r="G5776" t="str">
        <f t="shared" si="271"/>
        <v>lighting</v>
      </c>
      <c r="H5776" t="str">
        <f t="shared" si="272"/>
        <v>lighting</v>
      </c>
    </row>
    <row r="5777" spans="1:8" x14ac:dyDescent="0.2">
      <c r="A5777">
        <v>5</v>
      </c>
      <c r="B5777" t="s">
        <v>162</v>
      </c>
      <c r="C5777">
        <v>0</v>
      </c>
      <c r="D5777" t="s">
        <v>682</v>
      </c>
      <c r="E5777" t="s">
        <v>596</v>
      </c>
      <c r="F5777" t="str">
        <f t="shared" si="270"/>
        <v>commercial</v>
      </c>
      <c r="G5777" t="str">
        <f t="shared" si="271"/>
        <v>lighting</v>
      </c>
      <c r="H5777" t="str">
        <f t="shared" si="272"/>
        <v>lighting</v>
      </c>
    </row>
    <row r="5778" spans="1:8" x14ac:dyDescent="0.2">
      <c r="A5778">
        <v>6</v>
      </c>
      <c r="B5778" t="s">
        <v>446</v>
      </c>
      <c r="C5778">
        <v>0</v>
      </c>
      <c r="D5778" t="s">
        <v>682</v>
      </c>
      <c r="E5778" t="s">
        <v>596</v>
      </c>
      <c r="F5778" t="str">
        <f t="shared" si="270"/>
        <v>commercial</v>
      </c>
      <c r="G5778" t="str">
        <f t="shared" si="271"/>
        <v>lighting</v>
      </c>
      <c r="H5778" t="str">
        <f t="shared" si="272"/>
        <v>lighting</v>
      </c>
    </row>
    <row r="5779" spans="1:8" x14ac:dyDescent="0.2">
      <c r="A5779">
        <v>7</v>
      </c>
      <c r="B5779" t="s">
        <v>447</v>
      </c>
      <c r="C5779">
        <v>0</v>
      </c>
      <c r="D5779" t="s">
        <v>682</v>
      </c>
      <c r="E5779" t="s">
        <v>596</v>
      </c>
      <c r="F5779" t="str">
        <f t="shared" si="270"/>
        <v>commercial</v>
      </c>
      <c r="G5779" t="str">
        <f t="shared" si="271"/>
        <v>lighting</v>
      </c>
      <c r="H5779" t="str">
        <f t="shared" si="272"/>
        <v>lighting</v>
      </c>
    </row>
    <row r="5780" spans="1:8" x14ac:dyDescent="0.2">
      <c r="A5780">
        <v>8</v>
      </c>
      <c r="B5780" t="s">
        <v>448</v>
      </c>
      <c r="C5780">
        <v>0</v>
      </c>
      <c r="D5780" t="s">
        <v>682</v>
      </c>
      <c r="E5780" t="s">
        <v>596</v>
      </c>
      <c r="F5780" t="str">
        <f t="shared" si="270"/>
        <v>commercial</v>
      </c>
      <c r="G5780" t="str">
        <f t="shared" si="271"/>
        <v>lighting</v>
      </c>
      <c r="H5780" t="str">
        <f t="shared" si="272"/>
        <v>lighting</v>
      </c>
    </row>
    <row r="5781" spans="1:8" x14ac:dyDescent="0.2">
      <c r="A5781">
        <v>9</v>
      </c>
      <c r="B5781" t="s">
        <v>449</v>
      </c>
      <c r="C5781">
        <v>0</v>
      </c>
      <c r="D5781" t="s">
        <v>682</v>
      </c>
      <c r="E5781" t="s">
        <v>596</v>
      </c>
      <c r="F5781" t="str">
        <f t="shared" si="270"/>
        <v>commercial</v>
      </c>
      <c r="G5781" t="str">
        <f t="shared" si="271"/>
        <v>lighting</v>
      </c>
      <c r="H5781" t="str">
        <f t="shared" si="272"/>
        <v>lighting</v>
      </c>
    </row>
    <row r="5782" spans="1:8" x14ac:dyDescent="0.2">
      <c r="A5782">
        <v>0</v>
      </c>
      <c r="B5782" t="s">
        <v>76</v>
      </c>
      <c r="C5782">
        <v>18747512901753.699</v>
      </c>
      <c r="D5782" t="s">
        <v>683</v>
      </c>
      <c r="E5782" t="s">
        <v>596</v>
      </c>
      <c r="F5782" t="str">
        <f t="shared" si="270"/>
        <v>commercial</v>
      </c>
      <c r="G5782" t="str">
        <f t="shared" si="271"/>
        <v>lighting</v>
      </c>
      <c r="H5782" t="str">
        <f t="shared" si="272"/>
        <v>lighting</v>
      </c>
    </row>
    <row r="5783" spans="1:8" x14ac:dyDescent="0.2">
      <c r="A5783">
        <v>1</v>
      </c>
      <c r="B5783" t="s">
        <v>77</v>
      </c>
      <c r="C5783">
        <v>0</v>
      </c>
      <c r="D5783" t="s">
        <v>683</v>
      </c>
      <c r="E5783" t="s">
        <v>596</v>
      </c>
      <c r="F5783" t="str">
        <f t="shared" si="270"/>
        <v>commercial</v>
      </c>
      <c r="G5783" t="str">
        <f t="shared" si="271"/>
        <v>lighting</v>
      </c>
      <c r="H5783" t="str">
        <f t="shared" si="272"/>
        <v>lighting</v>
      </c>
    </row>
    <row r="5784" spans="1:8" x14ac:dyDescent="0.2">
      <c r="A5784">
        <v>2</v>
      </c>
      <c r="B5784" t="s">
        <v>78</v>
      </c>
      <c r="C5784">
        <v>0</v>
      </c>
      <c r="D5784" t="s">
        <v>683</v>
      </c>
      <c r="E5784" t="s">
        <v>596</v>
      </c>
      <c r="F5784" t="str">
        <f t="shared" si="270"/>
        <v>commercial</v>
      </c>
      <c r="G5784" t="str">
        <f t="shared" si="271"/>
        <v>lighting</v>
      </c>
      <c r="H5784" t="str">
        <f t="shared" si="272"/>
        <v>lighting</v>
      </c>
    </row>
    <row r="5785" spans="1:8" x14ac:dyDescent="0.2">
      <c r="A5785">
        <v>3</v>
      </c>
      <c r="B5785" t="s">
        <v>79</v>
      </c>
      <c r="C5785">
        <v>0</v>
      </c>
      <c r="D5785" t="s">
        <v>683</v>
      </c>
      <c r="E5785" t="s">
        <v>596</v>
      </c>
      <c r="F5785" t="str">
        <f t="shared" si="270"/>
        <v>commercial</v>
      </c>
      <c r="G5785" t="str">
        <f t="shared" si="271"/>
        <v>lighting</v>
      </c>
      <c r="H5785" t="str">
        <f t="shared" si="272"/>
        <v>lighting</v>
      </c>
    </row>
    <row r="5786" spans="1:8" x14ac:dyDescent="0.2">
      <c r="A5786">
        <v>4</v>
      </c>
      <c r="B5786" t="s">
        <v>81</v>
      </c>
      <c r="C5786">
        <v>0</v>
      </c>
      <c r="D5786" t="s">
        <v>683</v>
      </c>
      <c r="E5786" t="s">
        <v>596</v>
      </c>
      <c r="F5786" t="str">
        <f t="shared" si="270"/>
        <v>commercial</v>
      </c>
      <c r="G5786" t="str">
        <f t="shared" si="271"/>
        <v>lighting</v>
      </c>
      <c r="H5786" t="str">
        <f t="shared" si="272"/>
        <v>lighting</v>
      </c>
    </row>
    <row r="5787" spans="1:8" x14ac:dyDescent="0.2">
      <c r="A5787">
        <v>5</v>
      </c>
      <c r="B5787" t="s">
        <v>162</v>
      </c>
      <c r="C5787">
        <v>0</v>
      </c>
      <c r="D5787" t="s">
        <v>683</v>
      </c>
      <c r="E5787" t="s">
        <v>596</v>
      </c>
      <c r="F5787" t="str">
        <f t="shared" si="270"/>
        <v>commercial</v>
      </c>
      <c r="G5787" t="str">
        <f t="shared" si="271"/>
        <v>lighting</v>
      </c>
      <c r="H5787" t="str">
        <f t="shared" si="272"/>
        <v>lighting</v>
      </c>
    </row>
    <row r="5788" spans="1:8" x14ac:dyDescent="0.2">
      <c r="A5788">
        <v>6</v>
      </c>
      <c r="B5788" t="s">
        <v>446</v>
      </c>
      <c r="C5788">
        <v>0</v>
      </c>
      <c r="D5788" t="s">
        <v>683</v>
      </c>
      <c r="E5788" t="s">
        <v>596</v>
      </c>
      <c r="F5788" t="str">
        <f t="shared" si="270"/>
        <v>commercial</v>
      </c>
      <c r="G5788" t="str">
        <f t="shared" si="271"/>
        <v>lighting</v>
      </c>
      <c r="H5788" t="str">
        <f t="shared" si="272"/>
        <v>lighting</v>
      </c>
    </row>
    <row r="5789" spans="1:8" x14ac:dyDescent="0.2">
      <c r="A5789">
        <v>7</v>
      </c>
      <c r="B5789" t="s">
        <v>447</v>
      </c>
      <c r="C5789">
        <v>0</v>
      </c>
      <c r="D5789" t="s">
        <v>683</v>
      </c>
      <c r="E5789" t="s">
        <v>596</v>
      </c>
      <c r="F5789" t="str">
        <f t="shared" si="270"/>
        <v>commercial</v>
      </c>
      <c r="G5789" t="str">
        <f t="shared" si="271"/>
        <v>lighting</v>
      </c>
      <c r="H5789" t="str">
        <f t="shared" si="272"/>
        <v>lighting</v>
      </c>
    </row>
    <row r="5790" spans="1:8" x14ac:dyDescent="0.2">
      <c r="A5790">
        <v>8</v>
      </c>
      <c r="B5790" t="s">
        <v>448</v>
      </c>
      <c r="C5790">
        <v>0</v>
      </c>
      <c r="D5790" t="s">
        <v>683</v>
      </c>
      <c r="E5790" t="s">
        <v>596</v>
      </c>
      <c r="F5790" t="str">
        <f t="shared" si="270"/>
        <v>commercial</v>
      </c>
      <c r="G5790" t="str">
        <f t="shared" si="271"/>
        <v>lighting</v>
      </c>
      <c r="H5790" t="str">
        <f t="shared" si="272"/>
        <v>lighting</v>
      </c>
    </row>
    <row r="5791" spans="1:8" x14ac:dyDescent="0.2">
      <c r="A5791">
        <v>9</v>
      </c>
      <c r="B5791" t="s">
        <v>449</v>
      </c>
      <c r="C5791">
        <v>0</v>
      </c>
      <c r="D5791" t="s">
        <v>683</v>
      </c>
      <c r="E5791" t="s">
        <v>596</v>
      </c>
      <c r="F5791" t="str">
        <f t="shared" si="270"/>
        <v>commercial</v>
      </c>
      <c r="G5791" t="str">
        <f t="shared" si="271"/>
        <v>lighting</v>
      </c>
      <c r="H5791" t="str">
        <f t="shared" si="272"/>
        <v>lighting</v>
      </c>
    </row>
    <row r="5792" spans="1:8" x14ac:dyDescent="0.2">
      <c r="A5792">
        <v>0</v>
      </c>
      <c r="B5792" t="s">
        <v>76</v>
      </c>
      <c r="C5792">
        <v>2435063391293.5801</v>
      </c>
      <c r="D5792" t="s">
        <v>684</v>
      </c>
      <c r="E5792" t="s">
        <v>596</v>
      </c>
      <c r="F5792" t="str">
        <f t="shared" si="270"/>
        <v>commercial</v>
      </c>
      <c r="G5792" t="str">
        <f t="shared" si="271"/>
        <v>lighting</v>
      </c>
      <c r="H5792" t="str">
        <f t="shared" si="272"/>
        <v>lighting</v>
      </c>
    </row>
    <row r="5793" spans="1:8" x14ac:dyDescent="0.2">
      <c r="A5793">
        <v>1</v>
      </c>
      <c r="B5793" t="s">
        <v>77</v>
      </c>
      <c r="C5793">
        <v>0</v>
      </c>
      <c r="D5793" t="s">
        <v>684</v>
      </c>
      <c r="E5793" t="s">
        <v>596</v>
      </c>
      <c r="F5793" t="str">
        <f t="shared" si="270"/>
        <v>commercial</v>
      </c>
      <c r="G5793" t="str">
        <f t="shared" si="271"/>
        <v>lighting</v>
      </c>
      <c r="H5793" t="str">
        <f t="shared" si="272"/>
        <v>lighting</v>
      </c>
    </row>
    <row r="5794" spans="1:8" x14ac:dyDescent="0.2">
      <c r="A5794">
        <v>2</v>
      </c>
      <c r="B5794" t="s">
        <v>78</v>
      </c>
      <c r="C5794">
        <v>0</v>
      </c>
      <c r="D5794" t="s">
        <v>684</v>
      </c>
      <c r="E5794" t="s">
        <v>596</v>
      </c>
      <c r="F5794" t="str">
        <f t="shared" si="270"/>
        <v>commercial</v>
      </c>
      <c r="G5794" t="str">
        <f t="shared" si="271"/>
        <v>lighting</v>
      </c>
      <c r="H5794" t="str">
        <f t="shared" si="272"/>
        <v>lighting</v>
      </c>
    </row>
    <row r="5795" spans="1:8" x14ac:dyDescent="0.2">
      <c r="A5795">
        <v>3</v>
      </c>
      <c r="B5795" t="s">
        <v>79</v>
      </c>
      <c r="C5795">
        <v>0</v>
      </c>
      <c r="D5795" t="s">
        <v>684</v>
      </c>
      <c r="E5795" t="s">
        <v>596</v>
      </c>
      <c r="F5795" t="str">
        <f t="shared" si="270"/>
        <v>commercial</v>
      </c>
      <c r="G5795" t="str">
        <f t="shared" si="271"/>
        <v>lighting</v>
      </c>
      <c r="H5795" t="str">
        <f t="shared" si="272"/>
        <v>lighting</v>
      </c>
    </row>
    <row r="5796" spans="1:8" x14ac:dyDescent="0.2">
      <c r="A5796">
        <v>4</v>
      </c>
      <c r="B5796" t="s">
        <v>81</v>
      </c>
      <c r="C5796">
        <v>0</v>
      </c>
      <c r="D5796" t="s">
        <v>684</v>
      </c>
      <c r="E5796" t="s">
        <v>596</v>
      </c>
      <c r="F5796" t="str">
        <f t="shared" si="270"/>
        <v>commercial</v>
      </c>
      <c r="G5796" t="str">
        <f t="shared" si="271"/>
        <v>lighting</v>
      </c>
      <c r="H5796" t="str">
        <f t="shared" si="272"/>
        <v>lighting</v>
      </c>
    </row>
    <row r="5797" spans="1:8" x14ac:dyDescent="0.2">
      <c r="A5797">
        <v>5</v>
      </c>
      <c r="B5797" t="s">
        <v>162</v>
      </c>
      <c r="C5797">
        <v>0</v>
      </c>
      <c r="D5797" t="s">
        <v>684</v>
      </c>
      <c r="E5797" t="s">
        <v>596</v>
      </c>
      <c r="F5797" t="str">
        <f t="shared" si="270"/>
        <v>commercial</v>
      </c>
      <c r="G5797" t="str">
        <f t="shared" si="271"/>
        <v>lighting</v>
      </c>
      <c r="H5797" t="str">
        <f t="shared" si="272"/>
        <v>lighting</v>
      </c>
    </row>
    <row r="5798" spans="1:8" x14ac:dyDescent="0.2">
      <c r="A5798">
        <v>6</v>
      </c>
      <c r="B5798" t="s">
        <v>446</v>
      </c>
      <c r="C5798">
        <v>0</v>
      </c>
      <c r="D5798" t="s">
        <v>684</v>
      </c>
      <c r="E5798" t="s">
        <v>596</v>
      </c>
      <c r="F5798" t="str">
        <f t="shared" si="270"/>
        <v>commercial</v>
      </c>
      <c r="G5798" t="str">
        <f t="shared" si="271"/>
        <v>lighting</v>
      </c>
      <c r="H5798" t="str">
        <f t="shared" si="272"/>
        <v>lighting</v>
      </c>
    </row>
    <row r="5799" spans="1:8" x14ac:dyDescent="0.2">
      <c r="A5799">
        <v>7</v>
      </c>
      <c r="B5799" t="s">
        <v>447</v>
      </c>
      <c r="C5799">
        <v>0</v>
      </c>
      <c r="D5799" t="s">
        <v>684</v>
      </c>
      <c r="E5799" t="s">
        <v>596</v>
      </c>
      <c r="F5799" t="str">
        <f t="shared" si="270"/>
        <v>commercial</v>
      </c>
      <c r="G5799" t="str">
        <f t="shared" si="271"/>
        <v>lighting</v>
      </c>
      <c r="H5799" t="str">
        <f t="shared" si="272"/>
        <v>lighting</v>
      </c>
    </row>
    <row r="5800" spans="1:8" x14ac:dyDescent="0.2">
      <c r="A5800">
        <v>8</v>
      </c>
      <c r="B5800" t="s">
        <v>448</v>
      </c>
      <c r="C5800">
        <v>0</v>
      </c>
      <c r="D5800" t="s">
        <v>684</v>
      </c>
      <c r="E5800" t="s">
        <v>596</v>
      </c>
      <c r="F5800" t="str">
        <f t="shared" si="270"/>
        <v>commercial</v>
      </c>
      <c r="G5800" t="str">
        <f t="shared" si="271"/>
        <v>lighting</v>
      </c>
      <c r="H5800" t="str">
        <f t="shared" si="272"/>
        <v>lighting</v>
      </c>
    </row>
    <row r="5801" spans="1:8" x14ac:dyDescent="0.2">
      <c r="A5801">
        <v>9</v>
      </c>
      <c r="B5801" t="s">
        <v>449</v>
      </c>
      <c r="C5801">
        <v>0</v>
      </c>
      <c r="D5801" t="s">
        <v>684</v>
      </c>
      <c r="E5801" t="s">
        <v>596</v>
      </c>
      <c r="F5801" t="str">
        <f t="shared" si="270"/>
        <v>commercial</v>
      </c>
      <c r="G5801" t="str">
        <f t="shared" si="271"/>
        <v>lighting</v>
      </c>
      <c r="H5801" t="str">
        <f t="shared" si="272"/>
        <v>lighting</v>
      </c>
    </row>
    <row r="5802" spans="1:8" x14ac:dyDescent="0.2">
      <c r="A5802">
        <v>0</v>
      </c>
      <c r="B5802" t="s">
        <v>76</v>
      </c>
      <c r="C5802">
        <v>2708763580905.1602</v>
      </c>
      <c r="D5802" t="s">
        <v>685</v>
      </c>
      <c r="E5802" t="s">
        <v>596</v>
      </c>
      <c r="F5802" t="str">
        <f t="shared" si="270"/>
        <v>commercial</v>
      </c>
      <c r="G5802" t="str">
        <f t="shared" si="271"/>
        <v>lighting</v>
      </c>
      <c r="H5802" t="str">
        <f t="shared" si="272"/>
        <v>lighting</v>
      </c>
    </row>
    <row r="5803" spans="1:8" x14ac:dyDescent="0.2">
      <c r="A5803">
        <v>1</v>
      </c>
      <c r="B5803" t="s">
        <v>77</v>
      </c>
      <c r="C5803">
        <v>0</v>
      </c>
      <c r="D5803" t="s">
        <v>685</v>
      </c>
      <c r="E5803" t="s">
        <v>596</v>
      </c>
      <c r="F5803" t="str">
        <f t="shared" si="270"/>
        <v>commercial</v>
      </c>
      <c r="G5803" t="str">
        <f t="shared" si="271"/>
        <v>lighting</v>
      </c>
      <c r="H5803" t="str">
        <f t="shared" si="272"/>
        <v>lighting</v>
      </c>
    </row>
    <row r="5804" spans="1:8" x14ac:dyDescent="0.2">
      <c r="A5804">
        <v>2</v>
      </c>
      <c r="B5804" t="s">
        <v>78</v>
      </c>
      <c r="C5804">
        <v>0</v>
      </c>
      <c r="D5804" t="s">
        <v>685</v>
      </c>
      <c r="E5804" t="s">
        <v>596</v>
      </c>
      <c r="F5804" t="str">
        <f t="shared" si="270"/>
        <v>commercial</v>
      </c>
      <c r="G5804" t="str">
        <f t="shared" si="271"/>
        <v>lighting</v>
      </c>
      <c r="H5804" t="str">
        <f t="shared" si="272"/>
        <v>lighting</v>
      </c>
    </row>
    <row r="5805" spans="1:8" x14ac:dyDescent="0.2">
      <c r="A5805">
        <v>3</v>
      </c>
      <c r="B5805" t="s">
        <v>79</v>
      </c>
      <c r="C5805">
        <v>0</v>
      </c>
      <c r="D5805" t="s">
        <v>685</v>
      </c>
      <c r="E5805" t="s">
        <v>596</v>
      </c>
      <c r="F5805" t="str">
        <f t="shared" si="270"/>
        <v>commercial</v>
      </c>
      <c r="G5805" t="str">
        <f t="shared" si="271"/>
        <v>lighting</v>
      </c>
      <c r="H5805" t="str">
        <f t="shared" si="272"/>
        <v>lighting</v>
      </c>
    </row>
    <row r="5806" spans="1:8" x14ac:dyDescent="0.2">
      <c r="A5806">
        <v>4</v>
      </c>
      <c r="B5806" t="s">
        <v>81</v>
      </c>
      <c r="C5806">
        <v>0</v>
      </c>
      <c r="D5806" t="s">
        <v>685</v>
      </c>
      <c r="E5806" t="s">
        <v>596</v>
      </c>
      <c r="F5806" t="str">
        <f t="shared" si="270"/>
        <v>commercial</v>
      </c>
      <c r="G5806" t="str">
        <f t="shared" si="271"/>
        <v>lighting</v>
      </c>
      <c r="H5806" t="str">
        <f t="shared" si="272"/>
        <v>lighting</v>
      </c>
    </row>
    <row r="5807" spans="1:8" x14ac:dyDescent="0.2">
      <c r="A5807">
        <v>5</v>
      </c>
      <c r="B5807" t="s">
        <v>162</v>
      </c>
      <c r="C5807">
        <v>0</v>
      </c>
      <c r="D5807" t="s">
        <v>685</v>
      </c>
      <c r="E5807" t="s">
        <v>596</v>
      </c>
      <c r="F5807" t="str">
        <f t="shared" si="270"/>
        <v>commercial</v>
      </c>
      <c r="G5807" t="str">
        <f t="shared" si="271"/>
        <v>lighting</v>
      </c>
      <c r="H5807" t="str">
        <f t="shared" si="272"/>
        <v>lighting</v>
      </c>
    </row>
    <row r="5808" spans="1:8" x14ac:dyDescent="0.2">
      <c r="A5808">
        <v>6</v>
      </c>
      <c r="B5808" t="s">
        <v>446</v>
      </c>
      <c r="C5808">
        <v>0</v>
      </c>
      <c r="D5808" t="s">
        <v>685</v>
      </c>
      <c r="E5808" t="s">
        <v>596</v>
      </c>
      <c r="F5808" t="str">
        <f t="shared" si="270"/>
        <v>commercial</v>
      </c>
      <c r="G5808" t="str">
        <f t="shared" si="271"/>
        <v>lighting</v>
      </c>
      <c r="H5808" t="str">
        <f t="shared" si="272"/>
        <v>lighting</v>
      </c>
    </row>
    <row r="5809" spans="1:8" x14ac:dyDescent="0.2">
      <c r="A5809">
        <v>7</v>
      </c>
      <c r="B5809" t="s">
        <v>447</v>
      </c>
      <c r="C5809">
        <v>0</v>
      </c>
      <c r="D5809" t="s">
        <v>685</v>
      </c>
      <c r="E5809" t="s">
        <v>596</v>
      </c>
      <c r="F5809" t="str">
        <f t="shared" si="270"/>
        <v>commercial</v>
      </c>
      <c r="G5809" t="str">
        <f t="shared" si="271"/>
        <v>lighting</v>
      </c>
      <c r="H5809" t="str">
        <f t="shared" si="272"/>
        <v>lighting</v>
      </c>
    </row>
    <row r="5810" spans="1:8" x14ac:dyDescent="0.2">
      <c r="A5810">
        <v>8</v>
      </c>
      <c r="B5810" t="s">
        <v>448</v>
      </c>
      <c r="C5810">
        <v>0</v>
      </c>
      <c r="D5810" t="s">
        <v>685</v>
      </c>
      <c r="E5810" t="s">
        <v>596</v>
      </c>
      <c r="F5810" t="str">
        <f t="shared" si="270"/>
        <v>commercial</v>
      </c>
      <c r="G5810" t="str">
        <f t="shared" si="271"/>
        <v>lighting</v>
      </c>
      <c r="H5810" t="str">
        <f t="shared" si="272"/>
        <v>lighting</v>
      </c>
    </row>
    <row r="5811" spans="1:8" x14ac:dyDescent="0.2">
      <c r="A5811">
        <v>9</v>
      </c>
      <c r="B5811" t="s">
        <v>449</v>
      </c>
      <c r="C5811">
        <v>0</v>
      </c>
      <c r="D5811" t="s">
        <v>685</v>
      </c>
      <c r="E5811" t="s">
        <v>596</v>
      </c>
      <c r="F5811" t="str">
        <f t="shared" si="270"/>
        <v>commercial</v>
      </c>
      <c r="G5811" t="str">
        <f t="shared" si="271"/>
        <v>lighting</v>
      </c>
      <c r="H5811" t="str">
        <f t="shared" si="272"/>
        <v>lighting</v>
      </c>
    </row>
    <row r="5812" spans="1:8" x14ac:dyDescent="0.2">
      <c r="A5812">
        <v>0</v>
      </c>
      <c r="B5812" t="s">
        <v>76</v>
      </c>
      <c r="C5812">
        <v>15275930603507.801</v>
      </c>
      <c r="D5812" t="s">
        <v>686</v>
      </c>
      <c r="E5812" t="s">
        <v>596</v>
      </c>
      <c r="F5812" t="str">
        <f t="shared" si="270"/>
        <v>commercial</v>
      </c>
      <c r="G5812" t="str">
        <f t="shared" si="271"/>
        <v>lighting</v>
      </c>
      <c r="H5812" t="str">
        <f t="shared" si="272"/>
        <v>lighting</v>
      </c>
    </row>
    <row r="5813" spans="1:8" x14ac:dyDescent="0.2">
      <c r="A5813">
        <v>1</v>
      </c>
      <c r="B5813" t="s">
        <v>77</v>
      </c>
      <c r="C5813">
        <v>0</v>
      </c>
      <c r="D5813" t="s">
        <v>686</v>
      </c>
      <c r="E5813" t="s">
        <v>596</v>
      </c>
      <c r="F5813" t="str">
        <f t="shared" si="270"/>
        <v>commercial</v>
      </c>
      <c r="G5813" t="str">
        <f t="shared" si="271"/>
        <v>lighting</v>
      </c>
      <c r="H5813" t="str">
        <f t="shared" si="272"/>
        <v>lighting</v>
      </c>
    </row>
    <row r="5814" spans="1:8" x14ac:dyDescent="0.2">
      <c r="A5814">
        <v>2</v>
      </c>
      <c r="B5814" t="s">
        <v>78</v>
      </c>
      <c r="C5814">
        <v>0</v>
      </c>
      <c r="D5814" t="s">
        <v>686</v>
      </c>
      <c r="E5814" t="s">
        <v>596</v>
      </c>
      <c r="F5814" t="str">
        <f t="shared" si="270"/>
        <v>commercial</v>
      </c>
      <c r="G5814" t="str">
        <f t="shared" si="271"/>
        <v>lighting</v>
      </c>
      <c r="H5814" t="str">
        <f t="shared" si="272"/>
        <v>lighting</v>
      </c>
    </row>
    <row r="5815" spans="1:8" x14ac:dyDescent="0.2">
      <c r="A5815">
        <v>3</v>
      </c>
      <c r="B5815" t="s">
        <v>79</v>
      </c>
      <c r="C5815">
        <v>0</v>
      </c>
      <c r="D5815" t="s">
        <v>686</v>
      </c>
      <c r="E5815" t="s">
        <v>596</v>
      </c>
      <c r="F5815" t="str">
        <f t="shared" si="270"/>
        <v>commercial</v>
      </c>
      <c r="G5815" t="str">
        <f t="shared" si="271"/>
        <v>lighting</v>
      </c>
      <c r="H5815" t="str">
        <f t="shared" si="272"/>
        <v>lighting</v>
      </c>
    </row>
    <row r="5816" spans="1:8" x14ac:dyDescent="0.2">
      <c r="A5816">
        <v>4</v>
      </c>
      <c r="B5816" t="s">
        <v>81</v>
      </c>
      <c r="C5816">
        <v>0</v>
      </c>
      <c r="D5816" t="s">
        <v>686</v>
      </c>
      <c r="E5816" t="s">
        <v>596</v>
      </c>
      <c r="F5816" t="str">
        <f t="shared" si="270"/>
        <v>commercial</v>
      </c>
      <c r="G5816" t="str">
        <f t="shared" si="271"/>
        <v>lighting</v>
      </c>
      <c r="H5816" t="str">
        <f t="shared" si="272"/>
        <v>lighting</v>
      </c>
    </row>
    <row r="5817" spans="1:8" x14ac:dyDescent="0.2">
      <c r="A5817">
        <v>5</v>
      </c>
      <c r="B5817" t="s">
        <v>162</v>
      </c>
      <c r="C5817">
        <v>0</v>
      </c>
      <c r="D5817" t="s">
        <v>686</v>
      </c>
      <c r="E5817" t="s">
        <v>596</v>
      </c>
      <c r="F5817" t="str">
        <f t="shared" si="270"/>
        <v>commercial</v>
      </c>
      <c r="G5817" t="str">
        <f t="shared" si="271"/>
        <v>lighting</v>
      </c>
      <c r="H5817" t="str">
        <f t="shared" si="272"/>
        <v>lighting</v>
      </c>
    </row>
    <row r="5818" spans="1:8" x14ac:dyDescent="0.2">
      <c r="A5818">
        <v>6</v>
      </c>
      <c r="B5818" t="s">
        <v>446</v>
      </c>
      <c r="C5818">
        <v>0</v>
      </c>
      <c r="D5818" t="s">
        <v>686</v>
      </c>
      <c r="E5818" t="s">
        <v>596</v>
      </c>
      <c r="F5818" t="str">
        <f t="shared" si="270"/>
        <v>commercial</v>
      </c>
      <c r="G5818" t="str">
        <f t="shared" si="271"/>
        <v>lighting</v>
      </c>
      <c r="H5818" t="str">
        <f t="shared" si="272"/>
        <v>lighting</v>
      </c>
    </row>
    <row r="5819" spans="1:8" x14ac:dyDescent="0.2">
      <c r="A5819">
        <v>7</v>
      </c>
      <c r="B5819" t="s">
        <v>447</v>
      </c>
      <c r="C5819">
        <v>0</v>
      </c>
      <c r="D5819" t="s">
        <v>686</v>
      </c>
      <c r="E5819" t="s">
        <v>596</v>
      </c>
      <c r="F5819" t="str">
        <f t="shared" si="270"/>
        <v>commercial</v>
      </c>
      <c r="G5819" t="str">
        <f t="shared" si="271"/>
        <v>lighting</v>
      </c>
      <c r="H5819" t="str">
        <f t="shared" si="272"/>
        <v>lighting</v>
      </c>
    </row>
    <row r="5820" spans="1:8" x14ac:dyDescent="0.2">
      <c r="A5820">
        <v>8</v>
      </c>
      <c r="B5820" t="s">
        <v>448</v>
      </c>
      <c r="C5820">
        <v>0</v>
      </c>
      <c r="D5820" t="s">
        <v>686</v>
      </c>
      <c r="E5820" t="s">
        <v>596</v>
      </c>
      <c r="F5820" t="str">
        <f t="shared" si="270"/>
        <v>commercial</v>
      </c>
      <c r="G5820" t="str">
        <f t="shared" si="271"/>
        <v>lighting</v>
      </c>
      <c r="H5820" t="str">
        <f t="shared" si="272"/>
        <v>lighting</v>
      </c>
    </row>
    <row r="5821" spans="1:8" x14ac:dyDescent="0.2">
      <c r="A5821">
        <v>9</v>
      </c>
      <c r="B5821" t="s">
        <v>449</v>
      </c>
      <c r="C5821">
        <v>0</v>
      </c>
      <c r="D5821" t="s">
        <v>686</v>
      </c>
      <c r="E5821" t="s">
        <v>596</v>
      </c>
      <c r="F5821" t="str">
        <f t="shared" si="270"/>
        <v>commercial</v>
      </c>
      <c r="G5821" t="str">
        <f t="shared" si="271"/>
        <v>lighting</v>
      </c>
      <c r="H5821" t="str">
        <f t="shared" si="272"/>
        <v>lighting</v>
      </c>
    </row>
    <row r="5822" spans="1:8" x14ac:dyDescent="0.2">
      <c r="A5822">
        <v>0</v>
      </c>
      <c r="B5822" t="s">
        <v>76</v>
      </c>
      <c r="C5822">
        <v>1192154610298.75</v>
      </c>
      <c r="D5822" t="s">
        <v>687</v>
      </c>
      <c r="E5822" t="s">
        <v>596</v>
      </c>
      <c r="F5822" t="str">
        <f t="shared" si="270"/>
        <v>commercial</v>
      </c>
      <c r="G5822" t="str">
        <f t="shared" si="271"/>
        <v>lighting</v>
      </c>
      <c r="H5822" t="str">
        <f t="shared" si="272"/>
        <v>lighting</v>
      </c>
    </row>
    <row r="5823" spans="1:8" x14ac:dyDescent="0.2">
      <c r="A5823">
        <v>1</v>
      </c>
      <c r="B5823" t="s">
        <v>77</v>
      </c>
      <c r="C5823">
        <v>0</v>
      </c>
      <c r="D5823" t="s">
        <v>687</v>
      </c>
      <c r="E5823" t="s">
        <v>596</v>
      </c>
      <c r="F5823" t="str">
        <f t="shared" si="270"/>
        <v>commercial</v>
      </c>
      <c r="G5823" t="str">
        <f t="shared" si="271"/>
        <v>lighting</v>
      </c>
      <c r="H5823" t="str">
        <f t="shared" si="272"/>
        <v>lighting</v>
      </c>
    </row>
    <row r="5824" spans="1:8" x14ac:dyDescent="0.2">
      <c r="A5824">
        <v>2</v>
      </c>
      <c r="B5824" t="s">
        <v>78</v>
      </c>
      <c r="C5824">
        <v>0</v>
      </c>
      <c r="D5824" t="s">
        <v>687</v>
      </c>
      <c r="E5824" t="s">
        <v>596</v>
      </c>
      <c r="F5824" t="str">
        <f t="shared" si="270"/>
        <v>commercial</v>
      </c>
      <c r="G5824" t="str">
        <f t="shared" si="271"/>
        <v>lighting</v>
      </c>
      <c r="H5824" t="str">
        <f t="shared" si="272"/>
        <v>lighting</v>
      </c>
    </row>
    <row r="5825" spans="1:8" x14ac:dyDescent="0.2">
      <c r="A5825">
        <v>3</v>
      </c>
      <c r="B5825" t="s">
        <v>79</v>
      </c>
      <c r="C5825">
        <v>0</v>
      </c>
      <c r="D5825" t="s">
        <v>687</v>
      </c>
      <c r="E5825" t="s">
        <v>596</v>
      </c>
      <c r="F5825" t="str">
        <f t="shared" si="270"/>
        <v>commercial</v>
      </c>
      <c r="G5825" t="str">
        <f t="shared" si="271"/>
        <v>lighting</v>
      </c>
      <c r="H5825" t="str">
        <f t="shared" si="272"/>
        <v>lighting</v>
      </c>
    </row>
    <row r="5826" spans="1:8" x14ac:dyDescent="0.2">
      <c r="A5826">
        <v>4</v>
      </c>
      <c r="B5826" t="s">
        <v>81</v>
      </c>
      <c r="C5826">
        <v>0</v>
      </c>
      <c r="D5826" t="s">
        <v>687</v>
      </c>
      <c r="E5826" t="s">
        <v>596</v>
      </c>
      <c r="F5826" t="str">
        <f t="shared" si="270"/>
        <v>commercial</v>
      </c>
      <c r="G5826" t="str">
        <f t="shared" si="271"/>
        <v>lighting</v>
      </c>
      <c r="H5826" t="str">
        <f t="shared" si="272"/>
        <v>lighting</v>
      </c>
    </row>
    <row r="5827" spans="1:8" x14ac:dyDescent="0.2">
      <c r="A5827">
        <v>5</v>
      </c>
      <c r="B5827" t="s">
        <v>162</v>
      </c>
      <c r="C5827">
        <v>0</v>
      </c>
      <c r="D5827" t="s">
        <v>687</v>
      </c>
      <c r="E5827" t="s">
        <v>596</v>
      </c>
      <c r="F5827" t="str">
        <f t="shared" ref="F5827:F5890" si="273">IF(ISNUMBER(SEARCH("urban", E5827)), "urban", IF(ISNUMBER(SEARCH("rural", E5827)), "rural", IF(ISNUMBER(SEARCH("commercial", E5827)), "commercial", "None")))</f>
        <v>commercial</v>
      </c>
      <c r="G5827" t="str">
        <f t="shared" ref="G5827:G5890" si="274">RIGHT(E5827, LEN(E5827) - FIND("~", SUBSTITUTE(E5827, "-", "~", LEN(E5827)-LEN(SUBSTITUTE(E5827, "-", "")))))</f>
        <v>lighting</v>
      </c>
      <c r="H5827" t="str">
        <f t="shared" ref="H5827:H5890" si="275">IF(G5827="appl","appliances",IF(G5827="cooling","cooling &amp; ventilation",G5827))</f>
        <v>lighting</v>
      </c>
    </row>
    <row r="5828" spans="1:8" x14ac:dyDescent="0.2">
      <c r="A5828">
        <v>6</v>
      </c>
      <c r="B5828" t="s">
        <v>446</v>
      </c>
      <c r="C5828">
        <v>0</v>
      </c>
      <c r="D5828" t="s">
        <v>687</v>
      </c>
      <c r="E5828" t="s">
        <v>596</v>
      </c>
      <c r="F5828" t="str">
        <f t="shared" si="273"/>
        <v>commercial</v>
      </c>
      <c r="G5828" t="str">
        <f t="shared" si="274"/>
        <v>lighting</v>
      </c>
      <c r="H5828" t="str">
        <f t="shared" si="275"/>
        <v>lighting</v>
      </c>
    </row>
    <row r="5829" spans="1:8" x14ac:dyDescent="0.2">
      <c r="A5829">
        <v>7</v>
      </c>
      <c r="B5829" t="s">
        <v>447</v>
      </c>
      <c r="C5829">
        <v>0</v>
      </c>
      <c r="D5829" t="s">
        <v>687</v>
      </c>
      <c r="E5829" t="s">
        <v>596</v>
      </c>
      <c r="F5829" t="str">
        <f t="shared" si="273"/>
        <v>commercial</v>
      </c>
      <c r="G5829" t="str">
        <f t="shared" si="274"/>
        <v>lighting</v>
      </c>
      <c r="H5829" t="str">
        <f t="shared" si="275"/>
        <v>lighting</v>
      </c>
    </row>
    <row r="5830" spans="1:8" x14ac:dyDescent="0.2">
      <c r="A5830">
        <v>8</v>
      </c>
      <c r="B5830" t="s">
        <v>448</v>
      </c>
      <c r="C5830">
        <v>0</v>
      </c>
      <c r="D5830" t="s">
        <v>687</v>
      </c>
      <c r="E5830" t="s">
        <v>596</v>
      </c>
      <c r="F5830" t="str">
        <f t="shared" si="273"/>
        <v>commercial</v>
      </c>
      <c r="G5830" t="str">
        <f t="shared" si="274"/>
        <v>lighting</v>
      </c>
      <c r="H5830" t="str">
        <f t="shared" si="275"/>
        <v>lighting</v>
      </c>
    </row>
    <row r="5831" spans="1:8" x14ac:dyDescent="0.2">
      <c r="A5831">
        <v>9</v>
      </c>
      <c r="B5831" t="s">
        <v>449</v>
      </c>
      <c r="C5831">
        <v>0</v>
      </c>
      <c r="D5831" t="s">
        <v>687</v>
      </c>
      <c r="E5831" t="s">
        <v>596</v>
      </c>
      <c r="F5831" t="str">
        <f t="shared" si="273"/>
        <v>commercial</v>
      </c>
      <c r="G5831" t="str">
        <f t="shared" si="274"/>
        <v>lighting</v>
      </c>
      <c r="H5831" t="str">
        <f t="shared" si="275"/>
        <v>lighting</v>
      </c>
    </row>
    <row r="5832" spans="1:8" x14ac:dyDescent="0.2">
      <c r="A5832">
        <v>0</v>
      </c>
      <c r="B5832" t="s">
        <v>76</v>
      </c>
      <c r="C5832">
        <v>4585213852503.6201</v>
      </c>
      <c r="D5832" t="s">
        <v>688</v>
      </c>
      <c r="E5832" t="s">
        <v>596</v>
      </c>
      <c r="F5832" t="str">
        <f t="shared" si="273"/>
        <v>commercial</v>
      </c>
      <c r="G5832" t="str">
        <f t="shared" si="274"/>
        <v>lighting</v>
      </c>
      <c r="H5832" t="str">
        <f t="shared" si="275"/>
        <v>lighting</v>
      </c>
    </row>
    <row r="5833" spans="1:8" x14ac:dyDescent="0.2">
      <c r="A5833">
        <v>1</v>
      </c>
      <c r="B5833" t="s">
        <v>77</v>
      </c>
      <c r="C5833">
        <v>0</v>
      </c>
      <c r="D5833" t="s">
        <v>688</v>
      </c>
      <c r="E5833" t="s">
        <v>596</v>
      </c>
      <c r="F5833" t="str">
        <f t="shared" si="273"/>
        <v>commercial</v>
      </c>
      <c r="G5833" t="str">
        <f t="shared" si="274"/>
        <v>lighting</v>
      </c>
      <c r="H5833" t="str">
        <f t="shared" si="275"/>
        <v>lighting</v>
      </c>
    </row>
    <row r="5834" spans="1:8" x14ac:dyDescent="0.2">
      <c r="A5834">
        <v>2</v>
      </c>
      <c r="B5834" t="s">
        <v>78</v>
      </c>
      <c r="C5834">
        <v>0</v>
      </c>
      <c r="D5834" t="s">
        <v>688</v>
      </c>
      <c r="E5834" t="s">
        <v>596</v>
      </c>
      <c r="F5834" t="str">
        <f t="shared" si="273"/>
        <v>commercial</v>
      </c>
      <c r="G5834" t="str">
        <f t="shared" si="274"/>
        <v>lighting</v>
      </c>
      <c r="H5834" t="str">
        <f t="shared" si="275"/>
        <v>lighting</v>
      </c>
    </row>
    <row r="5835" spans="1:8" x14ac:dyDescent="0.2">
      <c r="A5835">
        <v>3</v>
      </c>
      <c r="B5835" t="s">
        <v>79</v>
      </c>
      <c r="C5835">
        <v>0</v>
      </c>
      <c r="D5835" t="s">
        <v>688</v>
      </c>
      <c r="E5835" t="s">
        <v>596</v>
      </c>
      <c r="F5835" t="str">
        <f t="shared" si="273"/>
        <v>commercial</v>
      </c>
      <c r="G5835" t="str">
        <f t="shared" si="274"/>
        <v>lighting</v>
      </c>
      <c r="H5835" t="str">
        <f t="shared" si="275"/>
        <v>lighting</v>
      </c>
    </row>
    <row r="5836" spans="1:8" x14ac:dyDescent="0.2">
      <c r="A5836">
        <v>4</v>
      </c>
      <c r="B5836" t="s">
        <v>81</v>
      </c>
      <c r="C5836">
        <v>0</v>
      </c>
      <c r="D5836" t="s">
        <v>688</v>
      </c>
      <c r="E5836" t="s">
        <v>596</v>
      </c>
      <c r="F5836" t="str">
        <f t="shared" si="273"/>
        <v>commercial</v>
      </c>
      <c r="G5836" t="str">
        <f t="shared" si="274"/>
        <v>lighting</v>
      </c>
      <c r="H5836" t="str">
        <f t="shared" si="275"/>
        <v>lighting</v>
      </c>
    </row>
    <row r="5837" spans="1:8" x14ac:dyDescent="0.2">
      <c r="A5837">
        <v>5</v>
      </c>
      <c r="B5837" t="s">
        <v>162</v>
      </c>
      <c r="C5837">
        <v>0</v>
      </c>
      <c r="D5837" t="s">
        <v>688</v>
      </c>
      <c r="E5837" t="s">
        <v>596</v>
      </c>
      <c r="F5837" t="str">
        <f t="shared" si="273"/>
        <v>commercial</v>
      </c>
      <c r="G5837" t="str">
        <f t="shared" si="274"/>
        <v>lighting</v>
      </c>
      <c r="H5837" t="str">
        <f t="shared" si="275"/>
        <v>lighting</v>
      </c>
    </row>
    <row r="5838" spans="1:8" x14ac:dyDescent="0.2">
      <c r="A5838">
        <v>6</v>
      </c>
      <c r="B5838" t="s">
        <v>446</v>
      </c>
      <c r="C5838">
        <v>0</v>
      </c>
      <c r="D5838" t="s">
        <v>688</v>
      </c>
      <c r="E5838" t="s">
        <v>596</v>
      </c>
      <c r="F5838" t="str">
        <f t="shared" si="273"/>
        <v>commercial</v>
      </c>
      <c r="G5838" t="str">
        <f t="shared" si="274"/>
        <v>lighting</v>
      </c>
      <c r="H5838" t="str">
        <f t="shared" si="275"/>
        <v>lighting</v>
      </c>
    </row>
    <row r="5839" spans="1:8" x14ac:dyDescent="0.2">
      <c r="A5839">
        <v>7</v>
      </c>
      <c r="B5839" t="s">
        <v>447</v>
      </c>
      <c r="C5839">
        <v>0</v>
      </c>
      <c r="D5839" t="s">
        <v>688</v>
      </c>
      <c r="E5839" t="s">
        <v>596</v>
      </c>
      <c r="F5839" t="str">
        <f t="shared" si="273"/>
        <v>commercial</v>
      </c>
      <c r="G5839" t="str">
        <f t="shared" si="274"/>
        <v>lighting</v>
      </c>
      <c r="H5839" t="str">
        <f t="shared" si="275"/>
        <v>lighting</v>
      </c>
    </row>
    <row r="5840" spans="1:8" x14ac:dyDescent="0.2">
      <c r="A5840">
        <v>8</v>
      </c>
      <c r="B5840" t="s">
        <v>448</v>
      </c>
      <c r="C5840">
        <v>0</v>
      </c>
      <c r="D5840" t="s">
        <v>688</v>
      </c>
      <c r="E5840" t="s">
        <v>596</v>
      </c>
      <c r="F5840" t="str">
        <f t="shared" si="273"/>
        <v>commercial</v>
      </c>
      <c r="G5840" t="str">
        <f t="shared" si="274"/>
        <v>lighting</v>
      </c>
      <c r="H5840" t="str">
        <f t="shared" si="275"/>
        <v>lighting</v>
      </c>
    </row>
    <row r="5841" spans="1:8" x14ac:dyDescent="0.2">
      <c r="A5841">
        <v>9</v>
      </c>
      <c r="B5841" t="s">
        <v>449</v>
      </c>
      <c r="C5841">
        <v>0</v>
      </c>
      <c r="D5841" t="s">
        <v>688</v>
      </c>
      <c r="E5841" t="s">
        <v>596</v>
      </c>
      <c r="F5841" t="str">
        <f t="shared" si="273"/>
        <v>commercial</v>
      </c>
      <c r="G5841" t="str">
        <f t="shared" si="274"/>
        <v>lighting</v>
      </c>
      <c r="H5841" t="str">
        <f t="shared" si="275"/>
        <v>lighting</v>
      </c>
    </row>
    <row r="5842" spans="1:8" x14ac:dyDescent="0.2">
      <c r="A5842">
        <v>0</v>
      </c>
      <c r="B5842" t="s">
        <v>76</v>
      </c>
      <c r="C5842">
        <v>3629862631055.0801</v>
      </c>
      <c r="D5842" t="s">
        <v>689</v>
      </c>
      <c r="E5842" t="s">
        <v>596</v>
      </c>
      <c r="F5842" t="str">
        <f t="shared" si="273"/>
        <v>commercial</v>
      </c>
      <c r="G5842" t="str">
        <f t="shared" si="274"/>
        <v>lighting</v>
      </c>
      <c r="H5842" t="str">
        <f t="shared" si="275"/>
        <v>lighting</v>
      </c>
    </row>
    <row r="5843" spans="1:8" x14ac:dyDescent="0.2">
      <c r="A5843">
        <v>1</v>
      </c>
      <c r="B5843" t="s">
        <v>77</v>
      </c>
      <c r="C5843">
        <v>0</v>
      </c>
      <c r="D5843" t="s">
        <v>689</v>
      </c>
      <c r="E5843" t="s">
        <v>596</v>
      </c>
      <c r="F5843" t="str">
        <f t="shared" si="273"/>
        <v>commercial</v>
      </c>
      <c r="G5843" t="str">
        <f t="shared" si="274"/>
        <v>lighting</v>
      </c>
      <c r="H5843" t="str">
        <f t="shared" si="275"/>
        <v>lighting</v>
      </c>
    </row>
    <row r="5844" spans="1:8" x14ac:dyDescent="0.2">
      <c r="A5844">
        <v>2</v>
      </c>
      <c r="B5844" t="s">
        <v>78</v>
      </c>
      <c r="C5844">
        <v>0</v>
      </c>
      <c r="D5844" t="s">
        <v>689</v>
      </c>
      <c r="E5844" t="s">
        <v>596</v>
      </c>
      <c r="F5844" t="str">
        <f t="shared" si="273"/>
        <v>commercial</v>
      </c>
      <c r="G5844" t="str">
        <f t="shared" si="274"/>
        <v>lighting</v>
      </c>
      <c r="H5844" t="str">
        <f t="shared" si="275"/>
        <v>lighting</v>
      </c>
    </row>
    <row r="5845" spans="1:8" x14ac:dyDescent="0.2">
      <c r="A5845">
        <v>3</v>
      </c>
      <c r="B5845" t="s">
        <v>79</v>
      </c>
      <c r="C5845">
        <v>0</v>
      </c>
      <c r="D5845" t="s">
        <v>689</v>
      </c>
      <c r="E5845" t="s">
        <v>596</v>
      </c>
      <c r="F5845" t="str">
        <f t="shared" si="273"/>
        <v>commercial</v>
      </c>
      <c r="G5845" t="str">
        <f t="shared" si="274"/>
        <v>lighting</v>
      </c>
      <c r="H5845" t="str">
        <f t="shared" si="275"/>
        <v>lighting</v>
      </c>
    </row>
    <row r="5846" spans="1:8" x14ac:dyDescent="0.2">
      <c r="A5846">
        <v>4</v>
      </c>
      <c r="B5846" t="s">
        <v>81</v>
      </c>
      <c r="C5846">
        <v>0</v>
      </c>
      <c r="D5846" t="s">
        <v>689</v>
      </c>
      <c r="E5846" t="s">
        <v>596</v>
      </c>
      <c r="F5846" t="str">
        <f t="shared" si="273"/>
        <v>commercial</v>
      </c>
      <c r="G5846" t="str">
        <f t="shared" si="274"/>
        <v>lighting</v>
      </c>
      <c r="H5846" t="str">
        <f t="shared" si="275"/>
        <v>lighting</v>
      </c>
    </row>
    <row r="5847" spans="1:8" x14ac:dyDescent="0.2">
      <c r="A5847">
        <v>5</v>
      </c>
      <c r="B5847" t="s">
        <v>162</v>
      </c>
      <c r="C5847">
        <v>0</v>
      </c>
      <c r="D5847" t="s">
        <v>689</v>
      </c>
      <c r="E5847" t="s">
        <v>596</v>
      </c>
      <c r="F5847" t="str">
        <f t="shared" si="273"/>
        <v>commercial</v>
      </c>
      <c r="G5847" t="str">
        <f t="shared" si="274"/>
        <v>lighting</v>
      </c>
      <c r="H5847" t="str">
        <f t="shared" si="275"/>
        <v>lighting</v>
      </c>
    </row>
    <row r="5848" spans="1:8" x14ac:dyDescent="0.2">
      <c r="A5848">
        <v>6</v>
      </c>
      <c r="B5848" t="s">
        <v>446</v>
      </c>
      <c r="C5848">
        <v>0</v>
      </c>
      <c r="D5848" t="s">
        <v>689</v>
      </c>
      <c r="E5848" t="s">
        <v>596</v>
      </c>
      <c r="F5848" t="str">
        <f t="shared" si="273"/>
        <v>commercial</v>
      </c>
      <c r="G5848" t="str">
        <f t="shared" si="274"/>
        <v>lighting</v>
      </c>
      <c r="H5848" t="str">
        <f t="shared" si="275"/>
        <v>lighting</v>
      </c>
    </row>
    <row r="5849" spans="1:8" x14ac:dyDescent="0.2">
      <c r="A5849">
        <v>7</v>
      </c>
      <c r="B5849" t="s">
        <v>447</v>
      </c>
      <c r="C5849">
        <v>0</v>
      </c>
      <c r="D5849" t="s">
        <v>689</v>
      </c>
      <c r="E5849" t="s">
        <v>596</v>
      </c>
      <c r="F5849" t="str">
        <f t="shared" si="273"/>
        <v>commercial</v>
      </c>
      <c r="G5849" t="str">
        <f t="shared" si="274"/>
        <v>lighting</v>
      </c>
      <c r="H5849" t="str">
        <f t="shared" si="275"/>
        <v>lighting</v>
      </c>
    </row>
    <row r="5850" spans="1:8" x14ac:dyDescent="0.2">
      <c r="A5850">
        <v>8</v>
      </c>
      <c r="B5850" t="s">
        <v>448</v>
      </c>
      <c r="C5850">
        <v>0</v>
      </c>
      <c r="D5850" t="s">
        <v>689</v>
      </c>
      <c r="E5850" t="s">
        <v>596</v>
      </c>
      <c r="F5850" t="str">
        <f t="shared" si="273"/>
        <v>commercial</v>
      </c>
      <c r="G5850" t="str">
        <f t="shared" si="274"/>
        <v>lighting</v>
      </c>
      <c r="H5850" t="str">
        <f t="shared" si="275"/>
        <v>lighting</v>
      </c>
    </row>
    <row r="5851" spans="1:8" x14ac:dyDescent="0.2">
      <c r="A5851">
        <v>9</v>
      </c>
      <c r="B5851" t="s">
        <v>449</v>
      </c>
      <c r="C5851">
        <v>0</v>
      </c>
      <c r="D5851" t="s">
        <v>689</v>
      </c>
      <c r="E5851" t="s">
        <v>596</v>
      </c>
      <c r="F5851" t="str">
        <f t="shared" si="273"/>
        <v>commercial</v>
      </c>
      <c r="G5851" t="str">
        <f t="shared" si="274"/>
        <v>lighting</v>
      </c>
      <c r="H5851" t="str">
        <f t="shared" si="275"/>
        <v>lighting</v>
      </c>
    </row>
    <row r="5852" spans="1:8" x14ac:dyDescent="0.2">
      <c r="A5852">
        <v>0</v>
      </c>
      <c r="B5852" t="s">
        <v>76</v>
      </c>
      <c r="C5852">
        <v>10724280044264.301</v>
      </c>
      <c r="D5852" t="s">
        <v>690</v>
      </c>
      <c r="E5852" t="s">
        <v>596</v>
      </c>
      <c r="F5852" t="str">
        <f t="shared" si="273"/>
        <v>commercial</v>
      </c>
      <c r="G5852" t="str">
        <f t="shared" si="274"/>
        <v>lighting</v>
      </c>
      <c r="H5852" t="str">
        <f t="shared" si="275"/>
        <v>lighting</v>
      </c>
    </row>
    <row r="5853" spans="1:8" x14ac:dyDescent="0.2">
      <c r="A5853">
        <v>1</v>
      </c>
      <c r="B5853" t="s">
        <v>77</v>
      </c>
      <c r="C5853">
        <v>0</v>
      </c>
      <c r="D5853" t="s">
        <v>690</v>
      </c>
      <c r="E5853" t="s">
        <v>596</v>
      </c>
      <c r="F5853" t="str">
        <f t="shared" si="273"/>
        <v>commercial</v>
      </c>
      <c r="G5853" t="str">
        <f t="shared" si="274"/>
        <v>lighting</v>
      </c>
      <c r="H5853" t="str">
        <f t="shared" si="275"/>
        <v>lighting</v>
      </c>
    </row>
    <row r="5854" spans="1:8" x14ac:dyDescent="0.2">
      <c r="A5854">
        <v>2</v>
      </c>
      <c r="B5854" t="s">
        <v>78</v>
      </c>
      <c r="C5854">
        <v>0</v>
      </c>
      <c r="D5854" t="s">
        <v>690</v>
      </c>
      <c r="E5854" t="s">
        <v>596</v>
      </c>
      <c r="F5854" t="str">
        <f t="shared" si="273"/>
        <v>commercial</v>
      </c>
      <c r="G5854" t="str">
        <f t="shared" si="274"/>
        <v>lighting</v>
      </c>
      <c r="H5854" t="str">
        <f t="shared" si="275"/>
        <v>lighting</v>
      </c>
    </row>
    <row r="5855" spans="1:8" x14ac:dyDescent="0.2">
      <c r="A5855">
        <v>3</v>
      </c>
      <c r="B5855" t="s">
        <v>79</v>
      </c>
      <c r="C5855">
        <v>0</v>
      </c>
      <c r="D5855" t="s">
        <v>690</v>
      </c>
      <c r="E5855" t="s">
        <v>596</v>
      </c>
      <c r="F5855" t="str">
        <f t="shared" si="273"/>
        <v>commercial</v>
      </c>
      <c r="G5855" t="str">
        <f t="shared" si="274"/>
        <v>lighting</v>
      </c>
      <c r="H5855" t="str">
        <f t="shared" si="275"/>
        <v>lighting</v>
      </c>
    </row>
    <row r="5856" spans="1:8" x14ac:dyDescent="0.2">
      <c r="A5856">
        <v>4</v>
      </c>
      <c r="B5856" t="s">
        <v>81</v>
      </c>
      <c r="C5856">
        <v>0</v>
      </c>
      <c r="D5856" t="s">
        <v>690</v>
      </c>
      <c r="E5856" t="s">
        <v>596</v>
      </c>
      <c r="F5856" t="str">
        <f t="shared" si="273"/>
        <v>commercial</v>
      </c>
      <c r="G5856" t="str">
        <f t="shared" si="274"/>
        <v>lighting</v>
      </c>
      <c r="H5856" t="str">
        <f t="shared" si="275"/>
        <v>lighting</v>
      </c>
    </row>
    <row r="5857" spans="1:8" x14ac:dyDescent="0.2">
      <c r="A5857">
        <v>5</v>
      </c>
      <c r="B5857" t="s">
        <v>162</v>
      </c>
      <c r="C5857">
        <v>0</v>
      </c>
      <c r="D5857" t="s">
        <v>690</v>
      </c>
      <c r="E5857" t="s">
        <v>596</v>
      </c>
      <c r="F5857" t="str">
        <f t="shared" si="273"/>
        <v>commercial</v>
      </c>
      <c r="G5857" t="str">
        <f t="shared" si="274"/>
        <v>lighting</v>
      </c>
      <c r="H5857" t="str">
        <f t="shared" si="275"/>
        <v>lighting</v>
      </c>
    </row>
    <row r="5858" spans="1:8" x14ac:dyDescent="0.2">
      <c r="A5858">
        <v>6</v>
      </c>
      <c r="B5858" t="s">
        <v>446</v>
      </c>
      <c r="C5858">
        <v>0</v>
      </c>
      <c r="D5858" t="s">
        <v>690</v>
      </c>
      <c r="E5858" t="s">
        <v>596</v>
      </c>
      <c r="F5858" t="str">
        <f t="shared" si="273"/>
        <v>commercial</v>
      </c>
      <c r="G5858" t="str">
        <f t="shared" si="274"/>
        <v>lighting</v>
      </c>
      <c r="H5858" t="str">
        <f t="shared" si="275"/>
        <v>lighting</v>
      </c>
    </row>
    <row r="5859" spans="1:8" x14ac:dyDescent="0.2">
      <c r="A5859">
        <v>7</v>
      </c>
      <c r="B5859" t="s">
        <v>447</v>
      </c>
      <c r="C5859">
        <v>0</v>
      </c>
      <c r="D5859" t="s">
        <v>690</v>
      </c>
      <c r="E5859" t="s">
        <v>596</v>
      </c>
      <c r="F5859" t="str">
        <f t="shared" si="273"/>
        <v>commercial</v>
      </c>
      <c r="G5859" t="str">
        <f t="shared" si="274"/>
        <v>lighting</v>
      </c>
      <c r="H5859" t="str">
        <f t="shared" si="275"/>
        <v>lighting</v>
      </c>
    </row>
    <row r="5860" spans="1:8" x14ac:dyDescent="0.2">
      <c r="A5860">
        <v>8</v>
      </c>
      <c r="B5860" t="s">
        <v>448</v>
      </c>
      <c r="C5860">
        <v>0</v>
      </c>
      <c r="D5860" t="s">
        <v>690</v>
      </c>
      <c r="E5860" t="s">
        <v>596</v>
      </c>
      <c r="F5860" t="str">
        <f t="shared" si="273"/>
        <v>commercial</v>
      </c>
      <c r="G5860" t="str">
        <f t="shared" si="274"/>
        <v>lighting</v>
      </c>
      <c r="H5860" t="str">
        <f t="shared" si="275"/>
        <v>lighting</v>
      </c>
    </row>
    <row r="5861" spans="1:8" x14ac:dyDescent="0.2">
      <c r="A5861">
        <v>9</v>
      </c>
      <c r="B5861" t="s">
        <v>449</v>
      </c>
      <c r="C5861">
        <v>0</v>
      </c>
      <c r="D5861" t="s">
        <v>690</v>
      </c>
      <c r="E5861" t="s">
        <v>596</v>
      </c>
      <c r="F5861" t="str">
        <f t="shared" si="273"/>
        <v>commercial</v>
      </c>
      <c r="G5861" t="str">
        <f t="shared" si="274"/>
        <v>lighting</v>
      </c>
      <c r="H5861" t="str">
        <f t="shared" si="275"/>
        <v>lighting</v>
      </c>
    </row>
    <row r="5862" spans="1:8" x14ac:dyDescent="0.2">
      <c r="A5862">
        <v>0</v>
      </c>
      <c r="B5862" t="s">
        <v>76</v>
      </c>
      <c r="C5862">
        <v>5157507562627.2402</v>
      </c>
      <c r="D5862" t="s">
        <v>691</v>
      </c>
      <c r="E5862" t="s">
        <v>596</v>
      </c>
      <c r="F5862" t="str">
        <f t="shared" si="273"/>
        <v>commercial</v>
      </c>
      <c r="G5862" t="str">
        <f t="shared" si="274"/>
        <v>lighting</v>
      </c>
      <c r="H5862" t="str">
        <f t="shared" si="275"/>
        <v>lighting</v>
      </c>
    </row>
    <row r="5863" spans="1:8" x14ac:dyDescent="0.2">
      <c r="A5863">
        <v>1</v>
      </c>
      <c r="B5863" t="s">
        <v>77</v>
      </c>
      <c r="C5863">
        <v>0</v>
      </c>
      <c r="D5863" t="s">
        <v>691</v>
      </c>
      <c r="E5863" t="s">
        <v>596</v>
      </c>
      <c r="F5863" t="str">
        <f t="shared" si="273"/>
        <v>commercial</v>
      </c>
      <c r="G5863" t="str">
        <f t="shared" si="274"/>
        <v>lighting</v>
      </c>
      <c r="H5863" t="str">
        <f t="shared" si="275"/>
        <v>lighting</v>
      </c>
    </row>
    <row r="5864" spans="1:8" x14ac:dyDescent="0.2">
      <c r="A5864">
        <v>2</v>
      </c>
      <c r="B5864" t="s">
        <v>78</v>
      </c>
      <c r="C5864">
        <v>0</v>
      </c>
      <c r="D5864" t="s">
        <v>691</v>
      </c>
      <c r="E5864" t="s">
        <v>596</v>
      </c>
      <c r="F5864" t="str">
        <f t="shared" si="273"/>
        <v>commercial</v>
      </c>
      <c r="G5864" t="str">
        <f t="shared" si="274"/>
        <v>lighting</v>
      </c>
      <c r="H5864" t="str">
        <f t="shared" si="275"/>
        <v>lighting</v>
      </c>
    </row>
    <row r="5865" spans="1:8" x14ac:dyDescent="0.2">
      <c r="A5865">
        <v>3</v>
      </c>
      <c r="B5865" t="s">
        <v>79</v>
      </c>
      <c r="C5865">
        <v>0</v>
      </c>
      <c r="D5865" t="s">
        <v>691</v>
      </c>
      <c r="E5865" t="s">
        <v>596</v>
      </c>
      <c r="F5865" t="str">
        <f t="shared" si="273"/>
        <v>commercial</v>
      </c>
      <c r="G5865" t="str">
        <f t="shared" si="274"/>
        <v>lighting</v>
      </c>
      <c r="H5865" t="str">
        <f t="shared" si="275"/>
        <v>lighting</v>
      </c>
    </row>
    <row r="5866" spans="1:8" x14ac:dyDescent="0.2">
      <c r="A5866">
        <v>4</v>
      </c>
      <c r="B5866" t="s">
        <v>81</v>
      </c>
      <c r="C5866">
        <v>0</v>
      </c>
      <c r="D5866" t="s">
        <v>691</v>
      </c>
      <c r="E5866" t="s">
        <v>596</v>
      </c>
      <c r="F5866" t="str">
        <f t="shared" si="273"/>
        <v>commercial</v>
      </c>
      <c r="G5866" t="str">
        <f t="shared" si="274"/>
        <v>lighting</v>
      </c>
      <c r="H5866" t="str">
        <f t="shared" si="275"/>
        <v>lighting</v>
      </c>
    </row>
    <row r="5867" spans="1:8" x14ac:dyDescent="0.2">
      <c r="A5867">
        <v>5</v>
      </c>
      <c r="B5867" t="s">
        <v>162</v>
      </c>
      <c r="C5867">
        <v>0</v>
      </c>
      <c r="D5867" t="s">
        <v>691</v>
      </c>
      <c r="E5867" t="s">
        <v>596</v>
      </c>
      <c r="F5867" t="str">
        <f t="shared" si="273"/>
        <v>commercial</v>
      </c>
      <c r="G5867" t="str">
        <f t="shared" si="274"/>
        <v>lighting</v>
      </c>
      <c r="H5867" t="str">
        <f t="shared" si="275"/>
        <v>lighting</v>
      </c>
    </row>
    <row r="5868" spans="1:8" x14ac:dyDescent="0.2">
      <c r="A5868">
        <v>6</v>
      </c>
      <c r="B5868" t="s">
        <v>446</v>
      </c>
      <c r="C5868">
        <v>0</v>
      </c>
      <c r="D5868" t="s">
        <v>691</v>
      </c>
      <c r="E5868" t="s">
        <v>596</v>
      </c>
      <c r="F5868" t="str">
        <f t="shared" si="273"/>
        <v>commercial</v>
      </c>
      <c r="G5868" t="str">
        <f t="shared" si="274"/>
        <v>lighting</v>
      </c>
      <c r="H5868" t="str">
        <f t="shared" si="275"/>
        <v>lighting</v>
      </c>
    </row>
    <row r="5869" spans="1:8" x14ac:dyDescent="0.2">
      <c r="A5869">
        <v>7</v>
      </c>
      <c r="B5869" t="s">
        <v>447</v>
      </c>
      <c r="C5869">
        <v>0</v>
      </c>
      <c r="D5869" t="s">
        <v>691</v>
      </c>
      <c r="E5869" t="s">
        <v>596</v>
      </c>
      <c r="F5869" t="str">
        <f t="shared" si="273"/>
        <v>commercial</v>
      </c>
      <c r="G5869" t="str">
        <f t="shared" si="274"/>
        <v>lighting</v>
      </c>
      <c r="H5869" t="str">
        <f t="shared" si="275"/>
        <v>lighting</v>
      </c>
    </row>
    <row r="5870" spans="1:8" x14ac:dyDescent="0.2">
      <c r="A5870">
        <v>8</v>
      </c>
      <c r="B5870" t="s">
        <v>448</v>
      </c>
      <c r="C5870">
        <v>0</v>
      </c>
      <c r="D5870" t="s">
        <v>691</v>
      </c>
      <c r="E5870" t="s">
        <v>596</v>
      </c>
      <c r="F5870" t="str">
        <f t="shared" si="273"/>
        <v>commercial</v>
      </c>
      <c r="G5870" t="str">
        <f t="shared" si="274"/>
        <v>lighting</v>
      </c>
      <c r="H5870" t="str">
        <f t="shared" si="275"/>
        <v>lighting</v>
      </c>
    </row>
    <row r="5871" spans="1:8" x14ac:dyDescent="0.2">
      <c r="A5871">
        <v>9</v>
      </c>
      <c r="B5871" t="s">
        <v>449</v>
      </c>
      <c r="C5871">
        <v>0</v>
      </c>
      <c r="D5871" t="s">
        <v>691</v>
      </c>
      <c r="E5871" t="s">
        <v>596</v>
      </c>
      <c r="F5871" t="str">
        <f t="shared" si="273"/>
        <v>commercial</v>
      </c>
      <c r="G5871" t="str">
        <f t="shared" si="274"/>
        <v>lighting</v>
      </c>
      <c r="H5871" t="str">
        <f t="shared" si="275"/>
        <v>lighting</v>
      </c>
    </row>
    <row r="5872" spans="1:8" x14ac:dyDescent="0.2">
      <c r="A5872">
        <v>0</v>
      </c>
      <c r="B5872" t="s">
        <v>76</v>
      </c>
      <c r="C5872">
        <v>3206395036869.3301</v>
      </c>
      <c r="D5872" t="s">
        <v>692</v>
      </c>
      <c r="E5872" t="s">
        <v>596</v>
      </c>
      <c r="F5872" t="str">
        <f t="shared" si="273"/>
        <v>commercial</v>
      </c>
      <c r="G5872" t="str">
        <f t="shared" si="274"/>
        <v>lighting</v>
      </c>
      <c r="H5872" t="str">
        <f t="shared" si="275"/>
        <v>lighting</v>
      </c>
    </row>
    <row r="5873" spans="1:8" x14ac:dyDescent="0.2">
      <c r="A5873">
        <v>1</v>
      </c>
      <c r="B5873" t="s">
        <v>77</v>
      </c>
      <c r="C5873">
        <v>0</v>
      </c>
      <c r="D5873" t="s">
        <v>692</v>
      </c>
      <c r="E5873" t="s">
        <v>596</v>
      </c>
      <c r="F5873" t="str">
        <f t="shared" si="273"/>
        <v>commercial</v>
      </c>
      <c r="G5873" t="str">
        <f t="shared" si="274"/>
        <v>lighting</v>
      </c>
      <c r="H5873" t="str">
        <f t="shared" si="275"/>
        <v>lighting</v>
      </c>
    </row>
    <row r="5874" spans="1:8" x14ac:dyDescent="0.2">
      <c r="A5874">
        <v>2</v>
      </c>
      <c r="B5874" t="s">
        <v>78</v>
      </c>
      <c r="C5874">
        <v>0</v>
      </c>
      <c r="D5874" t="s">
        <v>692</v>
      </c>
      <c r="E5874" t="s">
        <v>596</v>
      </c>
      <c r="F5874" t="str">
        <f t="shared" si="273"/>
        <v>commercial</v>
      </c>
      <c r="G5874" t="str">
        <f t="shared" si="274"/>
        <v>lighting</v>
      </c>
      <c r="H5874" t="str">
        <f t="shared" si="275"/>
        <v>lighting</v>
      </c>
    </row>
    <row r="5875" spans="1:8" x14ac:dyDescent="0.2">
      <c r="A5875">
        <v>3</v>
      </c>
      <c r="B5875" t="s">
        <v>79</v>
      </c>
      <c r="C5875">
        <v>0</v>
      </c>
      <c r="D5875" t="s">
        <v>692</v>
      </c>
      <c r="E5875" t="s">
        <v>596</v>
      </c>
      <c r="F5875" t="str">
        <f t="shared" si="273"/>
        <v>commercial</v>
      </c>
      <c r="G5875" t="str">
        <f t="shared" si="274"/>
        <v>lighting</v>
      </c>
      <c r="H5875" t="str">
        <f t="shared" si="275"/>
        <v>lighting</v>
      </c>
    </row>
    <row r="5876" spans="1:8" x14ac:dyDescent="0.2">
      <c r="A5876">
        <v>4</v>
      </c>
      <c r="B5876" t="s">
        <v>81</v>
      </c>
      <c r="C5876">
        <v>0</v>
      </c>
      <c r="D5876" t="s">
        <v>692</v>
      </c>
      <c r="E5876" t="s">
        <v>596</v>
      </c>
      <c r="F5876" t="str">
        <f t="shared" si="273"/>
        <v>commercial</v>
      </c>
      <c r="G5876" t="str">
        <f t="shared" si="274"/>
        <v>lighting</v>
      </c>
      <c r="H5876" t="str">
        <f t="shared" si="275"/>
        <v>lighting</v>
      </c>
    </row>
    <row r="5877" spans="1:8" x14ac:dyDescent="0.2">
      <c r="A5877">
        <v>5</v>
      </c>
      <c r="B5877" t="s">
        <v>162</v>
      </c>
      <c r="C5877">
        <v>0</v>
      </c>
      <c r="D5877" t="s">
        <v>692</v>
      </c>
      <c r="E5877" t="s">
        <v>596</v>
      </c>
      <c r="F5877" t="str">
        <f t="shared" si="273"/>
        <v>commercial</v>
      </c>
      <c r="G5877" t="str">
        <f t="shared" si="274"/>
        <v>lighting</v>
      </c>
      <c r="H5877" t="str">
        <f t="shared" si="275"/>
        <v>lighting</v>
      </c>
    </row>
    <row r="5878" spans="1:8" x14ac:dyDescent="0.2">
      <c r="A5878">
        <v>6</v>
      </c>
      <c r="B5878" t="s">
        <v>446</v>
      </c>
      <c r="C5878">
        <v>0</v>
      </c>
      <c r="D5878" t="s">
        <v>692</v>
      </c>
      <c r="E5878" t="s">
        <v>596</v>
      </c>
      <c r="F5878" t="str">
        <f t="shared" si="273"/>
        <v>commercial</v>
      </c>
      <c r="G5878" t="str">
        <f t="shared" si="274"/>
        <v>lighting</v>
      </c>
      <c r="H5878" t="str">
        <f t="shared" si="275"/>
        <v>lighting</v>
      </c>
    </row>
    <row r="5879" spans="1:8" x14ac:dyDescent="0.2">
      <c r="A5879">
        <v>7</v>
      </c>
      <c r="B5879" t="s">
        <v>447</v>
      </c>
      <c r="C5879">
        <v>0</v>
      </c>
      <c r="D5879" t="s">
        <v>692</v>
      </c>
      <c r="E5879" t="s">
        <v>596</v>
      </c>
      <c r="F5879" t="str">
        <f t="shared" si="273"/>
        <v>commercial</v>
      </c>
      <c r="G5879" t="str">
        <f t="shared" si="274"/>
        <v>lighting</v>
      </c>
      <c r="H5879" t="str">
        <f t="shared" si="275"/>
        <v>lighting</v>
      </c>
    </row>
    <row r="5880" spans="1:8" x14ac:dyDescent="0.2">
      <c r="A5880">
        <v>8</v>
      </c>
      <c r="B5880" t="s">
        <v>448</v>
      </c>
      <c r="C5880">
        <v>0</v>
      </c>
      <c r="D5880" t="s">
        <v>692</v>
      </c>
      <c r="E5880" t="s">
        <v>596</v>
      </c>
      <c r="F5880" t="str">
        <f t="shared" si="273"/>
        <v>commercial</v>
      </c>
      <c r="G5880" t="str">
        <f t="shared" si="274"/>
        <v>lighting</v>
      </c>
      <c r="H5880" t="str">
        <f t="shared" si="275"/>
        <v>lighting</v>
      </c>
    </row>
    <row r="5881" spans="1:8" x14ac:dyDescent="0.2">
      <c r="A5881">
        <v>9</v>
      </c>
      <c r="B5881" t="s">
        <v>449</v>
      </c>
      <c r="C5881">
        <v>0</v>
      </c>
      <c r="D5881" t="s">
        <v>692</v>
      </c>
      <c r="E5881" t="s">
        <v>596</v>
      </c>
      <c r="F5881" t="str">
        <f t="shared" si="273"/>
        <v>commercial</v>
      </c>
      <c r="G5881" t="str">
        <f t="shared" si="274"/>
        <v>lighting</v>
      </c>
      <c r="H5881" t="str">
        <f t="shared" si="275"/>
        <v>lighting</v>
      </c>
    </row>
    <row r="5882" spans="1:8" x14ac:dyDescent="0.2">
      <c r="A5882">
        <v>0</v>
      </c>
      <c r="B5882" t="s">
        <v>76</v>
      </c>
      <c r="C5882">
        <v>730993602535.50098</v>
      </c>
      <c r="D5882" t="s">
        <v>693</v>
      </c>
      <c r="E5882" t="s">
        <v>596</v>
      </c>
      <c r="F5882" t="str">
        <f t="shared" si="273"/>
        <v>commercial</v>
      </c>
      <c r="G5882" t="str">
        <f t="shared" si="274"/>
        <v>lighting</v>
      </c>
      <c r="H5882" t="str">
        <f t="shared" si="275"/>
        <v>lighting</v>
      </c>
    </row>
    <row r="5883" spans="1:8" x14ac:dyDescent="0.2">
      <c r="A5883">
        <v>1</v>
      </c>
      <c r="B5883" t="s">
        <v>77</v>
      </c>
      <c r="C5883">
        <v>0</v>
      </c>
      <c r="D5883" t="s">
        <v>693</v>
      </c>
      <c r="E5883" t="s">
        <v>596</v>
      </c>
      <c r="F5883" t="str">
        <f t="shared" si="273"/>
        <v>commercial</v>
      </c>
      <c r="G5883" t="str">
        <f t="shared" si="274"/>
        <v>lighting</v>
      </c>
      <c r="H5883" t="str">
        <f t="shared" si="275"/>
        <v>lighting</v>
      </c>
    </row>
    <row r="5884" spans="1:8" x14ac:dyDescent="0.2">
      <c r="A5884">
        <v>2</v>
      </c>
      <c r="B5884" t="s">
        <v>78</v>
      </c>
      <c r="C5884">
        <v>0</v>
      </c>
      <c r="D5884" t="s">
        <v>693</v>
      </c>
      <c r="E5884" t="s">
        <v>596</v>
      </c>
      <c r="F5884" t="str">
        <f t="shared" si="273"/>
        <v>commercial</v>
      </c>
      <c r="G5884" t="str">
        <f t="shared" si="274"/>
        <v>lighting</v>
      </c>
      <c r="H5884" t="str">
        <f t="shared" si="275"/>
        <v>lighting</v>
      </c>
    </row>
    <row r="5885" spans="1:8" x14ac:dyDescent="0.2">
      <c r="A5885">
        <v>3</v>
      </c>
      <c r="B5885" t="s">
        <v>79</v>
      </c>
      <c r="C5885">
        <v>0</v>
      </c>
      <c r="D5885" t="s">
        <v>693</v>
      </c>
      <c r="E5885" t="s">
        <v>596</v>
      </c>
      <c r="F5885" t="str">
        <f t="shared" si="273"/>
        <v>commercial</v>
      </c>
      <c r="G5885" t="str">
        <f t="shared" si="274"/>
        <v>lighting</v>
      </c>
      <c r="H5885" t="str">
        <f t="shared" si="275"/>
        <v>lighting</v>
      </c>
    </row>
    <row r="5886" spans="1:8" x14ac:dyDescent="0.2">
      <c r="A5886">
        <v>4</v>
      </c>
      <c r="B5886" t="s">
        <v>81</v>
      </c>
      <c r="C5886">
        <v>0</v>
      </c>
      <c r="D5886" t="s">
        <v>693</v>
      </c>
      <c r="E5886" t="s">
        <v>596</v>
      </c>
      <c r="F5886" t="str">
        <f t="shared" si="273"/>
        <v>commercial</v>
      </c>
      <c r="G5886" t="str">
        <f t="shared" si="274"/>
        <v>lighting</v>
      </c>
      <c r="H5886" t="str">
        <f t="shared" si="275"/>
        <v>lighting</v>
      </c>
    </row>
    <row r="5887" spans="1:8" x14ac:dyDescent="0.2">
      <c r="A5887">
        <v>5</v>
      </c>
      <c r="B5887" t="s">
        <v>162</v>
      </c>
      <c r="C5887">
        <v>0</v>
      </c>
      <c r="D5887" t="s">
        <v>693</v>
      </c>
      <c r="E5887" t="s">
        <v>596</v>
      </c>
      <c r="F5887" t="str">
        <f t="shared" si="273"/>
        <v>commercial</v>
      </c>
      <c r="G5887" t="str">
        <f t="shared" si="274"/>
        <v>lighting</v>
      </c>
      <c r="H5887" t="str">
        <f t="shared" si="275"/>
        <v>lighting</v>
      </c>
    </row>
    <row r="5888" spans="1:8" x14ac:dyDescent="0.2">
      <c r="A5888">
        <v>6</v>
      </c>
      <c r="B5888" t="s">
        <v>446</v>
      </c>
      <c r="C5888">
        <v>0</v>
      </c>
      <c r="D5888" t="s">
        <v>693</v>
      </c>
      <c r="E5888" t="s">
        <v>596</v>
      </c>
      <c r="F5888" t="str">
        <f t="shared" si="273"/>
        <v>commercial</v>
      </c>
      <c r="G5888" t="str">
        <f t="shared" si="274"/>
        <v>lighting</v>
      </c>
      <c r="H5888" t="str">
        <f t="shared" si="275"/>
        <v>lighting</v>
      </c>
    </row>
    <row r="5889" spans="1:8" x14ac:dyDescent="0.2">
      <c r="A5889">
        <v>7</v>
      </c>
      <c r="B5889" t="s">
        <v>447</v>
      </c>
      <c r="C5889">
        <v>0</v>
      </c>
      <c r="D5889" t="s">
        <v>693</v>
      </c>
      <c r="E5889" t="s">
        <v>596</v>
      </c>
      <c r="F5889" t="str">
        <f t="shared" si="273"/>
        <v>commercial</v>
      </c>
      <c r="G5889" t="str">
        <f t="shared" si="274"/>
        <v>lighting</v>
      </c>
      <c r="H5889" t="str">
        <f t="shared" si="275"/>
        <v>lighting</v>
      </c>
    </row>
    <row r="5890" spans="1:8" x14ac:dyDescent="0.2">
      <c r="A5890">
        <v>8</v>
      </c>
      <c r="B5890" t="s">
        <v>448</v>
      </c>
      <c r="C5890">
        <v>0</v>
      </c>
      <c r="D5890" t="s">
        <v>693</v>
      </c>
      <c r="E5890" t="s">
        <v>596</v>
      </c>
      <c r="F5890" t="str">
        <f t="shared" si="273"/>
        <v>commercial</v>
      </c>
      <c r="G5890" t="str">
        <f t="shared" si="274"/>
        <v>lighting</v>
      </c>
      <c r="H5890" t="str">
        <f t="shared" si="275"/>
        <v>lighting</v>
      </c>
    </row>
    <row r="5891" spans="1:8" x14ac:dyDescent="0.2">
      <c r="A5891">
        <v>9</v>
      </c>
      <c r="B5891" t="s">
        <v>449</v>
      </c>
      <c r="C5891">
        <v>0</v>
      </c>
      <c r="D5891" t="s">
        <v>693</v>
      </c>
      <c r="E5891" t="s">
        <v>596</v>
      </c>
      <c r="F5891" t="str">
        <f t="shared" ref="F5891:F5954" si="276">IF(ISNUMBER(SEARCH("urban", E5891)), "urban", IF(ISNUMBER(SEARCH("rural", E5891)), "rural", IF(ISNUMBER(SEARCH("commercial", E5891)), "commercial", "None")))</f>
        <v>commercial</v>
      </c>
      <c r="G5891" t="str">
        <f t="shared" ref="G5891:G5954" si="277">RIGHT(E5891, LEN(E5891) - FIND("~", SUBSTITUTE(E5891, "-", "~", LEN(E5891)-LEN(SUBSTITUTE(E5891, "-", "")))))</f>
        <v>lighting</v>
      </c>
      <c r="H5891" t="str">
        <f t="shared" ref="H5891:H5954" si="278">IF(G5891="appl","appliances",IF(G5891="cooling","cooling &amp; ventilation",G5891))</f>
        <v>lighting</v>
      </c>
    </row>
    <row r="5892" spans="1:8" x14ac:dyDescent="0.2">
      <c r="A5892">
        <v>0</v>
      </c>
      <c r="B5892" t="s">
        <v>76</v>
      </c>
      <c r="C5892">
        <v>1689982380154.3899</v>
      </c>
      <c r="D5892" t="s">
        <v>694</v>
      </c>
      <c r="E5892" t="s">
        <v>596</v>
      </c>
      <c r="F5892" t="str">
        <f t="shared" si="276"/>
        <v>commercial</v>
      </c>
      <c r="G5892" t="str">
        <f t="shared" si="277"/>
        <v>lighting</v>
      </c>
      <c r="H5892" t="str">
        <f t="shared" si="278"/>
        <v>lighting</v>
      </c>
    </row>
    <row r="5893" spans="1:8" x14ac:dyDescent="0.2">
      <c r="A5893">
        <v>1</v>
      </c>
      <c r="B5893" t="s">
        <v>77</v>
      </c>
      <c r="C5893">
        <v>0</v>
      </c>
      <c r="D5893" t="s">
        <v>694</v>
      </c>
      <c r="E5893" t="s">
        <v>596</v>
      </c>
      <c r="F5893" t="str">
        <f t="shared" si="276"/>
        <v>commercial</v>
      </c>
      <c r="G5893" t="str">
        <f t="shared" si="277"/>
        <v>lighting</v>
      </c>
      <c r="H5893" t="str">
        <f t="shared" si="278"/>
        <v>lighting</v>
      </c>
    </row>
    <row r="5894" spans="1:8" x14ac:dyDescent="0.2">
      <c r="A5894">
        <v>2</v>
      </c>
      <c r="B5894" t="s">
        <v>78</v>
      </c>
      <c r="C5894">
        <v>0</v>
      </c>
      <c r="D5894" t="s">
        <v>694</v>
      </c>
      <c r="E5894" t="s">
        <v>596</v>
      </c>
      <c r="F5894" t="str">
        <f t="shared" si="276"/>
        <v>commercial</v>
      </c>
      <c r="G5894" t="str">
        <f t="shared" si="277"/>
        <v>lighting</v>
      </c>
      <c r="H5894" t="str">
        <f t="shared" si="278"/>
        <v>lighting</v>
      </c>
    </row>
    <row r="5895" spans="1:8" x14ac:dyDescent="0.2">
      <c r="A5895">
        <v>3</v>
      </c>
      <c r="B5895" t="s">
        <v>79</v>
      </c>
      <c r="C5895">
        <v>0</v>
      </c>
      <c r="D5895" t="s">
        <v>694</v>
      </c>
      <c r="E5895" t="s">
        <v>596</v>
      </c>
      <c r="F5895" t="str">
        <f t="shared" si="276"/>
        <v>commercial</v>
      </c>
      <c r="G5895" t="str">
        <f t="shared" si="277"/>
        <v>lighting</v>
      </c>
      <c r="H5895" t="str">
        <f t="shared" si="278"/>
        <v>lighting</v>
      </c>
    </row>
    <row r="5896" spans="1:8" x14ac:dyDescent="0.2">
      <c r="A5896">
        <v>4</v>
      </c>
      <c r="B5896" t="s">
        <v>81</v>
      </c>
      <c r="C5896">
        <v>0</v>
      </c>
      <c r="D5896" t="s">
        <v>694</v>
      </c>
      <c r="E5896" t="s">
        <v>596</v>
      </c>
      <c r="F5896" t="str">
        <f t="shared" si="276"/>
        <v>commercial</v>
      </c>
      <c r="G5896" t="str">
        <f t="shared" si="277"/>
        <v>lighting</v>
      </c>
      <c r="H5896" t="str">
        <f t="shared" si="278"/>
        <v>lighting</v>
      </c>
    </row>
    <row r="5897" spans="1:8" x14ac:dyDescent="0.2">
      <c r="A5897">
        <v>5</v>
      </c>
      <c r="B5897" t="s">
        <v>162</v>
      </c>
      <c r="C5897">
        <v>0</v>
      </c>
      <c r="D5897" t="s">
        <v>694</v>
      </c>
      <c r="E5897" t="s">
        <v>596</v>
      </c>
      <c r="F5897" t="str">
        <f t="shared" si="276"/>
        <v>commercial</v>
      </c>
      <c r="G5897" t="str">
        <f t="shared" si="277"/>
        <v>lighting</v>
      </c>
      <c r="H5897" t="str">
        <f t="shared" si="278"/>
        <v>lighting</v>
      </c>
    </row>
    <row r="5898" spans="1:8" x14ac:dyDescent="0.2">
      <c r="A5898">
        <v>6</v>
      </c>
      <c r="B5898" t="s">
        <v>446</v>
      </c>
      <c r="C5898">
        <v>0</v>
      </c>
      <c r="D5898" t="s">
        <v>694</v>
      </c>
      <c r="E5898" t="s">
        <v>596</v>
      </c>
      <c r="F5898" t="str">
        <f t="shared" si="276"/>
        <v>commercial</v>
      </c>
      <c r="G5898" t="str">
        <f t="shared" si="277"/>
        <v>lighting</v>
      </c>
      <c r="H5898" t="str">
        <f t="shared" si="278"/>
        <v>lighting</v>
      </c>
    </row>
    <row r="5899" spans="1:8" x14ac:dyDescent="0.2">
      <c r="A5899">
        <v>7</v>
      </c>
      <c r="B5899" t="s">
        <v>447</v>
      </c>
      <c r="C5899">
        <v>0</v>
      </c>
      <c r="D5899" t="s">
        <v>694</v>
      </c>
      <c r="E5899" t="s">
        <v>596</v>
      </c>
      <c r="F5899" t="str">
        <f t="shared" si="276"/>
        <v>commercial</v>
      </c>
      <c r="G5899" t="str">
        <f t="shared" si="277"/>
        <v>lighting</v>
      </c>
      <c r="H5899" t="str">
        <f t="shared" si="278"/>
        <v>lighting</v>
      </c>
    </row>
    <row r="5900" spans="1:8" x14ac:dyDescent="0.2">
      <c r="A5900">
        <v>8</v>
      </c>
      <c r="B5900" t="s">
        <v>448</v>
      </c>
      <c r="C5900">
        <v>0</v>
      </c>
      <c r="D5900" t="s">
        <v>694</v>
      </c>
      <c r="E5900" t="s">
        <v>596</v>
      </c>
      <c r="F5900" t="str">
        <f t="shared" si="276"/>
        <v>commercial</v>
      </c>
      <c r="G5900" t="str">
        <f t="shared" si="277"/>
        <v>lighting</v>
      </c>
      <c r="H5900" t="str">
        <f t="shared" si="278"/>
        <v>lighting</v>
      </c>
    </row>
    <row r="5901" spans="1:8" x14ac:dyDescent="0.2">
      <c r="A5901">
        <v>9</v>
      </c>
      <c r="B5901" t="s">
        <v>449</v>
      </c>
      <c r="C5901">
        <v>0</v>
      </c>
      <c r="D5901" t="s">
        <v>694</v>
      </c>
      <c r="E5901" t="s">
        <v>596</v>
      </c>
      <c r="F5901" t="str">
        <f t="shared" si="276"/>
        <v>commercial</v>
      </c>
      <c r="G5901" t="str">
        <f t="shared" si="277"/>
        <v>lighting</v>
      </c>
      <c r="H5901" t="str">
        <f t="shared" si="278"/>
        <v>lighting</v>
      </c>
    </row>
    <row r="5902" spans="1:8" x14ac:dyDescent="0.2">
      <c r="A5902">
        <v>0</v>
      </c>
      <c r="B5902" t="s">
        <v>76</v>
      </c>
      <c r="C5902">
        <v>8507442064820.4102</v>
      </c>
      <c r="D5902" t="s">
        <v>695</v>
      </c>
      <c r="E5902" t="s">
        <v>596</v>
      </c>
      <c r="F5902" t="str">
        <f t="shared" si="276"/>
        <v>commercial</v>
      </c>
      <c r="G5902" t="str">
        <f t="shared" si="277"/>
        <v>lighting</v>
      </c>
      <c r="H5902" t="str">
        <f t="shared" si="278"/>
        <v>lighting</v>
      </c>
    </row>
    <row r="5903" spans="1:8" x14ac:dyDescent="0.2">
      <c r="A5903">
        <v>1</v>
      </c>
      <c r="B5903" t="s">
        <v>77</v>
      </c>
      <c r="C5903">
        <v>0</v>
      </c>
      <c r="D5903" t="s">
        <v>695</v>
      </c>
      <c r="E5903" t="s">
        <v>596</v>
      </c>
      <c r="F5903" t="str">
        <f t="shared" si="276"/>
        <v>commercial</v>
      </c>
      <c r="G5903" t="str">
        <f t="shared" si="277"/>
        <v>lighting</v>
      </c>
      <c r="H5903" t="str">
        <f t="shared" si="278"/>
        <v>lighting</v>
      </c>
    </row>
    <row r="5904" spans="1:8" x14ac:dyDescent="0.2">
      <c r="A5904">
        <v>2</v>
      </c>
      <c r="B5904" t="s">
        <v>78</v>
      </c>
      <c r="C5904">
        <v>0</v>
      </c>
      <c r="D5904" t="s">
        <v>695</v>
      </c>
      <c r="E5904" t="s">
        <v>596</v>
      </c>
      <c r="F5904" t="str">
        <f t="shared" si="276"/>
        <v>commercial</v>
      </c>
      <c r="G5904" t="str">
        <f t="shared" si="277"/>
        <v>lighting</v>
      </c>
      <c r="H5904" t="str">
        <f t="shared" si="278"/>
        <v>lighting</v>
      </c>
    </row>
    <row r="5905" spans="1:8" x14ac:dyDescent="0.2">
      <c r="A5905">
        <v>3</v>
      </c>
      <c r="B5905" t="s">
        <v>79</v>
      </c>
      <c r="C5905">
        <v>0</v>
      </c>
      <c r="D5905" t="s">
        <v>695</v>
      </c>
      <c r="E5905" t="s">
        <v>596</v>
      </c>
      <c r="F5905" t="str">
        <f t="shared" si="276"/>
        <v>commercial</v>
      </c>
      <c r="G5905" t="str">
        <f t="shared" si="277"/>
        <v>lighting</v>
      </c>
      <c r="H5905" t="str">
        <f t="shared" si="278"/>
        <v>lighting</v>
      </c>
    </row>
    <row r="5906" spans="1:8" x14ac:dyDescent="0.2">
      <c r="A5906">
        <v>4</v>
      </c>
      <c r="B5906" t="s">
        <v>81</v>
      </c>
      <c r="C5906">
        <v>0</v>
      </c>
      <c r="D5906" t="s">
        <v>695</v>
      </c>
      <c r="E5906" t="s">
        <v>596</v>
      </c>
      <c r="F5906" t="str">
        <f t="shared" si="276"/>
        <v>commercial</v>
      </c>
      <c r="G5906" t="str">
        <f t="shared" si="277"/>
        <v>lighting</v>
      </c>
      <c r="H5906" t="str">
        <f t="shared" si="278"/>
        <v>lighting</v>
      </c>
    </row>
    <row r="5907" spans="1:8" x14ac:dyDescent="0.2">
      <c r="A5907">
        <v>5</v>
      </c>
      <c r="B5907" t="s">
        <v>162</v>
      </c>
      <c r="C5907">
        <v>0</v>
      </c>
      <c r="D5907" t="s">
        <v>695</v>
      </c>
      <c r="E5907" t="s">
        <v>596</v>
      </c>
      <c r="F5907" t="str">
        <f t="shared" si="276"/>
        <v>commercial</v>
      </c>
      <c r="G5907" t="str">
        <f t="shared" si="277"/>
        <v>lighting</v>
      </c>
      <c r="H5907" t="str">
        <f t="shared" si="278"/>
        <v>lighting</v>
      </c>
    </row>
    <row r="5908" spans="1:8" x14ac:dyDescent="0.2">
      <c r="A5908">
        <v>6</v>
      </c>
      <c r="B5908" t="s">
        <v>446</v>
      </c>
      <c r="C5908">
        <v>0</v>
      </c>
      <c r="D5908" t="s">
        <v>695</v>
      </c>
      <c r="E5908" t="s">
        <v>596</v>
      </c>
      <c r="F5908" t="str">
        <f t="shared" si="276"/>
        <v>commercial</v>
      </c>
      <c r="G5908" t="str">
        <f t="shared" si="277"/>
        <v>lighting</v>
      </c>
      <c r="H5908" t="str">
        <f t="shared" si="278"/>
        <v>lighting</v>
      </c>
    </row>
    <row r="5909" spans="1:8" x14ac:dyDescent="0.2">
      <c r="A5909">
        <v>7</v>
      </c>
      <c r="B5909" t="s">
        <v>447</v>
      </c>
      <c r="C5909">
        <v>0</v>
      </c>
      <c r="D5909" t="s">
        <v>695</v>
      </c>
      <c r="E5909" t="s">
        <v>596</v>
      </c>
      <c r="F5909" t="str">
        <f t="shared" si="276"/>
        <v>commercial</v>
      </c>
      <c r="G5909" t="str">
        <f t="shared" si="277"/>
        <v>lighting</v>
      </c>
      <c r="H5909" t="str">
        <f t="shared" si="278"/>
        <v>lighting</v>
      </c>
    </row>
    <row r="5910" spans="1:8" x14ac:dyDescent="0.2">
      <c r="A5910">
        <v>8</v>
      </c>
      <c r="B5910" t="s">
        <v>448</v>
      </c>
      <c r="C5910">
        <v>0</v>
      </c>
      <c r="D5910" t="s">
        <v>695</v>
      </c>
      <c r="E5910" t="s">
        <v>596</v>
      </c>
      <c r="F5910" t="str">
        <f t="shared" si="276"/>
        <v>commercial</v>
      </c>
      <c r="G5910" t="str">
        <f t="shared" si="277"/>
        <v>lighting</v>
      </c>
      <c r="H5910" t="str">
        <f t="shared" si="278"/>
        <v>lighting</v>
      </c>
    </row>
    <row r="5911" spans="1:8" x14ac:dyDescent="0.2">
      <c r="A5911">
        <v>9</v>
      </c>
      <c r="B5911" t="s">
        <v>449</v>
      </c>
      <c r="C5911">
        <v>0</v>
      </c>
      <c r="D5911" t="s">
        <v>695</v>
      </c>
      <c r="E5911" t="s">
        <v>596</v>
      </c>
      <c r="F5911" t="str">
        <f t="shared" si="276"/>
        <v>commercial</v>
      </c>
      <c r="G5911" t="str">
        <f t="shared" si="277"/>
        <v>lighting</v>
      </c>
      <c r="H5911" t="str">
        <f t="shared" si="278"/>
        <v>lighting</v>
      </c>
    </row>
    <row r="5912" spans="1:8" x14ac:dyDescent="0.2">
      <c r="A5912">
        <v>0</v>
      </c>
      <c r="B5912" t="s">
        <v>76</v>
      </c>
      <c r="C5912">
        <v>29336490313108.898</v>
      </c>
      <c r="D5912" t="s">
        <v>696</v>
      </c>
      <c r="E5912" t="s">
        <v>596</v>
      </c>
      <c r="F5912" t="str">
        <f t="shared" si="276"/>
        <v>commercial</v>
      </c>
      <c r="G5912" t="str">
        <f t="shared" si="277"/>
        <v>lighting</v>
      </c>
      <c r="H5912" t="str">
        <f t="shared" si="278"/>
        <v>lighting</v>
      </c>
    </row>
    <row r="5913" spans="1:8" x14ac:dyDescent="0.2">
      <c r="A5913">
        <v>1</v>
      </c>
      <c r="B5913" t="s">
        <v>77</v>
      </c>
      <c r="C5913">
        <v>0</v>
      </c>
      <c r="D5913" t="s">
        <v>696</v>
      </c>
      <c r="E5913" t="s">
        <v>596</v>
      </c>
      <c r="F5913" t="str">
        <f t="shared" si="276"/>
        <v>commercial</v>
      </c>
      <c r="G5913" t="str">
        <f t="shared" si="277"/>
        <v>lighting</v>
      </c>
      <c r="H5913" t="str">
        <f t="shared" si="278"/>
        <v>lighting</v>
      </c>
    </row>
    <row r="5914" spans="1:8" x14ac:dyDescent="0.2">
      <c r="A5914">
        <v>2</v>
      </c>
      <c r="B5914" t="s">
        <v>78</v>
      </c>
      <c r="C5914">
        <v>0</v>
      </c>
      <c r="D5914" t="s">
        <v>696</v>
      </c>
      <c r="E5914" t="s">
        <v>596</v>
      </c>
      <c r="F5914" t="str">
        <f t="shared" si="276"/>
        <v>commercial</v>
      </c>
      <c r="G5914" t="str">
        <f t="shared" si="277"/>
        <v>lighting</v>
      </c>
      <c r="H5914" t="str">
        <f t="shared" si="278"/>
        <v>lighting</v>
      </c>
    </row>
    <row r="5915" spans="1:8" x14ac:dyDescent="0.2">
      <c r="A5915">
        <v>3</v>
      </c>
      <c r="B5915" t="s">
        <v>79</v>
      </c>
      <c r="C5915">
        <v>0</v>
      </c>
      <c r="D5915" t="s">
        <v>696</v>
      </c>
      <c r="E5915" t="s">
        <v>596</v>
      </c>
      <c r="F5915" t="str">
        <f t="shared" si="276"/>
        <v>commercial</v>
      </c>
      <c r="G5915" t="str">
        <f t="shared" si="277"/>
        <v>lighting</v>
      </c>
      <c r="H5915" t="str">
        <f t="shared" si="278"/>
        <v>lighting</v>
      </c>
    </row>
    <row r="5916" spans="1:8" x14ac:dyDescent="0.2">
      <c r="A5916">
        <v>4</v>
      </c>
      <c r="B5916" t="s">
        <v>81</v>
      </c>
      <c r="C5916">
        <v>0</v>
      </c>
      <c r="D5916" t="s">
        <v>696</v>
      </c>
      <c r="E5916" t="s">
        <v>596</v>
      </c>
      <c r="F5916" t="str">
        <f t="shared" si="276"/>
        <v>commercial</v>
      </c>
      <c r="G5916" t="str">
        <f t="shared" si="277"/>
        <v>lighting</v>
      </c>
      <c r="H5916" t="str">
        <f t="shared" si="278"/>
        <v>lighting</v>
      </c>
    </row>
    <row r="5917" spans="1:8" x14ac:dyDescent="0.2">
      <c r="A5917">
        <v>5</v>
      </c>
      <c r="B5917" t="s">
        <v>162</v>
      </c>
      <c r="C5917">
        <v>0</v>
      </c>
      <c r="D5917" t="s">
        <v>696</v>
      </c>
      <c r="E5917" t="s">
        <v>596</v>
      </c>
      <c r="F5917" t="str">
        <f t="shared" si="276"/>
        <v>commercial</v>
      </c>
      <c r="G5917" t="str">
        <f t="shared" si="277"/>
        <v>lighting</v>
      </c>
      <c r="H5917" t="str">
        <f t="shared" si="278"/>
        <v>lighting</v>
      </c>
    </row>
    <row r="5918" spans="1:8" x14ac:dyDescent="0.2">
      <c r="A5918">
        <v>6</v>
      </c>
      <c r="B5918" t="s">
        <v>446</v>
      </c>
      <c r="C5918">
        <v>0</v>
      </c>
      <c r="D5918" t="s">
        <v>696</v>
      </c>
      <c r="E5918" t="s">
        <v>596</v>
      </c>
      <c r="F5918" t="str">
        <f t="shared" si="276"/>
        <v>commercial</v>
      </c>
      <c r="G5918" t="str">
        <f t="shared" si="277"/>
        <v>lighting</v>
      </c>
      <c r="H5918" t="str">
        <f t="shared" si="278"/>
        <v>lighting</v>
      </c>
    </row>
    <row r="5919" spans="1:8" x14ac:dyDescent="0.2">
      <c r="A5919">
        <v>7</v>
      </c>
      <c r="B5919" t="s">
        <v>447</v>
      </c>
      <c r="C5919">
        <v>0</v>
      </c>
      <c r="D5919" t="s">
        <v>696</v>
      </c>
      <c r="E5919" t="s">
        <v>596</v>
      </c>
      <c r="F5919" t="str">
        <f t="shared" si="276"/>
        <v>commercial</v>
      </c>
      <c r="G5919" t="str">
        <f t="shared" si="277"/>
        <v>lighting</v>
      </c>
      <c r="H5919" t="str">
        <f t="shared" si="278"/>
        <v>lighting</v>
      </c>
    </row>
    <row r="5920" spans="1:8" x14ac:dyDescent="0.2">
      <c r="A5920">
        <v>8</v>
      </c>
      <c r="B5920" t="s">
        <v>448</v>
      </c>
      <c r="C5920">
        <v>0</v>
      </c>
      <c r="D5920" t="s">
        <v>696</v>
      </c>
      <c r="E5920" t="s">
        <v>596</v>
      </c>
      <c r="F5920" t="str">
        <f t="shared" si="276"/>
        <v>commercial</v>
      </c>
      <c r="G5920" t="str">
        <f t="shared" si="277"/>
        <v>lighting</v>
      </c>
      <c r="H5920" t="str">
        <f t="shared" si="278"/>
        <v>lighting</v>
      </c>
    </row>
    <row r="5921" spans="1:8" x14ac:dyDescent="0.2">
      <c r="A5921">
        <v>9</v>
      </c>
      <c r="B5921" t="s">
        <v>449</v>
      </c>
      <c r="C5921">
        <v>0</v>
      </c>
      <c r="D5921" t="s">
        <v>696</v>
      </c>
      <c r="E5921" t="s">
        <v>596</v>
      </c>
      <c r="F5921" t="str">
        <f t="shared" si="276"/>
        <v>commercial</v>
      </c>
      <c r="G5921" t="str">
        <f t="shared" si="277"/>
        <v>lighting</v>
      </c>
      <c r="H5921" t="str">
        <f t="shared" si="278"/>
        <v>lighting</v>
      </c>
    </row>
    <row r="5922" spans="1:8" x14ac:dyDescent="0.2">
      <c r="A5922">
        <v>0</v>
      </c>
      <c r="B5922" t="s">
        <v>76</v>
      </c>
      <c r="C5922">
        <v>2082891364392.48</v>
      </c>
      <c r="D5922" t="s">
        <v>697</v>
      </c>
      <c r="E5922" t="s">
        <v>596</v>
      </c>
      <c r="F5922" t="str">
        <f t="shared" si="276"/>
        <v>commercial</v>
      </c>
      <c r="G5922" t="str">
        <f t="shared" si="277"/>
        <v>lighting</v>
      </c>
      <c r="H5922" t="str">
        <f t="shared" si="278"/>
        <v>lighting</v>
      </c>
    </row>
    <row r="5923" spans="1:8" x14ac:dyDescent="0.2">
      <c r="A5923">
        <v>1</v>
      </c>
      <c r="B5923" t="s">
        <v>77</v>
      </c>
      <c r="C5923">
        <v>0</v>
      </c>
      <c r="D5923" t="s">
        <v>697</v>
      </c>
      <c r="E5923" t="s">
        <v>596</v>
      </c>
      <c r="F5923" t="str">
        <f t="shared" si="276"/>
        <v>commercial</v>
      </c>
      <c r="G5923" t="str">
        <f t="shared" si="277"/>
        <v>lighting</v>
      </c>
      <c r="H5923" t="str">
        <f t="shared" si="278"/>
        <v>lighting</v>
      </c>
    </row>
    <row r="5924" spans="1:8" x14ac:dyDescent="0.2">
      <c r="A5924">
        <v>2</v>
      </c>
      <c r="B5924" t="s">
        <v>78</v>
      </c>
      <c r="C5924">
        <v>0</v>
      </c>
      <c r="D5924" t="s">
        <v>697</v>
      </c>
      <c r="E5924" t="s">
        <v>596</v>
      </c>
      <c r="F5924" t="str">
        <f t="shared" si="276"/>
        <v>commercial</v>
      </c>
      <c r="G5924" t="str">
        <f t="shared" si="277"/>
        <v>lighting</v>
      </c>
      <c r="H5924" t="str">
        <f t="shared" si="278"/>
        <v>lighting</v>
      </c>
    </row>
    <row r="5925" spans="1:8" x14ac:dyDescent="0.2">
      <c r="A5925">
        <v>3</v>
      </c>
      <c r="B5925" t="s">
        <v>79</v>
      </c>
      <c r="C5925">
        <v>0</v>
      </c>
      <c r="D5925" t="s">
        <v>697</v>
      </c>
      <c r="E5925" t="s">
        <v>596</v>
      </c>
      <c r="F5925" t="str">
        <f t="shared" si="276"/>
        <v>commercial</v>
      </c>
      <c r="G5925" t="str">
        <f t="shared" si="277"/>
        <v>lighting</v>
      </c>
      <c r="H5925" t="str">
        <f t="shared" si="278"/>
        <v>lighting</v>
      </c>
    </row>
    <row r="5926" spans="1:8" x14ac:dyDescent="0.2">
      <c r="A5926">
        <v>4</v>
      </c>
      <c r="B5926" t="s">
        <v>81</v>
      </c>
      <c r="C5926">
        <v>0</v>
      </c>
      <c r="D5926" t="s">
        <v>697</v>
      </c>
      <c r="E5926" t="s">
        <v>596</v>
      </c>
      <c r="F5926" t="str">
        <f t="shared" si="276"/>
        <v>commercial</v>
      </c>
      <c r="G5926" t="str">
        <f t="shared" si="277"/>
        <v>lighting</v>
      </c>
      <c r="H5926" t="str">
        <f t="shared" si="278"/>
        <v>lighting</v>
      </c>
    </row>
    <row r="5927" spans="1:8" x14ac:dyDescent="0.2">
      <c r="A5927">
        <v>5</v>
      </c>
      <c r="B5927" t="s">
        <v>162</v>
      </c>
      <c r="C5927">
        <v>0</v>
      </c>
      <c r="D5927" t="s">
        <v>697</v>
      </c>
      <c r="E5927" t="s">
        <v>596</v>
      </c>
      <c r="F5927" t="str">
        <f t="shared" si="276"/>
        <v>commercial</v>
      </c>
      <c r="G5927" t="str">
        <f t="shared" si="277"/>
        <v>lighting</v>
      </c>
      <c r="H5927" t="str">
        <f t="shared" si="278"/>
        <v>lighting</v>
      </c>
    </row>
    <row r="5928" spans="1:8" x14ac:dyDescent="0.2">
      <c r="A5928">
        <v>6</v>
      </c>
      <c r="B5928" t="s">
        <v>446</v>
      </c>
      <c r="C5928">
        <v>0</v>
      </c>
      <c r="D5928" t="s">
        <v>697</v>
      </c>
      <c r="E5928" t="s">
        <v>596</v>
      </c>
      <c r="F5928" t="str">
        <f t="shared" si="276"/>
        <v>commercial</v>
      </c>
      <c r="G5928" t="str">
        <f t="shared" si="277"/>
        <v>lighting</v>
      </c>
      <c r="H5928" t="str">
        <f t="shared" si="278"/>
        <v>lighting</v>
      </c>
    </row>
    <row r="5929" spans="1:8" x14ac:dyDescent="0.2">
      <c r="A5929">
        <v>7</v>
      </c>
      <c r="B5929" t="s">
        <v>447</v>
      </c>
      <c r="C5929">
        <v>0</v>
      </c>
      <c r="D5929" t="s">
        <v>697</v>
      </c>
      <c r="E5929" t="s">
        <v>596</v>
      </c>
      <c r="F5929" t="str">
        <f t="shared" si="276"/>
        <v>commercial</v>
      </c>
      <c r="G5929" t="str">
        <f t="shared" si="277"/>
        <v>lighting</v>
      </c>
      <c r="H5929" t="str">
        <f t="shared" si="278"/>
        <v>lighting</v>
      </c>
    </row>
    <row r="5930" spans="1:8" x14ac:dyDescent="0.2">
      <c r="A5930">
        <v>8</v>
      </c>
      <c r="B5930" t="s">
        <v>448</v>
      </c>
      <c r="C5930">
        <v>0</v>
      </c>
      <c r="D5930" t="s">
        <v>697</v>
      </c>
      <c r="E5930" t="s">
        <v>596</v>
      </c>
      <c r="F5930" t="str">
        <f t="shared" si="276"/>
        <v>commercial</v>
      </c>
      <c r="G5930" t="str">
        <f t="shared" si="277"/>
        <v>lighting</v>
      </c>
      <c r="H5930" t="str">
        <f t="shared" si="278"/>
        <v>lighting</v>
      </c>
    </row>
    <row r="5931" spans="1:8" x14ac:dyDescent="0.2">
      <c r="A5931">
        <v>9</v>
      </c>
      <c r="B5931" t="s">
        <v>449</v>
      </c>
      <c r="C5931">
        <v>0</v>
      </c>
      <c r="D5931" t="s">
        <v>697</v>
      </c>
      <c r="E5931" t="s">
        <v>596</v>
      </c>
      <c r="F5931" t="str">
        <f t="shared" si="276"/>
        <v>commercial</v>
      </c>
      <c r="G5931" t="str">
        <f t="shared" si="277"/>
        <v>lighting</v>
      </c>
      <c r="H5931" t="str">
        <f t="shared" si="278"/>
        <v>lighting</v>
      </c>
    </row>
    <row r="5932" spans="1:8" x14ac:dyDescent="0.2">
      <c r="A5932">
        <v>0</v>
      </c>
      <c r="B5932" t="s">
        <v>76</v>
      </c>
      <c r="C5932">
        <v>17053827183726.4</v>
      </c>
      <c r="D5932" t="s">
        <v>698</v>
      </c>
      <c r="E5932" t="s">
        <v>596</v>
      </c>
      <c r="F5932" t="str">
        <f t="shared" si="276"/>
        <v>commercial</v>
      </c>
      <c r="G5932" t="str">
        <f t="shared" si="277"/>
        <v>lighting</v>
      </c>
      <c r="H5932" t="str">
        <f t="shared" si="278"/>
        <v>lighting</v>
      </c>
    </row>
    <row r="5933" spans="1:8" x14ac:dyDescent="0.2">
      <c r="A5933">
        <v>1</v>
      </c>
      <c r="B5933" t="s">
        <v>77</v>
      </c>
      <c r="C5933">
        <v>0</v>
      </c>
      <c r="D5933" t="s">
        <v>698</v>
      </c>
      <c r="E5933" t="s">
        <v>596</v>
      </c>
      <c r="F5933" t="str">
        <f t="shared" si="276"/>
        <v>commercial</v>
      </c>
      <c r="G5933" t="str">
        <f t="shared" si="277"/>
        <v>lighting</v>
      </c>
      <c r="H5933" t="str">
        <f t="shared" si="278"/>
        <v>lighting</v>
      </c>
    </row>
    <row r="5934" spans="1:8" x14ac:dyDescent="0.2">
      <c r="A5934">
        <v>2</v>
      </c>
      <c r="B5934" t="s">
        <v>78</v>
      </c>
      <c r="C5934">
        <v>0</v>
      </c>
      <c r="D5934" t="s">
        <v>698</v>
      </c>
      <c r="E5934" t="s">
        <v>596</v>
      </c>
      <c r="F5934" t="str">
        <f t="shared" si="276"/>
        <v>commercial</v>
      </c>
      <c r="G5934" t="str">
        <f t="shared" si="277"/>
        <v>lighting</v>
      </c>
      <c r="H5934" t="str">
        <f t="shared" si="278"/>
        <v>lighting</v>
      </c>
    </row>
    <row r="5935" spans="1:8" x14ac:dyDescent="0.2">
      <c r="A5935">
        <v>3</v>
      </c>
      <c r="B5935" t="s">
        <v>79</v>
      </c>
      <c r="C5935">
        <v>0</v>
      </c>
      <c r="D5935" t="s">
        <v>698</v>
      </c>
      <c r="E5935" t="s">
        <v>596</v>
      </c>
      <c r="F5935" t="str">
        <f t="shared" si="276"/>
        <v>commercial</v>
      </c>
      <c r="G5935" t="str">
        <f t="shared" si="277"/>
        <v>lighting</v>
      </c>
      <c r="H5935" t="str">
        <f t="shared" si="278"/>
        <v>lighting</v>
      </c>
    </row>
    <row r="5936" spans="1:8" x14ac:dyDescent="0.2">
      <c r="A5936">
        <v>4</v>
      </c>
      <c r="B5936" t="s">
        <v>81</v>
      </c>
      <c r="C5936">
        <v>0</v>
      </c>
      <c r="D5936" t="s">
        <v>698</v>
      </c>
      <c r="E5936" t="s">
        <v>596</v>
      </c>
      <c r="F5936" t="str">
        <f t="shared" si="276"/>
        <v>commercial</v>
      </c>
      <c r="G5936" t="str">
        <f t="shared" si="277"/>
        <v>lighting</v>
      </c>
      <c r="H5936" t="str">
        <f t="shared" si="278"/>
        <v>lighting</v>
      </c>
    </row>
    <row r="5937" spans="1:8" x14ac:dyDescent="0.2">
      <c r="A5937">
        <v>5</v>
      </c>
      <c r="B5937" t="s">
        <v>162</v>
      </c>
      <c r="C5937">
        <v>0</v>
      </c>
      <c r="D5937" t="s">
        <v>698</v>
      </c>
      <c r="E5937" t="s">
        <v>596</v>
      </c>
      <c r="F5937" t="str">
        <f t="shared" si="276"/>
        <v>commercial</v>
      </c>
      <c r="G5937" t="str">
        <f t="shared" si="277"/>
        <v>lighting</v>
      </c>
      <c r="H5937" t="str">
        <f t="shared" si="278"/>
        <v>lighting</v>
      </c>
    </row>
    <row r="5938" spans="1:8" x14ac:dyDescent="0.2">
      <c r="A5938">
        <v>6</v>
      </c>
      <c r="B5938" t="s">
        <v>446</v>
      </c>
      <c r="C5938">
        <v>0</v>
      </c>
      <c r="D5938" t="s">
        <v>698</v>
      </c>
      <c r="E5938" t="s">
        <v>596</v>
      </c>
      <c r="F5938" t="str">
        <f t="shared" si="276"/>
        <v>commercial</v>
      </c>
      <c r="G5938" t="str">
        <f t="shared" si="277"/>
        <v>lighting</v>
      </c>
      <c r="H5938" t="str">
        <f t="shared" si="278"/>
        <v>lighting</v>
      </c>
    </row>
    <row r="5939" spans="1:8" x14ac:dyDescent="0.2">
      <c r="A5939">
        <v>7</v>
      </c>
      <c r="B5939" t="s">
        <v>447</v>
      </c>
      <c r="C5939">
        <v>0</v>
      </c>
      <c r="D5939" t="s">
        <v>698</v>
      </c>
      <c r="E5939" t="s">
        <v>596</v>
      </c>
      <c r="F5939" t="str">
        <f t="shared" si="276"/>
        <v>commercial</v>
      </c>
      <c r="G5939" t="str">
        <f t="shared" si="277"/>
        <v>lighting</v>
      </c>
      <c r="H5939" t="str">
        <f t="shared" si="278"/>
        <v>lighting</v>
      </c>
    </row>
    <row r="5940" spans="1:8" x14ac:dyDescent="0.2">
      <c r="A5940">
        <v>8</v>
      </c>
      <c r="B5940" t="s">
        <v>448</v>
      </c>
      <c r="C5940">
        <v>0</v>
      </c>
      <c r="D5940" t="s">
        <v>698</v>
      </c>
      <c r="E5940" t="s">
        <v>596</v>
      </c>
      <c r="F5940" t="str">
        <f t="shared" si="276"/>
        <v>commercial</v>
      </c>
      <c r="G5940" t="str">
        <f t="shared" si="277"/>
        <v>lighting</v>
      </c>
      <c r="H5940" t="str">
        <f t="shared" si="278"/>
        <v>lighting</v>
      </c>
    </row>
    <row r="5941" spans="1:8" x14ac:dyDescent="0.2">
      <c r="A5941">
        <v>9</v>
      </c>
      <c r="B5941" t="s">
        <v>449</v>
      </c>
      <c r="C5941">
        <v>0</v>
      </c>
      <c r="D5941" t="s">
        <v>698</v>
      </c>
      <c r="E5941" t="s">
        <v>596</v>
      </c>
      <c r="F5941" t="str">
        <f t="shared" si="276"/>
        <v>commercial</v>
      </c>
      <c r="G5941" t="str">
        <f t="shared" si="277"/>
        <v>lighting</v>
      </c>
      <c r="H5941" t="str">
        <f t="shared" si="278"/>
        <v>lighting</v>
      </c>
    </row>
    <row r="5942" spans="1:8" x14ac:dyDescent="0.2">
      <c r="A5942">
        <v>0</v>
      </c>
      <c r="B5942" t="s">
        <v>76</v>
      </c>
      <c r="C5942">
        <v>5722696171845.2402</v>
      </c>
      <c r="D5942" t="s">
        <v>699</v>
      </c>
      <c r="E5942" t="s">
        <v>596</v>
      </c>
      <c r="F5942" t="str">
        <f t="shared" si="276"/>
        <v>commercial</v>
      </c>
      <c r="G5942" t="str">
        <f t="shared" si="277"/>
        <v>lighting</v>
      </c>
      <c r="H5942" t="str">
        <f t="shared" si="278"/>
        <v>lighting</v>
      </c>
    </row>
    <row r="5943" spans="1:8" x14ac:dyDescent="0.2">
      <c r="A5943">
        <v>1</v>
      </c>
      <c r="B5943" t="s">
        <v>77</v>
      </c>
      <c r="C5943">
        <v>0</v>
      </c>
      <c r="D5943" t="s">
        <v>699</v>
      </c>
      <c r="E5943" t="s">
        <v>596</v>
      </c>
      <c r="F5943" t="str">
        <f t="shared" si="276"/>
        <v>commercial</v>
      </c>
      <c r="G5943" t="str">
        <f t="shared" si="277"/>
        <v>lighting</v>
      </c>
      <c r="H5943" t="str">
        <f t="shared" si="278"/>
        <v>lighting</v>
      </c>
    </row>
    <row r="5944" spans="1:8" x14ac:dyDescent="0.2">
      <c r="A5944">
        <v>2</v>
      </c>
      <c r="B5944" t="s">
        <v>78</v>
      </c>
      <c r="C5944">
        <v>0</v>
      </c>
      <c r="D5944" t="s">
        <v>699</v>
      </c>
      <c r="E5944" t="s">
        <v>596</v>
      </c>
      <c r="F5944" t="str">
        <f t="shared" si="276"/>
        <v>commercial</v>
      </c>
      <c r="G5944" t="str">
        <f t="shared" si="277"/>
        <v>lighting</v>
      </c>
      <c r="H5944" t="str">
        <f t="shared" si="278"/>
        <v>lighting</v>
      </c>
    </row>
    <row r="5945" spans="1:8" x14ac:dyDescent="0.2">
      <c r="A5945">
        <v>3</v>
      </c>
      <c r="B5945" t="s">
        <v>79</v>
      </c>
      <c r="C5945">
        <v>0</v>
      </c>
      <c r="D5945" t="s">
        <v>699</v>
      </c>
      <c r="E5945" t="s">
        <v>596</v>
      </c>
      <c r="F5945" t="str">
        <f t="shared" si="276"/>
        <v>commercial</v>
      </c>
      <c r="G5945" t="str">
        <f t="shared" si="277"/>
        <v>lighting</v>
      </c>
      <c r="H5945" t="str">
        <f t="shared" si="278"/>
        <v>lighting</v>
      </c>
    </row>
    <row r="5946" spans="1:8" x14ac:dyDescent="0.2">
      <c r="A5946">
        <v>4</v>
      </c>
      <c r="B5946" t="s">
        <v>81</v>
      </c>
      <c r="C5946">
        <v>0</v>
      </c>
      <c r="D5946" t="s">
        <v>699</v>
      </c>
      <c r="E5946" t="s">
        <v>596</v>
      </c>
      <c r="F5946" t="str">
        <f t="shared" si="276"/>
        <v>commercial</v>
      </c>
      <c r="G5946" t="str">
        <f t="shared" si="277"/>
        <v>lighting</v>
      </c>
      <c r="H5946" t="str">
        <f t="shared" si="278"/>
        <v>lighting</v>
      </c>
    </row>
    <row r="5947" spans="1:8" x14ac:dyDescent="0.2">
      <c r="A5947">
        <v>5</v>
      </c>
      <c r="B5947" t="s">
        <v>162</v>
      </c>
      <c r="C5947">
        <v>0</v>
      </c>
      <c r="D5947" t="s">
        <v>699</v>
      </c>
      <c r="E5947" t="s">
        <v>596</v>
      </c>
      <c r="F5947" t="str">
        <f t="shared" si="276"/>
        <v>commercial</v>
      </c>
      <c r="G5947" t="str">
        <f t="shared" si="277"/>
        <v>lighting</v>
      </c>
      <c r="H5947" t="str">
        <f t="shared" si="278"/>
        <v>lighting</v>
      </c>
    </row>
    <row r="5948" spans="1:8" x14ac:dyDescent="0.2">
      <c r="A5948">
        <v>6</v>
      </c>
      <c r="B5948" t="s">
        <v>446</v>
      </c>
      <c r="C5948">
        <v>0</v>
      </c>
      <c r="D5948" t="s">
        <v>699</v>
      </c>
      <c r="E5948" t="s">
        <v>596</v>
      </c>
      <c r="F5948" t="str">
        <f t="shared" si="276"/>
        <v>commercial</v>
      </c>
      <c r="G5948" t="str">
        <f t="shared" si="277"/>
        <v>lighting</v>
      </c>
      <c r="H5948" t="str">
        <f t="shared" si="278"/>
        <v>lighting</v>
      </c>
    </row>
    <row r="5949" spans="1:8" x14ac:dyDescent="0.2">
      <c r="A5949">
        <v>7</v>
      </c>
      <c r="B5949" t="s">
        <v>447</v>
      </c>
      <c r="C5949">
        <v>0</v>
      </c>
      <c r="D5949" t="s">
        <v>699</v>
      </c>
      <c r="E5949" t="s">
        <v>596</v>
      </c>
      <c r="F5949" t="str">
        <f t="shared" si="276"/>
        <v>commercial</v>
      </c>
      <c r="G5949" t="str">
        <f t="shared" si="277"/>
        <v>lighting</v>
      </c>
      <c r="H5949" t="str">
        <f t="shared" si="278"/>
        <v>lighting</v>
      </c>
    </row>
    <row r="5950" spans="1:8" x14ac:dyDescent="0.2">
      <c r="A5950">
        <v>8</v>
      </c>
      <c r="B5950" t="s">
        <v>448</v>
      </c>
      <c r="C5950">
        <v>0</v>
      </c>
      <c r="D5950" t="s">
        <v>699</v>
      </c>
      <c r="E5950" t="s">
        <v>596</v>
      </c>
      <c r="F5950" t="str">
        <f t="shared" si="276"/>
        <v>commercial</v>
      </c>
      <c r="G5950" t="str">
        <f t="shared" si="277"/>
        <v>lighting</v>
      </c>
      <c r="H5950" t="str">
        <f t="shared" si="278"/>
        <v>lighting</v>
      </c>
    </row>
    <row r="5951" spans="1:8" x14ac:dyDescent="0.2">
      <c r="A5951">
        <v>9</v>
      </c>
      <c r="B5951" t="s">
        <v>449</v>
      </c>
      <c r="C5951">
        <v>0</v>
      </c>
      <c r="D5951" t="s">
        <v>699</v>
      </c>
      <c r="E5951" t="s">
        <v>596</v>
      </c>
      <c r="F5951" t="str">
        <f t="shared" si="276"/>
        <v>commercial</v>
      </c>
      <c r="G5951" t="str">
        <f t="shared" si="277"/>
        <v>lighting</v>
      </c>
      <c r="H5951" t="str">
        <f t="shared" si="278"/>
        <v>lighting</v>
      </c>
    </row>
    <row r="5952" spans="1:8" x14ac:dyDescent="0.2">
      <c r="A5952">
        <v>0</v>
      </c>
      <c r="B5952" t="s">
        <v>76</v>
      </c>
      <c r="C5952">
        <v>17534193333220.699</v>
      </c>
      <c r="D5952" t="s">
        <v>700</v>
      </c>
      <c r="E5952" t="s">
        <v>596</v>
      </c>
      <c r="F5952" t="str">
        <f t="shared" si="276"/>
        <v>commercial</v>
      </c>
      <c r="G5952" t="str">
        <f t="shared" si="277"/>
        <v>lighting</v>
      </c>
      <c r="H5952" t="str">
        <f t="shared" si="278"/>
        <v>lighting</v>
      </c>
    </row>
    <row r="5953" spans="1:8" x14ac:dyDescent="0.2">
      <c r="A5953">
        <v>1</v>
      </c>
      <c r="B5953" t="s">
        <v>77</v>
      </c>
      <c r="C5953">
        <v>0</v>
      </c>
      <c r="D5953" t="s">
        <v>700</v>
      </c>
      <c r="E5953" t="s">
        <v>596</v>
      </c>
      <c r="F5953" t="str">
        <f t="shared" si="276"/>
        <v>commercial</v>
      </c>
      <c r="G5953" t="str">
        <f t="shared" si="277"/>
        <v>lighting</v>
      </c>
      <c r="H5953" t="str">
        <f t="shared" si="278"/>
        <v>lighting</v>
      </c>
    </row>
    <row r="5954" spans="1:8" x14ac:dyDescent="0.2">
      <c r="A5954">
        <v>2</v>
      </c>
      <c r="B5954" t="s">
        <v>78</v>
      </c>
      <c r="C5954">
        <v>0</v>
      </c>
      <c r="D5954" t="s">
        <v>700</v>
      </c>
      <c r="E5954" t="s">
        <v>596</v>
      </c>
      <c r="F5954" t="str">
        <f t="shared" si="276"/>
        <v>commercial</v>
      </c>
      <c r="G5954" t="str">
        <f t="shared" si="277"/>
        <v>lighting</v>
      </c>
      <c r="H5954" t="str">
        <f t="shared" si="278"/>
        <v>lighting</v>
      </c>
    </row>
    <row r="5955" spans="1:8" x14ac:dyDescent="0.2">
      <c r="A5955">
        <v>3</v>
      </c>
      <c r="B5955" t="s">
        <v>79</v>
      </c>
      <c r="C5955">
        <v>0</v>
      </c>
      <c r="D5955" t="s">
        <v>700</v>
      </c>
      <c r="E5955" t="s">
        <v>596</v>
      </c>
      <c r="F5955" t="str">
        <f t="shared" ref="F5955:F6018" si="279">IF(ISNUMBER(SEARCH("urban", E5955)), "urban", IF(ISNUMBER(SEARCH("rural", E5955)), "rural", IF(ISNUMBER(SEARCH("commercial", E5955)), "commercial", "None")))</f>
        <v>commercial</v>
      </c>
      <c r="G5955" t="str">
        <f t="shared" ref="G5955:G6018" si="280">RIGHT(E5955, LEN(E5955) - FIND("~", SUBSTITUTE(E5955, "-", "~", LEN(E5955)-LEN(SUBSTITUTE(E5955, "-", "")))))</f>
        <v>lighting</v>
      </c>
      <c r="H5955" t="str">
        <f t="shared" ref="H5955:H6018" si="281">IF(G5955="appl","appliances",IF(G5955="cooling","cooling &amp; ventilation",G5955))</f>
        <v>lighting</v>
      </c>
    </row>
    <row r="5956" spans="1:8" x14ac:dyDescent="0.2">
      <c r="A5956">
        <v>4</v>
      </c>
      <c r="B5956" t="s">
        <v>81</v>
      </c>
      <c r="C5956">
        <v>0</v>
      </c>
      <c r="D5956" t="s">
        <v>700</v>
      </c>
      <c r="E5956" t="s">
        <v>596</v>
      </c>
      <c r="F5956" t="str">
        <f t="shared" si="279"/>
        <v>commercial</v>
      </c>
      <c r="G5956" t="str">
        <f t="shared" si="280"/>
        <v>lighting</v>
      </c>
      <c r="H5956" t="str">
        <f t="shared" si="281"/>
        <v>lighting</v>
      </c>
    </row>
    <row r="5957" spans="1:8" x14ac:dyDescent="0.2">
      <c r="A5957">
        <v>5</v>
      </c>
      <c r="B5957" t="s">
        <v>162</v>
      </c>
      <c r="C5957">
        <v>0</v>
      </c>
      <c r="D5957" t="s">
        <v>700</v>
      </c>
      <c r="E5957" t="s">
        <v>596</v>
      </c>
      <c r="F5957" t="str">
        <f t="shared" si="279"/>
        <v>commercial</v>
      </c>
      <c r="G5957" t="str">
        <f t="shared" si="280"/>
        <v>lighting</v>
      </c>
      <c r="H5957" t="str">
        <f t="shared" si="281"/>
        <v>lighting</v>
      </c>
    </row>
    <row r="5958" spans="1:8" x14ac:dyDescent="0.2">
      <c r="A5958">
        <v>6</v>
      </c>
      <c r="B5958" t="s">
        <v>446</v>
      </c>
      <c r="C5958">
        <v>0</v>
      </c>
      <c r="D5958" t="s">
        <v>700</v>
      </c>
      <c r="E5958" t="s">
        <v>596</v>
      </c>
      <c r="F5958" t="str">
        <f t="shared" si="279"/>
        <v>commercial</v>
      </c>
      <c r="G5958" t="str">
        <f t="shared" si="280"/>
        <v>lighting</v>
      </c>
      <c r="H5958" t="str">
        <f t="shared" si="281"/>
        <v>lighting</v>
      </c>
    </row>
    <row r="5959" spans="1:8" x14ac:dyDescent="0.2">
      <c r="A5959">
        <v>7</v>
      </c>
      <c r="B5959" t="s">
        <v>447</v>
      </c>
      <c r="C5959">
        <v>0</v>
      </c>
      <c r="D5959" t="s">
        <v>700</v>
      </c>
      <c r="E5959" t="s">
        <v>596</v>
      </c>
      <c r="F5959" t="str">
        <f t="shared" si="279"/>
        <v>commercial</v>
      </c>
      <c r="G5959" t="str">
        <f t="shared" si="280"/>
        <v>lighting</v>
      </c>
      <c r="H5959" t="str">
        <f t="shared" si="281"/>
        <v>lighting</v>
      </c>
    </row>
    <row r="5960" spans="1:8" x14ac:dyDescent="0.2">
      <c r="A5960">
        <v>8</v>
      </c>
      <c r="B5960" t="s">
        <v>448</v>
      </c>
      <c r="C5960">
        <v>0</v>
      </c>
      <c r="D5960" t="s">
        <v>700</v>
      </c>
      <c r="E5960" t="s">
        <v>596</v>
      </c>
      <c r="F5960" t="str">
        <f t="shared" si="279"/>
        <v>commercial</v>
      </c>
      <c r="G5960" t="str">
        <f t="shared" si="280"/>
        <v>lighting</v>
      </c>
      <c r="H5960" t="str">
        <f t="shared" si="281"/>
        <v>lighting</v>
      </c>
    </row>
    <row r="5961" spans="1:8" x14ac:dyDescent="0.2">
      <c r="A5961">
        <v>9</v>
      </c>
      <c r="B5961" t="s">
        <v>449</v>
      </c>
      <c r="C5961">
        <v>0</v>
      </c>
      <c r="D5961" t="s">
        <v>700</v>
      </c>
      <c r="E5961" t="s">
        <v>596</v>
      </c>
      <c r="F5961" t="str">
        <f t="shared" si="279"/>
        <v>commercial</v>
      </c>
      <c r="G5961" t="str">
        <f t="shared" si="280"/>
        <v>lighting</v>
      </c>
      <c r="H5961" t="str">
        <f t="shared" si="281"/>
        <v>lighting</v>
      </c>
    </row>
    <row r="5962" spans="1:8" x14ac:dyDescent="0.2">
      <c r="A5962">
        <v>0</v>
      </c>
      <c r="B5962" t="s">
        <v>76</v>
      </c>
      <c r="C5962">
        <v>8571771873751.6699</v>
      </c>
      <c r="D5962" t="s">
        <v>701</v>
      </c>
      <c r="E5962" t="s">
        <v>596</v>
      </c>
      <c r="F5962" t="str">
        <f t="shared" si="279"/>
        <v>commercial</v>
      </c>
      <c r="G5962" t="str">
        <f t="shared" si="280"/>
        <v>lighting</v>
      </c>
      <c r="H5962" t="str">
        <f t="shared" si="281"/>
        <v>lighting</v>
      </c>
    </row>
    <row r="5963" spans="1:8" x14ac:dyDescent="0.2">
      <c r="A5963">
        <v>1</v>
      </c>
      <c r="B5963" t="s">
        <v>77</v>
      </c>
      <c r="C5963">
        <v>0</v>
      </c>
      <c r="D5963" t="s">
        <v>701</v>
      </c>
      <c r="E5963" t="s">
        <v>596</v>
      </c>
      <c r="F5963" t="str">
        <f t="shared" si="279"/>
        <v>commercial</v>
      </c>
      <c r="G5963" t="str">
        <f t="shared" si="280"/>
        <v>lighting</v>
      </c>
      <c r="H5963" t="str">
        <f t="shared" si="281"/>
        <v>lighting</v>
      </c>
    </row>
    <row r="5964" spans="1:8" x14ac:dyDescent="0.2">
      <c r="A5964">
        <v>2</v>
      </c>
      <c r="B5964" t="s">
        <v>78</v>
      </c>
      <c r="C5964">
        <v>0</v>
      </c>
      <c r="D5964" t="s">
        <v>701</v>
      </c>
      <c r="E5964" t="s">
        <v>596</v>
      </c>
      <c r="F5964" t="str">
        <f t="shared" si="279"/>
        <v>commercial</v>
      </c>
      <c r="G5964" t="str">
        <f t="shared" si="280"/>
        <v>lighting</v>
      </c>
      <c r="H5964" t="str">
        <f t="shared" si="281"/>
        <v>lighting</v>
      </c>
    </row>
    <row r="5965" spans="1:8" x14ac:dyDescent="0.2">
      <c r="A5965">
        <v>3</v>
      </c>
      <c r="B5965" t="s">
        <v>79</v>
      </c>
      <c r="C5965">
        <v>0</v>
      </c>
      <c r="D5965" t="s">
        <v>701</v>
      </c>
      <c r="E5965" t="s">
        <v>596</v>
      </c>
      <c r="F5965" t="str">
        <f t="shared" si="279"/>
        <v>commercial</v>
      </c>
      <c r="G5965" t="str">
        <f t="shared" si="280"/>
        <v>lighting</v>
      </c>
      <c r="H5965" t="str">
        <f t="shared" si="281"/>
        <v>lighting</v>
      </c>
    </row>
    <row r="5966" spans="1:8" x14ac:dyDescent="0.2">
      <c r="A5966">
        <v>4</v>
      </c>
      <c r="B5966" t="s">
        <v>81</v>
      </c>
      <c r="C5966">
        <v>0</v>
      </c>
      <c r="D5966" t="s">
        <v>701</v>
      </c>
      <c r="E5966" t="s">
        <v>596</v>
      </c>
      <c r="F5966" t="str">
        <f t="shared" si="279"/>
        <v>commercial</v>
      </c>
      <c r="G5966" t="str">
        <f t="shared" si="280"/>
        <v>lighting</v>
      </c>
      <c r="H5966" t="str">
        <f t="shared" si="281"/>
        <v>lighting</v>
      </c>
    </row>
    <row r="5967" spans="1:8" x14ac:dyDescent="0.2">
      <c r="A5967">
        <v>5</v>
      </c>
      <c r="B5967" t="s">
        <v>162</v>
      </c>
      <c r="C5967">
        <v>0</v>
      </c>
      <c r="D5967" t="s">
        <v>701</v>
      </c>
      <c r="E5967" t="s">
        <v>596</v>
      </c>
      <c r="F5967" t="str">
        <f t="shared" si="279"/>
        <v>commercial</v>
      </c>
      <c r="G5967" t="str">
        <f t="shared" si="280"/>
        <v>lighting</v>
      </c>
      <c r="H5967" t="str">
        <f t="shared" si="281"/>
        <v>lighting</v>
      </c>
    </row>
    <row r="5968" spans="1:8" x14ac:dyDescent="0.2">
      <c r="A5968">
        <v>6</v>
      </c>
      <c r="B5968" t="s">
        <v>446</v>
      </c>
      <c r="C5968">
        <v>0</v>
      </c>
      <c r="D5968" t="s">
        <v>701</v>
      </c>
      <c r="E5968" t="s">
        <v>596</v>
      </c>
      <c r="F5968" t="str">
        <f t="shared" si="279"/>
        <v>commercial</v>
      </c>
      <c r="G5968" t="str">
        <f t="shared" si="280"/>
        <v>lighting</v>
      </c>
      <c r="H5968" t="str">
        <f t="shared" si="281"/>
        <v>lighting</v>
      </c>
    </row>
    <row r="5969" spans="1:8" x14ac:dyDescent="0.2">
      <c r="A5969">
        <v>7</v>
      </c>
      <c r="B5969" t="s">
        <v>447</v>
      </c>
      <c r="C5969">
        <v>0</v>
      </c>
      <c r="D5969" t="s">
        <v>701</v>
      </c>
      <c r="E5969" t="s">
        <v>596</v>
      </c>
      <c r="F5969" t="str">
        <f t="shared" si="279"/>
        <v>commercial</v>
      </c>
      <c r="G5969" t="str">
        <f t="shared" si="280"/>
        <v>lighting</v>
      </c>
      <c r="H5969" t="str">
        <f t="shared" si="281"/>
        <v>lighting</v>
      </c>
    </row>
    <row r="5970" spans="1:8" x14ac:dyDescent="0.2">
      <c r="A5970">
        <v>8</v>
      </c>
      <c r="B5970" t="s">
        <v>448</v>
      </c>
      <c r="C5970">
        <v>0</v>
      </c>
      <c r="D5970" t="s">
        <v>701</v>
      </c>
      <c r="E5970" t="s">
        <v>596</v>
      </c>
      <c r="F5970" t="str">
        <f t="shared" si="279"/>
        <v>commercial</v>
      </c>
      <c r="G5970" t="str">
        <f t="shared" si="280"/>
        <v>lighting</v>
      </c>
      <c r="H5970" t="str">
        <f t="shared" si="281"/>
        <v>lighting</v>
      </c>
    </row>
    <row r="5971" spans="1:8" x14ac:dyDescent="0.2">
      <c r="A5971">
        <v>9</v>
      </c>
      <c r="B5971" t="s">
        <v>449</v>
      </c>
      <c r="C5971">
        <v>0</v>
      </c>
      <c r="D5971" t="s">
        <v>701</v>
      </c>
      <c r="E5971" t="s">
        <v>596</v>
      </c>
      <c r="F5971" t="str">
        <f t="shared" si="279"/>
        <v>commercial</v>
      </c>
      <c r="G5971" t="str">
        <f t="shared" si="280"/>
        <v>lighting</v>
      </c>
      <c r="H5971" t="str">
        <f t="shared" si="281"/>
        <v>lighting</v>
      </c>
    </row>
    <row r="5972" spans="1:8" x14ac:dyDescent="0.2">
      <c r="A5972">
        <v>0</v>
      </c>
      <c r="B5972" t="s">
        <v>76</v>
      </c>
      <c r="C5972">
        <v>8950220465250.7207</v>
      </c>
      <c r="D5972" t="s">
        <v>702</v>
      </c>
      <c r="E5972" t="s">
        <v>596</v>
      </c>
      <c r="F5972" t="str">
        <f t="shared" si="279"/>
        <v>commercial</v>
      </c>
      <c r="G5972" t="str">
        <f t="shared" si="280"/>
        <v>lighting</v>
      </c>
      <c r="H5972" t="str">
        <f t="shared" si="281"/>
        <v>lighting</v>
      </c>
    </row>
    <row r="5973" spans="1:8" x14ac:dyDescent="0.2">
      <c r="A5973">
        <v>1</v>
      </c>
      <c r="B5973" t="s">
        <v>77</v>
      </c>
      <c r="C5973">
        <v>0</v>
      </c>
      <c r="D5973" t="s">
        <v>702</v>
      </c>
      <c r="E5973" t="s">
        <v>596</v>
      </c>
      <c r="F5973" t="str">
        <f t="shared" si="279"/>
        <v>commercial</v>
      </c>
      <c r="G5973" t="str">
        <f t="shared" si="280"/>
        <v>lighting</v>
      </c>
      <c r="H5973" t="str">
        <f t="shared" si="281"/>
        <v>lighting</v>
      </c>
    </row>
    <row r="5974" spans="1:8" x14ac:dyDescent="0.2">
      <c r="A5974">
        <v>2</v>
      </c>
      <c r="B5974" t="s">
        <v>78</v>
      </c>
      <c r="C5974">
        <v>0</v>
      </c>
      <c r="D5974" t="s">
        <v>702</v>
      </c>
      <c r="E5974" t="s">
        <v>596</v>
      </c>
      <c r="F5974" t="str">
        <f t="shared" si="279"/>
        <v>commercial</v>
      </c>
      <c r="G5974" t="str">
        <f t="shared" si="280"/>
        <v>lighting</v>
      </c>
      <c r="H5974" t="str">
        <f t="shared" si="281"/>
        <v>lighting</v>
      </c>
    </row>
    <row r="5975" spans="1:8" x14ac:dyDescent="0.2">
      <c r="A5975">
        <v>3</v>
      </c>
      <c r="B5975" t="s">
        <v>79</v>
      </c>
      <c r="C5975">
        <v>0</v>
      </c>
      <c r="D5975" t="s">
        <v>702</v>
      </c>
      <c r="E5975" t="s">
        <v>596</v>
      </c>
      <c r="F5975" t="str">
        <f t="shared" si="279"/>
        <v>commercial</v>
      </c>
      <c r="G5975" t="str">
        <f t="shared" si="280"/>
        <v>lighting</v>
      </c>
      <c r="H5975" t="str">
        <f t="shared" si="281"/>
        <v>lighting</v>
      </c>
    </row>
    <row r="5976" spans="1:8" x14ac:dyDescent="0.2">
      <c r="A5976">
        <v>4</v>
      </c>
      <c r="B5976" t="s">
        <v>81</v>
      </c>
      <c r="C5976">
        <v>0</v>
      </c>
      <c r="D5976" t="s">
        <v>702</v>
      </c>
      <c r="E5976" t="s">
        <v>596</v>
      </c>
      <c r="F5976" t="str">
        <f t="shared" si="279"/>
        <v>commercial</v>
      </c>
      <c r="G5976" t="str">
        <f t="shared" si="280"/>
        <v>lighting</v>
      </c>
      <c r="H5976" t="str">
        <f t="shared" si="281"/>
        <v>lighting</v>
      </c>
    </row>
    <row r="5977" spans="1:8" x14ac:dyDescent="0.2">
      <c r="A5977">
        <v>5</v>
      </c>
      <c r="B5977" t="s">
        <v>162</v>
      </c>
      <c r="C5977">
        <v>0</v>
      </c>
      <c r="D5977" t="s">
        <v>702</v>
      </c>
      <c r="E5977" t="s">
        <v>596</v>
      </c>
      <c r="F5977" t="str">
        <f t="shared" si="279"/>
        <v>commercial</v>
      </c>
      <c r="G5977" t="str">
        <f t="shared" si="280"/>
        <v>lighting</v>
      </c>
      <c r="H5977" t="str">
        <f t="shared" si="281"/>
        <v>lighting</v>
      </c>
    </row>
    <row r="5978" spans="1:8" x14ac:dyDescent="0.2">
      <c r="A5978">
        <v>6</v>
      </c>
      <c r="B5978" t="s">
        <v>446</v>
      </c>
      <c r="C5978">
        <v>0</v>
      </c>
      <c r="D5978" t="s">
        <v>702</v>
      </c>
      <c r="E5978" t="s">
        <v>596</v>
      </c>
      <c r="F5978" t="str">
        <f t="shared" si="279"/>
        <v>commercial</v>
      </c>
      <c r="G5978" t="str">
        <f t="shared" si="280"/>
        <v>lighting</v>
      </c>
      <c r="H5978" t="str">
        <f t="shared" si="281"/>
        <v>lighting</v>
      </c>
    </row>
    <row r="5979" spans="1:8" x14ac:dyDescent="0.2">
      <c r="A5979">
        <v>7</v>
      </c>
      <c r="B5979" t="s">
        <v>447</v>
      </c>
      <c r="C5979">
        <v>0</v>
      </c>
      <c r="D5979" t="s">
        <v>702</v>
      </c>
      <c r="E5979" t="s">
        <v>596</v>
      </c>
      <c r="F5979" t="str">
        <f t="shared" si="279"/>
        <v>commercial</v>
      </c>
      <c r="G5979" t="str">
        <f t="shared" si="280"/>
        <v>lighting</v>
      </c>
      <c r="H5979" t="str">
        <f t="shared" si="281"/>
        <v>lighting</v>
      </c>
    </row>
    <row r="5980" spans="1:8" x14ac:dyDescent="0.2">
      <c r="A5980">
        <v>8</v>
      </c>
      <c r="B5980" t="s">
        <v>448</v>
      </c>
      <c r="C5980">
        <v>0</v>
      </c>
      <c r="D5980" t="s">
        <v>702</v>
      </c>
      <c r="E5980" t="s">
        <v>596</v>
      </c>
      <c r="F5980" t="str">
        <f t="shared" si="279"/>
        <v>commercial</v>
      </c>
      <c r="G5980" t="str">
        <f t="shared" si="280"/>
        <v>lighting</v>
      </c>
      <c r="H5980" t="str">
        <f t="shared" si="281"/>
        <v>lighting</v>
      </c>
    </row>
    <row r="5981" spans="1:8" x14ac:dyDescent="0.2">
      <c r="A5981">
        <v>9</v>
      </c>
      <c r="B5981" t="s">
        <v>449</v>
      </c>
      <c r="C5981">
        <v>0</v>
      </c>
      <c r="D5981" t="s">
        <v>702</v>
      </c>
      <c r="E5981" t="s">
        <v>596</v>
      </c>
      <c r="F5981" t="str">
        <f t="shared" si="279"/>
        <v>commercial</v>
      </c>
      <c r="G5981" t="str">
        <f t="shared" si="280"/>
        <v>lighting</v>
      </c>
      <c r="H5981" t="str">
        <f t="shared" si="281"/>
        <v>lighting</v>
      </c>
    </row>
    <row r="5982" spans="1:8" x14ac:dyDescent="0.2">
      <c r="A5982">
        <v>0</v>
      </c>
      <c r="B5982" t="s">
        <v>76</v>
      </c>
      <c r="C5982">
        <v>9849680746084.0898</v>
      </c>
      <c r="D5982" t="s">
        <v>703</v>
      </c>
      <c r="E5982" t="s">
        <v>596</v>
      </c>
      <c r="F5982" t="str">
        <f t="shared" si="279"/>
        <v>commercial</v>
      </c>
      <c r="G5982" t="str">
        <f t="shared" si="280"/>
        <v>lighting</v>
      </c>
      <c r="H5982" t="str">
        <f t="shared" si="281"/>
        <v>lighting</v>
      </c>
    </row>
    <row r="5983" spans="1:8" x14ac:dyDescent="0.2">
      <c r="A5983">
        <v>1</v>
      </c>
      <c r="B5983" t="s">
        <v>77</v>
      </c>
      <c r="C5983">
        <v>0</v>
      </c>
      <c r="D5983" t="s">
        <v>703</v>
      </c>
      <c r="E5983" t="s">
        <v>596</v>
      </c>
      <c r="F5983" t="str">
        <f t="shared" si="279"/>
        <v>commercial</v>
      </c>
      <c r="G5983" t="str">
        <f t="shared" si="280"/>
        <v>lighting</v>
      </c>
      <c r="H5983" t="str">
        <f t="shared" si="281"/>
        <v>lighting</v>
      </c>
    </row>
    <row r="5984" spans="1:8" x14ac:dyDescent="0.2">
      <c r="A5984">
        <v>2</v>
      </c>
      <c r="B5984" t="s">
        <v>78</v>
      </c>
      <c r="C5984">
        <v>0</v>
      </c>
      <c r="D5984" t="s">
        <v>703</v>
      </c>
      <c r="E5984" t="s">
        <v>596</v>
      </c>
      <c r="F5984" t="str">
        <f t="shared" si="279"/>
        <v>commercial</v>
      </c>
      <c r="G5984" t="str">
        <f t="shared" si="280"/>
        <v>lighting</v>
      </c>
      <c r="H5984" t="str">
        <f t="shared" si="281"/>
        <v>lighting</v>
      </c>
    </row>
    <row r="5985" spans="1:8" x14ac:dyDescent="0.2">
      <c r="A5985">
        <v>3</v>
      </c>
      <c r="B5985" t="s">
        <v>79</v>
      </c>
      <c r="C5985">
        <v>0</v>
      </c>
      <c r="D5985" t="s">
        <v>703</v>
      </c>
      <c r="E5985" t="s">
        <v>596</v>
      </c>
      <c r="F5985" t="str">
        <f t="shared" si="279"/>
        <v>commercial</v>
      </c>
      <c r="G5985" t="str">
        <f t="shared" si="280"/>
        <v>lighting</v>
      </c>
      <c r="H5985" t="str">
        <f t="shared" si="281"/>
        <v>lighting</v>
      </c>
    </row>
    <row r="5986" spans="1:8" x14ac:dyDescent="0.2">
      <c r="A5986">
        <v>4</v>
      </c>
      <c r="B5986" t="s">
        <v>81</v>
      </c>
      <c r="C5986">
        <v>0</v>
      </c>
      <c r="D5986" t="s">
        <v>703</v>
      </c>
      <c r="E5986" t="s">
        <v>596</v>
      </c>
      <c r="F5986" t="str">
        <f t="shared" si="279"/>
        <v>commercial</v>
      </c>
      <c r="G5986" t="str">
        <f t="shared" si="280"/>
        <v>lighting</v>
      </c>
      <c r="H5986" t="str">
        <f t="shared" si="281"/>
        <v>lighting</v>
      </c>
    </row>
    <row r="5987" spans="1:8" x14ac:dyDescent="0.2">
      <c r="A5987">
        <v>5</v>
      </c>
      <c r="B5987" t="s">
        <v>162</v>
      </c>
      <c r="C5987">
        <v>0</v>
      </c>
      <c r="D5987" t="s">
        <v>703</v>
      </c>
      <c r="E5987" t="s">
        <v>596</v>
      </c>
      <c r="F5987" t="str">
        <f t="shared" si="279"/>
        <v>commercial</v>
      </c>
      <c r="G5987" t="str">
        <f t="shared" si="280"/>
        <v>lighting</v>
      </c>
      <c r="H5987" t="str">
        <f t="shared" si="281"/>
        <v>lighting</v>
      </c>
    </row>
    <row r="5988" spans="1:8" x14ac:dyDescent="0.2">
      <c r="A5988">
        <v>6</v>
      </c>
      <c r="B5988" t="s">
        <v>446</v>
      </c>
      <c r="C5988">
        <v>0</v>
      </c>
      <c r="D5988" t="s">
        <v>703</v>
      </c>
      <c r="E5988" t="s">
        <v>596</v>
      </c>
      <c r="F5988" t="str">
        <f t="shared" si="279"/>
        <v>commercial</v>
      </c>
      <c r="G5988" t="str">
        <f t="shared" si="280"/>
        <v>lighting</v>
      </c>
      <c r="H5988" t="str">
        <f t="shared" si="281"/>
        <v>lighting</v>
      </c>
    </row>
    <row r="5989" spans="1:8" x14ac:dyDescent="0.2">
      <c r="A5989">
        <v>7</v>
      </c>
      <c r="B5989" t="s">
        <v>447</v>
      </c>
      <c r="C5989">
        <v>0</v>
      </c>
      <c r="D5989" t="s">
        <v>703</v>
      </c>
      <c r="E5989" t="s">
        <v>596</v>
      </c>
      <c r="F5989" t="str">
        <f t="shared" si="279"/>
        <v>commercial</v>
      </c>
      <c r="G5989" t="str">
        <f t="shared" si="280"/>
        <v>lighting</v>
      </c>
      <c r="H5989" t="str">
        <f t="shared" si="281"/>
        <v>lighting</v>
      </c>
    </row>
    <row r="5990" spans="1:8" x14ac:dyDescent="0.2">
      <c r="A5990">
        <v>8</v>
      </c>
      <c r="B5990" t="s">
        <v>448</v>
      </c>
      <c r="C5990">
        <v>0</v>
      </c>
      <c r="D5990" t="s">
        <v>703</v>
      </c>
      <c r="E5990" t="s">
        <v>596</v>
      </c>
      <c r="F5990" t="str">
        <f t="shared" si="279"/>
        <v>commercial</v>
      </c>
      <c r="G5990" t="str">
        <f t="shared" si="280"/>
        <v>lighting</v>
      </c>
      <c r="H5990" t="str">
        <f t="shared" si="281"/>
        <v>lighting</v>
      </c>
    </row>
    <row r="5991" spans="1:8" x14ac:dyDescent="0.2">
      <c r="A5991">
        <v>9</v>
      </c>
      <c r="B5991" t="s">
        <v>449</v>
      </c>
      <c r="C5991">
        <v>0</v>
      </c>
      <c r="D5991" t="s">
        <v>703</v>
      </c>
      <c r="E5991" t="s">
        <v>596</v>
      </c>
      <c r="F5991" t="str">
        <f t="shared" si="279"/>
        <v>commercial</v>
      </c>
      <c r="G5991" t="str">
        <f t="shared" si="280"/>
        <v>lighting</v>
      </c>
      <c r="H5991" t="str">
        <f t="shared" si="281"/>
        <v>lighting</v>
      </c>
    </row>
    <row r="5992" spans="1:8" x14ac:dyDescent="0.2">
      <c r="A5992">
        <v>0</v>
      </c>
      <c r="B5992" t="s">
        <v>76</v>
      </c>
      <c r="C5992">
        <v>13667889556666.4</v>
      </c>
      <c r="D5992" t="s">
        <v>704</v>
      </c>
      <c r="E5992" t="s">
        <v>596</v>
      </c>
      <c r="F5992" t="str">
        <f t="shared" si="279"/>
        <v>commercial</v>
      </c>
      <c r="G5992" t="str">
        <f t="shared" si="280"/>
        <v>lighting</v>
      </c>
      <c r="H5992" t="str">
        <f t="shared" si="281"/>
        <v>lighting</v>
      </c>
    </row>
    <row r="5993" spans="1:8" x14ac:dyDescent="0.2">
      <c r="A5993">
        <v>1</v>
      </c>
      <c r="B5993" t="s">
        <v>77</v>
      </c>
      <c r="C5993">
        <v>0</v>
      </c>
      <c r="D5993" t="s">
        <v>704</v>
      </c>
      <c r="E5993" t="s">
        <v>596</v>
      </c>
      <c r="F5993" t="str">
        <f t="shared" si="279"/>
        <v>commercial</v>
      </c>
      <c r="G5993" t="str">
        <f t="shared" si="280"/>
        <v>lighting</v>
      </c>
      <c r="H5993" t="str">
        <f t="shared" si="281"/>
        <v>lighting</v>
      </c>
    </row>
    <row r="5994" spans="1:8" x14ac:dyDescent="0.2">
      <c r="A5994">
        <v>2</v>
      </c>
      <c r="B5994" t="s">
        <v>78</v>
      </c>
      <c r="C5994">
        <v>0</v>
      </c>
      <c r="D5994" t="s">
        <v>704</v>
      </c>
      <c r="E5994" t="s">
        <v>596</v>
      </c>
      <c r="F5994" t="str">
        <f t="shared" si="279"/>
        <v>commercial</v>
      </c>
      <c r="G5994" t="str">
        <f t="shared" si="280"/>
        <v>lighting</v>
      </c>
      <c r="H5994" t="str">
        <f t="shared" si="281"/>
        <v>lighting</v>
      </c>
    </row>
    <row r="5995" spans="1:8" x14ac:dyDescent="0.2">
      <c r="A5995">
        <v>3</v>
      </c>
      <c r="B5995" t="s">
        <v>79</v>
      </c>
      <c r="C5995">
        <v>0</v>
      </c>
      <c r="D5995" t="s">
        <v>704</v>
      </c>
      <c r="E5995" t="s">
        <v>596</v>
      </c>
      <c r="F5995" t="str">
        <f t="shared" si="279"/>
        <v>commercial</v>
      </c>
      <c r="G5995" t="str">
        <f t="shared" si="280"/>
        <v>lighting</v>
      </c>
      <c r="H5995" t="str">
        <f t="shared" si="281"/>
        <v>lighting</v>
      </c>
    </row>
    <row r="5996" spans="1:8" x14ac:dyDescent="0.2">
      <c r="A5996">
        <v>4</v>
      </c>
      <c r="B5996" t="s">
        <v>81</v>
      </c>
      <c r="C5996">
        <v>0</v>
      </c>
      <c r="D5996" t="s">
        <v>704</v>
      </c>
      <c r="E5996" t="s">
        <v>596</v>
      </c>
      <c r="F5996" t="str">
        <f t="shared" si="279"/>
        <v>commercial</v>
      </c>
      <c r="G5996" t="str">
        <f t="shared" si="280"/>
        <v>lighting</v>
      </c>
      <c r="H5996" t="str">
        <f t="shared" si="281"/>
        <v>lighting</v>
      </c>
    </row>
    <row r="5997" spans="1:8" x14ac:dyDescent="0.2">
      <c r="A5997">
        <v>5</v>
      </c>
      <c r="B5997" t="s">
        <v>162</v>
      </c>
      <c r="C5997">
        <v>0</v>
      </c>
      <c r="D5997" t="s">
        <v>704</v>
      </c>
      <c r="E5997" t="s">
        <v>596</v>
      </c>
      <c r="F5997" t="str">
        <f t="shared" si="279"/>
        <v>commercial</v>
      </c>
      <c r="G5997" t="str">
        <f t="shared" si="280"/>
        <v>lighting</v>
      </c>
      <c r="H5997" t="str">
        <f t="shared" si="281"/>
        <v>lighting</v>
      </c>
    </row>
    <row r="5998" spans="1:8" x14ac:dyDescent="0.2">
      <c r="A5998">
        <v>6</v>
      </c>
      <c r="B5998" t="s">
        <v>446</v>
      </c>
      <c r="C5998">
        <v>0</v>
      </c>
      <c r="D5998" t="s">
        <v>704</v>
      </c>
      <c r="E5998" t="s">
        <v>596</v>
      </c>
      <c r="F5998" t="str">
        <f t="shared" si="279"/>
        <v>commercial</v>
      </c>
      <c r="G5998" t="str">
        <f t="shared" si="280"/>
        <v>lighting</v>
      </c>
      <c r="H5998" t="str">
        <f t="shared" si="281"/>
        <v>lighting</v>
      </c>
    </row>
    <row r="5999" spans="1:8" x14ac:dyDescent="0.2">
      <c r="A5999">
        <v>7</v>
      </c>
      <c r="B5999" t="s">
        <v>447</v>
      </c>
      <c r="C5999">
        <v>0</v>
      </c>
      <c r="D5999" t="s">
        <v>704</v>
      </c>
      <c r="E5999" t="s">
        <v>596</v>
      </c>
      <c r="F5999" t="str">
        <f t="shared" si="279"/>
        <v>commercial</v>
      </c>
      <c r="G5999" t="str">
        <f t="shared" si="280"/>
        <v>lighting</v>
      </c>
      <c r="H5999" t="str">
        <f t="shared" si="281"/>
        <v>lighting</v>
      </c>
    </row>
    <row r="6000" spans="1:8" x14ac:dyDescent="0.2">
      <c r="A6000">
        <v>8</v>
      </c>
      <c r="B6000" t="s">
        <v>448</v>
      </c>
      <c r="C6000">
        <v>0</v>
      </c>
      <c r="D6000" t="s">
        <v>704</v>
      </c>
      <c r="E6000" t="s">
        <v>596</v>
      </c>
      <c r="F6000" t="str">
        <f t="shared" si="279"/>
        <v>commercial</v>
      </c>
      <c r="G6000" t="str">
        <f t="shared" si="280"/>
        <v>lighting</v>
      </c>
      <c r="H6000" t="str">
        <f t="shared" si="281"/>
        <v>lighting</v>
      </c>
    </row>
    <row r="6001" spans="1:8" x14ac:dyDescent="0.2">
      <c r="A6001">
        <v>9</v>
      </c>
      <c r="B6001" t="s">
        <v>449</v>
      </c>
      <c r="C6001">
        <v>0</v>
      </c>
      <c r="D6001" t="s">
        <v>704</v>
      </c>
      <c r="E6001" t="s">
        <v>596</v>
      </c>
      <c r="F6001" t="str">
        <f t="shared" si="279"/>
        <v>commercial</v>
      </c>
      <c r="G6001" t="str">
        <f t="shared" si="280"/>
        <v>lighting</v>
      </c>
      <c r="H6001" t="str">
        <f t="shared" si="281"/>
        <v>lighting</v>
      </c>
    </row>
    <row r="6002" spans="1:8" x14ac:dyDescent="0.2">
      <c r="A6002">
        <v>0</v>
      </c>
      <c r="B6002" t="s">
        <v>76</v>
      </c>
      <c r="C6002">
        <v>127332997850.457</v>
      </c>
      <c r="D6002" t="s">
        <v>654</v>
      </c>
      <c r="E6002" t="s">
        <v>590</v>
      </c>
      <c r="F6002" t="str">
        <f t="shared" si="279"/>
        <v>rural</v>
      </c>
      <c r="G6002" t="str">
        <f t="shared" si="280"/>
        <v>cooling</v>
      </c>
      <c r="H6002" t="str">
        <f t="shared" si="281"/>
        <v>cooling &amp; ventilation</v>
      </c>
    </row>
    <row r="6003" spans="1:8" x14ac:dyDescent="0.2">
      <c r="A6003">
        <v>1</v>
      </c>
      <c r="B6003" t="s">
        <v>77</v>
      </c>
      <c r="C6003">
        <v>0</v>
      </c>
      <c r="D6003" t="s">
        <v>654</v>
      </c>
      <c r="E6003" t="s">
        <v>590</v>
      </c>
      <c r="F6003" t="str">
        <f t="shared" si="279"/>
        <v>rural</v>
      </c>
      <c r="G6003" t="str">
        <f t="shared" si="280"/>
        <v>cooling</v>
      </c>
      <c r="H6003" t="str">
        <f t="shared" si="281"/>
        <v>cooling &amp; ventilation</v>
      </c>
    </row>
    <row r="6004" spans="1:8" x14ac:dyDescent="0.2">
      <c r="A6004">
        <v>2</v>
      </c>
      <c r="B6004" t="s">
        <v>78</v>
      </c>
      <c r="C6004">
        <v>0</v>
      </c>
      <c r="D6004" t="s">
        <v>654</v>
      </c>
      <c r="E6004" t="s">
        <v>590</v>
      </c>
      <c r="F6004" t="str">
        <f t="shared" si="279"/>
        <v>rural</v>
      </c>
      <c r="G6004" t="str">
        <f t="shared" si="280"/>
        <v>cooling</v>
      </c>
      <c r="H6004" t="str">
        <f t="shared" si="281"/>
        <v>cooling &amp; ventilation</v>
      </c>
    </row>
    <row r="6005" spans="1:8" x14ac:dyDescent="0.2">
      <c r="A6005">
        <v>3</v>
      </c>
      <c r="B6005" t="s">
        <v>79</v>
      </c>
      <c r="C6005">
        <v>0</v>
      </c>
      <c r="D6005" t="s">
        <v>654</v>
      </c>
      <c r="E6005" t="s">
        <v>590</v>
      </c>
      <c r="F6005" t="str">
        <f t="shared" si="279"/>
        <v>rural</v>
      </c>
      <c r="G6005" t="str">
        <f t="shared" si="280"/>
        <v>cooling</v>
      </c>
      <c r="H6005" t="str">
        <f t="shared" si="281"/>
        <v>cooling &amp; ventilation</v>
      </c>
    </row>
    <row r="6006" spans="1:8" x14ac:dyDescent="0.2">
      <c r="A6006">
        <v>4</v>
      </c>
      <c r="B6006" t="s">
        <v>81</v>
      </c>
      <c r="C6006">
        <v>0</v>
      </c>
      <c r="D6006" t="s">
        <v>654</v>
      </c>
      <c r="E6006" t="s">
        <v>590</v>
      </c>
      <c r="F6006" t="str">
        <f t="shared" si="279"/>
        <v>rural</v>
      </c>
      <c r="G6006" t="str">
        <f t="shared" si="280"/>
        <v>cooling</v>
      </c>
      <c r="H6006" t="str">
        <f t="shared" si="281"/>
        <v>cooling &amp; ventilation</v>
      </c>
    </row>
    <row r="6007" spans="1:8" x14ac:dyDescent="0.2">
      <c r="A6007">
        <v>5</v>
      </c>
      <c r="B6007" t="s">
        <v>162</v>
      </c>
      <c r="C6007">
        <v>0</v>
      </c>
      <c r="D6007" t="s">
        <v>654</v>
      </c>
      <c r="E6007" t="s">
        <v>590</v>
      </c>
      <c r="F6007" t="str">
        <f t="shared" si="279"/>
        <v>rural</v>
      </c>
      <c r="G6007" t="str">
        <f t="shared" si="280"/>
        <v>cooling</v>
      </c>
      <c r="H6007" t="str">
        <f t="shared" si="281"/>
        <v>cooling &amp; ventilation</v>
      </c>
    </row>
    <row r="6008" spans="1:8" x14ac:dyDescent="0.2">
      <c r="A6008">
        <v>6</v>
      </c>
      <c r="B6008" t="s">
        <v>446</v>
      </c>
      <c r="C6008">
        <v>0</v>
      </c>
      <c r="D6008" t="s">
        <v>654</v>
      </c>
      <c r="E6008" t="s">
        <v>590</v>
      </c>
      <c r="F6008" t="str">
        <f t="shared" si="279"/>
        <v>rural</v>
      </c>
      <c r="G6008" t="str">
        <f t="shared" si="280"/>
        <v>cooling</v>
      </c>
      <c r="H6008" t="str">
        <f t="shared" si="281"/>
        <v>cooling &amp; ventilation</v>
      </c>
    </row>
    <row r="6009" spans="1:8" x14ac:dyDescent="0.2">
      <c r="A6009">
        <v>7</v>
      </c>
      <c r="B6009" t="s">
        <v>447</v>
      </c>
      <c r="C6009">
        <v>0</v>
      </c>
      <c r="D6009" t="s">
        <v>654</v>
      </c>
      <c r="E6009" t="s">
        <v>590</v>
      </c>
      <c r="F6009" t="str">
        <f t="shared" si="279"/>
        <v>rural</v>
      </c>
      <c r="G6009" t="str">
        <f t="shared" si="280"/>
        <v>cooling</v>
      </c>
      <c r="H6009" t="str">
        <f t="shared" si="281"/>
        <v>cooling &amp; ventilation</v>
      </c>
    </row>
    <row r="6010" spans="1:8" x14ac:dyDescent="0.2">
      <c r="A6010">
        <v>8</v>
      </c>
      <c r="B6010" t="s">
        <v>448</v>
      </c>
      <c r="C6010">
        <v>0</v>
      </c>
      <c r="D6010" t="s">
        <v>654</v>
      </c>
      <c r="E6010" t="s">
        <v>590</v>
      </c>
      <c r="F6010" t="str">
        <f t="shared" si="279"/>
        <v>rural</v>
      </c>
      <c r="G6010" t="str">
        <f t="shared" si="280"/>
        <v>cooling</v>
      </c>
      <c r="H6010" t="str">
        <f t="shared" si="281"/>
        <v>cooling &amp; ventilation</v>
      </c>
    </row>
    <row r="6011" spans="1:8" x14ac:dyDescent="0.2">
      <c r="A6011">
        <v>9</v>
      </c>
      <c r="B6011" t="s">
        <v>449</v>
      </c>
      <c r="C6011">
        <v>0</v>
      </c>
      <c r="D6011" t="s">
        <v>654</v>
      </c>
      <c r="E6011" t="s">
        <v>590</v>
      </c>
      <c r="F6011" t="str">
        <f t="shared" si="279"/>
        <v>rural</v>
      </c>
      <c r="G6011" t="str">
        <f t="shared" si="280"/>
        <v>cooling</v>
      </c>
      <c r="H6011" t="str">
        <f t="shared" si="281"/>
        <v>cooling &amp; ventilation</v>
      </c>
    </row>
    <row r="6012" spans="1:8" x14ac:dyDescent="0.2">
      <c r="A6012">
        <v>0</v>
      </c>
      <c r="B6012" t="s">
        <v>76</v>
      </c>
      <c r="C6012">
        <v>4119958697326.2002</v>
      </c>
      <c r="D6012" t="s">
        <v>656</v>
      </c>
      <c r="E6012" t="s">
        <v>590</v>
      </c>
      <c r="F6012" t="str">
        <f t="shared" si="279"/>
        <v>rural</v>
      </c>
      <c r="G6012" t="str">
        <f t="shared" si="280"/>
        <v>cooling</v>
      </c>
      <c r="H6012" t="str">
        <f t="shared" si="281"/>
        <v>cooling &amp; ventilation</v>
      </c>
    </row>
    <row r="6013" spans="1:8" x14ac:dyDescent="0.2">
      <c r="A6013">
        <v>1</v>
      </c>
      <c r="B6013" t="s">
        <v>77</v>
      </c>
      <c r="C6013">
        <v>0</v>
      </c>
      <c r="D6013" t="s">
        <v>656</v>
      </c>
      <c r="E6013" t="s">
        <v>590</v>
      </c>
      <c r="F6013" t="str">
        <f t="shared" si="279"/>
        <v>rural</v>
      </c>
      <c r="G6013" t="str">
        <f t="shared" si="280"/>
        <v>cooling</v>
      </c>
      <c r="H6013" t="str">
        <f t="shared" si="281"/>
        <v>cooling &amp; ventilation</v>
      </c>
    </row>
    <row r="6014" spans="1:8" x14ac:dyDescent="0.2">
      <c r="A6014">
        <v>2</v>
      </c>
      <c r="B6014" t="s">
        <v>78</v>
      </c>
      <c r="C6014">
        <v>0</v>
      </c>
      <c r="D6014" t="s">
        <v>656</v>
      </c>
      <c r="E6014" t="s">
        <v>590</v>
      </c>
      <c r="F6014" t="str">
        <f t="shared" si="279"/>
        <v>rural</v>
      </c>
      <c r="G6014" t="str">
        <f t="shared" si="280"/>
        <v>cooling</v>
      </c>
      <c r="H6014" t="str">
        <f t="shared" si="281"/>
        <v>cooling &amp; ventilation</v>
      </c>
    </row>
    <row r="6015" spans="1:8" x14ac:dyDescent="0.2">
      <c r="A6015">
        <v>3</v>
      </c>
      <c r="B6015" t="s">
        <v>79</v>
      </c>
      <c r="C6015">
        <v>0</v>
      </c>
      <c r="D6015" t="s">
        <v>656</v>
      </c>
      <c r="E6015" t="s">
        <v>590</v>
      </c>
      <c r="F6015" t="str">
        <f t="shared" si="279"/>
        <v>rural</v>
      </c>
      <c r="G6015" t="str">
        <f t="shared" si="280"/>
        <v>cooling</v>
      </c>
      <c r="H6015" t="str">
        <f t="shared" si="281"/>
        <v>cooling &amp; ventilation</v>
      </c>
    </row>
    <row r="6016" spans="1:8" x14ac:dyDescent="0.2">
      <c r="A6016">
        <v>4</v>
      </c>
      <c r="B6016" t="s">
        <v>81</v>
      </c>
      <c r="C6016">
        <v>0</v>
      </c>
      <c r="D6016" t="s">
        <v>656</v>
      </c>
      <c r="E6016" t="s">
        <v>590</v>
      </c>
      <c r="F6016" t="str">
        <f t="shared" si="279"/>
        <v>rural</v>
      </c>
      <c r="G6016" t="str">
        <f t="shared" si="280"/>
        <v>cooling</v>
      </c>
      <c r="H6016" t="str">
        <f t="shared" si="281"/>
        <v>cooling &amp; ventilation</v>
      </c>
    </row>
    <row r="6017" spans="1:8" x14ac:dyDescent="0.2">
      <c r="A6017">
        <v>5</v>
      </c>
      <c r="B6017" t="s">
        <v>162</v>
      </c>
      <c r="C6017">
        <v>0</v>
      </c>
      <c r="D6017" t="s">
        <v>656</v>
      </c>
      <c r="E6017" t="s">
        <v>590</v>
      </c>
      <c r="F6017" t="str">
        <f t="shared" si="279"/>
        <v>rural</v>
      </c>
      <c r="G6017" t="str">
        <f t="shared" si="280"/>
        <v>cooling</v>
      </c>
      <c r="H6017" t="str">
        <f t="shared" si="281"/>
        <v>cooling &amp; ventilation</v>
      </c>
    </row>
    <row r="6018" spans="1:8" x14ac:dyDescent="0.2">
      <c r="A6018">
        <v>6</v>
      </c>
      <c r="B6018" t="s">
        <v>446</v>
      </c>
      <c r="C6018">
        <v>0</v>
      </c>
      <c r="D6018" t="s">
        <v>656</v>
      </c>
      <c r="E6018" t="s">
        <v>590</v>
      </c>
      <c r="F6018" t="str">
        <f t="shared" si="279"/>
        <v>rural</v>
      </c>
      <c r="G6018" t="str">
        <f t="shared" si="280"/>
        <v>cooling</v>
      </c>
      <c r="H6018" t="str">
        <f t="shared" si="281"/>
        <v>cooling &amp; ventilation</v>
      </c>
    </row>
    <row r="6019" spans="1:8" x14ac:dyDescent="0.2">
      <c r="A6019">
        <v>7</v>
      </c>
      <c r="B6019" t="s">
        <v>447</v>
      </c>
      <c r="C6019">
        <v>0</v>
      </c>
      <c r="D6019" t="s">
        <v>656</v>
      </c>
      <c r="E6019" t="s">
        <v>590</v>
      </c>
      <c r="F6019" t="str">
        <f t="shared" ref="F6019:F6082" si="282">IF(ISNUMBER(SEARCH("urban", E6019)), "urban", IF(ISNUMBER(SEARCH("rural", E6019)), "rural", IF(ISNUMBER(SEARCH("commercial", E6019)), "commercial", "None")))</f>
        <v>rural</v>
      </c>
      <c r="G6019" t="str">
        <f t="shared" ref="G6019:G6082" si="283">RIGHT(E6019, LEN(E6019) - FIND("~", SUBSTITUTE(E6019, "-", "~", LEN(E6019)-LEN(SUBSTITUTE(E6019, "-", "")))))</f>
        <v>cooling</v>
      </c>
      <c r="H6019" t="str">
        <f t="shared" ref="H6019:H6082" si="284">IF(G6019="appl","appliances",IF(G6019="cooling","cooling &amp; ventilation",G6019))</f>
        <v>cooling &amp; ventilation</v>
      </c>
    </row>
    <row r="6020" spans="1:8" x14ac:dyDescent="0.2">
      <c r="A6020">
        <v>8</v>
      </c>
      <c r="B6020" t="s">
        <v>448</v>
      </c>
      <c r="C6020">
        <v>0</v>
      </c>
      <c r="D6020" t="s">
        <v>656</v>
      </c>
      <c r="E6020" t="s">
        <v>590</v>
      </c>
      <c r="F6020" t="str">
        <f t="shared" si="282"/>
        <v>rural</v>
      </c>
      <c r="G6020" t="str">
        <f t="shared" si="283"/>
        <v>cooling</v>
      </c>
      <c r="H6020" t="str">
        <f t="shared" si="284"/>
        <v>cooling &amp; ventilation</v>
      </c>
    </row>
    <row r="6021" spans="1:8" x14ac:dyDescent="0.2">
      <c r="A6021">
        <v>9</v>
      </c>
      <c r="B6021" t="s">
        <v>449</v>
      </c>
      <c r="C6021">
        <v>0</v>
      </c>
      <c r="D6021" t="s">
        <v>656</v>
      </c>
      <c r="E6021" t="s">
        <v>590</v>
      </c>
      <c r="F6021" t="str">
        <f t="shared" si="282"/>
        <v>rural</v>
      </c>
      <c r="G6021" t="str">
        <f t="shared" si="283"/>
        <v>cooling</v>
      </c>
      <c r="H6021" t="str">
        <f t="shared" si="284"/>
        <v>cooling &amp; ventilation</v>
      </c>
    </row>
    <row r="6022" spans="1:8" x14ac:dyDescent="0.2">
      <c r="A6022">
        <v>0</v>
      </c>
      <c r="B6022" t="s">
        <v>76</v>
      </c>
      <c r="C6022">
        <v>508903816601.47803</v>
      </c>
      <c r="D6022" t="s">
        <v>657</v>
      </c>
      <c r="E6022" t="s">
        <v>590</v>
      </c>
      <c r="F6022" t="str">
        <f t="shared" si="282"/>
        <v>rural</v>
      </c>
      <c r="G6022" t="str">
        <f t="shared" si="283"/>
        <v>cooling</v>
      </c>
      <c r="H6022" t="str">
        <f t="shared" si="284"/>
        <v>cooling &amp; ventilation</v>
      </c>
    </row>
    <row r="6023" spans="1:8" x14ac:dyDescent="0.2">
      <c r="A6023">
        <v>1</v>
      </c>
      <c r="B6023" t="s">
        <v>77</v>
      </c>
      <c r="C6023">
        <v>0</v>
      </c>
      <c r="D6023" t="s">
        <v>657</v>
      </c>
      <c r="E6023" t="s">
        <v>590</v>
      </c>
      <c r="F6023" t="str">
        <f t="shared" si="282"/>
        <v>rural</v>
      </c>
      <c r="G6023" t="str">
        <f t="shared" si="283"/>
        <v>cooling</v>
      </c>
      <c r="H6023" t="str">
        <f t="shared" si="284"/>
        <v>cooling &amp; ventilation</v>
      </c>
    </row>
    <row r="6024" spans="1:8" x14ac:dyDescent="0.2">
      <c r="A6024">
        <v>2</v>
      </c>
      <c r="B6024" t="s">
        <v>78</v>
      </c>
      <c r="C6024">
        <v>0</v>
      </c>
      <c r="D6024" t="s">
        <v>657</v>
      </c>
      <c r="E6024" t="s">
        <v>590</v>
      </c>
      <c r="F6024" t="str">
        <f t="shared" si="282"/>
        <v>rural</v>
      </c>
      <c r="G6024" t="str">
        <f t="shared" si="283"/>
        <v>cooling</v>
      </c>
      <c r="H6024" t="str">
        <f t="shared" si="284"/>
        <v>cooling &amp; ventilation</v>
      </c>
    </row>
    <row r="6025" spans="1:8" x14ac:dyDescent="0.2">
      <c r="A6025">
        <v>3</v>
      </c>
      <c r="B6025" t="s">
        <v>79</v>
      </c>
      <c r="C6025">
        <v>0</v>
      </c>
      <c r="D6025" t="s">
        <v>657</v>
      </c>
      <c r="E6025" t="s">
        <v>590</v>
      </c>
      <c r="F6025" t="str">
        <f t="shared" si="282"/>
        <v>rural</v>
      </c>
      <c r="G6025" t="str">
        <f t="shared" si="283"/>
        <v>cooling</v>
      </c>
      <c r="H6025" t="str">
        <f t="shared" si="284"/>
        <v>cooling &amp; ventilation</v>
      </c>
    </row>
    <row r="6026" spans="1:8" x14ac:dyDescent="0.2">
      <c r="A6026">
        <v>4</v>
      </c>
      <c r="B6026" t="s">
        <v>81</v>
      </c>
      <c r="C6026">
        <v>0</v>
      </c>
      <c r="D6026" t="s">
        <v>657</v>
      </c>
      <c r="E6026" t="s">
        <v>590</v>
      </c>
      <c r="F6026" t="str">
        <f t="shared" si="282"/>
        <v>rural</v>
      </c>
      <c r="G6026" t="str">
        <f t="shared" si="283"/>
        <v>cooling</v>
      </c>
      <c r="H6026" t="str">
        <f t="shared" si="284"/>
        <v>cooling &amp; ventilation</v>
      </c>
    </row>
    <row r="6027" spans="1:8" x14ac:dyDescent="0.2">
      <c r="A6027">
        <v>5</v>
      </c>
      <c r="B6027" t="s">
        <v>162</v>
      </c>
      <c r="C6027">
        <v>0</v>
      </c>
      <c r="D6027" t="s">
        <v>657</v>
      </c>
      <c r="E6027" t="s">
        <v>590</v>
      </c>
      <c r="F6027" t="str">
        <f t="shared" si="282"/>
        <v>rural</v>
      </c>
      <c r="G6027" t="str">
        <f t="shared" si="283"/>
        <v>cooling</v>
      </c>
      <c r="H6027" t="str">
        <f t="shared" si="284"/>
        <v>cooling &amp; ventilation</v>
      </c>
    </row>
    <row r="6028" spans="1:8" x14ac:dyDescent="0.2">
      <c r="A6028">
        <v>6</v>
      </c>
      <c r="B6028" t="s">
        <v>446</v>
      </c>
      <c r="C6028">
        <v>0</v>
      </c>
      <c r="D6028" t="s">
        <v>657</v>
      </c>
      <c r="E6028" t="s">
        <v>590</v>
      </c>
      <c r="F6028" t="str">
        <f t="shared" si="282"/>
        <v>rural</v>
      </c>
      <c r="G6028" t="str">
        <f t="shared" si="283"/>
        <v>cooling</v>
      </c>
      <c r="H6028" t="str">
        <f t="shared" si="284"/>
        <v>cooling &amp; ventilation</v>
      </c>
    </row>
    <row r="6029" spans="1:8" x14ac:dyDescent="0.2">
      <c r="A6029">
        <v>7</v>
      </c>
      <c r="B6029" t="s">
        <v>447</v>
      </c>
      <c r="C6029">
        <v>0</v>
      </c>
      <c r="D6029" t="s">
        <v>657</v>
      </c>
      <c r="E6029" t="s">
        <v>590</v>
      </c>
      <c r="F6029" t="str">
        <f t="shared" si="282"/>
        <v>rural</v>
      </c>
      <c r="G6029" t="str">
        <f t="shared" si="283"/>
        <v>cooling</v>
      </c>
      <c r="H6029" t="str">
        <f t="shared" si="284"/>
        <v>cooling &amp; ventilation</v>
      </c>
    </row>
    <row r="6030" spans="1:8" x14ac:dyDescent="0.2">
      <c r="A6030">
        <v>8</v>
      </c>
      <c r="B6030" t="s">
        <v>448</v>
      </c>
      <c r="C6030">
        <v>0</v>
      </c>
      <c r="D6030" t="s">
        <v>657</v>
      </c>
      <c r="E6030" t="s">
        <v>590</v>
      </c>
      <c r="F6030" t="str">
        <f t="shared" si="282"/>
        <v>rural</v>
      </c>
      <c r="G6030" t="str">
        <f t="shared" si="283"/>
        <v>cooling</v>
      </c>
      <c r="H6030" t="str">
        <f t="shared" si="284"/>
        <v>cooling &amp; ventilation</v>
      </c>
    </row>
    <row r="6031" spans="1:8" x14ac:dyDescent="0.2">
      <c r="A6031">
        <v>9</v>
      </c>
      <c r="B6031" t="s">
        <v>449</v>
      </c>
      <c r="C6031">
        <v>0</v>
      </c>
      <c r="D6031" t="s">
        <v>657</v>
      </c>
      <c r="E6031" t="s">
        <v>590</v>
      </c>
      <c r="F6031" t="str">
        <f t="shared" si="282"/>
        <v>rural</v>
      </c>
      <c r="G6031" t="str">
        <f t="shared" si="283"/>
        <v>cooling</v>
      </c>
      <c r="H6031" t="str">
        <f t="shared" si="284"/>
        <v>cooling &amp; ventilation</v>
      </c>
    </row>
    <row r="6032" spans="1:8" x14ac:dyDescent="0.2">
      <c r="A6032">
        <v>0</v>
      </c>
      <c r="B6032" t="s">
        <v>76</v>
      </c>
      <c r="C6032">
        <v>5457223523190.7002</v>
      </c>
      <c r="D6032" t="s">
        <v>658</v>
      </c>
      <c r="E6032" t="s">
        <v>590</v>
      </c>
      <c r="F6032" t="str">
        <f t="shared" si="282"/>
        <v>rural</v>
      </c>
      <c r="G6032" t="str">
        <f t="shared" si="283"/>
        <v>cooling</v>
      </c>
      <c r="H6032" t="str">
        <f t="shared" si="284"/>
        <v>cooling &amp; ventilation</v>
      </c>
    </row>
    <row r="6033" spans="1:8" x14ac:dyDescent="0.2">
      <c r="A6033">
        <v>1</v>
      </c>
      <c r="B6033" t="s">
        <v>77</v>
      </c>
      <c r="C6033">
        <v>0</v>
      </c>
      <c r="D6033" t="s">
        <v>658</v>
      </c>
      <c r="E6033" t="s">
        <v>590</v>
      </c>
      <c r="F6033" t="str">
        <f t="shared" si="282"/>
        <v>rural</v>
      </c>
      <c r="G6033" t="str">
        <f t="shared" si="283"/>
        <v>cooling</v>
      </c>
      <c r="H6033" t="str">
        <f t="shared" si="284"/>
        <v>cooling &amp; ventilation</v>
      </c>
    </row>
    <row r="6034" spans="1:8" x14ac:dyDescent="0.2">
      <c r="A6034">
        <v>2</v>
      </c>
      <c r="B6034" t="s">
        <v>78</v>
      </c>
      <c r="C6034">
        <v>0</v>
      </c>
      <c r="D6034" t="s">
        <v>658</v>
      </c>
      <c r="E6034" t="s">
        <v>590</v>
      </c>
      <c r="F6034" t="str">
        <f t="shared" si="282"/>
        <v>rural</v>
      </c>
      <c r="G6034" t="str">
        <f t="shared" si="283"/>
        <v>cooling</v>
      </c>
      <c r="H6034" t="str">
        <f t="shared" si="284"/>
        <v>cooling &amp; ventilation</v>
      </c>
    </row>
    <row r="6035" spans="1:8" x14ac:dyDescent="0.2">
      <c r="A6035">
        <v>3</v>
      </c>
      <c r="B6035" t="s">
        <v>79</v>
      </c>
      <c r="C6035">
        <v>0</v>
      </c>
      <c r="D6035" t="s">
        <v>658</v>
      </c>
      <c r="E6035" t="s">
        <v>590</v>
      </c>
      <c r="F6035" t="str">
        <f t="shared" si="282"/>
        <v>rural</v>
      </c>
      <c r="G6035" t="str">
        <f t="shared" si="283"/>
        <v>cooling</v>
      </c>
      <c r="H6035" t="str">
        <f t="shared" si="284"/>
        <v>cooling &amp; ventilation</v>
      </c>
    </row>
    <row r="6036" spans="1:8" x14ac:dyDescent="0.2">
      <c r="A6036">
        <v>4</v>
      </c>
      <c r="B6036" t="s">
        <v>81</v>
      </c>
      <c r="C6036">
        <v>0</v>
      </c>
      <c r="D6036" t="s">
        <v>658</v>
      </c>
      <c r="E6036" t="s">
        <v>590</v>
      </c>
      <c r="F6036" t="str">
        <f t="shared" si="282"/>
        <v>rural</v>
      </c>
      <c r="G6036" t="str">
        <f t="shared" si="283"/>
        <v>cooling</v>
      </c>
      <c r="H6036" t="str">
        <f t="shared" si="284"/>
        <v>cooling &amp; ventilation</v>
      </c>
    </row>
    <row r="6037" spans="1:8" x14ac:dyDescent="0.2">
      <c r="A6037">
        <v>5</v>
      </c>
      <c r="B6037" t="s">
        <v>162</v>
      </c>
      <c r="C6037">
        <v>0</v>
      </c>
      <c r="D6037" t="s">
        <v>658</v>
      </c>
      <c r="E6037" t="s">
        <v>590</v>
      </c>
      <c r="F6037" t="str">
        <f t="shared" si="282"/>
        <v>rural</v>
      </c>
      <c r="G6037" t="str">
        <f t="shared" si="283"/>
        <v>cooling</v>
      </c>
      <c r="H6037" t="str">
        <f t="shared" si="284"/>
        <v>cooling &amp; ventilation</v>
      </c>
    </row>
    <row r="6038" spans="1:8" x14ac:dyDescent="0.2">
      <c r="A6038">
        <v>6</v>
      </c>
      <c r="B6038" t="s">
        <v>446</v>
      </c>
      <c r="C6038">
        <v>0</v>
      </c>
      <c r="D6038" t="s">
        <v>658</v>
      </c>
      <c r="E6038" t="s">
        <v>590</v>
      </c>
      <c r="F6038" t="str">
        <f t="shared" si="282"/>
        <v>rural</v>
      </c>
      <c r="G6038" t="str">
        <f t="shared" si="283"/>
        <v>cooling</v>
      </c>
      <c r="H6038" t="str">
        <f t="shared" si="284"/>
        <v>cooling &amp; ventilation</v>
      </c>
    </row>
    <row r="6039" spans="1:8" x14ac:dyDescent="0.2">
      <c r="A6039">
        <v>7</v>
      </c>
      <c r="B6039" t="s">
        <v>447</v>
      </c>
      <c r="C6039">
        <v>0</v>
      </c>
      <c r="D6039" t="s">
        <v>658</v>
      </c>
      <c r="E6039" t="s">
        <v>590</v>
      </c>
      <c r="F6039" t="str">
        <f t="shared" si="282"/>
        <v>rural</v>
      </c>
      <c r="G6039" t="str">
        <f t="shared" si="283"/>
        <v>cooling</v>
      </c>
      <c r="H6039" t="str">
        <f t="shared" si="284"/>
        <v>cooling &amp; ventilation</v>
      </c>
    </row>
    <row r="6040" spans="1:8" x14ac:dyDescent="0.2">
      <c r="A6040">
        <v>8</v>
      </c>
      <c r="B6040" t="s">
        <v>448</v>
      </c>
      <c r="C6040">
        <v>0</v>
      </c>
      <c r="D6040" t="s">
        <v>658</v>
      </c>
      <c r="E6040" t="s">
        <v>590</v>
      </c>
      <c r="F6040" t="str">
        <f t="shared" si="282"/>
        <v>rural</v>
      </c>
      <c r="G6040" t="str">
        <f t="shared" si="283"/>
        <v>cooling</v>
      </c>
      <c r="H6040" t="str">
        <f t="shared" si="284"/>
        <v>cooling &amp; ventilation</v>
      </c>
    </row>
    <row r="6041" spans="1:8" x14ac:dyDescent="0.2">
      <c r="A6041">
        <v>9</v>
      </c>
      <c r="B6041" t="s">
        <v>449</v>
      </c>
      <c r="C6041">
        <v>0</v>
      </c>
      <c r="D6041" t="s">
        <v>658</v>
      </c>
      <c r="E6041" t="s">
        <v>590</v>
      </c>
      <c r="F6041" t="str">
        <f t="shared" si="282"/>
        <v>rural</v>
      </c>
      <c r="G6041" t="str">
        <f t="shared" si="283"/>
        <v>cooling</v>
      </c>
      <c r="H6041" t="str">
        <f t="shared" si="284"/>
        <v>cooling &amp; ventilation</v>
      </c>
    </row>
    <row r="6042" spans="1:8" x14ac:dyDescent="0.2">
      <c r="A6042">
        <v>0</v>
      </c>
      <c r="B6042" t="s">
        <v>76</v>
      </c>
      <c r="C6042">
        <v>443252962226.55798</v>
      </c>
      <c r="D6042" t="s">
        <v>659</v>
      </c>
      <c r="E6042" t="s">
        <v>590</v>
      </c>
      <c r="F6042" t="str">
        <f t="shared" si="282"/>
        <v>rural</v>
      </c>
      <c r="G6042" t="str">
        <f t="shared" si="283"/>
        <v>cooling</v>
      </c>
      <c r="H6042" t="str">
        <f t="shared" si="284"/>
        <v>cooling &amp; ventilation</v>
      </c>
    </row>
    <row r="6043" spans="1:8" x14ac:dyDescent="0.2">
      <c r="A6043">
        <v>1</v>
      </c>
      <c r="B6043" t="s">
        <v>77</v>
      </c>
      <c r="C6043">
        <v>0</v>
      </c>
      <c r="D6043" t="s">
        <v>659</v>
      </c>
      <c r="E6043" t="s">
        <v>590</v>
      </c>
      <c r="F6043" t="str">
        <f t="shared" si="282"/>
        <v>rural</v>
      </c>
      <c r="G6043" t="str">
        <f t="shared" si="283"/>
        <v>cooling</v>
      </c>
      <c r="H6043" t="str">
        <f t="shared" si="284"/>
        <v>cooling &amp; ventilation</v>
      </c>
    </row>
    <row r="6044" spans="1:8" x14ac:dyDescent="0.2">
      <c r="A6044">
        <v>2</v>
      </c>
      <c r="B6044" t="s">
        <v>78</v>
      </c>
      <c r="C6044">
        <v>0</v>
      </c>
      <c r="D6044" t="s">
        <v>659</v>
      </c>
      <c r="E6044" t="s">
        <v>590</v>
      </c>
      <c r="F6044" t="str">
        <f t="shared" si="282"/>
        <v>rural</v>
      </c>
      <c r="G6044" t="str">
        <f t="shared" si="283"/>
        <v>cooling</v>
      </c>
      <c r="H6044" t="str">
        <f t="shared" si="284"/>
        <v>cooling &amp; ventilation</v>
      </c>
    </row>
    <row r="6045" spans="1:8" x14ac:dyDescent="0.2">
      <c r="A6045">
        <v>3</v>
      </c>
      <c r="B6045" t="s">
        <v>79</v>
      </c>
      <c r="C6045">
        <v>0</v>
      </c>
      <c r="D6045" t="s">
        <v>659</v>
      </c>
      <c r="E6045" t="s">
        <v>590</v>
      </c>
      <c r="F6045" t="str">
        <f t="shared" si="282"/>
        <v>rural</v>
      </c>
      <c r="G6045" t="str">
        <f t="shared" si="283"/>
        <v>cooling</v>
      </c>
      <c r="H6045" t="str">
        <f t="shared" si="284"/>
        <v>cooling &amp; ventilation</v>
      </c>
    </row>
    <row r="6046" spans="1:8" x14ac:dyDescent="0.2">
      <c r="A6046">
        <v>4</v>
      </c>
      <c r="B6046" t="s">
        <v>81</v>
      </c>
      <c r="C6046">
        <v>0</v>
      </c>
      <c r="D6046" t="s">
        <v>659</v>
      </c>
      <c r="E6046" t="s">
        <v>590</v>
      </c>
      <c r="F6046" t="str">
        <f t="shared" si="282"/>
        <v>rural</v>
      </c>
      <c r="G6046" t="str">
        <f t="shared" si="283"/>
        <v>cooling</v>
      </c>
      <c r="H6046" t="str">
        <f t="shared" si="284"/>
        <v>cooling &amp; ventilation</v>
      </c>
    </row>
    <row r="6047" spans="1:8" x14ac:dyDescent="0.2">
      <c r="A6047">
        <v>5</v>
      </c>
      <c r="B6047" t="s">
        <v>162</v>
      </c>
      <c r="C6047">
        <v>0</v>
      </c>
      <c r="D6047" t="s">
        <v>659</v>
      </c>
      <c r="E6047" t="s">
        <v>590</v>
      </c>
      <c r="F6047" t="str">
        <f t="shared" si="282"/>
        <v>rural</v>
      </c>
      <c r="G6047" t="str">
        <f t="shared" si="283"/>
        <v>cooling</v>
      </c>
      <c r="H6047" t="str">
        <f t="shared" si="284"/>
        <v>cooling &amp; ventilation</v>
      </c>
    </row>
    <row r="6048" spans="1:8" x14ac:dyDescent="0.2">
      <c r="A6048">
        <v>6</v>
      </c>
      <c r="B6048" t="s">
        <v>446</v>
      </c>
      <c r="C6048">
        <v>0</v>
      </c>
      <c r="D6048" t="s">
        <v>659</v>
      </c>
      <c r="E6048" t="s">
        <v>590</v>
      </c>
      <c r="F6048" t="str">
        <f t="shared" si="282"/>
        <v>rural</v>
      </c>
      <c r="G6048" t="str">
        <f t="shared" si="283"/>
        <v>cooling</v>
      </c>
      <c r="H6048" t="str">
        <f t="shared" si="284"/>
        <v>cooling &amp; ventilation</v>
      </c>
    </row>
    <row r="6049" spans="1:8" x14ac:dyDescent="0.2">
      <c r="A6049">
        <v>7</v>
      </c>
      <c r="B6049" t="s">
        <v>447</v>
      </c>
      <c r="C6049">
        <v>0</v>
      </c>
      <c r="D6049" t="s">
        <v>659</v>
      </c>
      <c r="E6049" t="s">
        <v>590</v>
      </c>
      <c r="F6049" t="str">
        <f t="shared" si="282"/>
        <v>rural</v>
      </c>
      <c r="G6049" t="str">
        <f t="shared" si="283"/>
        <v>cooling</v>
      </c>
      <c r="H6049" t="str">
        <f t="shared" si="284"/>
        <v>cooling &amp; ventilation</v>
      </c>
    </row>
    <row r="6050" spans="1:8" x14ac:dyDescent="0.2">
      <c r="A6050">
        <v>8</v>
      </c>
      <c r="B6050" t="s">
        <v>448</v>
      </c>
      <c r="C6050">
        <v>0</v>
      </c>
      <c r="D6050" t="s">
        <v>659</v>
      </c>
      <c r="E6050" t="s">
        <v>590</v>
      </c>
      <c r="F6050" t="str">
        <f t="shared" si="282"/>
        <v>rural</v>
      </c>
      <c r="G6050" t="str">
        <f t="shared" si="283"/>
        <v>cooling</v>
      </c>
      <c r="H6050" t="str">
        <f t="shared" si="284"/>
        <v>cooling &amp; ventilation</v>
      </c>
    </row>
    <row r="6051" spans="1:8" x14ac:dyDescent="0.2">
      <c r="A6051">
        <v>9</v>
      </c>
      <c r="B6051" t="s">
        <v>449</v>
      </c>
      <c r="C6051">
        <v>0</v>
      </c>
      <c r="D6051" t="s">
        <v>659</v>
      </c>
      <c r="E6051" t="s">
        <v>590</v>
      </c>
      <c r="F6051" t="str">
        <f t="shared" si="282"/>
        <v>rural</v>
      </c>
      <c r="G6051" t="str">
        <f t="shared" si="283"/>
        <v>cooling</v>
      </c>
      <c r="H6051" t="str">
        <f t="shared" si="284"/>
        <v>cooling &amp; ventilation</v>
      </c>
    </row>
    <row r="6052" spans="1:8" x14ac:dyDescent="0.2">
      <c r="A6052">
        <v>0</v>
      </c>
      <c r="B6052" t="s">
        <v>76</v>
      </c>
      <c r="C6052">
        <v>7766795157690.2598</v>
      </c>
      <c r="D6052" t="s">
        <v>660</v>
      </c>
      <c r="E6052" t="s">
        <v>590</v>
      </c>
      <c r="F6052" t="str">
        <f t="shared" si="282"/>
        <v>rural</v>
      </c>
      <c r="G6052" t="str">
        <f t="shared" si="283"/>
        <v>cooling</v>
      </c>
      <c r="H6052" t="str">
        <f t="shared" si="284"/>
        <v>cooling &amp; ventilation</v>
      </c>
    </row>
    <row r="6053" spans="1:8" x14ac:dyDescent="0.2">
      <c r="A6053">
        <v>1</v>
      </c>
      <c r="B6053" t="s">
        <v>77</v>
      </c>
      <c r="C6053">
        <v>0</v>
      </c>
      <c r="D6053" t="s">
        <v>660</v>
      </c>
      <c r="E6053" t="s">
        <v>590</v>
      </c>
      <c r="F6053" t="str">
        <f t="shared" si="282"/>
        <v>rural</v>
      </c>
      <c r="G6053" t="str">
        <f t="shared" si="283"/>
        <v>cooling</v>
      </c>
      <c r="H6053" t="str">
        <f t="shared" si="284"/>
        <v>cooling &amp; ventilation</v>
      </c>
    </row>
    <row r="6054" spans="1:8" x14ac:dyDescent="0.2">
      <c r="A6054">
        <v>2</v>
      </c>
      <c r="B6054" t="s">
        <v>78</v>
      </c>
      <c r="C6054">
        <v>0</v>
      </c>
      <c r="D6054" t="s">
        <v>660</v>
      </c>
      <c r="E6054" t="s">
        <v>590</v>
      </c>
      <c r="F6054" t="str">
        <f t="shared" si="282"/>
        <v>rural</v>
      </c>
      <c r="G6054" t="str">
        <f t="shared" si="283"/>
        <v>cooling</v>
      </c>
      <c r="H6054" t="str">
        <f t="shared" si="284"/>
        <v>cooling &amp; ventilation</v>
      </c>
    </row>
    <row r="6055" spans="1:8" x14ac:dyDescent="0.2">
      <c r="A6055">
        <v>3</v>
      </c>
      <c r="B6055" t="s">
        <v>79</v>
      </c>
      <c r="C6055">
        <v>0</v>
      </c>
      <c r="D6055" t="s">
        <v>660</v>
      </c>
      <c r="E6055" t="s">
        <v>590</v>
      </c>
      <c r="F6055" t="str">
        <f t="shared" si="282"/>
        <v>rural</v>
      </c>
      <c r="G6055" t="str">
        <f t="shared" si="283"/>
        <v>cooling</v>
      </c>
      <c r="H6055" t="str">
        <f t="shared" si="284"/>
        <v>cooling &amp; ventilation</v>
      </c>
    </row>
    <row r="6056" spans="1:8" x14ac:dyDescent="0.2">
      <c r="A6056">
        <v>4</v>
      </c>
      <c r="B6056" t="s">
        <v>81</v>
      </c>
      <c r="C6056">
        <v>0</v>
      </c>
      <c r="D6056" t="s">
        <v>660</v>
      </c>
      <c r="E6056" t="s">
        <v>590</v>
      </c>
      <c r="F6056" t="str">
        <f t="shared" si="282"/>
        <v>rural</v>
      </c>
      <c r="G6056" t="str">
        <f t="shared" si="283"/>
        <v>cooling</v>
      </c>
      <c r="H6056" t="str">
        <f t="shared" si="284"/>
        <v>cooling &amp; ventilation</v>
      </c>
    </row>
    <row r="6057" spans="1:8" x14ac:dyDescent="0.2">
      <c r="A6057">
        <v>5</v>
      </c>
      <c r="B6057" t="s">
        <v>162</v>
      </c>
      <c r="C6057">
        <v>0</v>
      </c>
      <c r="D6057" t="s">
        <v>660</v>
      </c>
      <c r="E6057" t="s">
        <v>590</v>
      </c>
      <c r="F6057" t="str">
        <f t="shared" si="282"/>
        <v>rural</v>
      </c>
      <c r="G6057" t="str">
        <f t="shared" si="283"/>
        <v>cooling</v>
      </c>
      <c r="H6057" t="str">
        <f t="shared" si="284"/>
        <v>cooling &amp; ventilation</v>
      </c>
    </row>
    <row r="6058" spans="1:8" x14ac:dyDescent="0.2">
      <c r="A6058">
        <v>6</v>
      </c>
      <c r="B6058" t="s">
        <v>446</v>
      </c>
      <c r="C6058">
        <v>0</v>
      </c>
      <c r="D6058" t="s">
        <v>660</v>
      </c>
      <c r="E6058" t="s">
        <v>590</v>
      </c>
      <c r="F6058" t="str">
        <f t="shared" si="282"/>
        <v>rural</v>
      </c>
      <c r="G6058" t="str">
        <f t="shared" si="283"/>
        <v>cooling</v>
      </c>
      <c r="H6058" t="str">
        <f t="shared" si="284"/>
        <v>cooling &amp; ventilation</v>
      </c>
    </row>
    <row r="6059" spans="1:8" x14ac:dyDescent="0.2">
      <c r="A6059">
        <v>7</v>
      </c>
      <c r="B6059" t="s">
        <v>447</v>
      </c>
      <c r="C6059">
        <v>0</v>
      </c>
      <c r="D6059" t="s">
        <v>660</v>
      </c>
      <c r="E6059" t="s">
        <v>590</v>
      </c>
      <c r="F6059" t="str">
        <f t="shared" si="282"/>
        <v>rural</v>
      </c>
      <c r="G6059" t="str">
        <f t="shared" si="283"/>
        <v>cooling</v>
      </c>
      <c r="H6059" t="str">
        <f t="shared" si="284"/>
        <v>cooling &amp; ventilation</v>
      </c>
    </row>
    <row r="6060" spans="1:8" x14ac:dyDescent="0.2">
      <c r="A6060">
        <v>8</v>
      </c>
      <c r="B6060" t="s">
        <v>448</v>
      </c>
      <c r="C6060">
        <v>0</v>
      </c>
      <c r="D6060" t="s">
        <v>660</v>
      </c>
      <c r="E6060" t="s">
        <v>590</v>
      </c>
      <c r="F6060" t="str">
        <f t="shared" si="282"/>
        <v>rural</v>
      </c>
      <c r="G6060" t="str">
        <f t="shared" si="283"/>
        <v>cooling</v>
      </c>
      <c r="H6060" t="str">
        <f t="shared" si="284"/>
        <v>cooling &amp; ventilation</v>
      </c>
    </row>
    <row r="6061" spans="1:8" x14ac:dyDescent="0.2">
      <c r="A6061">
        <v>9</v>
      </c>
      <c r="B6061" t="s">
        <v>449</v>
      </c>
      <c r="C6061">
        <v>0</v>
      </c>
      <c r="D6061" t="s">
        <v>660</v>
      </c>
      <c r="E6061" t="s">
        <v>590</v>
      </c>
      <c r="F6061" t="str">
        <f t="shared" si="282"/>
        <v>rural</v>
      </c>
      <c r="G6061" t="str">
        <f t="shared" si="283"/>
        <v>cooling</v>
      </c>
      <c r="H6061" t="str">
        <f t="shared" si="284"/>
        <v>cooling &amp; ventilation</v>
      </c>
    </row>
    <row r="6062" spans="1:8" x14ac:dyDescent="0.2">
      <c r="A6062">
        <v>0</v>
      </c>
      <c r="B6062" t="s">
        <v>76</v>
      </c>
      <c r="C6062">
        <v>6866461499790.2305</v>
      </c>
      <c r="D6062" t="s">
        <v>661</v>
      </c>
      <c r="E6062" t="s">
        <v>590</v>
      </c>
      <c r="F6062" t="str">
        <f t="shared" si="282"/>
        <v>rural</v>
      </c>
      <c r="G6062" t="str">
        <f t="shared" si="283"/>
        <v>cooling</v>
      </c>
      <c r="H6062" t="str">
        <f t="shared" si="284"/>
        <v>cooling &amp; ventilation</v>
      </c>
    </row>
    <row r="6063" spans="1:8" x14ac:dyDescent="0.2">
      <c r="A6063">
        <v>1</v>
      </c>
      <c r="B6063" t="s">
        <v>77</v>
      </c>
      <c r="C6063">
        <v>0</v>
      </c>
      <c r="D6063" t="s">
        <v>661</v>
      </c>
      <c r="E6063" t="s">
        <v>590</v>
      </c>
      <c r="F6063" t="str">
        <f t="shared" si="282"/>
        <v>rural</v>
      </c>
      <c r="G6063" t="str">
        <f t="shared" si="283"/>
        <v>cooling</v>
      </c>
      <c r="H6063" t="str">
        <f t="shared" si="284"/>
        <v>cooling &amp; ventilation</v>
      </c>
    </row>
    <row r="6064" spans="1:8" x14ac:dyDescent="0.2">
      <c r="A6064">
        <v>2</v>
      </c>
      <c r="B6064" t="s">
        <v>78</v>
      </c>
      <c r="C6064">
        <v>0</v>
      </c>
      <c r="D6064" t="s">
        <v>661</v>
      </c>
      <c r="E6064" t="s">
        <v>590</v>
      </c>
      <c r="F6064" t="str">
        <f t="shared" si="282"/>
        <v>rural</v>
      </c>
      <c r="G6064" t="str">
        <f t="shared" si="283"/>
        <v>cooling</v>
      </c>
      <c r="H6064" t="str">
        <f t="shared" si="284"/>
        <v>cooling &amp; ventilation</v>
      </c>
    </row>
    <row r="6065" spans="1:8" x14ac:dyDescent="0.2">
      <c r="A6065">
        <v>3</v>
      </c>
      <c r="B6065" t="s">
        <v>79</v>
      </c>
      <c r="C6065">
        <v>0</v>
      </c>
      <c r="D6065" t="s">
        <v>661</v>
      </c>
      <c r="E6065" t="s">
        <v>590</v>
      </c>
      <c r="F6065" t="str">
        <f t="shared" si="282"/>
        <v>rural</v>
      </c>
      <c r="G6065" t="str">
        <f t="shared" si="283"/>
        <v>cooling</v>
      </c>
      <c r="H6065" t="str">
        <f t="shared" si="284"/>
        <v>cooling &amp; ventilation</v>
      </c>
    </row>
    <row r="6066" spans="1:8" x14ac:dyDescent="0.2">
      <c r="A6066">
        <v>4</v>
      </c>
      <c r="B6066" t="s">
        <v>81</v>
      </c>
      <c r="C6066">
        <v>0</v>
      </c>
      <c r="D6066" t="s">
        <v>661</v>
      </c>
      <c r="E6066" t="s">
        <v>590</v>
      </c>
      <c r="F6066" t="str">
        <f t="shared" si="282"/>
        <v>rural</v>
      </c>
      <c r="G6066" t="str">
        <f t="shared" si="283"/>
        <v>cooling</v>
      </c>
      <c r="H6066" t="str">
        <f t="shared" si="284"/>
        <v>cooling &amp; ventilation</v>
      </c>
    </row>
    <row r="6067" spans="1:8" x14ac:dyDescent="0.2">
      <c r="A6067">
        <v>5</v>
      </c>
      <c r="B6067" t="s">
        <v>162</v>
      </c>
      <c r="C6067">
        <v>0</v>
      </c>
      <c r="D6067" t="s">
        <v>661</v>
      </c>
      <c r="E6067" t="s">
        <v>590</v>
      </c>
      <c r="F6067" t="str">
        <f t="shared" si="282"/>
        <v>rural</v>
      </c>
      <c r="G6067" t="str">
        <f t="shared" si="283"/>
        <v>cooling</v>
      </c>
      <c r="H6067" t="str">
        <f t="shared" si="284"/>
        <v>cooling &amp; ventilation</v>
      </c>
    </row>
    <row r="6068" spans="1:8" x14ac:dyDescent="0.2">
      <c r="A6068">
        <v>6</v>
      </c>
      <c r="B6068" t="s">
        <v>446</v>
      </c>
      <c r="C6068">
        <v>0</v>
      </c>
      <c r="D6068" t="s">
        <v>661</v>
      </c>
      <c r="E6068" t="s">
        <v>590</v>
      </c>
      <c r="F6068" t="str">
        <f t="shared" si="282"/>
        <v>rural</v>
      </c>
      <c r="G6068" t="str">
        <f t="shared" si="283"/>
        <v>cooling</v>
      </c>
      <c r="H6068" t="str">
        <f t="shared" si="284"/>
        <v>cooling &amp; ventilation</v>
      </c>
    </row>
    <row r="6069" spans="1:8" x14ac:dyDescent="0.2">
      <c r="A6069">
        <v>7</v>
      </c>
      <c r="B6069" t="s">
        <v>447</v>
      </c>
      <c r="C6069">
        <v>0</v>
      </c>
      <c r="D6069" t="s">
        <v>661</v>
      </c>
      <c r="E6069" t="s">
        <v>590</v>
      </c>
      <c r="F6069" t="str">
        <f t="shared" si="282"/>
        <v>rural</v>
      </c>
      <c r="G6069" t="str">
        <f t="shared" si="283"/>
        <v>cooling</v>
      </c>
      <c r="H6069" t="str">
        <f t="shared" si="284"/>
        <v>cooling &amp; ventilation</v>
      </c>
    </row>
    <row r="6070" spans="1:8" x14ac:dyDescent="0.2">
      <c r="A6070">
        <v>8</v>
      </c>
      <c r="B6070" t="s">
        <v>448</v>
      </c>
      <c r="C6070">
        <v>0</v>
      </c>
      <c r="D6070" t="s">
        <v>661</v>
      </c>
      <c r="E6070" t="s">
        <v>590</v>
      </c>
      <c r="F6070" t="str">
        <f t="shared" si="282"/>
        <v>rural</v>
      </c>
      <c r="G6070" t="str">
        <f t="shared" si="283"/>
        <v>cooling</v>
      </c>
      <c r="H6070" t="str">
        <f t="shared" si="284"/>
        <v>cooling &amp; ventilation</v>
      </c>
    </row>
    <row r="6071" spans="1:8" x14ac:dyDescent="0.2">
      <c r="A6071">
        <v>9</v>
      </c>
      <c r="B6071" t="s">
        <v>449</v>
      </c>
      <c r="C6071">
        <v>0</v>
      </c>
      <c r="D6071" t="s">
        <v>661</v>
      </c>
      <c r="E6071" t="s">
        <v>590</v>
      </c>
      <c r="F6071" t="str">
        <f t="shared" si="282"/>
        <v>rural</v>
      </c>
      <c r="G6071" t="str">
        <f t="shared" si="283"/>
        <v>cooling</v>
      </c>
      <c r="H6071" t="str">
        <f t="shared" si="284"/>
        <v>cooling &amp; ventilation</v>
      </c>
    </row>
    <row r="6072" spans="1:8" x14ac:dyDescent="0.2">
      <c r="A6072">
        <v>0</v>
      </c>
      <c r="B6072" t="s">
        <v>76</v>
      </c>
      <c r="C6072">
        <v>220217840136.099</v>
      </c>
      <c r="D6072" t="s">
        <v>662</v>
      </c>
      <c r="E6072" t="s">
        <v>590</v>
      </c>
      <c r="F6072" t="str">
        <f t="shared" si="282"/>
        <v>rural</v>
      </c>
      <c r="G6072" t="str">
        <f t="shared" si="283"/>
        <v>cooling</v>
      </c>
      <c r="H6072" t="str">
        <f t="shared" si="284"/>
        <v>cooling &amp; ventilation</v>
      </c>
    </row>
    <row r="6073" spans="1:8" x14ac:dyDescent="0.2">
      <c r="A6073">
        <v>1</v>
      </c>
      <c r="B6073" t="s">
        <v>77</v>
      </c>
      <c r="C6073">
        <v>0</v>
      </c>
      <c r="D6073" t="s">
        <v>662</v>
      </c>
      <c r="E6073" t="s">
        <v>590</v>
      </c>
      <c r="F6073" t="str">
        <f t="shared" si="282"/>
        <v>rural</v>
      </c>
      <c r="G6073" t="str">
        <f t="shared" si="283"/>
        <v>cooling</v>
      </c>
      <c r="H6073" t="str">
        <f t="shared" si="284"/>
        <v>cooling &amp; ventilation</v>
      </c>
    </row>
    <row r="6074" spans="1:8" x14ac:dyDescent="0.2">
      <c r="A6074">
        <v>2</v>
      </c>
      <c r="B6074" t="s">
        <v>78</v>
      </c>
      <c r="C6074">
        <v>0</v>
      </c>
      <c r="D6074" t="s">
        <v>662</v>
      </c>
      <c r="E6074" t="s">
        <v>590</v>
      </c>
      <c r="F6074" t="str">
        <f t="shared" si="282"/>
        <v>rural</v>
      </c>
      <c r="G6074" t="str">
        <f t="shared" si="283"/>
        <v>cooling</v>
      </c>
      <c r="H6074" t="str">
        <f t="shared" si="284"/>
        <v>cooling &amp; ventilation</v>
      </c>
    </row>
    <row r="6075" spans="1:8" x14ac:dyDescent="0.2">
      <c r="A6075">
        <v>3</v>
      </c>
      <c r="B6075" t="s">
        <v>79</v>
      </c>
      <c r="C6075">
        <v>0</v>
      </c>
      <c r="D6075" t="s">
        <v>662</v>
      </c>
      <c r="E6075" t="s">
        <v>590</v>
      </c>
      <c r="F6075" t="str">
        <f t="shared" si="282"/>
        <v>rural</v>
      </c>
      <c r="G6075" t="str">
        <f t="shared" si="283"/>
        <v>cooling</v>
      </c>
      <c r="H6075" t="str">
        <f t="shared" si="284"/>
        <v>cooling &amp; ventilation</v>
      </c>
    </row>
    <row r="6076" spans="1:8" x14ac:dyDescent="0.2">
      <c r="A6076">
        <v>4</v>
      </c>
      <c r="B6076" t="s">
        <v>81</v>
      </c>
      <c r="C6076">
        <v>0</v>
      </c>
      <c r="D6076" t="s">
        <v>662</v>
      </c>
      <c r="E6076" t="s">
        <v>590</v>
      </c>
      <c r="F6076" t="str">
        <f t="shared" si="282"/>
        <v>rural</v>
      </c>
      <c r="G6076" t="str">
        <f t="shared" si="283"/>
        <v>cooling</v>
      </c>
      <c r="H6076" t="str">
        <f t="shared" si="284"/>
        <v>cooling &amp; ventilation</v>
      </c>
    </row>
    <row r="6077" spans="1:8" x14ac:dyDescent="0.2">
      <c r="A6077">
        <v>5</v>
      </c>
      <c r="B6077" t="s">
        <v>162</v>
      </c>
      <c r="C6077">
        <v>0</v>
      </c>
      <c r="D6077" t="s">
        <v>662</v>
      </c>
      <c r="E6077" t="s">
        <v>590</v>
      </c>
      <c r="F6077" t="str">
        <f t="shared" si="282"/>
        <v>rural</v>
      </c>
      <c r="G6077" t="str">
        <f t="shared" si="283"/>
        <v>cooling</v>
      </c>
      <c r="H6077" t="str">
        <f t="shared" si="284"/>
        <v>cooling &amp; ventilation</v>
      </c>
    </row>
    <row r="6078" spans="1:8" x14ac:dyDescent="0.2">
      <c r="A6078">
        <v>6</v>
      </c>
      <c r="B6078" t="s">
        <v>446</v>
      </c>
      <c r="C6078">
        <v>0</v>
      </c>
      <c r="D6078" t="s">
        <v>662</v>
      </c>
      <c r="E6078" t="s">
        <v>590</v>
      </c>
      <c r="F6078" t="str">
        <f t="shared" si="282"/>
        <v>rural</v>
      </c>
      <c r="G6078" t="str">
        <f t="shared" si="283"/>
        <v>cooling</v>
      </c>
      <c r="H6078" t="str">
        <f t="shared" si="284"/>
        <v>cooling &amp; ventilation</v>
      </c>
    </row>
    <row r="6079" spans="1:8" x14ac:dyDescent="0.2">
      <c r="A6079">
        <v>7</v>
      </c>
      <c r="B6079" t="s">
        <v>447</v>
      </c>
      <c r="C6079">
        <v>0</v>
      </c>
      <c r="D6079" t="s">
        <v>662</v>
      </c>
      <c r="E6079" t="s">
        <v>590</v>
      </c>
      <c r="F6079" t="str">
        <f t="shared" si="282"/>
        <v>rural</v>
      </c>
      <c r="G6079" t="str">
        <f t="shared" si="283"/>
        <v>cooling</v>
      </c>
      <c r="H6079" t="str">
        <f t="shared" si="284"/>
        <v>cooling &amp; ventilation</v>
      </c>
    </row>
    <row r="6080" spans="1:8" x14ac:dyDescent="0.2">
      <c r="A6080">
        <v>8</v>
      </c>
      <c r="B6080" t="s">
        <v>448</v>
      </c>
      <c r="C6080">
        <v>0</v>
      </c>
      <c r="D6080" t="s">
        <v>662</v>
      </c>
      <c r="E6080" t="s">
        <v>590</v>
      </c>
      <c r="F6080" t="str">
        <f t="shared" si="282"/>
        <v>rural</v>
      </c>
      <c r="G6080" t="str">
        <f t="shared" si="283"/>
        <v>cooling</v>
      </c>
      <c r="H6080" t="str">
        <f t="shared" si="284"/>
        <v>cooling &amp; ventilation</v>
      </c>
    </row>
    <row r="6081" spans="1:8" x14ac:dyDescent="0.2">
      <c r="A6081">
        <v>9</v>
      </c>
      <c r="B6081" t="s">
        <v>449</v>
      </c>
      <c r="C6081">
        <v>0</v>
      </c>
      <c r="D6081" t="s">
        <v>662</v>
      </c>
      <c r="E6081" t="s">
        <v>590</v>
      </c>
      <c r="F6081" t="str">
        <f t="shared" si="282"/>
        <v>rural</v>
      </c>
      <c r="G6081" t="str">
        <f t="shared" si="283"/>
        <v>cooling</v>
      </c>
      <c r="H6081" t="str">
        <f t="shared" si="284"/>
        <v>cooling &amp; ventilation</v>
      </c>
    </row>
    <row r="6082" spans="1:8" x14ac:dyDescent="0.2">
      <c r="A6082">
        <v>0</v>
      </c>
      <c r="B6082" t="s">
        <v>76</v>
      </c>
      <c r="C6082">
        <v>4886307610426.7402</v>
      </c>
      <c r="D6082" t="s">
        <v>663</v>
      </c>
      <c r="E6082" t="s">
        <v>590</v>
      </c>
      <c r="F6082" t="str">
        <f t="shared" si="282"/>
        <v>rural</v>
      </c>
      <c r="G6082" t="str">
        <f t="shared" si="283"/>
        <v>cooling</v>
      </c>
      <c r="H6082" t="str">
        <f t="shared" si="284"/>
        <v>cooling &amp; ventilation</v>
      </c>
    </row>
    <row r="6083" spans="1:8" x14ac:dyDescent="0.2">
      <c r="A6083">
        <v>1</v>
      </c>
      <c r="B6083" t="s">
        <v>77</v>
      </c>
      <c r="C6083">
        <v>0</v>
      </c>
      <c r="D6083" t="s">
        <v>663</v>
      </c>
      <c r="E6083" t="s">
        <v>590</v>
      </c>
      <c r="F6083" t="str">
        <f t="shared" ref="F6083:F6146" si="285">IF(ISNUMBER(SEARCH("urban", E6083)), "urban", IF(ISNUMBER(SEARCH("rural", E6083)), "rural", IF(ISNUMBER(SEARCH("commercial", E6083)), "commercial", "None")))</f>
        <v>rural</v>
      </c>
      <c r="G6083" t="str">
        <f t="shared" ref="G6083:G6146" si="286">RIGHT(E6083, LEN(E6083) - FIND("~", SUBSTITUTE(E6083, "-", "~", LEN(E6083)-LEN(SUBSTITUTE(E6083, "-", "")))))</f>
        <v>cooling</v>
      </c>
      <c r="H6083" t="str">
        <f t="shared" ref="H6083:H6146" si="287">IF(G6083="appl","appliances",IF(G6083="cooling","cooling &amp; ventilation",G6083))</f>
        <v>cooling &amp; ventilation</v>
      </c>
    </row>
    <row r="6084" spans="1:8" x14ac:dyDescent="0.2">
      <c r="A6084">
        <v>2</v>
      </c>
      <c r="B6084" t="s">
        <v>78</v>
      </c>
      <c r="C6084">
        <v>0</v>
      </c>
      <c r="D6084" t="s">
        <v>663</v>
      </c>
      <c r="E6084" t="s">
        <v>590</v>
      </c>
      <c r="F6084" t="str">
        <f t="shared" si="285"/>
        <v>rural</v>
      </c>
      <c r="G6084" t="str">
        <f t="shared" si="286"/>
        <v>cooling</v>
      </c>
      <c r="H6084" t="str">
        <f t="shared" si="287"/>
        <v>cooling &amp; ventilation</v>
      </c>
    </row>
    <row r="6085" spans="1:8" x14ac:dyDescent="0.2">
      <c r="A6085">
        <v>3</v>
      </c>
      <c r="B6085" t="s">
        <v>79</v>
      </c>
      <c r="C6085">
        <v>0</v>
      </c>
      <c r="D6085" t="s">
        <v>663</v>
      </c>
      <c r="E6085" t="s">
        <v>590</v>
      </c>
      <c r="F6085" t="str">
        <f t="shared" si="285"/>
        <v>rural</v>
      </c>
      <c r="G6085" t="str">
        <f t="shared" si="286"/>
        <v>cooling</v>
      </c>
      <c r="H6085" t="str">
        <f t="shared" si="287"/>
        <v>cooling &amp; ventilation</v>
      </c>
    </row>
    <row r="6086" spans="1:8" x14ac:dyDescent="0.2">
      <c r="A6086">
        <v>4</v>
      </c>
      <c r="B6086" t="s">
        <v>81</v>
      </c>
      <c r="C6086">
        <v>0</v>
      </c>
      <c r="D6086" t="s">
        <v>663</v>
      </c>
      <c r="E6086" t="s">
        <v>590</v>
      </c>
      <c r="F6086" t="str">
        <f t="shared" si="285"/>
        <v>rural</v>
      </c>
      <c r="G6086" t="str">
        <f t="shared" si="286"/>
        <v>cooling</v>
      </c>
      <c r="H6086" t="str">
        <f t="shared" si="287"/>
        <v>cooling &amp; ventilation</v>
      </c>
    </row>
    <row r="6087" spans="1:8" x14ac:dyDescent="0.2">
      <c r="A6087">
        <v>5</v>
      </c>
      <c r="B6087" t="s">
        <v>162</v>
      </c>
      <c r="C6087">
        <v>0</v>
      </c>
      <c r="D6087" t="s">
        <v>663</v>
      </c>
      <c r="E6087" t="s">
        <v>590</v>
      </c>
      <c r="F6087" t="str">
        <f t="shared" si="285"/>
        <v>rural</v>
      </c>
      <c r="G6087" t="str">
        <f t="shared" si="286"/>
        <v>cooling</v>
      </c>
      <c r="H6087" t="str">
        <f t="shared" si="287"/>
        <v>cooling &amp; ventilation</v>
      </c>
    </row>
    <row r="6088" spans="1:8" x14ac:dyDescent="0.2">
      <c r="A6088">
        <v>6</v>
      </c>
      <c r="B6088" t="s">
        <v>446</v>
      </c>
      <c r="C6088">
        <v>0</v>
      </c>
      <c r="D6088" t="s">
        <v>663</v>
      </c>
      <c r="E6088" t="s">
        <v>590</v>
      </c>
      <c r="F6088" t="str">
        <f t="shared" si="285"/>
        <v>rural</v>
      </c>
      <c r="G6088" t="str">
        <f t="shared" si="286"/>
        <v>cooling</v>
      </c>
      <c r="H6088" t="str">
        <f t="shared" si="287"/>
        <v>cooling &amp; ventilation</v>
      </c>
    </row>
    <row r="6089" spans="1:8" x14ac:dyDescent="0.2">
      <c r="A6089">
        <v>7</v>
      </c>
      <c r="B6089" t="s">
        <v>447</v>
      </c>
      <c r="C6089">
        <v>0</v>
      </c>
      <c r="D6089" t="s">
        <v>663</v>
      </c>
      <c r="E6089" t="s">
        <v>590</v>
      </c>
      <c r="F6089" t="str">
        <f t="shared" si="285"/>
        <v>rural</v>
      </c>
      <c r="G6089" t="str">
        <f t="shared" si="286"/>
        <v>cooling</v>
      </c>
      <c r="H6089" t="str">
        <f t="shared" si="287"/>
        <v>cooling &amp; ventilation</v>
      </c>
    </row>
    <row r="6090" spans="1:8" x14ac:dyDescent="0.2">
      <c r="A6090">
        <v>8</v>
      </c>
      <c r="B6090" t="s">
        <v>448</v>
      </c>
      <c r="C6090">
        <v>0</v>
      </c>
      <c r="D6090" t="s">
        <v>663</v>
      </c>
      <c r="E6090" t="s">
        <v>590</v>
      </c>
      <c r="F6090" t="str">
        <f t="shared" si="285"/>
        <v>rural</v>
      </c>
      <c r="G6090" t="str">
        <f t="shared" si="286"/>
        <v>cooling</v>
      </c>
      <c r="H6090" t="str">
        <f t="shared" si="287"/>
        <v>cooling &amp; ventilation</v>
      </c>
    </row>
    <row r="6091" spans="1:8" x14ac:dyDescent="0.2">
      <c r="A6091">
        <v>9</v>
      </c>
      <c r="B6091" t="s">
        <v>449</v>
      </c>
      <c r="C6091">
        <v>0</v>
      </c>
      <c r="D6091" t="s">
        <v>663</v>
      </c>
      <c r="E6091" t="s">
        <v>590</v>
      </c>
      <c r="F6091" t="str">
        <f t="shared" si="285"/>
        <v>rural</v>
      </c>
      <c r="G6091" t="str">
        <f t="shared" si="286"/>
        <v>cooling</v>
      </c>
      <c r="H6091" t="str">
        <f t="shared" si="287"/>
        <v>cooling &amp; ventilation</v>
      </c>
    </row>
    <row r="6092" spans="1:8" x14ac:dyDescent="0.2">
      <c r="A6092">
        <v>0</v>
      </c>
      <c r="B6092" t="s">
        <v>76</v>
      </c>
      <c r="C6092">
        <v>272440879902.327</v>
      </c>
      <c r="D6092" t="s">
        <v>664</v>
      </c>
      <c r="E6092" t="s">
        <v>590</v>
      </c>
      <c r="F6092" t="str">
        <f t="shared" si="285"/>
        <v>rural</v>
      </c>
      <c r="G6092" t="str">
        <f t="shared" si="286"/>
        <v>cooling</v>
      </c>
      <c r="H6092" t="str">
        <f t="shared" si="287"/>
        <v>cooling &amp; ventilation</v>
      </c>
    </row>
    <row r="6093" spans="1:8" x14ac:dyDescent="0.2">
      <c r="A6093">
        <v>1</v>
      </c>
      <c r="B6093" t="s">
        <v>77</v>
      </c>
      <c r="C6093">
        <v>0</v>
      </c>
      <c r="D6093" t="s">
        <v>664</v>
      </c>
      <c r="E6093" t="s">
        <v>590</v>
      </c>
      <c r="F6093" t="str">
        <f t="shared" si="285"/>
        <v>rural</v>
      </c>
      <c r="G6093" t="str">
        <f t="shared" si="286"/>
        <v>cooling</v>
      </c>
      <c r="H6093" t="str">
        <f t="shared" si="287"/>
        <v>cooling &amp; ventilation</v>
      </c>
    </row>
    <row r="6094" spans="1:8" x14ac:dyDescent="0.2">
      <c r="A6094">
        <v>2</v>
      </c>
      <c r="B6094" t="s">
        <v>78</v>
      </c>
      <c r="C6094">
        <v>0</v>
      </c>
      <c r="D6094" t="s">
        <v>664</v>
      </c>
      <c r="E6094" t="s">
        <v>590</v>
      </c>
      <c r="F6094" t="str">
        <f t="shared" si="285"/>
        <v>rural</v>
      </c>
      <c r="G6094" t="str">
        <f t="shared" si="286"/>
        <v>cooling</v>
      </c>
      <c r="H6094" t="str">
        <f t="shared" si="287"/>
        <v>cooling &amp; ventilation</v>
      </c>
    </row>
    <row r="6095" spans="1:8" x14ac:dyDescent="0.2">
      <c r="A6095">
        <v>3</v>
      </c>
      <c r="B6095" t="s">
        <v>79</v>
      </c>
      <c r="C6095">
        <v>0</v>
      </c>
      <c r="D6095" t="s">
        <v>664</v>
      </c>
      <c r="E6095" t="s">
        <v>590</v>
      </c>
      <c r="F6095" t="str">
        <f t="shared" si="285"/>
        <v>rural</v>
      </c>
      <c r="G6095" t="str">
        <f t="shared" si="286"/>
        <v>cooling</v>
      </c>
      <c r="H6095" t="str">
        <f t="shared" si="287"/>
        <v>cooling &amp; ventilation</v>
      </c>
    </row>
    <row r="6096" spans="1:8" x14ac:dyDescent="0.2">
      <c r="A6096">
        <v>4</v>
      </c>
      <c r="B6096" t="s">
        <v>81</v>
      </c>
      <c r="C6096">
        <v>0</v>
      </c>
      <c r="D6096" t="s">
        <v>664</v>
      </c>
      <c r="E6096" t="s">
        <v>590</v>
      </c>
      <c r="F6096" t="str">
        <f t="shared" si="285"/>
        <v>rural</v>
      </c>
      <c r="G6096" t="str">
        <f t="shared" si="286"/>
        <v>cooling</v>
      </c>
      <c r="H6096" t="str">
        <f t="shared" si="287"/>
        <v>cooling &amp; ventilation</v>
      </c>
    </row>
    <row r="6097" spans="1:8" x14ac:dyDescent="0.2">
      <c r="A6097">
        <v>5</v>
      </c>
      <c r="B6097" t="s">
        <v>162</v>
      </c>
      <c r="C6097">
        <v>0</v>
      </c>
      <c r="D6097" t="s">
        <v>664</v>
      </c>
      <c r="E6097" t="s">
        <v>590</v>
      </c>
      <c r="F6097" t="str">
        <f t="shared" si="285"/>
        <v>rural</v>
      </c>
      <c r="G6097" t="str">
        <f t="shared" si="286"/>
        <v>cooling</v>
      </c>
      <c r="H6097" t="str">
        <f t="shared" si="287"/>
        <v>cooling &amp; ventilation</v>
      </c>
    </row>
    <row r="6098" spans="1:8" x14ac:dyDescent="0.2">
      <c r="A6098">
        <v>6</v>
      </c>
      <c r="B6098" t="s">
        <v>446</v>
      </c>
      <c r="C6098">
        <v>0</v>
      </c>
      <c r="D6098" t="s">
        <v>664</v>
      </c>
      <c r="E6098" t="s">
        <v>590</v>
      </c>
      <c r="F6098" t="str">
        <f t="shared" si="285"/>
        <v>rural</v>
      </c>
      <c r="G6098" t="str">
        <f t="shared" si="286"/>
        <v>cooling</v>
      </c>
      <c r="H6098" t="str">
        <f t="shared" si="287"/>
        <v>cooling &amp; ventilation</v>
      </c>
    </row>
    <row r="6099" spans="1:8" x14ac:dyDescent="0.2">
      <c r="A6099">
        <v>7</v>
      </c>
      <c r="B6099" t="s">
        <v>447</v>
      </c>
      <c r="C6099">
        <v>0</v>
      </c>
      <c r="D6099" t="s">
        <v>664</v>
      </c>
      <c r="E6099" t="s">
        <v>590</v>
      </c>
      <c r="F6099" t="str">
        <f t="shared" si="285"/>
        <v>rural</v>
      </c>
      <c r="G6099" t="str">
        <f t="shared" si="286"/>
        <v>cooling</v>
      </c>
      <c r="H6099" t="str">
        <f t="shared" si="287"/>
        <v>cooling &amp; ventilation</v>
      </c>
    </row>
    <row r="6100" spans="1:8" x14ac:dyDescent="0.2">
      <c r="A6100">
        <v>8</v>
      </c>
      <c r="B6100" t="s">
        <v>448</v>
      </c>
      <c r="C6100">
        <v>0</v>
      </c>
      <c r="D6100" t="s">
        <v>664</v>
      </c>
      <c r="E6100" t="s">
        <v>590</v>
      </c>
      <c r="F6100" t="str">
        <f t="shared" si="285"/>
        <v>rural</v>
      </c>
      <c r="G6100" t="str">
        <f t="shared" si="286"/>
        <v>cooling</v>
      </c>
      <c r="H6100" t="str">
        <f t="shared" si="287"/>
        <v>cooling &amp; ventilation</v>
      </c>
    </row>
    <row r="6101" spans="1:8" x14ac:dyDescent="0.2">
      <c r="A6101">
        <v>9</v>
      </c>
      <c r="B6101" t="s">
        <v>449</v>
      </c>
      <c r="C6101">
        <v>0</v>
      </c>
      <c r="D6101" t="s">
        <v>664</v>
      </c>
      <c r="E6101" t="s">
        <v>590</v>
      </c>
      <c r="F6101" t="str">
        <f t="shared" si="285"/>
        <v>rural</v>
      </c>
      <c r="G6101" t="str">
        <f t="shared" si="286"/>
        <v>cooling</v>
      </c>
      <c r="H6101" t="str">
        <f t="shared" si="287"/>
        <v>cooling &amp; ventilation</v>
      </c>
    </row>
    <row r="6102" spans="1:8" x14ac:dyDescent="0.2">
      <c r="A6102">
        <v>0</v>
      </c>
      <c r="B6102" t="s">
        <v>76</v>
      </c>
      <c r="C6102">
        <v>543369062.24021494</v>
      </c>
      <c r="D6102" t="s">
        <v>665</v>
      </c>
      <c r="E6102" t="s">
        <v>590</v>
      </c>
      <c r="F6102" t="str">
        <f t="shared" si="285"/>
        <v>rural</v>
      </c>
      <c r="G6102" t="str">
        <f t="shared" si="286"/>
        <v>cooling</v>
      </c>
      <c r="H6102" t="str">
        <f t="shared" si="287"/>
        <v>cooling &amp; ventilation</v>
      </c>
    </row>
    <row r="6103" spans="1:8" x14ac:dyDescent="0.2">
      <c r="A6103">
        <v>1</v>
      </c>
      <c r="B6103" t="s">
        <v>77</v>
      </c>
      <c r="C6103">
        <v>0</v>
      </c>
      <c r="D6103" t="s">
        <v>665</v>
      </c>
      <c r="E6103" t="s">
        <v>590</v>
      </c>
      <c r="F6103" t="str">
        <f t="shared" si="285"/>
        <v>rural</v>
      </c>
      <c r="G6103" t="str">
        <f t="shared" si="286"/>
        <v>cooling</v>
      </c>
      <c r="H6103" t="str">
        <f t="shared" si="287"/>
        <v>cooling &amp; ventilation</v>
      </c>
    </row>
    <row r="6104" spans="1:8" x14ac:dyDescent="0.2">
      <c r="A6104">
        <v>2</v>
      </c>
      <c r="B6104" t="s">
        <v>78</v>
      </c>
      <c r="C6104">
        <v>0</v>
      </c>
      <c r="D6104" t="s">
        <v>665</v>
      </c>
      <c r="E6104" t="s">
        <v>590</v>
      </c>
      <c r="F6104" t="str">
        <f t="shared" si="285"/>
        <v>rural</v>
      </c>
      <c r="G6104" t="str">
        <f t="shared" si="286"/>
        <v>cooling</v>
      </c>
      <c r="H6104" t="str">
        <f t="shared" si="287"/>
        <v>cooling &amp; ventilation</v>
      </c>
    </row>
    <row r="6105" spans="1:8" x14ac:dyDescent="0.2">
      <c r="A6105">
        <v>3</v>
      </c>
      <c r="B6105" t="s">
        <v>79</v>
      </c>
      <c r="C6105">
        <v>0</v>
      </c>
      <c r="D6105" t="s">
        <v>665</v>
      </c>
      <c r="E6105" t="s">
        <v>590</v>
      </c>
      <c r="F6105" t="str">
        <f t="shared" si="285"/>
        <v>rural</v>
      </c>
      <c r="G6105" t="str">
        <f t="shared" si="286"/>
        <v>cooling</v>
      </c>
      <c r="H6105" t="str">
        <f t="shared" si="287"/>
        <v>cooling &amp; ventilation</v>
      </c>
    </row>
    <row r="6106" spans="1:8" x14ac:dyDescent="0.2">
      <c r="A6106">
        <v>4</v>
      </c>
      <c r="B6106" t="s">
        <v>81</v>
      </c>
      <c r="C6106">
        <v>0</v>
      </c>
      <c r="D6106" t="s">
        <v>665</v>
      </c>
      <c r="E6106" t="s">
        <v>590</v>
      </c>
      <c r="F6106" t="str">
        <f t="shared" si="285"/>
        <v>rural</v>
      </c>
      <c r="G6106" t="str">
        <f t="shared" si="286"/>
        <v>cooling</v>
      </c>
      <c r="H6106" t="str">
        <f t="shared" si="287"/>
        <v>cooling &amp; ventilation</v>
      </c>
    </row>
    <row r="6107" spans="1:8" x14ac:dyDescent="0.2">
      <c r="A6107">
        <v>5</v>
      </c>
      <c r="B6107" t="s">
        <v>162</v>
      </c>
      <c r="C6107">
        <v>0</v>
      </c>
      <c r="D6107" t="s">
        <v>665</v>
      </c>
      <c r="E6107" t="s">
        <v>590</v>
      </c>
      <c r="F6107" t="str">
        <f t="shared" si="285"/>
        <v>rural</v>
      </c>
      <c r="G6107" t="str">
        <f t="shared" si="286"/>
        <v>cooling</v>
      </c>
      <c r="H6107" t="str">
        <f t="shared" si="287"/>
        <v>cooling &amp; ventilation</v>
      </c>
    </row>
    <row r="6108" spans="1:8" x14ac:dyDescent="0.2">
      <c r="A6108">
        <v>6</v>
      </c>
      <c r="B6108" t="s">
        <v>446</v>
      </c>
      <c r="C6108">
        <v>0</v>
      </c>
      <c r="D6108" t="s">
        <v>665</v>
      </c>
      <c r="E6108" t="s">
        <v>590</v>
      </c>
      <c r="F6108" t="str">
        <f t="shared" si="285"/>
        <v>rural</v>
      </c>
      <c r="G6108" t="str">
        <f t="shared" si="286"/>
        <v>cooling</v>
      </c>
      <c r="H6108" t="str">
        <f t="shared" si="287"/>
        <v>cooling &amp; ventilation</v>
      </c>
    </row>
    <row r="6109" spans="1:8" x14ac:dyDescent="0.2">
      <c r="A6109">
        <v>7</v>
      </c>
      <c r="B6109" t="s">
        <v>447</v>
      </c>
      <c r="C6109">
        <v>0</v>
      </c>
      <c r="D6109" t="s">
        <v>665</v>
      </c>
      <c r="E6109" t="s">
        <v>590</v>
      </c>
      <c r="F6109" t="str">
        <f t="shared" si="285"/>
        <v>rural</v>
      </c>
      <c r="G6109" t="str">
        <f t="shared" si="286"/>
        <v>cooling</v>
      </c>
      <c r="H6109" t="str">
        <f t="shared" si="287"/>
        <v>cooling &amp; ventilation</v>
      </c>
    </row>
    <row r="6110" spans="1:8" x14ac:dyDescent="0.2">
      <c r="A6110">
        <v>8</v>
      </c>
      <c r="B6110" t="s">
        <v>448</v>
      </c>
      <c r="C6110">
        <v>0</v>
      </c>
      <c r="D6110" t="s">
        <v>665</v>
      </c>
      <c r="E6110" t="s">
        <v>590</v>
      </c>
      <c r="F6110" t="str">
        <f t="shared" si="285"/>
        <v>rural</v>
      </c>
      <c r="G6110" t="str">
        <f t="shared" si="286"/>
        <v>cooling</v>
      </c>
      <c r="H6110" t="str">
        <f t="shared" si="287"/>
        <v>cooling &amp; ventilation</v>
      </c>
    </row>
    <row r="6111" spans="1:8" x14ac:dyDescent="0.2">
      <c r="A6111">
        <v>9</v>
      </c>
      <c r="B6111" t="s">
        <v>449</v>
      </c>
      <c r="C6111">
        <v>0</v>
      </c>
      <c r="D6111" t="s">
        <v>665</v>
      </c>
      <c r="E6111" t="s">
        <v>590</v>
      </c>
      <c r="F6111" t="str">
        <f t="shared" si="285"/>
        <v>rural</v>
      </c>
      <c r="G6111" t="str">
        <f t="shared" si="286"/>
        <v>cooling</v>
      </c>
      <c r="H6111" t="str">
        <f t="shared" si="287"/>
        <v>cooling &amp; ventilation</v>
      </c>
    </row>
    <row r="6112" spans="1:8" x14ac:dyDescent="0.2">
      <c r="A6112">
        <v>0</v>
      </c>
      <c r="B6112" t="s">
        <v>76</v>
      </c>
      <c r="C6112">
        <v>4368441912671.04</v>
      </c>
      <c r="D6112" t="s">
        <v>666</v>
      </c>
      <c r="E6112" t="s">
        <v>590</v>
      </c>
      <c r="F6112" t="str">
        <f t="shared" si="285"/>
        <v>rural</v>
      </c>
      <c r="G6112" t="str">
        <f t="shared" si="286"/>
        <v>cooling</v>
      </c>
      <c r="H6112" t="str">
        <f t="shared" si="287"/>
        <v>cooling &amp; ventilation</v>
      </c>
    </row>
    <row r="6113" spans="1:8" x14ac:dyDescent="0.2">
      <c r="A6113">
        <v>1</v>
      </c>
      <c r="B6113" t="s">
        <v>77</v>
      </c>
      <c r="C6113">
        <v>0</v>
      </c>
      <c r="D6113" t="s">
        <v>666</v>
      </c>
      <c r="E6113" t="s">
        <v>590</v>
      </c>
      <c r="F6113" t="str">
        <f t="shared" si="285"/>
        <v>rural</v>
      </c>
      <c r="G6113" t="str">
        <f t="shared" si="286"/>
        <v>cooling</v>
      </c>
      <c r="H6113" t="str">
        <f t="shared" si="287"/>
        <v>cooling &amp; ventilation</v>
      </c>
    </row>
    <row r="6114" spans="1:8" x14ac:dyDescent="0.2">
      <c r="A6114">
        <v>2</v>
      </c>
      <c r="B6114" t="s">
        <v>78</v>
      </c>
      <c r="C6114">
        <v>0</v>
      </c>
      <c r="D6114" t="s">
        <v>666</v>
      </c>
      <c r="E6114" t="s">
        <v>590</v>
      </c>
      <c r="F6114" t="str">
        <f t="shared" si="285"/>
        <v>rural</v>
      </c>
      <c r="G6114" t="str">
        <f t="shared" si="286"/>
        <v>cooling</v>
      </c>
      <c r="H6114" t="str">
        <f t="shared" si="287"/>
        <v>cooling &amp; ventilation</v>
      </c>
    </row>
    <row r="6115" spans="1:8" x14ac:dyDescent="0.2">
      <c r="A6115">
        <v>3</v>
      </c>
      <c r="B6115" t="s">
        <v>79</v>
      </c>
      <c r="C6115">
        <v>0</v>
      </c>
      <c r="D6115" t="s">
        <v>666</v>
      </c>
      <c r="E6115" t="s">
        <v>590</v>
      </c>
      <c r="F6115" t="str">
        <f t="shared" si="285"/>
        <v>rural</v>
      </c>
      <c r="G6115" t="str">
        <f t="shared" si="286"/>
        <v>cooling</v>
      </c>
      <c r="H6115" t="str">
        <f t="shared" si="287"/>
        <v>cooling &amp; ventilation</v>
      </c>
    </row>
    <row r="6116" spans="1:8" x14ac:dyDescent="0.2">
      <c r="A6116">
        <v>4</v>
      </c>
      <c r="B6116" t="s">
        <v>81</v>
      </c>
      <c r="C6116">
        <v>0</v>
      </c>
      <c r="D6116" t="s">
        <v>666</v>
      </c>
      <c r="E6116" t="s">
        <v>590</v>
      </c>
      <c r="F6116" t="str">
        <f t="shared" si="285"/>
        <v>rural</v>
      </c>
      <c r="G6116" t="str">
        <f t="shared" si="286"/>
        <v>cooling</v>
      </c>
      <c r="H6116" t="str">
        <f t="shared" si="287"/>
        <v>cooling &amp; ventilation</v>
      </c>
    </row>
    <row r="6117" spans="1:8" x14ac:dyDescent="0.2">
      <c r="A6117">
        <v>5</v>
      </c>
      <c r="B6117" t="s">
        <v>162</v>
      </c>
      <c r="C6117">
        <v>0</v>
      </c>
      <c r="D6117" t="s">
        <v>666</v>
      </c>
      <c r="E6117" t="s">
        <v>590</v>
      </c>
      <c r="F6117" t="str">
        <f t="shared" si="285"/>
        <v>rural</v>
      </c>
      <c r="G6117" t="str">
        <f t="shared" si="286"/>
        <v>cooling</v>
      </c>
      <c r="H6117" t="str">
        <f t="shared" si="287"/>
        <v>cooling &amp; ventilation</v>
      </c>
    </row>
    <row r="6118" spans="1:8" x14ac:dyDescent="0.2">
      <c r="A6118">
        <v>6</v>
      </c>
      <c r="B6118" t="s">
        <v>446</v>
      </c>
      <c r="C6118">
        <v>0</v>
      </c>
      <c r="D6118" t="s">
        <v>666</v>
      </c>
      <c r="E6118" t="s">
        <v>590</v>
      </c>
      <c r="F6118" t="str">
        <f t="shared" si="285"/>
        <v>rural</v>
      </c>
      <c r="G6118" t="str">
        <f t="shared" si="286"/>
        <v>cooling</v>
      </c>
      <c r="H6118" t="str">
        <f t="shared" si="287"/>
        <v>cooling &amp; ventilation</v>
      </c>
    </row>
    <row r="6119" spans="1:8" x14ac:dyDescent="0.2">
      <c r="A6119">
        <v>7</v>
      </c>
      <c r="B6119" t="s">
        <v>447</v>
      </c>
      <c r="C6119">
        <v>0</v>
      </c>
      <c r="D6119" t="s">
        <v>666</v>
      </c>
      <c r="E6119" t="s">
        <v>590</v>
      </c>
      <c r="F6119" t="str">
        <f t="shared" si="285"/>
        <v>rural</v>
      </c>
      <c r="G6119" t="str">
        <f t="shared" si="286"/>
        <v>cooling</v>
      </c>
      <c r="H6119" t="str">
        <f t="shared" si="287"/>
        <v>cooling &amp; ventilation</v>
      </c>
    </row>
    <row r="6120" spans="1:8" x14ac:dyDescent="0.2">
      <c r="A6120">
        <v>8</v>
      </c>
      <c r="B6120" t="s">
        <v>448</v>
      </c>
      <c r="C6120">
        <v>0</v>
      </c>
      <c r="D6120" t="s">
        <v>666</v>
      </c>
      <c r="E6120" t="s">
        <v>590</v>
      </c>
      <c r="F6120" t="str">
        <f t="shared" si="285"/>
        <v>rural</v>
      </c>
      <c r="G6120" t="str">
        <f t="shared" si="286"/>
        <v>cooling</v>
      </c>
      <c r="H6120" t="str">
        <f t="shared" si="287"/>
        <v>cooling &amp; ventilation</v>
      </c>
    </row>
    <row r="6121" spans="1:8" x14ac:dyDescent="0.2">
      <c r="A6121">
        <v>9</v>
      </c>
      <c r="B6121" t="s">
        <v>449</v>
      </c>
      <c r="C6121">
        <v>0</v>
      </c>
      <c r="D6121" t="s">
        <v>666</v>
      </c>
      <c r="E6121" t="s">
        <v>590</v>
      </c>
      <c r="F6121" t="str">
        <f t="shared" si="285"/>
        <v>rural</v>
      </c>
      <c r="G6121" t="str">
        <f t="shared" si="286"/>
        <v>cooling</v>
      </c>
      <c r="H6121" t="str">
        <f t="shared" si="287"/>
        <v>cooling &amp; ventilation</v>
      </c>
    </row>
    <row r="6122" spans="1:8" x14ac:dyDescent="0.2">
      <c r="A6122">
        <v>0</v>
      </c>
      <c r="B6122" t="s">
        <v>76</v>
      </c>
      <c r="C6122">
        <v>8087866200243.7695</v>
      </c>
      <c r="D6122" t="s">
        <v>667</v>
      </c>
      <c r="E6122" t="s">
        <v>590</v>
      </c>
      <c r="F6122" t="str">
        <f t="shared" si="285"/>
        <v>rural</v>
      </c>
      <c r="G6122" t="str">
        <f t="shared" si="286"/>
        <v>cooling</v>
      </c>
      <c r="H6122" t="str">
        <f t="shared" si="287"/>
        <v>cooling &amp; ventilation</v>
      </c>
    </row>
    <row r="6123" spans="1:8" x14ac:dyDescent="0.2">
      <c r="A6123">
        <v>1</v>
      </c>
      <c r="B6123" t="s">
        <v>77</v>
      </c>
      <c r="C6123">
        <v>0</v>
      </c>
      <c r="D6123" t="s">
        <v>667</v>
      </c>
      <c r="E6123" t="s">
        <v>590</v>
      </c>
      <c r="F6123" t="str">
        <f t="shared" si="285"/>
        <v>rural</v>
      </c>
      <c r="G6123" t="str">
        <f t="shared" si="286"/>
        <v>cooling</v>
      </c>
      <c r="H6123" t="str">
        <f t="shared" si="287"/>
        <v>cooling &amp; ventilation</v>
      </c>
    </row>
    <row r="6124" spans="1:8" x14ac:dyDescent="0.2">
      <c r="A6124">
        <v>2</v>
      </c>
      <c r="B6124" t="s">
        <v>78</v>
      </c>
      <c r="C6124">
        <v>0</v>
      </c>
      <c r="D6124" t="s">
        <v>667</v>
      </c>
      <c r="E6124" t="s">
        <v>590</v>
      </c>
      <c r="F6124" t="str">
        <f t="shared" si="285"/>
        <v>rural</v>
      </c>
      <c r="G6124" t="str">
        <f t="shared" si="286"/>
        <v>cooling</v>
      </c>
      <c r="H6124" t="str">
        <f t="shared" si="287"/>
        <v>cooling &amp; ventilation</v>
      </c>
    </row>
    <row r="6125" spans="1:8" x14ac:dyDescent="0.2">
      <c r="A6125">
        <v>3</v>
      </c>
      <c r="B6125" t="s">
        <v>79</v>
      </c>
      <c r="C6125">
        <v>0</v>
      </c>
      <c r="D6125" t="s">
        <v>667</v>
      </c>
      <c r="E6125" t="s">
        <v>590</v>
      </c>
      <c r="F6125" t="str">
        <f t="shared" si="285"/>
        <v>rural</v>
      </c>
      <c r="G6125" t="str">
        <f t="shared" si="286"/>
        <v>cooling</v>
      </c>
      <c r="H6125" t="str">
        <f t="shared" si="287"/>
        <v>cooling &amp; ventilation</v>
      </c>
    </row>
    <row r="6126" spans="1:8" x14ac:dyDescent="0.2">
      <c r="A6126">
        <v>4</v>
      </c>
      <c r="B6126" t="s">
        <v>81</v>
      </c>
      <c r="C6126">
        <v>0</v>
      </c>
      <c r="D6126" t="s">
        <v>667</v>
      </c>
      <c r="E6126" t="s">
        <v>590</v>
      </c>
      <c r="F6126" t="str">
        <f t="shared" si="285"/>
        <v>rural</v>
      </c>
      <c r="G6126" t="str">
        <f t="shared" si="286"/>
        <v>cooling</v>
      </c>
      <c r="H6126" t="str">
        <f t="shared" si="287"/>
        <v>cooling &amp; ventilation</v>
      </c>
    </row>
    <row r="6127" spans="1:8" x14ac:dyDescent="0.2">
      <c r="A6127">
        <v>5</v>
      </c>
      <c r="B6127" t="s">
        <v>162</v>
      </c>
      <c r="C6127">
        <v>0</v>
      </c>
      <c r="D6127" t="s">
        <v>667</v>
      </c>
      <c r="E6127" t="s">
        <v>590</v>
      </c>
      <c r="F6127" t="str">
        <f t="shared" si="285"/>
        <v>rural</v>
      </c>
      <c r="G6127" t="str">
        <f t="shared" si="286"/>
        <v>cooling</v>
      </c>
      <c r="H6127" t="str">
        <f t="shared" si="287"/>
        <v>cooling &amp; ventilation</v>
      </c>
    </row>
    <row r="6128" spans="1:8" x14ac:dyDescent="0.2">
      <c r="A6128">
        <v>6</v>
      </c>
      <c r="B6128" t="s">
        <v>446</v>
      </c>
      <c r="C6128">
        <v>0</v>
      </c>
      <c r="D6128" t="s">
        <v>667</v>
      </c>
      <c r="E6128" t="s">
        <v>590</v>
      </c>
      <c r="F6128" t="str">
        <f t="shared" si="285"/>
        <v>rural</v>
      </c>
      <c r="G6128" t="str">
        <f t="shared" si="286"/>
        <v>cooling</v>
      </c>
      <c r="H6128" t="str">
        <f t="shared" si="287"/>
        <v>cooling &amp; ventilation</v>
      </c>
    </row>
    <row r="6129" spans="1:8" x14ac:dyDescent="0.2">
      <c r="A6129">
        <v>7</v>
      </c>
      <c r="B6129" t="s">
        <v>447</v>
      </c>
      <c r="C6129">
        <v>0</v>
      </c>
      <c r="D6129" t="s">
        <v>667</v>
      </c>
      <c r="E6129" t="s">
        <v>590</v>
      </c>
      <c r="F6129" t="str">
        <f t="shared" si="285"/>
        <v>rural</v>
      </c>
      <c r="G6129" t="str">
        <f t="shared" si="286"/>
        <v>cooling</v>
      </c>
      <c r="H6129" t="str">
        <f t="shared" si="287"/>
        <v>cooling &amp; ventilation</v>
      </c>
    </row>
    <row r="6130" spans="1:8" x14ac:dyDescent="0.2">
      <c r="A6130">
        <v>8</v>
      </c>
      <c r="B6130" t="s">
        <v>448</v>
      </c>
      <c r="C6130">
        <v>0</v>
      </c>
      <c r="D6130" t="s">
        <v>667</v>
      </c>
      <c r="E6130" t="s">
        <v>590</v>
      </c>
      <c r="F6130" t="str">
        <f t="shared" si="285"/>
        <v>rural</v>
      </c>
      <c r="G6130" t="str">
        <f t="shared" si="286"/>
        <v>cooling</v>
      </c>
      <c r="H6130" t="str">
        <f t="shared" si="287"/>
        <v>cooling &amp; ventilation</v>
      </c>
    </row>
    <row r="6131" spans="1:8" x14ac:dyDescent="0.2">
      <c r="A6131">
        <v>9</v>
      </c>
      <c r="B6131" t="s">
        <v>449</v>
      </c>
      <c r="C6131">
        <v>0</v>
      </c>
      <c r="D6131" t="s">
        <v>667</v>
      </c>
      <c r="E6131" t="s">
        <v>590</v>
      </c>
      <c r="F6131" t="str">
        <f t="shared" si="285"/>
        <v>rural</v>
      </c>
      <c r="G6131" t="str">
        <f t="shared" si="286"/>
        <v>cooling</v>
      </c>
      <c r="H6131" t="str">
        <f t="shared" si="287"/>
        <v>cooling &amp; ventilation</v>
      </c>
    </row>
    <row r="6132" spans="1:8" x14ac:dyDescent="0.2">
      <c r="A6132">
        <v>0</v>
      </c>
      <c r="B6132" t="s">
        <v>76</v>
      </c>
      <c r="C6132">
        <v>158176023105.703</v>
      </c>
      <c r="D6132" t="s">
        <v>668</v>
      </c>
      <c r="E6132" t="s">
        <v>590</v>
      </c>
      <c r="F6132" t="str">
        <f t="shared" si="285"/>
        <v>rural</v>
      </c>
      <c r="G6132" t="str">
        <f t="shared" si="286"/>
        <v>cooling</v>
      </c>
      <c r="H6132" t="str">
        <f t="shared" si="287"/>
        <v>cooling &amp; ventilation</v>
      </c>
    </row>
    <row r="6133" spans="1:8" x14ac:dyDescent="0.2">
      <c r="A6133">
        <v>1</v>
      </c>
      <c r="B6133" t="s">
        <v>77</v>
      </c>
      <c r="C6133">
        <v>0</v>
      </c>
      <c r="D6133" t="s">
        <v>668</v>
      </c>
      <c r="E6133" t="s">
        <v>590</v>
      </c>
      <c r="F6133" t="str">
        <f t="shared" si="285"/>
        <v>rural</v>
      </c>
      <c r="G6133" t="str">
        <f t="shared" si="286"/>
        <v>cooling</v>
      </c>
      <c r="H6133" t="str">
        <f t="shared" si="287"/>
        <v>cooling &amp; ventilation</v>
      </c>
    </row>
    <row r="6134" spans="1:8" x14ac:dyDescent="0.2">
      <c r="A6134">
        <v>2</v>
      </c>
      <c r="B6134" t="s">
        <v>78</v>
      </c>
      <c r="C6134">
        <v>0</v>
      </c>
      <c r="D6134" t="s">
        <v>668</v>
      </c>
      <c r="E6134" t="s">
        <v>590</v>
      </c>
      <c r="F6134" t="str">
        <f t="shared" si="285"/>
        <v>rural</v>
      </c>
      <c r="G6134" t="str">
        <f t="shared" si="286"/>
        <v>cooling</v>
      </c>
      <c r="H6134" t="str">
        <f t="shared" si="287"/>
        <v>cooling &amp; ventilation</v>
      </c>
    </row>
    <row r="6135" spans="1:8" x14ac:dyDescent="0.2">
      <c r="A6135">
        <v>3</v>
      </c>
      <c r="B6135" t="s">
        <v>79</v>
      </c>
      <c r="C6135">
        <v>0</v>
      </c>
      <c r="D6135" t="s">
        <v>668</v>
      </c>
      <c r="E6135" t="s">
        <v>590</v>
      </c>
      <c r="F6135" t="str">
        <f t="shared" si="285"/>
        <v>rural</v>
      </c>
      <c r="G6135" t="str">
        <f t="shared" si="286"/>
        <v>cooling</v>
      </c>
      <c r="H6135" t="str">
        <f t="shared" si="287"/>
        <v>cooling &amp; ventilation</v>
      </c>
    </row>
    <row r="6136" spans="1:8" x14ac:dyDescent="0.2">
      <c r="A6136">
        <v>4</v>
      </c>
      <c r="B6136" t="s">
        <v>81</v>
      </c>
      <c r="C6136">
        <v>0</v>
      </c>
      <c r="D6136" t="s">
        <v>668</v>
      </c>
      <c r="E6136" t="s">
        <v>590</v>
      </c>
      <c r="F6136" t="str">
        <f t="shared" si="285"/>
        <v>rural</v>
      </c>
      <c r="G6136" t="str">
        <f t="shared" si="286"/>
        <v>cooling</v>
      </c>
      <c r="H6136" t="str">
        <f t="shared" si="287"/>
        <v>cooling &amp; ventilation</v>
      </c>
    </row>
    <row r="6137" spans="1:8" x14ac:dyDescent="0.2">
      <c r="A6137">
        <v>5</v>
      </c>
      <c r="B6137" t="s">
        <v>162</v>
      </c>
      <c r="C6137">
        <v>0</v>
      </c>
      <c r="D6137" t="s">
        <v>668</v>
      </c>
      <c r="E6137" t="s">
        <v>590</v>
      </c>
      <c r="F6137" t="str">
        <f t="shared" si="285"/>
        <v>rural</v>
      </c>
      <c r="G6137" t="str">
        <f t="shared" si="286"/>
        <v>cooling</v>
      </c>
      <c r="H6137" t="str">
        <f t="shared" si="287"/>
        <v>cooling &amp; ventilation</v>
      </c>
    </row>
    <row r="6138" spans="1:8" x14ac:dyDescent="0.2">
      <c r="A6138">
        <v>6</v>
      </c>
      <c r="B6138" t="s">
        <v>446</v>
      </c>
      <c r="C6138">
        <v>0</v>
      </c>
      <c r="D6138" t="s">
        <v>668</v>
      </c>
      <c r="E6138" t="s">
        <v>590</v>
      </c>
      <c r="F6138" t="str">
        <f t="shared" si="285"/>
        <v>rural</v>
      </c>
      <c r="G6138" t="str">
        <f t="shared" si="286"/>
        <v>cooling</v>
      </c>
      <c r="H6138" t="str">
        <f t="shared" si="287"/>
        <v>cooling &amp; ventilation</v>
      </c>
    </row>
    <row r="6139" spans="1:8" x14ac:dyDescent="0.2">
      <c r="A6139">
        <v>7</v>
      </c>
      <c r="B6139" t="s">
        <v>447</v>
      </c>
      <c r="C6139">
        <v>0</v>
      </c>
      <c r="D6139" t="s">
        <v>668</v>
      </c>
      <c r="E6139" t="s">
        <v>590</v>
      </c>
      <c r="F6139" t="str">
        <f t="shared" si="285"/>
        <v>rural</v>
      </c>
      <c r="G6139" t="str">
        <f t="shared" si="286"/>
        <v>cooling</v>
      </c>
      <c r="H6139" t="str">
        <f t="shared" si="287"/>
        <v>cooling &amp; ventilation</v>
      </c>
    </row>
    <row r="6140" spans="1:8" x14ac:dyDescent="0.2">
      <c r="A6140">
        <v>8</v>
      </c>
      <c r="B6140" t="s">
        <v>448</v>
      </c>
      <c r="C6140">
        <v>0</v>
      </c>
      <c r="D6140" t="s">
        <v>668</v>
      </c>
      <c r="E6140" t="s">
        <v>590</v>
      </c>
      <c r="F6140" t="str">
        <f t="shared" si="285"/>
        <v>rural</v>
      </c>
      <c r="G6140" t="str">
        <f t="shared" si="286"/>
        <v>cooling</v>
      </c>
      <c r="H6140" t="str">
        <f t="shared" si="287"/>
        <v>cooling &amp; ventilation</v>
      </c>
    </row>
    <row r="6141" spans="1:8" x14ac:dyDescent="0.2">
      <c r="A6141">
        <v>9</v>
      </c>
      <c r="B6141" t="s">
        <v>449</v>
      </c>
      <c r="C6141">
        <v>0</v>
      </c>
      <c r="D6141" t="s">
        <v>668</v>
      </c>
      <c r="E6141" t="s">
        <v>590</v>
      </c>
      <c r="F6141" t="str">
        <f t="shared" si="285"/>
        <v>rural</v>
      </c>
      <c r="G6141" t="str">
        <f t="shared" si="286"/>
        <v>cooling</v>
      </c>
      <c r="H6141" t="str">
        <f t="shared" si="287"/>
        <v>cooling &amp; ventilation</v>
      </c>
    </row>
    <row r="6142" spans="1:8" x14ac:dyDescent="0.2">
      <c r="A6142">
        <v>0</v>
      </c>
      <c r="B6142" t="s">
        <v>76</v>
      </c>
      <c r="C6142">
        <v>964599783654.651</v>
      </c>
      <c r="D6142" t="s">
        <v>669</v>
      </c>
      <c r="E6142" t="s">
        <v>590</v>
      </c>
      <c r="F6142" t="str">
        <f t="shared" si="285"/>
        <v>rural</v>
      </c>
      <c r="G6142" t="str">
        <f t="shared" si="286"/>
        <v>cooling</v>
      </c>
      <c r="H6142" t="str">
        <f t="shared" si="287"/>
        <v>cooling &amp; ventilation</v>
      </c>
    </row>
    <row r="6143" spans="1:8" x14ac:dyDescent="0.2">
      <c r="A6143">
        <v>1</v>
      </c>
      <c r="B6143" t="s">
        <v>77</v>
      </c>
      <c r="C6143">
        <v>0</v>
      </c>
      <c r="D6143" t="s">
        <v>669</v>
      </c>
      <c r="E6143" t="s">
        <v>590</v>
      </c>
      <c r="F6143" t="str">
        <f t="shared" si="285"/>
        <v>rural</v>
      </c>
      <c r="G6143" t="str">
        <f t="shared" si="286"/>
        <v>cooling</v>
      </c>
      <c r="H6143" t="str">
        <f t="shared" si="287"/>
        <v>cooling &amp; ventilation</v>
      </c>
    </row>
    <row r="6144" spans="1:8" x14ac:dyDescent="0.2">
      <c r="A6144">
        <v>2</v>
      </c>
      <c r="B6144" t="s">
        <v>78</v>
      </c>
      <c r="C6144">
        <v>0</v>
      </c>
      <c r="D6144" t="s">
        <v>669</v>
      </c>
      <c r="E6144" t="s">
        <v>590</v>
      </c>
      <c r="F6144" t="str">
        <f t="shared" si="285"/>
        <v>rural</v>
      </c>
      <c r="G6144" t="str">
        <f t="shared" si="286"/>
        <v>cooling</v>
      </c>
      <c r="H6144" t="str">
        <f t="shared" si="287"/>
        <v>cooling &amp; ventilation</v>
      </c>
    </row>
    <row r="6145" spans="1:8" x14ac:dyDescent="0.2">
      <c r="A6145">
        <v>3</v>
      </c>
      <c r="B6145" t="s">
        <v>79</v>
      </c>
      <c r="C6145">
        <v>0</v>
      </c>
      <c r="D6145" t="s">
        <v>669</v>
      </c>
      <c r="E6145" t="s">
        <v>590</v>
      </c>
      <c r="F6145" t="str">
        <f t="shared" si="285"/>
        <v>rural</v>
      </c>
      <c r="G6145" t="str">
        <f t="shared" si="286"/>
        <v>cooling</v>
      </c>
      <c r="H6145" t="str">
        <f t="shared" si="287"/>
        <v>cooling &amp; ventilation</v>
      </c>
    </row>
    <row r="6146" spans="1:8" x14ac:dyDescent="0.2">
      <c r="A6146">
        <v>4</v>
      </c>
      <c r="B6146" t="s">
        <v>81</v>
      </c>
      <c r="C6146">
        <v>0</v>
      </c>
      <c r="D6146" t="s">
        <v>669</v>
      </c>
      <c r="E6146" t="s">
        <v>590</v>
      </c>
      <c r="F6146" t="str">
        <f t="shared" si="285"/>
        <v>rural</v>
      </c>
      <c r="G6146" t="str">
        <f t="shared" si="286"/>
        <v>cooling</v>
      </c>
      <c r="H6146" t="str">
        <f t="shared" si="287"/>
        <v>cooling &amp; ventilation</v>
      </c>
    </row>
    <row r="6147" spans="1:8" x14ac:dyDescent="0.2">
      <c r="A6147">
        <v>5</v>
      </c>
      <c r="B6147" t="s">
        <v>162</v>
      </c>
      <c r="C6147">
        <v>0</v>
      </c>
      <c r="D6147" t="s">
        <v>669</v>
      </c>
      <c r="E6147" t="s">
        <v>590</v>
      </c>
      <c r="F6147" t="str">
        <f t="shared" ref="F6147:F6210" si="288">IF(ISNUMBER(SEARCH("urban", E6147)), "urban", IF(ISNUMBER(SEARCH("rural", E6147)), "rural", IF(ISNUMBER(SEARCH("commercial", E6147)), "commercial", "None")))</f>
        <v>rural</v>
      </c>
      <c r="G6147" t="str">
        <f t="shared" ref="G6147:G6210" si="289">RIGHT(E6147, LEN(E6147) - FIND("~", SUBSTITUTE(E6147, "-", "~", LEN(E6147)-LEN(SUBSTITUTE(E6147, "-", "")))))</f>
        <v>cooling</v>
      </c>
      <c r="H6147" t="str">
        <f t="shared" ref="H6147:H6210" si="290">IF(G6147="appl","appliances",IF(G6147="cooling","cooling &amp; ventilation",G6147))</f>
        <v>cooling &amp; ventilation</v>
      </c>
    </row>
    <row r="6148" spans="1:8" x14ac:dyDescent="0.2">
      <c r="A6148">
        <v>6</v>
      </c>
      <c r="B6148" t="s">
        <v>446</v>
      </c>
      <c r="C6148">
        <v>0</v>
      </c>
      <c r="D6148" t="s">
        <v>669</v>
      </c>
      <c r="E6148" t="s">
        <v>590</v>
      </c>
      <c r="F6148" t="str">
        <f t="shared" si="288"/>
        <v>rural</v>
      </c>
      <c r="G6148" t="str">
        <f t="shared" si="289"/>
        <v>cooling</v>
      </c>
      <c r="H6148" t="str">
        <f t="shared" si="290"/>
        <v>cooling &amp; ventilation</v>
      </c>
    </row>
    <row r="6149" spans="1:8" x14ac:dyDescent="0.2">
      <c r="A6149">
        <v>7</v>
      </c>
      <c r="B6149" t="s">
        <v>447</v>
      </c>
      <c r="C6149">
        <v>0</v>
      </c>
      <c r="D6149" t="s">
        <v>669</v>
      </c>
      <c r="E6149" t="s">
        <v>590</v>
      </c>
      <c r="F6149" t="str">
        <f t="shared" si="288"/>
        <v>rural</v>
      </c>
      <c r="G6149" t="str">
        <f t="shared" si="289"/>
        <v>cooling</v>
      </c>
      <c r="H6149" t="str">
        <f t="shared" si="290"/>
        <v>cooling &amp; ventilation</v>
      </c>
    </row>
    <row r="6150" spans="1:8" x14ac:dyDescent="0.2">
      <c r="A6150">
        <v>8</v>
      </c>
      <c r="B6150" t="s">
        <v>448</v>
      </c>
      <c r="C6150">
        <v>0</v>
      </c>
      <c r="D6150" t="s">
        <v>669</v>
      </c>
      <c r="E6150" t="s">
        <v>590</v>
      </c>
      <c r="F6150" t="str">
        <f t="shared" si="288"/>
        <v>rural</v>
      </c>
      <c r="G6150" t="str">
        <f t="shared" si="289"/>
        <v>cooling</v>
      </c>
      <c r="H6150" t="str">
        <f t="shared" si="290"/>
        <v>cooling &amp; ventilation</v>
      </c>
    </row>
    <row r="6151" spans="1:8" x14ac:dyDescent="0.2">
      <c r="A6151">
        <v>9</v>
      </c>
      <c r="B6151" t="s">
        <v>449</v>
      </c>
      <c r="C6151">
        <v>0</v>
      </c>
      <c r="D6151" t="s">
        <v>669</v>
      </c>
      <c r="E6151" t="s">
        <v>590</v>
      </c>
      <c r="F6151" t="str">
        <f t="shared" si="288"/>
        <v>rural</v>
      </c>
      <c r="G6151" t="str">
        <f t="shared" si="289"/>
        <v>cooling</v>
      </c>
      <c r="H6151" t="str">
        <f t="shared" si="290"/>
        <v>cooling &amp; ventilation</v>
      </c>
    </row>
    <row r="6152" spans="1:8" x14ac:dyDescent="0.2">
      <c r="A6152">
        <v>0</v>
      </c>
      <c r="B6152" t="s">
        <v>76</v>
      </c>
      <c r="C6152">
        <v>1766451150790.75</v>
      </c>
      <c r="D6152" t="s">
        <v>670</v>
      </c>
      <c r="E6152" t="s">
        <v>590</v>
      </c>
      <c r="F6152" t="str">
        <f t="shared" si="288"/>
        <v>rural</v>
      </c>
      <c r="G6152" t="str">
        <f t="shared" si="289"/>
        <v>cooling</v>
      </c>
      <c r="H6152" t="str">
        <f t="shared" si="290"/>
        <v>cooling &amp; ventilation</v>
      </c>
    </row>
    <row r="6153" spans="1:8" x14ac:dyDescent="0.2">
      <c r="A6153">
        <v>1</v>
      </c>
      <c r="B6153" t="s">
        <v>77</v>
      </c>
      <c r="C6153">
        <v>0</v>
      </c>
      <c r="D6153" t="s">
        <v>670</v>
      </c>
      <c r="E6153" t="s">
        <v>590</v>
      </c>
      <c r="F6153" t="str">
        <f t="shared" si="288"/>
        <v>rural</v>
      </c>
      <c r="G6153" t="str">
        <f t="shared" si="289"/>
        <v>cooling</v>
      </c>
      <c r="H6153" t="str">
        <f t="shared" si="290"/>
        <v>cooling &amp; ventilation</v>
      </c>
    </row>
    <row r="6154" spans="1:8" x14ac:dyDescent="0.2">
      <c r="A6154">
        <v>2</v>
      </c>
      <c r="B6154" t="s">
        <v>78</v>
      </c>
      <c r="C6154">
        <v>0</v>
      </c>
      <c r="D6154" t="s">
        <v>670</v>
      </c>
      <c r="E6154" t="s">
        <v>590</v>
      </c>
      <c r="F6154" t="str">
        <f t="shared" si="288"/>
        <v>rural</v>
      </c>
      <c r="G6154" t="str">
        <f t="shared" si="289"/>
        <v>cooling</v>
      </c>
      <c r="H6154" t="str">
        <f t="shared" si="290"/>
        <v>cooling &amp; ventilation</v>
      </c>
    </row>
    <row r="6155" spans="1:8" x14ac:dyDescent="0.2">
      <c r="A6155">
        <v>3</v>
      </c>
      <c r="B6155" t="s">
        <v>79</v>
      </c>
      <c r="C6155">
        <v>0</v>
      </c>
      <c r="D6155" t="s">
        <v>670</v>
      </c>
      <c r="E6155" t="s">
        <v>590</v>
      </c>
      <c r="F6155" t="str">
        <f t="shared" si="288"/>
        <v>rural</v>
      </c>
      <c r="G6155" t="str">
        <f t="shared" si="289"/>
        <v>cooling</v>
      </c>
      <c r="H6155" t="str">
        <f t="shared" si="290"/>
        <v>cooling &amp; ventilation</v>
      </c>
    </row>
    <row r="6156" spans="1:8" x14ac:dyDescent="0.2">
      <c r="A6156">
        <v>4</v>
      </c>
      <c r="B6156" t="s">
        <v>81</v>
      </c>
      <c r="C6156">
        <v>0</v>
      </c>
      <c r="D6156" t="s">
        <v>670</v>
      </c>
      <c r="E6156" t="s">
        <v>590</v>
      </c>
      <c r="F6156" t="str">
        <f t="shared" si="288"/>
        <v>rural</v>
      </c>
      <c r="G6156" t="str">
        <f t="shared" si="289"/>
        <v>cooling</v>
      </c>
      <c r="H6156" t="str">
        <f t="shared" si="290"/>
        <v>cooling &amp; ventilation</v>
      </c>
    </row>
    <row r="6157" spans="1:8" x14ac:dyDescent="0.2">
      <c r="A6157">
        <v>5</v>
      </c>
      <c r="B6157" t="s">
        <v>162</v>
      </c>
      <c r="C6157">
        <v>0</v>
      </c>
      <c r="D6157" t="s">
        <v>670</v>
      </c>
      <c r="E6157" t="s">
        <v>590</v>
      </c>
      <c r="F6157" t="str">
        <f t="shared" si="288"/>
        <v>rural</v>
      </c>
      <c r="G6157" t="str">
        <f t="shared" si="289"/>
        <v>cooling</v>
      </c>
      <c r="H6157" t="str">
        <f t="shared" si="290"/>
        <v>cooling &amp; ventilation</v>
      </c>
    </row>
    <row r="6158" spans="1:8" x14ac:dyDescent="0.2">
      <c r="A6158">
        <v>6</v>
      </c>
      <c r="B6158" t="s">
        <v>446</v>
      </c>
      <c r="C6158">
        <v>0</v>
      </c>
      <c r="D6158" t="s">
        <v>670</v>
      </c>
      <c r="E6158" t="s">
        <v>590</v>
      </c>
      <c r="F6158" t="str">
        <f t="shared" si="288"/>
        <v>rural</v>
      </c>
      <c r="G6158" t="str">
        <f t="shared" si="289"/>
        <v>cooling</v>
      </c>
      <c r="H6158" t="str">
        <f t="shared" si="290"/>
        <v>cooling &amp; ventilation</v>
      </c>
    </row>
    <row r="6159" spans="1:8" x14ac:dyDescent="0.2">
      <c r="A6159">
        <v>7</v>
      </c>
      <c r="B6159" t="s">
        <v>447</v>
      </c>
      <c r="C6159">
        <v>0</v>
      </c>
      <c r="D6159" t="s">
        <v>670</v>
      </c>
      <c r="E6159" t="s">
        <v>590</v>
      </c>
      <c r="F6159" t="str">
        <f t="shared" si="288"/>
        <v>rural</v>
      </c>
      <c r="G6159" t="str">
        <f t="shared" si="289"/>
        <v>cooling</v>
      </c>
      <c r="H6159" t="str">
        <f t="shared" si="290"/>
        <v>cooling &amp; ventilation</v>
      </c>
    </row>
    <row r="6160" spans="1:8" x14ac:dyDescent="0.2">
      <c r="A6160">
        <v>8</v>
      </c>
      <c r="B6160" t="s">
        <v>448</v>
      </c>
      <c r="C6160">
        <v>0</v>
      </c>
      <c r="D6160" t="s">
        <v>670</v>
      </c>
      <c r="E6160" t="s">
        <v>590</v>
      </c>
      <c r="F6160" t="str">
        <f t="shared" si="288"/>
        <v>rural</v>
      </c>
      <c r="G6160" t="str">
        <f t="shared" si="289"/>
        <v>cooling</v>
      </c>
      <c r="H6160" t="str">
        <f t="shared" si="290"/>
        <v>cooling &amp; ventilation</v>
      </c>
    </row>
    <row r="6161" spans="1:8" x14ac:dyDescent="0.2">
      <c r="A6161">
        <v>9</v>
      </c>
      <c r="B6161" t="s">
        <v>449</v>
      </c>
      <c r="C6161">
        <v>0</v>
      </c>
      <c r="D6161" t="s">
        <v>670</v>
      </c>
      <c r="E6161" t="s">
        <v>590</v>
      </c>
      <c r="F6161" t="str">
        <f t="shared" si="288"/>
        <v>rural</v>
      </c>
      <c r="G6161" t="str">
        <f t="shared" si="289"/>
        <v>cooling</v>
      </c>
      <c r="H6161" t="str">
        <f t="shared" si="290"/>
        <v>cooling &amp; ventilation</v>
      </c>
    </row>
    <row r="6162" spans="1:8" x14ac:dyDescent="0.2">
      <c r="A6162">
        <v>0</v>
      </c>
      <c r="B6162" t="s">
        <v>76</v>
      </c>
      <c r="C6162">
        <v>3880181737333.21</v>
      </c>
      <c r="D6162" t="s">
        <v>671</v>
      </c>
      <c r="E6162" t="s">
        <v>590</v>
      </c>
      <c r="F6162" t="str">
        <f t="shared" si="288"/>
        <v>rural</v>
      </c>
      <c r="G6162" t="str">
        <f t="shared" si="289"/>
        <v>cooling</v>
      </c>
      <c r="H6162" t="str">
        <f t="shared" si="290"/>
        <v>cooling &amp; ventilation</v>
      </c>
    </row>
    <row r="6163" spans="1:8" x14ac:dyDescent="0.2">
      <c r="A6163">
        <v>1</v>
      </c>
      <c r="B6163" t="s">
        <v>77</v>
      </c>
      <c r="C6163">
        <v>0</v>
      </c>
      <c r="D6163" t="s">
        <v>671</v>
      </c>
      <c r="E6163" t="s">
        <v>590</v>
      </c>
      <c r="F6163" t="str">
        <f t="shared" si="288"/>
        <v>rural</v>
      </c>
      <c r="G6163" t="str">
        <f t="shared" si="289"/>
        <v>cooling</v>
      </c>
      <c r="H6163" t="str">
        <f t="shared" si="290"/>
        <v>cooling &amp; ventilation</v>
      </c>
    </row>
    <row r="6164" spans="1:8" x14ac:dyDescent="0.2">
      <c r="A6164">
        <v>2</v>
      </c>
      <c r="B6164" t="s">
        <v>78</v>
      </c>
      <c r="C6164">
        <v>0</v>
      </c>
      <c r="D6164" t="s">
        <v>671</v>
      </c>
      <c r="E6164" t="s">
        <v>590</v>
      </c>
      <c r="F6164" t="str">
        <f t="shared" si="288"/>
        <v>rural</v>
      </c>
      <c r="G6164" t="str">
        <f t="shared" si="289"/>
        <v>cooling</v>
      </c>
      <c r="H6164" t="str">
        <f t="shared" si="290"/>
        <v>cooling &amp; ventilation</v>
      </c>
    </row>
    <row r="6165" spans="1:8" x14ac:dyDescent="0.2">
      <c r="A6165">
        <v>3</v>
      </c>
      <c r="B6165" t="s">
        <v>79</v>
      </c>
      <c r="C6165">
        <v>0</v>
      </c>
      <c r="D6165" t="s">
        <v>671</v>
      </c>
      <c r="E6165" t="s">
        <v>590</v>
      </c>
      <c r="F6165" t="str">
        <f t="shared" si="288"/>
        <v>rural</v>
      </c>
      <c r="G6165" t="str">
        <f t="shared" si="289"/>
        <v>cooling</v>
      </c>
      <c r="H6165" t="str">
        <f t="shared" si="290"/>
        <v>cooling &amp; ventilation</v>
      </c>
    </row>
    <row r="6166" spans="1:8" x14ac:dyDescent="0.2">
      <c r="A6166">
        <v>4</v>
      </c>
      <c r="B6166" t="s">
        <v>81</v>
      </c>
      <c r="C6166">
        <v>0</v>
      </c>
      <c r="D6166" t="s">
        <v>671</v>
      </c>
      <c r="E6166" t="s">
        <v>590</v>
      </c>
      <c r="F6166" t="str">
        <f t="shared" si="288"/>
        <v>rural</v>
      </c>
      <c r="G6166" t="str">
        <f t="shared" si="289"/>
        <v>cooling</v>
      </c>
      <c r="H6166" t="str">
        <f t="shared" si="290"/>
        <v>cooling &amp; ventilation</v>
      </c>
    </row>
    <row r="6167" spans="1:8" x14ac:dyDescent="0.2">
      <c r="A6167">
        <v>5</v>
      </c>
      <c r="B6167" t="s">
        <v>162</v>
      </c>
      <c r="C6167">
        <v>0</v>
      </c>
      <c r="D6167" t="s">
        <v>671</v>
      </c>
      <c r="E6167" t="s">
        <v>590</v>
      </c>
      <c r="F6167" t="str">
        <f t="shared" si="288"/>
        <v>rural</v>
      </c>
      <c r="G6167" t="str">
        <f t="shared" si="289"/>
        <v>cooling</v>
      </c>
      <c r="H6167" t="str">
        <f t="shared" si="290"/>
        <v>cooling &amp; ventilation</v>
      </c>
    </row>
    <row r="6168" spans="1:8" x14ac:dyDescent="0.2">
      <c r="A6168">
        <v>6</v>
      </c>
      <c r="B6168" t="s">
        <v>446</v>
      </c>
      <c r="C6168">
        <v>0</v>
      </c>
      <c r="D6168" t="s">
        <v>671</v>
      </c>
      <c r="E6168" t="s">
        <v>590</v>
      </c>
      <c r="F6168" t="str">
        <f t="shared" si="288"/>
        <v>rural</v>
      </c>
      <c r="G6168" t="str">
        <f t="shared" si="289"/>
        <v>cooling</v>
      </c>
      <c r="H6168" t="str">
        <f t="shared" si="290"/>
        <v>cooling &amp; ventilation</v>
      </c>
    </row>
    <row r="6169" spans="1:8" x14ac:dyDescent="0.2">
      <c r="A6169">
        <v>7</v>
      </c>
      <c r="B6169" t="s">
        <v>447</v>
      </c>
      <c r="C6169">
        <v>0</v>
      </c>
      <c r="D6169" t="s">
        <v>671</v>
      </c>
      <c r="E6169" t="s">
        <v>590</v>
      </c>
      <c r="F6169" t="str">
        <f t="shared" si="288"/>
        <v>rural</v>
      </c>
      <c r="G6169" t="str">
        <f t="shared" si="289"/>
        <v>cooling</v>
      </c>
      <c r="H6169" t="str">
        <f t="shared" si="290"/>
        <v>cooling &amp; ventilation</v>
      </c>
    </row>
    <row r="6170" spans="1:8" x14ac:dyDescent="0.2">
      <c r="A6170">
        <v>8</v>
      </c>
      <c r="B6170" t="s">
        <v>448</v>
      </c>
      <c r="C6170">
        <v>0</v>
      </c>
      <c r="D6170" t="s">
        <v>671</v>
      </c>
      <c r="E6170" t="s">
        <v>590</v>
      </c>
      <c r="F6170" t="str">
        <f t="shared" si="288"/>
        <v>rural</v>
      </c>
      <c r="G6170" t="str">
        <f t="shared" si="289"/>
        <v>cooling</v>
      </c>
      <c r="H6170" t="str">
        <f t="shared" si="290"/>
        <v>cooling &amp; ventilation</v>
      </c>
    </row>
    <row r="6171" spans="1:8" x14ac:dyDescent="0.2">
      <c r="A6171">
        <v>9</v>
      </c>
      <c r="B6171" t="s">
        <v>449</v>
      </c>
      <c r="C6171">
        <v>0</v>
      </c>
      <c r="D6171" t="s">
        <v>671</v>
      </c>
      <c r="E6171" t="s">
        <v>590</v>
      </c>
      <c r="F6171" t="str">
        <f t="shared" si="288"/>
        <v>rural</v>
      </c>
      <c r="G6171" t="str">
        <f t="shared" si="289"/>
        <v>cooling</v>
      </c>
      <c r="H6171" t="str">
        <f t="shared" si="290"/>
        <v>cooling &amp; ventilation</v>
      </c>
    </row>
    <row r="6172" spans="1:8" x14ac:dyDescent="0.2">
      <c r="A6172">
        <v>0</v>
      </c>
      <c r="B6172" t="s">
        <v>76</v>
      </c>
      <c r="C6172">
        <v>2918392920571.52</v>
      </c>
      <c r="D6172" t="s">
        <v>672</v>
      </c>
      <c r="E6172" t="s">
        <v>590</v>
      </c>
      <c r="F6172" t="str">
        <f t="shared" si="288"/>
        <v>rural</v>
      </c>
      <c r="G6172" t="str">
        <f t="shared" si="289"/>
        <v>cooling</v>
      </c>
      <c r="H6172" t="str">
        <f t="shared" si="290"/>
        <v>cooling &amp; ventilation</v>
      </c>
    </row>
    <row r="6173" spans="1:8" x14ac:dyDescent="0.2">
      <c r="A6173">
        <v>1</v>
      </c>
      <c r="B6173" t="s">
        <v>77</v>
      </c>
      <c r="C6173">
        <v>0</v>
      </c>
      <c r="D6173" t="s">
        <v>672</v>
      </c>
      <c r="E6173" t="s">
        <v>590</v>
      </c>
      <c r="F6173" t="str">
        <f t="shared" si="288"/>
        <v>rural</v>
      </c>
      <c r="G6173" t="str">
        <f t="shared" si="289"/>
        <v>cooling</v>
      </c>
      <c r="H6173" t="str">
        <f t="shared" si="290"/>
        <v>cooling &amp; ventilation</v>
      </c>
    </row>
    <row r="6174" spans="1:8" x14ac:dyDescent="0.2">
      <c r="A6174">
        <v>2</v>
      </c>
      <c r="B6174" t="s">
        <v>78</v>
      </c>
      <c r="C6174">
        <v>0</v>
      </c>
      <c r="D6174" t="s">
        <v>672</v>
      </c>
      <c r="E6174" t="s">
        <v>590</v>
      </c>
      <c r="F6174" t="str">
        <f t="shared" si="288"/>
        <v>rural</v>
      </c>
      <c r="G6174" t="str">
        <f t="shared" si="289"/>
        <v>cooling</v>
      </c>
      <c r="H6174" t="str">
        <f t="shared" si="290"/>
        <v>cooling &amp; ventilation</v>
      </c>
    </row>
    <row r="6175" spans="1:8" x14ac:dyDescent="0.2">
      <c r="A6175">
        <v>3</v>
      </c>
      <c r="B6175" t="s">
        <v>79</v>
      </c>
      <c r="C6175">
        <v>0</v>
      </c>
      <c r="D6175" t="s">
        <v>672</v>
      </c>
      <c r="E6175" t="s">
        <v>590</v>
      </c>
      <c r="F6175" t="str">
        <f t="shared" si="288"/>
        <v>rural</v>
      </c>
      <c r="G6175" t="str">
        <f t="shared" si="289"/>
        <v>cooling</v>
      </c>
      <c r="H6175" t="str">
        <f t="shared" si="290"/>
        <v>cooling &amp; ventilation</v>
      </c>
    </row>
    <row r="6176" spans="1:8" x14ac:dyDescent="0.2">
      <c r="A6176">
        <v>4</v>
      </c>
      <c r="B6176" t="s">
        <v>81</v>
      </c>
      <c r="C6176">
        <v>0</v>
      </c>
      <c r="D6176" t="s">
        <v>672</v>
      </c>
      <c r="E6176" t="s">
        <v>590</v>
      </c>
      <c r="F6176" t="str">
        <f t="shared" si="288"/>
        <v>rural</v>
      </c>
      <c r="G6176" t="str">
        <f t="shared" si="289"/>
        <v>cooling</v>
      </c>
      <c r="H6176" t="str">
        <f t="shared" si="290"/>
        <v>cooling &amp; ventilation</v>
      </c>
    </row>
    <row r="6177" spans="1:8" x14ac:dyDescent="0.2">
      <c r="A6177">
        <v>5</v>
      </c>
      <c r="B6177" t="s">
        <v>162</v>
      </c>
      <c r="C6177">
        <v>0</v>
      </c>
      <c r="D6177" t="s">
        <v>672</v>
      </c>
      <c r="E6177" t="s">
        <v>590</v>
      </c>
      <c r="F6177" t="str">
        <f t="shared" si="288"/>
        <v>rural</v>
      </c>
      <c r="G6177" t="str">
        <f t="shared" si="289"/>
        <v>cooling</v>
      </c>
      <c r="H6177" t="str">
        <f t="shared" si="290"/>
        <v>cooling &amp; ventilation</v>
      </c>
    </row>
    <row r="6178" spans="1:8" x14ac:dyDescent="0.2">
      <c r="A6178">
        <v>6</v>
      </c>
      <c r="B6178" t="s">
        <v>446</v>
      </c>
      <c r="C6178">
        <v>0</v>
      </c>
      <c r="D6178" t="s">
        <v>672</v>
      </c>
      <c r="E6178" t="s">
        <v>590</v>
      </c>
      <c r="F6178" t="str">
        <f t="shared" si="288"/>
        <v>rural</v>
      </c>
      <c r="G6178" t="str">
        <f t="shared" si="289"/>
        <v>cooling</v>
      </c>
      <c r="H6178" t="str">
        <f t="shared" si="290"/>
        <v>cooling &amp; ventilation</v>
      </c>
    </row>
    <row r="6179" spans="1:8" x14ac:dyDescent="0.2">
      <c r="A6179">
        <v>7</v>
      </c>
      <c r="B6179" t="s">
        <v>447</v>
      </c>
      <c r="C6179">
        <v>0</v>
      </c>
      <c r="D6179" t="s">
        <v>672</v>
      </c>
      <c r="E6179" t="s">
        <v>590</v>
      </c>
      <c r="F6179" t="str">
        <f t="shared" si="288"/>
        <v>rural</v>
      </c>
      <c r="G6179" t="str">
        <f t="shared" si="289"/>
        <v>cooling</v>
      </c>
      <c r="H6179" t="str">
        <f t="shared" si="290"/>
        <v>cooling &amp; ventilation</v>
      </c>
    </row>
    <row r="6180" spans="1:8" x14ac:dyDescent="0.2">
      <c r="A6180">
        <v>8</v>
      </c>
      <c r="B6180" t="s">
        <v>448</v>
      </c>
      <c r="C6180">
        <v>0</v>
      </c>
      <c r="D6180" t="s">
        <v>672</v>
      </c>
      <c r="E6180" t="s">
        <v>590</v>
      </c>
      <c r="F6180" t="str">
        <f t="shared" si="288"/>
        <v>rural</v>
      </c>
      <c r="G6180" t="str">
        <f t="shared" si="289"/>
        <v>cooling</v>
      </c>
      <c r="H6180" t="str">
        <f t="shared" si="290"/>
        <v>cooling &amp; ventilation</v>
      </c>
    </row>
    <row r="6181" spans="1:8" x14ac:dyDescent="0.2">
      <c r="A6181">
        <v>9</v>
      </c>
      <c r="B6181" t="s">
        <v>449</v>
      </c>
      <c r="C6181">
        <v>0</v>
      </c>
      <c r="D6181" t="s">
        <v>672</v>
      </c>
      <c r="E6181" t="s">
        <v>590</v>
      </c>
      <c r="F6181" t="str">
        <f t="shared" si="288"/>
        <v>rural</v>
      </c>
      <c r="G6181" t="str">
        <f t="shared" si="289"/>
        <v>cooling</v>
      </c>
      <c r="H6181" t="str">
        <f t="shared" si="290"/>
        <v>cooling &amp; ventilation</v>
      </c>
    </row>
    <row r="6182" spans="1:8" x14ac:dyDescent="0.2">
      <c r="A6182">
        <v>0</v>
      </c>
      <c r="B6182" t="s">
        <v>76</v>
      </c>
      <c r="C6182">
        <v>423084335177.70398</v>
      </c>
      <c r="D6182" t="s">
        <v>673</v>
      </c>
      <c r="E6182" t="s">
        <v>590</v>
      </c>
      <c r="F6182" t="str">
        <f t="shared" si="288"/>
        <v>rural</v>
      </c>
      <c r="G6182" t="str">
        <f t="shared" si="289"/>
        <v>cooling</v>
      </c>
      <c r="H6182" t="str">
        <f t="shared" si="290"/>
        <v>cooling &amp; ventilation</v>
      </c>
    </row>
    <row r="6183" spans="1:8" x14ac:dyDescent="0.2">
      <c r="A6183">
        <v>1</v>
      </c>
      <c r="B6183" t="s">
        <v>77</v>
      </c>
      <c r="C6183">
        <v>0</v>
      </c>
      <c r="D6183" t="s">
        <v>673</v>
      </c>
      <c r="E6183" t="s">
        <v>590</v>
      </c>
      <c r="F6183" t="str">
        <f t="shared" si="288"/>
        <v>rural</v>
      </c>
      <c r="G6183" t="str">
        <f t="shared" si="289"/>
        <v>cooling</v>
      </c>
      <c r="H6183" t="str">
        <f t="shared" si="290"/>
        <v>cooling &amp; ventilation</v>
      </c>
    </row>
    <row r="6184" spans="1:8" x14ac:dyDescent="0.2">
      <c r="A6184">
        <v>2</v>
      </c>
      <c r="B6184" t="s">
        <v>78</v>
      </c>
      <c r="C6184">
        <v>0</v>
      </c>
      <c r="D6184" t="s">
        <v>673</v>
      </c>
      <c r="E6184" t="s">
        <v>590</v>
      </c>
      <c r="F6184" t="str">
        <f t="shared" si="288"/>
        <v>rural</v>
      </c>
      <c r="G6184" t="str">
        <f t="shared" si="289"/>
        <v>cooling</v>
      </c>
      <c r="H6184" t="str">
        <f t="shared" si="290"/>
        <v>cooling &amp; ventilation</v>
      </c>
    </row>
    <row r="6185" spans="1:8" x14ac:dyDescent="0.2">
      <c r="A6185">
        <v>3</v>
      </c>
      <c r="B6185" t="s">
        <v>79</v>
      </c>
      <c r="C6185">
        <v>0</v>
      </c>
      <c r="D6185" t="s">
        <v>673</v>
      </c>
      <c r="E6185" t="s">
        <v>590</v>
      </c>
      <c r="F6185" t="str">
        <f t="shared" si="288"/>
        <v>rural</v>
      </c>
      <c r="G6185" t="str">
        <f t="shared" si="289"/>
        <v>cooling</v>
      </c>
      <c r="H6185" t="str">
        <f t="shared" si="290"/>
        <v>cooling &amp; ventilation</v>
      </c>
    </row>
    <row r="6186" spans="1:8" x14ac:dyDescent="0.2">
      <c r="A6186">
        <v>4</v>
      </c>
      <c r="B6186" t="s">
        <v>81</v>
      </c>
      <c r="C6186">
        <v>0</v>
      </c>
      <c r="D6186" t="s">
        <v>673</v>
      </c>
      <c r="E6186" t="s">
        <v>590</v>
      </c>
      <c r="F6186" t="str">
        <f t="shared" si="288"/>
        <v>rural</v>
      </c>
      <c r="G6186" t="str">
        <f t="shared" si="289"/>
        <v>cooling</v>
      </c>
      <c r="H6186" t="str">
        <f t="shared" si="290"/>
        <v>cooling &amp; ventilation</v>
      </c>
    </row>
    <row r="6187" spans="1:8" x14ac:dyDescent="0.2">
      <c r="A6187">
        <v>5</v>
      </c>
      <c r="B6187" t="s">
        <v>162</v>
      </c>
      <c r="C6187">
        <v>0</v>
      </c>
      <c r="D6187" t="s">
        <v>673</v>
      </c>
      <c r="E6187" t="s">
        <v>590</v>
      </c>
      <c r="F6187" t="str">
        <f t="shared" si="288"/>
        <v>rural</v>
      </c>
      <c r="G6187" t="str">
        <f t="shared" si="289"/>
        <v>cooling</v>
      </c>
      <c r="H6187" t="str">
        <f t="shared" si="290"/>
        <v>cooling &amp; ventilation</v>
      </c>
    </row>
    <row r="6188" spans="1:8" x14ac:dyDescent="0.2">
      <c r="A6188">
        <v>6</v>
      </c>
      <c r="B6188" t="s">
        <v>446</v>
      </c>
      <c r="C6188">
        <v>0</v>
      </c>
      <c r="D6188" t="s">
        <v>673</v>
      </c>
      <c r="E6188" t="s">
        <v>590</v>
      </c>
      <c r="F6188" t="str">
        <f t="shared" si="288"/>
        <v>rural</v>
      </c>
      <c r="G6188" t="str">
        <f t="shared" si="289"/>
        <v>cooling</v>
      </c>
      <c r="H6188" t="str">
        <f t="shared" si="290"/>
        <v>cooling &amp; ventilation</v>
      </c>
    </row>
    <row r="6189" spans="1:8" x14ac:dyDescent="0.2">
      <c r="A6189">
        <v>7</v>
      </c>
      <c r="B6189" t="s">
        <v>447</v>
      </c>
      <c r="C6189">
        <v>0</v>
      </c>
      <c r="D6189" t="s">
        <v>673</v>
      </c>
      <c r="E6189" t="s">
        <v>590</v>
      </c>
      <c r="F6189" t="str">
        <f t="shared" si="288"/>
        <v>rural</v>
      </c>
      <c r="G6189" t="str">
        <f t="shared" si="289"/>
        <v>cooling</v>
      </c>
      <c r="H6189" t="str">
        <f t="shared" si="290"/>
        <v>cooling &amp; ventilation</v>
      </c>
    </row>
    <row r="6190" spans="1:8" x14ac:dyDescent="0.2">
      <c r="A6190">
        <v>8</v>
      </c>
      <c r="B6190" t="s">
        <v>448</v>
      </c>
      <c r="C6190">
        <v>0</v>
      </c>
      <c r="D6190" t="s">
        <v>673</v>
      </c>
      <c r="E6190" t="s">
        <v>590</v>
      </c>
      <c r="F6190" t="str">
        <f t="shared" si="288"/>
        <v>rural</v>
      </c>
      <c r="G6190" t="str">
        <f t="shared" si="289"/>
        <v>cooling</v>
      </c>
      <c r="H6190" t="str">
        <f t="shared" si="290"/>
        <v>cooling &amp; ventilation</v>
      </c>
    </row>
    <row r="6191" spans="1:8" x14ac:dyDescent="0.2">
      <c r="A6191">
        <v>9</v>
      </c>
      <c r="B6191" t="s">
        <v>449</v>
      </c>
      <c r="C6191">
        <v>0</v>
      </c>
      <c r="D6191" t="s">
        <v>673</v>
      </c>
      <c r="E6191" t="s">
        <v>590</v>
      </c>
      <c r="F6191" t="str">
        <f t="shared" si="288"/>
        <v>rural</v>
      </c>
      <c r="G6191" t="str">
        <f t="shared" si="289"/>
        <v>cooling</v>
      </c>
      <c r="H6191" t="str">
        <f t="shared" si="290"/>
        <v>cooling &amp; ventilation</v>
      </c>
    </row>
    <row r="6192" spans="1:8" x14ac:dyDescent="0.2">
      <c r="A6192">
        <v>0</v>
      </c>
      <c r="B6192" t="s">
        <v>76</v>
      </c>
      <c r="C6192">
        <v>1482765269412.2</v>
      </c>
      <c r="D6192" t="s">
        <v>674</v>
      </c>
      <c r="E6192" t="s">
        <v>590</v>
      </c>
      <c r="F6192" t="str">
        <f t="shared" si="288"/>
        <v>rural</v>
      </c>
      <c r="G6192" t="str">
        <f t="shared" si="289"/>
        <v>cooling</v>
      </c>
      <c r="H6192" t="str">
        <f t="shared" si="290"/>
        <v>cooling &amp; ventilation</v>
      </c>
    </row>
    <row r="6193" spans="1:8" x14ac:dyDescent="0.2">
      <c r="A6193">
        <v>1</v>
      </c>
      <c r="B6193" t="s">
        <v>77</v>
      </c>
      <c r="C6193">
        <v>0</v>
      </c>
      <c r="D6193" t="s">
        <v>674</v>
      </c>
      <c r="E6193" t="s">
        <v>590</v>
      </c>
      <c r="F6193" t="str">
        <f t="shared" si="288"/>
        <v>rural</v>
      </c>
      <c r="G6193" t="str">
        <f t="shared" si="289"/>
        <v>cooling</v>
      </c>
      <c r="H6193" t="str">
        <f t="shared" si="290"/>
        <v>cooling &amp; ventilation</v>
      </c>
    </row>
    <row r="6194" spans="1:8" x14ac:dyDescent="0.2">
      <c r="A6194">
        <v>2</v>
      </c>
      <c r="B6194" t="s">
        <v>78</v>
      </c>
      <c r="C6194">
        <v>0</v>
      </c>
      <c r="D6194" t="s">
        <v>674</v>
      </c>
      <c r="E6194" t="s">
        <v>590</v>
      </c>
      <c r="F6194" t="str">
        <f t="shared" si="288"/>
        <v>rural</v>
      </c>
      <c r="G6194" t="str">
        <f t="shared" si="289"/>
        <v>cooling</v>
      </c>
      <c r="H6194" t="str">
        <f t="shared" si="290"/>
        <v>cooling &amp; ventilation</v>
      </c>
    </row>
    <row r="6195" spans="1:8" x14ac:dyDescent="0.2">
      <c r="A6195">
        <v>3</v>
      </c>
      <c r="B6195" t="s">
        <v>79</v>
      </c>
      <c r="C6195">
        <v>0</v>
      </c>
      <c r="D6195" t="s">
        <v>674</v>
      </c>
      <c r="E6195" t="s">
        <v>590</v>
      </c>
      <c r="F6195" t="str">
        <f t="shared" si="288"/>
        <v>rural</v>
      </c>
      <c r="G6195" t="str">
        <f t="shared" si="289"/>
        <v>cooling</v>
      </c>
      <c r="H6195" t="str">
        <f t="shared" si="290"/>
        <v>cooling &amp; ventilation</v>
      </c>
    </row>
    <row r="6196" spans="1:8" x14ac:dyDescent="0.2">
      <c r="A6196">
        <v>4</v>
      </c>
      <c r="B6196" t="s">
        <v>81</v>
      </c>
      <c r="C6196">
        <v>0</v>
      </c>
      <c r="D6196" t="s">
        <v>674</v>
      </c>
      <c r="E6196" t="s">
        <v>590</v>
      </c>
      <c r="F6196" t="str">
        <f t="shared" si="288"/>
        <v>rural</v>
      </c>
      <c r="G6196" t="str">
        <f t="shared" si="289"/>
        <v>cooling</v>
      </c>
      <c r="H6196" t="str">
        <f t="shared" si="290"/>
        <v>cooling &amp; ventilation</v>
      </c>
    </row>
    <row r="6197" spans="1:8" x14ac:dyDescent="0.2">
      <c r="A6197">
        <v>5</v>
      </c>
      <c r="B6197" t="s">
        <v>162</v>
      </c>
      <c r="C6197">
        <v>0</v>
      </c>
      <c r="D6197" t="s">
        <v>674</v>
      </c>
      <c r="E6197" t="s">
        <v>590</v>
      </c>
      <c r="F6197" t="str">
        <f t="shared" si="288"/>
        <v>rural</v>
      </c>
      <c r="G6197" t="str">
        <f t="shared" si="289"/>
        <v>cooling</v>
      </c>
      <c r="H6197" t="str">
        <f t="shared" si="290"/>
        <v>cooling &amp; ventilation</v>
      </c>
    </row>
    <row r="6198" spans="1:8" x14ac:dyDescent="0.2">
      <c r="A6198">
        <v>6</v>
      </c>
      <c r="B6198" t="s">
        <v>446</v>
      </c>
      <c r="C6198">
        <v>0</v>
      </c>
      <c r="D6198" t="s">
        <v>674</v>
      </c>
      <c r="E6198" t="s">
        <v>590</v>
      </c>
      <c r="F6198" t="str">
        <f t="shared" si="288"/>
        <v>rural</v>
      </c>
      <c r="G6198" t="str">
        <f t="shared" si="289"/>
        <v>cooling</v>
      </c>
      <c r="H6198" t="str">
        <f t="shared" si="290"/>
        <v>cooling &amp; ventilation</v>
      </c>
    </row>
    <row r="6199" spans="1:8" x14ac:dyDescent="0.2">
      <c r="A6199">
        <v>7</v>
      </c>
      <c r="B6199" t="s">
        <v>447</v>
      </c>
      <c r="C6199">
        <v>0</v>
      </c>
      <c r="D6199" t="s">
        <v>674</v>
      </c>
      <c r="E6199" t="s">
        <v>590</v>
      </c>
      <c r="F6199" t="str">
        <f t="shared" si="288"/>
        <v>rural</v>
      </c>
      <c r="G6199" t="str">
        <f t="shared" si="289"/>
        <v>cooling</v>
      </c>
      <c r="H6199" t="str">
        <f t="shared" si="290"/>
        <v>cooling &amp; ventilation</v>
      </c>
    </row>
    <row r="6200" spans="1:8" x14ac:dyDescent="0.2">
      <c r="A6200">
        <v>8</v>
      </c>
      <c r="B6200" t="s">
        <v>448</v>
      </c>
      <c r="C6200">
        <v>0</v>
      </c>
      <c r="D6200" t="s">
        <v>674</v>
      </c>
      <c r="E6200" t="s">
        <v>590</v>
      </c>
      <c r="F6200" t="str">
        <f t="shared" si="288"/>
        <v>rural</v>
      </c>
      <c r="G6200" t="str">
        <f t="shared" si="289"/>
        <v>cooling</v>
      </c>
      <c r="H6200" t="str">
        <f t="shared" si="290"/>
        <v>cooling &amp; ventilation</v>
      </c>
    </row>
    <row r="6201" spans="1:8" x14ac:dyDescent="0.2">
      <c r="A6201">
        <v>9</v>
      </c>
      <c r="B6201" t="s">
        <v>449</v>
      </c>
      <c r="C6201">
        <v>0</v>
      </c>
      <c r="D6201" t="s">
        <v>674</v>
      </c>
      <c r="E6201" t="s">
        <v>590</v>
      </c>
      <c r="F6201" t="str">
        <f t="shared" si="288"/>
        <v>rural</v>
      </c>
      <c r="G6201" t="str">
        <f t="shared" si="289"/>
        <v>cooling</v>
      </c>
      <c r="H6201" t="str">
        <f t="shared" si="290"/>
        <v>cooling &amp; ventilation</v>
      </c>
    </row>
    <row r="6202" spans="1:8" x14ac:dyDescent="0.2">
      <c r="A6202">
        <v>0</v>
      </c>
      <c r="B6202" t="s">
        <v>76</v>
      </c>
      <c r="C6202">
        <v>1367409796447.6699</v>
      </c>
      <c r="D6202" t="s">
        <v>675</v>
      </c>
      <c r="E6202" t="s">
        <v>590</v>
      </c>
      <c r="F6202" t="str">
        <f t="shared" si="288"/>
        <v>rural</v>
      </c>
      <c r="G6202" t="str">
        <f t="shared" si="289"/>
        <v>cooling</v>
      </c>
      <c r="H6202" t="str">
        <f t="shared" si="290"/>
        <v>cooling &amp; ventilation</v>
      </c>
    </row>
    <row r="6203" spans="1:8" x14ac:dyDescent="0.2">
      <c r="A6203">
        <v>1</v>
      </c>
      <c r="B6203" t="s">
        <v>77</v>
      </c>
      <c r="C6203">
        <v>0</v>
      </c>
      <c r="D6203" t="s">
        <v>675</v>
      </c>
      <c r="E6203" t="s">
        <v>590</v>
      </c>
      <c r="F6203" t="str">
        <f t="shared" si="288"/>
        <v>rural</v>
      </c>
      <c r="G6203" t="str">
        <f t="shared" si="289"/>
        <v>cooling</v>
      </c>
      <c r="H6203" t="str">
        <f t="shared" si="290"/>
        <v>cooling &amp; ventilation</v>
      </c>
    </row>
    <row r="6204" spans="1:8" x14ac:dyDescent="0.2">
      <c r="A6204">
        <v>2</v>
      </c>
      <c r="B6204" t="s">
        <v>78</v>
      </c>
      <c r="C6204">
        <v>0</v>
      </c>
      <c r="D6204" t="s">
        <v>675</v>
      </c>
      <c r="E6204" t="s">
        <v>590</v>
      </c>
      <c r="F6204" t="str">
        <f t="shared" si="288"/>
        <v>rural</v>
      </c>
      <c r="G6204" t="str">
        <f t="shared" si="289"/>
        <v>cooling</v>
      </c>
      <c r="H6204" t="str">
        <f t="shared" si="290"/>
        <v>cooling &amp; ventilation</v>
      </c>
    </row>
    <row r="6205" spans="1:8" x14ac:dyDescent="0.2">
      <c r="A6205">
        <v>3</v>
      </c>
      <c r="B6205" t="s">
        <v>79</v>
      </c>
      <c r="C6205">
        <v>0</v>
      </c>
      <c r="D6205" t="s">
        <v>675</v>
      </c>
      <c r="E6205" t="s">
        <v>590</v>
      </c>
      <c r="F6205" t="str">
        <f t="shared" si="288"/>
        <v>rural</v>
      </c>
      <c r="G6205" t="str">
        <f t="shared" si="289"/>
        <v>cooling</v>
      </c>
      <c r="H6205" t="str">
        <f t="shared" si="290"/>
        <v>cooling &amp; ventilation</v>
      </c>
    </row>
    <row r="6206" spans="1:8" x14ac:dyDescent="0.2">
      <c r="A6206">
        <v>4</v>
      </c>
      <c r="B6206" t="s">
        <v>81</v>
      </c>
      <c r="C6206">
        <v>0</v>
      </c>
      <c r="D6206" t="s">
        <v>675</v>
      </c>
      <c r="E6206" t="s">
        <v>590</v>
      </c>
      <c r="F6206" t="str">
        <f t="shared" si="288"/>
        <v>rural</v>
      </c>
      <c r="G6206" t="str">
        <f t="shared" si="289"/>
        <v>cooling</v>
      </c>
      <c r="H6206" t="str">
        <f t="shared" si="290"/>
        <v>cooling &amp; ventilation</v>
      </c>
    </row>
    <row r="6207" spans="1:8" x14ac:dyDescent="0.2">
      <c r="A6207">
        <v>5</v>
      </c>
      <c r="B6207" t="s">
        <v>162</v>
      </c>
      <c r="C6207">
        <v>0</v>
      </c>
      <c r="D6207" t="s">
        <v>675</v>
      </c>
      <c r="E6207" t="s">
        <v>590</v>
      </c>
      <c r="F6207" t="str">
        <f t="shared" si="288"/>
        <v>rural</v>
      </c>
      <c r="G6207" t="str">
        <f t="shared" si="289"/>
        <v>cooling</v>
      </c>
      <c r="H6207" t="str">
        <f t="shared" si="290"/>
        <v>cooling &amp; ventilation</v>
      </c>
    </row>
    <row r="6208" spans="1:8" x14ac:dyDescent="0.2">
      <c r="A6208">
        <v>6</v>
      </c>
      <c r="B6208" t="s">
        <v>446</v>
      </c>
      <c r="C6208">
        <v>0</v>
      </c>
      <c r="D6208" t="s">
        <v>675</v>
      </c>
      <c r="E6208" t="s">
        <v>590</v>
      </c>
      <c r="F6208" t="str">
        <f t="shared" si="288"/>
        <v>rural</v>
      </c>
      <c r="G6208" t="str">
        <f t="shared" si="289"/>
        <v>cooling</v>
      </c>
      <c r="H6208" t="str">
        <f t="shared" si="290"/>
        <v>cooling &amp; ventilation</v>
      </c>
    </row>
    <row r="6209" spans="1:8" x14ac:dyDescent="0.2">
      <c r="A6209">
        <v>7</v>
      </c>
      <c r="B6209" t="s">
        <v>447</v>
      </c>
      <c r="C6209">
        <v>0</v>
      </c>
      <c r="D6209" t="s">
        <v>675</v>
      </c>
      <c r="E6209" t="s">
        <v>590</v>
      </c>
      <c r="F6209" t="str">
        <f t="shared" si="288"/>
        <v>rural</v>
      </c>
      <c r="G6209" t="str">
        <f t="shared" si="289"/>
        <v>cooling</v>
      </c>
      <c r="H6209" t="str">
        <f t="shared" si="290"/>
        <v>cooling &amp; ventilation</v>
      </c>
    </row>
    <row r="6210" spans="1:8" x14ac:dyDescent="0.2">
      <c r="A6210">
        <v>8</v>
      </c>
      <c r="B6210" t="s">
        <v>448</v>
      </c>
      <c r="C6210">
        <v>0</v>
      </c>
      <c r="D6210" t="s">
        <v>675</v>
      </c>
      <c r="E6210" t="s">
        <v>590</v>
      </c>
      <c r="F6210" t="str">
        <f t="shared" si="288"/>
        <v>rural</v>
      </c>
      <c r="G6210" t="str">
        <f t="shared" si="289"/>
        <v>cooling</v>
      </c>
      <c r="H6210" t="str">
        <f t="shared" si="290"/>
        <v>cooling &amp; ventilation</v>
      </c>
    </row>
    <row r="6211" spans="1:8" x14ac:dyDescent="0.2">
      <c r="A6211">
        <v>9</v>
      </c>
      <c r="B6211" t="s">
        <v>449</v>
      </c>
      <c r="C6211">
        <v>0</v>
      </c>
      <c r="D6211" t="s">
        <v>675</v>
      </c>
      <c r="E6211" t="s">
        <v>590</v>
      </c>
      <c r="F6211" t="str">
        <f t="shared" ref="F6211:F6274" si="291">IF(ISNUMBER(SEARCH("urban", E6211)), "urban", IF(ISNUMBER(SEARCH("rural", E6211)), "rural", IF(ISNUMBER(SEARCH("commercial", E6211)), "commercial", "None")))</f>
        <v>rural</v>
      </c>
      <c r="G6211" t="str">
        <f t="shared" ref="G6211:G6274" si="292">RIGHT(E6211, LEN(E6211) - FIND("~", SUBSTITUTE(E6211, "-", "~", LEN(E6211)-LEN(SUBSTITUTE(E6211, "-", "")))))</f>
        <v>cooling</v>
      </c>
      <c r="H6211" t="str">
        <f t="shared" ref="H6211:H6274" si="293">IF(G6211="appl","appliances",IF(G6211="cooling","cooling &amp; ventilation",G6211))</f>
        <v>cooling &amp; ventilation</v>
      </c>
    </row>
    <row r="6212" spans="1:8" x14ac:dyDescent="0.2">
      <c r="A6212">
        <v>0</v>
      </c>
      <c r="B6212" t="s">
        <v>76</v>
      </c>
      <c r="C6212">
        <v>303728954112.091</v>
      </c>
      <c r="D6212" t="s">
        <v>676</v>
      </c>
      <c r="E6212" t="s">
        <v>590</v>
      </c>
      <c r="F6212" t="str">
        <f t="shared" si="291"/>
        <v>rural</v>
      </c>
      <c r="G6212" t="str">
        <f t="shared" si="292"/>
        <v>cooling</v>
      </c>
      <c r="H6212" t="str">
        <f t="shared" si="293"/>
        <v>cooling &amp; ventilation</v>
      </c>
    </row>
    <row r="6213" spans="1:8" x14ac:dyDescent="0.2">
      <c r="A6213">
        <v>1</v>
      </c>
      <c r="B6213" t="s">
        <v>77</v>
      </c>
      <c r="C6213">
        <v>0</v>
      </c>
      <c r="D6213" t="s">
        <v>676</v>
      </c>
      <c r="E6213" t="s">
        <v>590</v>
      </c>
      <c r="F6213" t="str">
        <f t="shared" si="291"/>
        <v>rural</v>
      </c>
      <c r="G6213" t="str">
        <f t="shared" si="292"/>
        <v>cooling</v>
      </c>
      <c r="H6213" t="str">
        <f t="shared" si="293"/>
        <v>cooling &amp; ventilation</v>
      </c>
    </row>
    <row r="6214" spans="1:8" x14ac:dyDescent="0.2">
      <c r="A6214">
        <v>2</v>
      </c>
      <c r="B6214" t="s">
        <v>78</v>
      </c>
      <c r="C6214">
        <v>0</v>
      </c>
      <c r="D6214" t="s">
        <v>676</v>
      </c>
      <c r="E6214" t="s">
        <v>590</v>
      </c>
      <c r="F6214" t="str">
        <f t="shared" si="291"/>
        <v>rural</v>
      </c>
      <c r="G6214" t="str">
        <f t="shared" si="292"/>
        <v>cooling</v>
      </c>
      <c r="H6214" t="str">
        <f t="shared" si="293"/>
        <v>cooling &amp; ventilation</v>
      </c>
    </row>
    <row r="6215" spans="1:8" x14ac:dyDescent="0.2">
      <c r="A6215">
        <v>3</v>
      </c>
      <c r="B6215" t="s">
        <v>79</v>
      </c>
      <c r="C6215">
        <v>0</v>
      </c>
      <c r="D6215" t="s">
        <v>676</v>
      </c>
      <c r="E6215" t="s">
        <v>590</v>
      </c>
      <c r="F6215" t="str">
        <f t="shared" si="291"/>
        <v>rural</v>
      </c>
      <c r="G6215" t="str">
        <f t="shared" si="292"/>
        <v>cooling</v>
      </c>
      <c r="H6215" t="str">
        <f t="shared" si="293"/>
        <v>cooling &amp; ventilation</v>
      </c>
    </row>
    <row r="6216" spans="1:8" x14ac:dyDescent="0.2">
      <c r="A6216">
        <v>4</v>
      </c>
      <c r="B6216" t="s">
        <v>81</v>
      </c>
      <c r="C6216">
        <v>0</v>
      </c>
      <c r="D6216" t="s">
        <v>676</v>
      </c>
      <c r="E6216" t="s">
        <v>590</v>
      </c>
      <c r="F6216" t="str">
        <f t="shared" si="291"/>
        <v>rural</v>
      </c>
      <c r="G6216" t="str">
        <f t="shared" si="292"/>
        <v>cooling</v>
      </c>
      <c r="H6216" t="str">
        <f t="shared" si="293"/>
        <v>cooling &amp; ventilation</v>
      </c>
    </row>
    <row r="6217" spans="1:8" x14ac:dyDescent="0.2">
      <c r="A6217">
        <v>5</v>
      </c>
      <c r="B6217" t="s">
        <v>162</v>
      </c>
      <c r="C6217">
        <v>0</v>
      </c>
      <c r="D6217" t="s">
        <v>676</v>
      </c>
      <c r="E6217" t="s">
        <v>590</v>
      </c>
      <c r="F6217" t="str">
        <f t="shared" si="291"/>
        <v>rural</v>
      </c>
      <c r="G6217" t="str">
        <f t="shared" si="292"/>
        <v>cooling</v>
      </c>
      <c r="H6217" t="str">
        <f t="shared" si="293"/>
        <v>cooling &amp; ventilation</v>
      </c>
    </row>
    <row r="6218" spans="1:8" x14ac:dyDescent="0.2">
      <c r="A6218">
        <v>6</v>
      </c>
      <c r="B6218" t="s">
        <v>446</v>
      </c>
      <c r="C6218">
        <v>0</v>
      </c>
      <c r="D6218" t="s">
        <v>676</v>
      </c>
      <c r="E6218" t="s">
        <v>590</v>
      </c>
      <c r="F6218" t="str">
        <f t="shared" si="291"/>
        <v>rural</v>
      </c>
      <c r="G6218" t="str">
        <f t="shared" si="292"/>
        <v>cooling</v>
      </c>
      <c r="H6218" t="str">
        <f t="shared" si="293"/>
        <v>cooling &amp; ventilation</v>
      </c>
    </row>
    <row r="6219" spans="1:8" x14ac:dyDescent="0.2">
      <c r="A6219">
        <v>7</v>
      </c>
      <c r="B6219" t="s">
        <v>447</v>
      </c>
      <c r="C6219">
        <v>0</v>
      </c>
      <c r="D6219" t="s">
        <v>676</v>
      </c>
      <c r="E6219" t="s">
        <v>590</v>
      </c>
      <c r="F6219" t="str">
        <f t="shared" si="291"/>
        <v>rural</v>
      </c>
      <c r="G6219" t="str">
        <f t="shared" si="292"/>
        <v>cooling</v>
      </c>
      <c r="H6219" t="str">
        <f t="shared" si="293"/>
        <v>cooling &amp; ventilation</v>
      </c>
    </row>
    <row r="6220" spans="1:8" x14ac:dyDescent="0.2">
      <c r="A6220">
        <v>8</v>
      </c>
      <c r="B6220" t="s">
        <v>448</v>
      </c>
      <c r="C6220">
        <v>0</v>
      </c>
      <c r="D6220" t="s">
        <v>676</v>
      </c>
      <c r="E6220" t="s">
        <v>590</v>
      </c>
      <c r="F6220" t="str">
        <f t="shared" si="291"/>
        <v>rural</v>
      </c>
      <c r="G6220" t="str">
        <f t="shared" si="292"/>
        <v>cooling</v>
      </c>
      <c r="H6220" t="str">
        <f t="shared" si="293"/>
        <v>cooling &amp; ventilation</v>
      </c>
    </row>
    <row r="6221" spans="1:8" x14ac:dyDescent="0.2">
      <c r="A6221">
        <v>9</v>
      </c>
      <c r="B6221" t="s">
        <v>449</v>
      </c>
      <c r="C6221">
        <v>0</v>
      </c>
      <c r="D6221" t="s">
        <v>676</v>
      </c>
      <c r="E6221" t="s">
        <v>590</v>
      </c>
      <c r="F6221" t="str">
        <f t="shared" si="291"/>
        <v>rural</v>
      </c>
      <c r="G6221" t="str">
        <f t="shared" si="292"/>
        <v>cooling</v>
      </c>
      <c r="H6221" t="str">
        <f t="shared" si="293"/>
        <v>cooling &amp; ventilation</v>
      </c>
    </row>
    <row r="6222" spans="1:8" x14ac:dyDescent="0.2">
      <c r="A6222">
        <v>0</v>
      </c>
      <c r="B6222" t="s">
        <v>76</v>
      </c>
      <c r="C6222">
        <v>10021807005056.9</v>
      </c>
      <c r="D6222" t="s">
        <v>677</v>
      </c>
      <c r="E6222" t="s">
        <v>590</v>
      </c>
      <c r="F6222" t="str">
        <f t="shared" si="291"/>
        <v>rural</v>
      </c>
      <c r="G6222" t="str">
        <f t="shared" si="292"/>
        <v>cooling</v>
      </c>
      <c r="H6222" t="str">
        <f t="shared" si="293"/>
        <v>cooling &amp; ventilation</v>
      </c>
    </row>
    <row r="6223" spans="1:8" x14ac:dyDescent="0.2">
      <c r="A6223">
        <v>1</v>
      </c>
      <c r="B6223" t="s">
        <v>77</v>
      </c>
      <c r="C6223">
        <v>0</v>
      </c>
      <c r="D6223" t="s">
        <v>677</v>
      </c>
      <c r="E6223" t="s">
        <v>590</v>
      </c>
      <c r="F6223" t="str">
        <f t="shared" si="291"/>
        <v>rural</v>
      </c>
      <c r="G6223" t="str">
        <f t="shared" si="292"/>
        <v>cooling</v>
      </c>
      <c r="H6223" t="str">
        <f t="shared" si="293"/>
        <v>cooling &amp; ventilation</v>
      </c>
    </row>
    <row r="6224" spans="1:8" x14ac:dyDescent="0.2">
      <c r="A6224">
        <v>2</v>
      </c>
      <c r="B6224" t="s">
        <v>78</v>
      </c>
      <c r="C6224">
        <v>0</v>
      </c>
      <c r="D6224" t="s">
        <v>677</v>
      </c>
      <c r="E6224" t="s">
        <v>590</v>
      </c>
      <c r="F6224" t="str">
        <f t="shared" si="291"/>
        <v>rural</v>
      </c>
      <c r="G6224" t="str">
        <f t="shared" si="292"/>
        <v>cooling</v>
      </c>
      <c r="H6224" t="str">
        <f t="shared" si="293"/>
        <v>cooling &amp; ventilation</v>
      </c>
    </row>
    <row r="6225" spans="1:8" x14ac:dyDescent="0.2">
      <c r="A6225">
        <v>3</v>
      </c>
      <c r="B6225" t="s">
        <v>79</v>
      </c>
      <c r="C6225">
        <v>0</v>
      </c>
      <c r="D6225" t="s">
        <v>677</v>
      </c>
      <c r="E6225" t="s">
        <v>590</v>
      </c>
      <c r="F6225" t="str">
        <f t="shared" si="291"/>
        <v>rural</v>
      </c>
      <c r="G6225" t="str">
        <f t="shared" si="292"/>
        <v>cooling</v>
      </c>
      <c r="H6225" t="str">
        <f t="shared" si="293"/>
        <v>cooling &amp; ventilation</v>
      </c>
    </row>
    <row r="6226" spans="1:8" x14ac:dyDescent="0.2">
      <c r="A6226">
        <v>4</v>
      </c>
      <c r="B6226" t="s">
        <v>81</v>
      </c>
      <c r="C6226">
        <v>0</v>
      </c>
      <c r="D6226" t="s">
        <v>677</v>
      </c>
      <c r="E6226" t="s">
        <v>590</v>
      </c>
      <c r="F6226" t="str">
        <f t="shared" si="291"/>
        <v>rural</v>
      </c>
      <c r="G6226" t="str">
        <f t="shared" si="292"/>
        <v>cooling</v>
      </c>
      <c r="H6226" t="str">
        <f t="shared" si="293"/>
        <v>cooling &amp; ventilation</v>
      </c>
    </row>
    <row r="6227" spans="1:8" x14ac:dyDescent="0.2">
      <c r="A6227">
        <v>5</v>
      </c>
      <c r="B6227" t="s">
        <v>162</v>
      </c>
      <c r="C6227">
        <v>0</v>
      </c>
      <c r="D6227" t="s">
        <v>677</v>
      </c>
      <c r="E6227" t="s">
        <v>590</v>
      </c>
      <c r="F6227" t="str">
        <f t="shared" si="291"/>
        <v>rural</v>
      </c>
      <c r="G6227" t="str">
        <f t="shared" si="292"/>
        <v>cooling</v>
      </c>
      <c r="H6227" t="str">
        <f t="shared" si="293"/>
        <v>cooling &amp; ventilation</v>
      </c>
    </row>
    <row r="6228" spans="1:8" x14ac:dyDescent="0.2">
      <c r="A6228">
        <v>6</v>
      </c>
      <c r="B6228" t="s">
        <v>446</v>
      </c>
      <c r="C6228">
        <v>0</v>
      </c>
      <c r="D6228" t="s">
        <v>677</v>
      </c>
      <c r="E6228" t="s">
        <v>590</v>
      </c>
      <c r="F6228" t="str">
        <f t="shared" si="291"/>
        <v>rural</v>
      </c>
      <c r="G6228" t="str">
        <f t="shared" si="292"/>
        <v>cooling</v>
      </c>
      <c r="H6228" t="str">
        <f t="shared" si="293"/>
        <v>cooling &amp; ventilation</v>
      </c>
    </row>
    <row r="6229" spans="1:8" x14ac:dyDescent="0.2">
      <c r="A6229">
        <v>7</v>
      </c>
      <c r="B6229" t="s">
        <v>447</v>
      </c>
      <c r="C6229">
        <v>0</v>
      </c>
      <c r="D6229" t="s">
        <v>677</v>
      </c>
      <c r="E6229" t="s">
        <v>590</v>
      </c>
      <c r="F6229" t="str">
        <f t="shared" si="291"/>
        <v>rural</v>
      </c>
      <c r="G6229" t="str">
        <f t="shared" si="292"/>
        <v>cooling</v>
      </c>
      <c r="H6229" t="str">
        <f t="shared" si="293"/>
        <v>cooling &amp; ventilation</v>
      </c>
    </row>
    <row r="6230" spans="1:8" x14ac:dyDescent="0.2">
      <c r="A6230">
        <v>8</v>
      </c>
      <c r="B6230" t="s">
        <v>448</v>
      </c>
      <c r="C6230">
        <v>0</v>
      </c>
      <c r="D6230" t="s">
        <v>677</v>
      </c>
      <c r="E6230" t="s">
        <v>590</v>
      </c>
      <c r="F6230" t="str">
        <f t="shared" si="291"/>
        <v>rural</v>
      </c>
      <c r="G6230" t="str">
        <f t="shared" si="292"/>
        <v>cooling</v>
      </c>
      <c r="H6230" t="str">
        <f t="shared" si="293"/>
        <v>cooling &amp; ventilation</v>
      </c>
    </row>
    <row r="6231" spans="1:8" x14ac:dyDescent="0.2">
      <c r="A6231">
        <v>9</v>
      </c>
      <c r="B6231" t="s">
        <v>449</v>
      </c>
      <c r="C6231">
        <v>0</v>
      </c>
      <c r="D6231" t="s">
        <v>677</v>
      </c>
      <c r="E6231" t="s">
        <v>590</v>
      </c>
      <c r="F6231" t="str">
        <f t="shared" si="291"/>
        <v>rural</v>
      </c>
      <c r="G6231" t="str">
        <f t="shared" si="292"/>
        <v>cooling</v>
      </c>
      <c r="H6231" t="str">
        <f t="shared" si="293"/>
        <v>cooling &amp; ventilation</v>
      </c>
    </row>
    <row r="6232" spans="1:8" x14ac:dyDescent="0.2">
      <c r="A6232">
        <v>0</v>
      </c>
      <c r="B6232" t="s">
        <v>76</v>
      </c>
      <c r="C6232">
        <v>1275454709889.1001</v>
      </c>
      <c r="D6232" t="s">
        <v>678</v>
      </c>
      <c r="E6232" t="s">
        <v>590</v>
      </c>
      <c r="F6232" t="str">
        <f t="shared" si="291"/>
        <v>rural</v>
      </c>
      <c r="G6232" t="str">
        <f t="shared" si="292"/>
        <v>cooling</v>
      </c>
      <c r="H6232" t="str">
        <f t="shared" si="293"/>
        <v>cooling &amp; ventilation</v>
      </c>
    </row>
    <row r="6233" spans="1:8" x14ac:dyDescent="0.2">
      <c r="A6233">
        <v>1</v>
      </c>
      <c r="B6233" t="s">
        <v>77</v>
      </c>
      <c r="C6233">
        <v>0</v>
      </c>
      <c r="D6233" t="s">
        <v>678</v>
      </c>
      <c r="E6233" t="s">
        <v>590</v>
      </c>
      <c r="F6233" t="str">
        <f t="shared" si="291"/>
        <v>rural</v>
      </c>
      <c r="G6233" t="str">
        <f t="shared" si="292"/>
        <v>cooling</v>
      </c>
      <c r="H6233" t="str">
        <f t="shared" si="293"/>
        <v>cooling &amp; ventilation</v>
      </c>
    </row>
    <row r="6234" spans="1:8" x14ac:dyDescent="0.2">
      <c r="A6234">
        <v>2</v>
      </c>
      <c r="B6234" t="s">
        <v>78</v>
      </c>
      <c r="C6234">
        <v>0</v>
      </c>
      <c r="D6234" t="s">
        <v>678</v>
      </c>
      <c r="E6234" t="s">
        <v>590</v>
      </c>
      <c r="F6234" t="str">
        <f t="shared" si="291"/>
        <v>rural</v>
      </c>
      <c r="G6234" t="str">
        <f t="shared" si="292"/>
        <v>cooling</v>
      </c>
      <c r="H6234" t="str">
        <f t="shared" si="293"/>
        <v>cooling &amp; ventilation</v>
      </c>
    </row>
    <row r="6235" spans="1:8" x14ac:dyDescent="0.2">
      <c r="A6235">
        <v>3</v>
      </c>
      <c r="B6235" t="s">
        <v>79</v>
      </c>
      <c r="C6235">
        <v>0</v>
      </c>
      <c r="D6235" t="s">
        <v>678</v>
      </c>
      <c r="E6235" t="s">
        <v>590</v>
      </c>
      <c r="F6235" t="str">
        <f t="shared" si="291"/>
        <v>rural</v>
      </c>
      <c r="G6235" t="str">
        <f t="shared" si="292"/>
        <v>cooling</v>
      </c>
      <c r="H6235" t="str">
        <f t="shared" si="293"/>
        <v>cooling &amp; ventilation</v>
      </c>
    </row>
    <row r="6236" spans="1:8" x14ac:dyDescent="0.2">
      <c r="A6236">
        <v>4</v>
      </c>
      <c r="B6236" t="s">
        <v>81</v>
      </c>
      <c r="C6236">
        <v>0</v>
      </c>
      <c r="D6236" t="s">
        <v>678</v>
      </c>
      <c r="E6236" t="s">
        <v>590</v>
      </c>
      <c r="F6236" t="str">
        <f t="shared" si="291"/>
        <v>rural</v>
      </c>
      <c r="G6236" t="str">
        <f t="shared" si="292"/>
        <v>cooling</v>
      </c>
      <c r="H6236" t="str">
        <f t="shared" si="293"/>
        <v>cooling &amp; ventilation</v>
      </c>
    </row>
    <row r="6237" spans="1:8" x14ac:dyDescent="0.2">
      <c r="A6237">
        <v>5</v>
      </c>
      <c r="B6237" t="s">
        <v>162</v>
      </c>
      <c r="C6237">
        <v>0</v>
      </c>
      <c r="D6237" t="s">
        <v>678</v>
      </c>
      <c r="E6237" t="s">
        <v>590</v>
      </c>
      <c r="F6237" t="str">
        <f t="shared" si="291"/>
        <v>rural</v>
      </c>
      <c r="G6237" t="str">
        <f t="shared" si="292"/>
        <v>cooling</v>
      </c>
      <c r="H6237" t="str">
        <f t="shared" si="293"/>
        <v>cooling &amp; ventilation</v>
      </c>
    </row>
    <row r="6238" spans="1:8" x14ac:dyDescent="0.2">
      <c r="A6238">
        <v>6</v>
      </c>
      <c r="B6238" t="s">
        <v>446</v>
      </c>
      <c r="C6238">
        <v>0</v>
      </c>
      <c r="D6238" t="s">
        <v>678</v>
      </c>
      <c r="E6238" t="s">
        <v>590</v>
      </c>
      <c r="F6238" t="str">
        <f t="shared" si="291"/>
        <v>rural</v>
      </c>
      <c r="G6238" t="str">
        <f t="shared" si="292"/>
        <v>cooling</v>
      </c>
      <c r="H6238" t="str">
        <f t="shared" si="293"/>
        <v>cooling &amp; ventilation</v>
      </c>
    </row>
    <row r="6239" spans="1:8" x14ac:dyDescent="0.2">
      <c r="A6239">
        <v>7</v>
      </c>
      <c r="B6239" t="s">
        <v>447</v>
      </c>
      <c r="C6239">
        <v>0</v>
      </c>
      <c r="D6239" t="s">
        <v>678</v>
      </c>
      <c r="E6239" t="s">
        <v>590</v>
      </c>
      <c r="F6239" t="str">
        <f t="shared" si="291"/>
        <v>rural</v>
      </c>
      <c r="G6239" t="str">
        <f t="shared" si="292"/>
        <v>cooling</v>
      </c>
      <c r="H6239" t="str">
        <f t="shared" si="293"/>
        <v>cooling &amp; ventilation</v>
      </c>
    </row>
    <row r="6240" spans="1:8" x14ac:dyDescent="0.2">
      <c r="A6240">
        <v>8</v>
      </c>
      <c r="B6240" t="s">
        <v>448</v>
      </c>
      <c r="C6240">
        <v>0</v>
      </c>
      <c r="D6240" t="s">
        <v>678</v>
      </c>
      <c r="E6240" t="s">
        <v>590</v>
      </c>
      <c r="F6240" t="str">
        <f t="shared" si="291"/>
        <v>rural</v>
      </c>
      <c r="G6240" t="str">
        <f t="shared" si="292"/>
        <v>cooling</v>
      </c>
      <c r="H6240" t="str">
        <f t="shared" si="293"/>
        <v>cooling &amp; ventilation</v>
      </c>
    </row>
    <row r="6241" spans="1:8" x14ac:dyDescent="0.2">
      <c r="A6241">
        <v>9</v>
      </c>
      <c r="B6241" t="s">
        <v>449</v>
      </c>
      <c r="C6241">
        <v>0</v>
      </c>
      <c r="D6241" t="s">
        <v>678</v>
      </c>
      <c r="E6241" t="s">
        <v>590</v>
      </c>
      <c r="F6241" t="str">
        <f t="shared" si="291"/>
        <v>rural</v>
      </c>
      <c r="G6241" t="str">
        <f t="shared" si="292"/>
        <v>cooling</v>
      </c>
      <c r="H6241" t="str">
        <f t="shared" si="293"/>
        <v>cooling &amp; ventilation</v>
      </c>
    </row>
    <row r="6242" spans="1:8" x14ac:dyDescent="0.2">
      <c r="A6242">
        <v>0</v>
      </c>
      <c r="B6242" t="s">
        <v>76</v>
      </c>
      <c r="C6242">
        <v>44415604693.301102</v>
      </c>
      <c r="D6242" t="s">
        <v>679</v>
      </c>
      <c r="E6242" t="s">
        <v>590</v>
      </c>
      <c r="F6242" t="str">
        <f t="shared" si="291"/>
        <v>rural</v>
      </c>
      <c r="G6242" t="str">
        <f t="shared" si="292"/>
        <v>cooling</v>
      </c>
      <c r="H6242" t="str">
        <f t="shared" si="293"/>
        <v>cooling &amp; ventilation</v>
      </c>
    </row>
    <row r="6243" spans="1:8" x14ac:dyDescent="0.2">
      <c r="A6243">
        <v>1</v>
      </c>
      <c r="B6243" t="s">
        <v>77</v>
      </c>
      <c r="C6243">
        <v>0</v>
      </c>
      <c r="D6243" t="s">
        <v>679</v>
      </c>
      <c r="E6243" t="s">
        <v>590</v>
      </c>
      <c r="F6243" t="str">
        <f t="shared" si="291"/>
        <v>rural</v>
      </c>
      <c r="G6243" t="str">
        <f t="shared" si="292"/>
        <v>cooling</v>
      </c>
      <c r="H6243" t="str">
        <f t="shared" si="293"/>
        <v>cooling &amp; ventilation</v>
      </c>
    </row>
    <row r="6244" spans="1:8" x14ac:dyDescent="0.2">
      <c r="A6244">
        <v>2</v>
      </c>
      <c r="B6244" t="s">
        <v>78</v>
      </c>
      <c r="C6244">
        <v>0</v>
      </c>
      <c r="D6244" t="s">
        <v>679</v>
      </c>
      <c r="E6244" t="s">
        <v>590</v>
      </c>
      <c r="F6244" t="str">
        <f t="shared" si="291"/>
        <v>rural</v>
      </c>
      <c r="G6244" t="str">
        <f t="shared" si="292"/>
        <v>cooling</v>
      </c>
      <c r="H6244" t="str">
        <f t="shared" si="293"/>
        <v>cooling &amp; ventilation</v>
      </c>
    </row>
    <row r="6245" spans="1:8" x14ac:dyDescent="0.2">
      <c r="A6245">
        <v>3</v>
      </c>
      <c r="B6245" t="s">
        <v>79</v>
      </c>
      <c r="C6245">
        <v>0</v>
      </c>
      <c r="D6245" t="s">
        <v>679</v>
      </c>
      <c r="E6245" t="s">
        <v>590</v>
      </c>
      <c r="F6245" t="str">
        <f t="shared" si="291"/>
        <v>rural</v>
      </c>
      <c r="G6245" t="str">
        <f t="shared" si="292"/>
        <v>cooling</v>
      </c>
      <c r="H6245" t="str">
        <f t="shared" si="293"/>
        <v>cooling &amp; ventilation</v>
      </c>
    </row>
    <row r="6246" spans="1:8" x14ac:dyDescent="0.2">
      <c r="A6246">
        <v>4</v>
      </c>
      <c r="B6246" t="s">
        <v>81</v>
      </c>
      <c r="C6246">
        <v>0</v>
      </c>
      <c r="D6246" t="s">
        <v>679</v>
      </c>
      <c r="E6246" t="s">
        <v>590</v>
      </c>
      <c r="F6246" t="str">
        <f t="shared" si="291"/>
        <v>rural</v>
      </c>
      <c r="G6246" t="str">
        <f t="shared" si="292"/>
        <v>cooling</v>
      </c>
      <c r="H6246" t="str">
        <f t="shared" si="293"/>
        <v>cooling &amp; ventilation</v>
      </c>
    </row>
    <row r="6247" spans="1:8" x14ac:dyDescent="0.2">
      <c r="A6247">
        <v>5</v>
      </c>
      <c r="B6247" t="s">
        <v>162</v>
      </c>
      <c r="C6247">
        <v>0</v>
      </c>
      <c r="D6247" t="s">
        <v>679</v>
      </c>
      <c r="E6247" t="s">
        <v>590</v>
      </c>
      <c r="F6247" t="str">
        <f t="shared" si="291"/>
        <v>rural</v>
      </c>
      <c r="G6247" t="str">
        <f t="shared" si="292"/>
        <v>cooling</v>
      </c>
      <c r="H6247" t="str">
        <f t="shared" si="293"/>
        <v>cooling &amp; ventilation</v>
      </c>
    </row>
    <row r="6248" spans="1:8" x14ac:dyDescent="0.2">
      <c r="A6248">
        <v>6</v>
      </c>
      <c r="B6248" t="s">
        <v>446</v>
      </c>
      <c r="C6248">
        <v>0</v>
      </c>
      <c r="D6248" t="s">
        <v>679</v>
      </c>
      <c r="E6248" t="s">
        <v>590</v>
      </c>
      <c r="F6248" t="str">
        <f t="shared" si="291"/>
        <v>rural</v>
      </c>
      <c r="G6248" t="str">
        <f t="shared" si="292"/>
        <v>cooling</v>
      </c>
      <c r="H6248" t="str">
        <f t="shared" si="293"/>
        <v>cooling &amp; ventilation</v>
      </c>
    </row>
    <row r="6249" spans="1:8" x14ac:dyDescent="0.2">
      <c r="A6249">
        <v>7</v>
      </c>
      <c r="B6249" t="s">
        <v>447</v>
      </c>
      <c r="C6249">
        <v>0</v>
      </c>
      <c r="D6249" t="s">
        <v>679</v>
      </c>
      <c r="E6249" t="s">
        <v>590</v>
      </c>
      <c r="F6249" t="str">
        <f t="shared" si="291"/>
        <v>rural</v>
      </c>
      <c r="G6249" t="str">
        <f t="shared" si="292"/>
        <v>cooling</v>
      </c>
      <c r="H6249" t="str">
        <f t="shared" si="293"/>
        <v>cooling &amp; ventilation</v>
      </c>
    </row>
    <row r="6250" spans="1:8" x14ac:dyDescent="0.2">
      <c r="A6250">
        <v>8</v>
      </c>
      <c r="B6250" t="s">
        <v>448</v>
      </c>
      <c r="C6250">
        <v>0</v>
      </c>
      <c r="D6250" t="s">
        <v>679</v>
      </c>
      <c r="E6250" t="s">
        <v>590</v>
      </c>
      <c r="F6250" t="str">
        <f t="shared" si="291"/>
        <v>rural</v>
      </c>
      <c r="G6250" t="str">
        <f t="shared" si="292"/>
        <v>cooling</v>
      </c>
      <c r="H6250" t="str">
        <f t="shared" si="293"/>
        <v>cooling &amp; ventilation</v>
      </c>
    </row>
    <row r="6251" spans="1:8" x14ac:dyDescent="0.2">
      <c r="A6251">
        <v>9</v>
      </c>
      <c r="B6251" t="s">
        <v>449</v>
      </c>
      <c r="C6251">
        <v>0</v>
      </c>
      <c r="D6251" t="s">
        <v>679</v>
      </c>
      <c r="E6251" t="s">
        <v>590</v>
      </c>
      <c r="F6251" t="str">
        <f t="shared" si="291"/>
        <v>rural</v>
      </c>
      <c r="G6251" t="str">
        <f t="shared" si="292"/>
        <v>cooling</v>
      </c>
      <c r="H6251" t="str">
        <f t="shared" si="293"/>
        <v>cooling &amp; ventilation</v>
      </c>
    </row>
    <row r="6252" spans="1:8" x14ac:dyDescent="0.2">
      <c r="A6252">
        <v>0</v>
      </c>
      <c r="B6252" t="s">
        <v>76</v>
      </c>
      <c r="C6252">
        <v>120501786911.468</v>
      </c>
      <c r="D6252" t="s">
        <v>680</v>
      </c>
      <c r="E6252" t="s">
        <v>590</v>
      </c>
      <c r="F6252" t="str">
        <f t="shared" si="291"/>
        <v>rural</v>
      </c>
      <c r="G6252" t="str">
        <f t="shared" si="292"/>
        <v>cooling</v>
      </c>
      <c r="H6252" t="str">
        <f t="shared" si="293"/>
        <v>cooling &amp; ventilation</v>
      </c>
    </row>
    <row r="6253" spans="1:8" x14ac:dyDescent="0.2">
      <c r="A6253">
        <v>1</v>
      </c>
      <c r="B6253" t="s">
        <v>77</v>
      </c>
      <c r="C6253">
        <v>0</v>
      </c>
      <c r="D6253" t="s">
        <v>680</v>
      </c>
      <c r="E6253" t="s">
        <v>590</v>
      </c>
      <c r="F6253" t="str">
        <f t="shared" si="291"/>
        <v>rural</v>
      </c>
      <c r="G6253" t="str">
        <f t="shared" si="292"/>
        <v>cooling</v>
      </c>
      <c r="H6253" t="str">
        <f t="shared" si="293"/>
        <v>cooling &amp; ventilation</v>
      </c>
    </row>
    <row r="6254" spans="1:8" x14ac:dyDescent="0.2">
      <c r="A6254">
        <v>2</v>
      </c>
      <c r="B6254" t="s">
        <v>78</v>
      </c>
      <c r="C6254">
        <v>0</v>
      </c>
      <c r="D6254" t="s">
        <v>680</v>
      </c>
      <c r="E6254" t="s">
        <v>590</v>
      </c>
      <c r="F6254" t="str">
        <f t="shared" si="291"/>
        <v>rural</v>
      </c>
      <c r="G6254" t="str">
        <f t="shared" si="292"/>
        <v>cooling</v>
      </c>
      <c r="H6254" t="str">
        <f t="shared" si="293"/>
        <v>cooling &amp; ventilation</v>
      </c>
    </row>
    <row r="6255" spans="1:8" x14ac:dyDescent="0.2">
      <c r="A6255">
        <v>3</v>
      </c>
      <c r="B6255" t="s">
        <v>79</v>
      </c>
      <c r="C6255">
        <v>0</v>
      </c>
      <c r="D6255" t="s">
        <v>680</v>
      </c>
      <c r="E6255" t="s">
        <v>590</v>
      </c>
      <c r="F6255" t="str">
        <f t="shared" si="291"/>
        <v>rural</v>
      </c>
      <c r="G6255" t="str">
        <f t="shared" si="292"/>
        <v>cooling</v>
      </c>
      <c r="H6255" t="str">
        <f t="shared" si="293"/>
        <v>cooling &amp; ventilation</v>
      </c>
    </row>
    <row r="6256" spans="1:8" x14ac:dyDescent="0.2">
      <c r="A6256">
        <v>4</v>
      </c>
      <c r="B6256" t="s">
        <v>81</v>
      </c>
      <c r="C6256">
        <v>0</v>
      </c>
      <c r="D6256" t="s">
        <v>680</v>
      </c>
      <c r="E6256" t="s">
        <v>590</v>
      </c>
      <c r="F6256" t="str">
        <f t="shared" si="291"/>
        <v>rural</v>
      </c>
      <c r="G6256" t="str">
        <f t="shared" si="292"/>
        <v>cooling</v>
      </c>
      <c r="H6256" t="str">
        <f t="shared" si="293"/>
        <v>cooling &amp; ventilation</v>
      </c>
    </row>
    <row r="6257" spans="1:8" x14ac:dyDescent="0.2">
      <c r="A6257">
        <v>5</v>
      </c>
      <c r="B6257" t="s">
        <v>162</v>
      </c>
      <c r="C6257">
        <v>0</v>
      </c>
      <c r="D6257" t="s">
        <v>680</v>
      </c>
      <c r="E6257" t="s">
        <v>590</v>
      </c>
      <c r="F6257" t="str">
        <f t="shared" si="291"/>
        <v>rural</v>
      </c>
      <c r="G6257" t="str">
        <f t="shared" si="292"/>
        <v>cooling</v>
      </c>
      <c r="H6257" t="str">
        <f t="shared" si="293"/>
        <v>cooling &amp; ventilation</v>
      </c>
    </row>
    <row r="6258" spans="1:8" x14ac:dyDescent="0.2">
      <c r="A6258">
        <v>6</v>
      </c>
      <c r="B6258" t="s">
        <v>446</v>
      </c>
      <c r="C6258">
        <v>0</v>
      </c>
      <c r="D6258" t="s">
        <v>680</v>
      </c>
      <c r="E6258" t="s">
        <v>590</v>
      </c>
      <c r="F6258" t="str">
        <f t="shared" si="291"/>
        <v>rural</v>
      </c>
      <c r="G6258" t="str">
        <f t="shared" si="292"/>
        <v>cooling</v>
      </c>
      <c r="H6258" t="str">
        <f t="shared" si="293"/>
        <v>cooling &amp; ventilation</v>
      </c>
    </row>
    <row r="6259" spans="1:8" x14ac:dyDescent="0.2">
      <c r="A6259">
        <v>7</v>
      </c>
      <c r="B6259" t="s">
        <v>447</v>
      </c>
      <c r="C6259">
        <v>0</v>
      </c>
      <c r="D6259" t="s">
        <v>680</v>
      </c>
      <c r="E6259" t="s">
        <v>590</v>
      </c>
      <c r="F6259" t="str">
        <f t="shared" si="291"/>
        <v>rural</v>
      </c>
      <c r="G6259" t="str">
        <f t="shared" si="292"/>
        <v>cooling</v>
      </c>
      <c r="H6259" t="str">
        <f t="shared" si="293"/>
        <v>cooling &amp; ventilation</v>
      </c>
    </row>
    <row r="6260" spans="1:8" x14ac:dyDescent="0.2">
      <c r="A6260">
        <v>8</v>
      </c>
      <c r="B6260" t="s">
        <v>448</v>
      </c>
      <c r="C6260">
        <v>0</v>
      </c>
      <c r="D6260" t="s">
        <v>680</v>
      </c>
      <c r="E6260" t="s">
        <v>590</v>
      </c>
      <c r="F6260" t="str">
        <f t="shared" si="291"/>
        <v>rural</v>
      </c>
      <c r="G6260" t="str">
        <f t="shared" si="292"/>
        <v>cooling</v>
      </c>
      <c r="H6260" t="str">
        <f t="shared" si="293"/>
        <v>cooling &amp; ventilation</v>
      </c>
    </row>
    <row r="6261" spans="1:8" x14ac:dyDescent="0.2">
      <c r="A6261">
        <v>9</v>
      </c>
      <c r="B6261" t="s">
        <v>449</v>
      </c>
      <c r="C6261">
        <v>0</v>
      </c>
      <c r="D6261" t="s">
        <v>680</v>
      </c>
      <c r="E6261" t="s">
        <v>590</v>
      </c>
      <c r="F6261" t="str">
        <f t="shared" si="291"/>
        <v>rural</v>
      </c>
      <c r="G6261" t="str">
        <f t="shared" si="292"/>
        <v>cooling</v>
      </c>
      <c r="H6261" t="str">
        <f t="shared" si="293"/>
        <v>cooling &amp; ventilation</v>
      </c>
    </row>
    <row r="6262" spans="1:8" x14ac:dyDescent="0.2">
      <c r="A6262">
        <v>0</v>
      </c>
      <c r="B6262" t="s">
        <v>76</v>
      </c>
      <c r="C6262">
        <v>18376717773488.801</v>
      </c>
      <c r="D6262" t="s">
        <v>681</v>
      </c>
      <c r="E6262" t="s">
        <v>590</v>
      </c>
      <c r="F6262" t="str">
        <f t="shared" si="291"/>
        <v>rural</v>
      </c>
      <c r="G6262" t="str">
        <f t="shared" si="292"/>
        <v>cooling</v>
      </c>
      <c r="H6262" t="str">
        <f t="shared" si="293"/>
        <v>cooling &amp; ventilation</v>
      </c>
    </row>
    <row r="6263" spans="1:8" x14ac:dyDescent="0.2">
      <c r="A6263">
        <v>1</v>
      </c>
      <c r="B6263" t="s">
        <v>77</v>
      </c>
      <c r="C6263">
        <v>0</v>
      </c>
      <c r="D6263" t="s">
        <v>681</v>
      </c>
      <c r="E6263" t="s">
        <v>590</v>
      </c>
      <c r="F6263" t="str">
        <f t="shared" si="291"/>
        <v>rural</v>
      </c>
      <c r="G6263" t="str">
        <f t="shared" si="292"/>
        <v>cooling</v>
      </c>
      <c r="H6263" t="str">
        <f t="shared" si="293"/>
        <v>cooling &amp; ventilation</v>
      </c>
    </row>
    <row r="6264" spans="1:8" x14ac:dyDescent="0.2">
      <c r="A6264">
        <v>2</v>
      </c>
      <c r="B6264" t="s">
        <v>78</v>
      </c>
      <c r="C6264">
        <v>0</v>
      </c>
      <c r="D6264" t="s">
        <v>681</v>
      </c>
      <c r="E6264" t="s">
        <v>590</v>
      </c>
      <c r="F6264" t="str">
        <f t="shared" si="291"/>
        <v>rural</v>
      </c>
      <c r="G6264" t="str">
        <f t="shared" si="292"/>
        <v>cooling</v>
      </c>
      <c r="H6264" t="str">
        <f t="shared" si="293"/>
        <v>cooling &amp; ventilation</v>
      </c>
    </row>
    <row r="6265" spans="1:8" x14ac:dyDescent="0.2">
      <c r="A6265">
        <v>3</v>
      </c>
      <c r="B6265" t="s">
        <v>79</v>
      </c>
      <c r="C6265">
        <v>0</v>
      </c>
      <c r="D6265" t="s">
        <v>681</v>
      </c>
      <c r="E6265" t="s">
        <v>590</v>
      </c>
      <c r="F6265" t="str">
        <f t="shared" si="291"/>
        <v>rural</v>
      </c>
      <c r="G6265" t="str">
        <f t="shared" si="292"/>
        <v>cooling</v>
      </c>
      <c r="H6265" t="str">
        <f t="shared" si="293"/>
        <v>cooling &amp; ventilation</v>
      </c>
    </row>
    <row r="6266" spans="1:8" x14ac:dyDescent="0.2">
      <c r="A6266">
        <v>4</v>
      </c>
      <c r="B6266" t="s">
        <v>81</v>
      </c>
      <c r="C6266">
        <v>0</v>
      </c>
      <c r="D6266" t="s">
        <v>681</v>
      </c>
      <c r="E6266" t="s">
        <v>590</v>
      </c>
      <c r="F6266" t="str">
        <f t="shared" si="291"/>
        <v>rural</v>
      </c>
      <c r="G6266" t="str">
        <f t="shared" si="292"/>
        <v>cooling</v>
      </c>
      <c r="H6266" t="str">
        <f t="shared" si="293"/>
        <v>cooling &amp; ventilation</v>
      </c>
    </row>
    <row r="6267" spans="1:8" x14ac:dyDescent="0.2">
      <c r="A6267">
        <v>5</v>
      </c>
      <c r="B6267" t="s">
        <v>162</v>
      </c>
      <c r="C6267">
        <v>0</v>
      </c>
      <c r="D6267" t="s">
        <v>681</v>
      </c>
      <c r="E6267" t="s">
        <v>590</v>
      </c>
      <c r="F6267" t="str">
        <f t="shared" si="291"/>
        <v>rural</v>
      </c>
      <c r="G6267" t="str">
        <f t="shared" si="292"/>
        <v>cooling</v>
      </c>
      <c r="H6267" t="str">
        <f t="shared" si="293"/>
        <v>cooling &amp; ventilation</v>
      </c>
    </row>
    <row r="6268" spans="1:8" x14ac:dyDescent="0.2">
      <c r="A6268">
        <v>6</v>
      </c>
      <c r="B6268" t="s">
        <v>446</v>
      </c>
      <c r="C6268">
        <v>0</v>
      </c>
      <c r="D6268" t="s">
        <v>681</v>
      </c>
      <c r="E6268" t="s">
        <v>590</v>
      </c>
      <c r="F6268" t="str">
        <f t="shared" si="291"/>
        <v>rural</v>
      </c>
      <c r="G6268" t="str">
        <f t="shared" si="292"/>
        <v>cooling</v>
      </c>
      <c r="H6268" t="str">
        <f t="shared" si="293"/>
        <v>cooling &amp; ventilation</v>
      </c>
    </row>
    <row r="6269" spans="1:8" x14ac:dyDescent="0.2">
      <c r="A6269">
        <v>7</v>
      </c>
      <c r="B6269" t="s">
        <v>447</v>
      </c>
      <c r="C6269">
        <v>0</v>
      </c>
      <c r="D6269" t="s">
        <v>681</v>
      </c>
      <c r="E6269" t="s">
        <v>590</v>
      </c>
      <c r="F6269" t="str">
        <f t="shared" si="291"/>
        <v>rural</v>
      </c>
      <c r="G6269" t="str">
        <f t="shared" si="292"/>
        <v>cooling</v>
      </c>
      <c r="H6269" t="str">
        <f t="shared" si="293"/>
        <v>cooling &amp; ventilation</v>
      </c>
    </row>
    <row r="6270" spans="1:8" x14ac:dyDescent="0.2">
      <c r="A6270">
        <v>8</v>
      </c>
      <c r="B6270" t="s">
        <v>448</v>
      </c>
      <c r="C6270">
        <v>0</v>
      </c>
      <c r="D6270" t="s">
        <v>681</v>
      </c>
      <c r="E6270" t="s">
        <v>590</v>
      </c>
      <c r="F6270" t="str">
        <f t="shared" si="291"/>
        <v>rural</v>
      </c>
      <c r="G6270" t="str">
        <f t="shared" si="292"/>
        <v>cooling</v>
      </c>
      <c r="H6270" t="str">
        <f t="shared" si="293"/>
        <v>cooling &amp; ventilation</v>
      </c>
    </row>
    <row r="6271" spans="1:8" x14ac:dyDescent="0.2">
      <c r="A6271">
        <v>9</v>
      </c>
      <c r="B6271" t="s">
        <v>449</v>
      </c>
      <c r="C6271">
        <v>0</v>
      </c>
      <c r="D6271" t="s">
        <v>681</v>
      </c>
      <c r="E6271" t="s">
        <v>590</v>
      </c>
      <c r="F6271" t="str">
        <f t="shared" si="291"/>
        <v>rural</v>
      </c>
      <c r="G6271" t="str">
        <f t="shared" si="292"/>
        <v>cooling</v>
      </c>
      <c r="H6271" t="str">
        <f t="shared" si="293"/>
        <v>cooling &amp; ventilation</v>
      </c>
    </row>
    <row r="6272" spans="1:8" x14ac:dyDescent="0.2">
      <c r="A6272">
        <v>0</v>
      </c>
      <c r="B6272" t="s">
        <v>76</v>
      </c>
      <c r="C6272">
        <v>4630725753779.8096</v>
      </c>
      <c r="D6272" t="s">
        <v>682</v>
      </c>
      <c r="E6272" t="s">
        <v>590</v>
      </c>
      <c r="F6272" t="str">
        <f t="shared" si="291"/>
        <v>rural</v>
      </c>
      <c r="G6272" t="str">
        <f t="shared" si="292"/>
        <v>cooling</v>
      </c>
      <c r="H6272" t="str">
        <f t="shared" si="293"/>
        <v>cooling &amp; ventilation</v>
      </c>
    </row>
    <row r="6273" spans="1:8" x14ac:dyDescent="0.2">
      <c r="A6273">
        <v>1</v>
      </c>
      <c r="B6273" t="s">
        <v>77</v>
      </c>
      <c r="C6273">
        <v>0</v>
      </c>
      <c r="D6273" t="s">
        <v>682</v>
      </c>
      <c r="E6273" t="s">
        <v>590</v>
      </c>
      <c r="F6273" t="str">
        <f t="shared" si="291"/>
        <v>rural</v>
      </c>
      <c r="G6273" t="str">
        <f t="shared" si="292"/>
        <v>cooling</v>
      </c>
      <c r="H6273" t="str">
        <f t="shared" si="293"/>
        <v>cooling &amp; ventilation</v>
      </c>
    </row>
    <row r="6274" spans="1:8" x14ac:dyDescent="0.2">
      <c r="A6274">
        <v>2</v>
      </c>
      <c r="B6274" t="s">
        <v>78</v>
      </c>
      <c r="C6274">
        <v>0</v>
      </c>
      <c r="D6274" t="s">
        <v>682</v>
      </c>
      <c r="E6274" t="s">
        <v>590</v>
      </c>
      <c r="F6274" t="str">
        <f t="shared" si="291"/>
        <v>rural</v>
      </c>
      <c r="G6274" t="str">
        <f t="shared" si="292"/>
        <v>cooling</v>
      </c>
      <c r="H6274" t="str">
        <f t="shared" si="293"/>
        <v>cooling &amp; ventilation</v>
      </c>
    </row>
    <row r="6275" spans="1:8" x14ac:dyDescent="0.2">
      <c r="A6275">
        <v>3</v>
      </c>
      <c r="B6275" t="s">
        <v>79</v>
      </c>
      <c r="C6275">
        <v>0</v>
      </c>
      <c r="D6275" t="s">
        <v>682</v>
      </c>
      <c r="E6275" t="s">
        <v>590</v>
      </c>
      <c r="F6275" t="str">
        <f t="shared" ref="F6275:F6338" si="294">IF(ISNUMBER(SEARCH("urban", E6275)), "urban", IF(ISNUMBER(SEARCH("rural", E6275)), "rural", IF(ISNUMBER(SEARCH("commercial", E6275)), "commercial", "None")))</f>
        <v>rural</v>
      </c>
      <c r="G6275" t="str">
        <f t="shared" ref="G6275:G6338" si="295">RIGHT(E6275, LEN(E6275) - FIND("~", SUBSTITUTE(E6275, "-", "~", LEN(E6275)-LEN(SUBSTITUTE(E6275, "-", "")))))</f>
        <v>cooling</v>
      </c>
      <c r="H6275" t="str">
        <f t="shared" ref="H6275:H6338" si="296">IF(G6275="appl","appliances",IF(G6275="cooling","cooling &amp; ventilation",G6275))</f>
        <v>cooling &amp; ventilation</v>
      </c>
    </row>
    <row r="6276" spans="1:8" x14ac:dyDescent="0.2">
      <c r="A6276">
        <v>4</v>
      </c>
      <c r="B6276" t="s">
        <v>81</v>
      </c>
      <c r="C6276">
        <v>0</v>
      </c>
      <c r="D6276" t="s">
        <v>682</v>
      </c>
      <c r="E6276" t="s">
        <v>590</v>
      </c>
      <c r="F6276" t="str">
        <f t="shared" si="294"/>
        <v>rural</v>
      </c>
      <c r="G6276" t="str">
        <f t="shared" si="295"/>
        <v>cooling</v>
      </c>
      <c r="H6276" t="str">
        <f t="shared" si="296"/>
        <v>cooling &amp; ventilation</v>
      </c>
    </row>
    <row r="6277" spans="1:8" x14ac:dyDescent="0.2">
      <c r="A6277">
        <v>5</v>
      </c>
      <c r="B6277" t="s">
        <v>162</v>
      </c>
      <c r="C6277">
        <v>0</v>
      </c>
      <c r="D6277" t="s">
        <v>682</v>
      </c>
      <c r="E6277" t="s">
        <v>590</v>
      </c>
      <c r="F6277" t="str">
        <f t="shared" si="294"/>
        <v>rural</v>
      </c>
      <c r="G6277" t="str">
        <f t="shared" si="295"/>
        <v>cooling</v>
      </c>
      <c r="H6277" t="str">
        <f t="shared" si="296"/>
        <v>cooling &amp; ventilation</v>
      </c>
    </row>
    <row r="6278" spans="1:8" x14ac:dyDescent="0.2">
      <c r="A6278">
        <v>6</v>
      </c>
      <c r="B6278" t="s">
        <v>446</v>
      </c>
      <c r="C6278">
        <v>0</v>
      </c>
      <c r="D6278" t="s">
        <v>682</v>
      </c>
      <c r="E6278" t="s">
        <v>590</v>
      </c>
      <c r="F6278" t="str">
        <f t="shared" si="294"/>
        <v>rural</v>
      </c>
      <c r="G6278" t="str">
        <f t="shared" si="295"/>
        <v>cooling</v>
      </c>
      <c r="H6278" t="str">
        <f t="shared" si="296"/>
        <v>cooling &amp; ventilation</v>
      </c>
    </row>
    <row r="6279" spans="1:8" x14ac:dyDescent="0.2">
      <c r="A6279">
        <v>7</v>
      </c>
      <c r="B6279" t="s">
        <v>447</v>
      </c>
      <c r="C6279">
        <v>0</v>
      </c>
      <c r="D6279" t="s">
        <v>682</v>
      </c>
      <c r="E6279" t="s">
        <v>590</v>
      </c>
      <c r="F6279" t="str">
        <f t="shared" si="294"/>
        <v>rural</v>
      </c>
      <c r="G6279" t="str">
        <f t="shared" si="295"/>
        <v>cooling</v>
      </c>
      <c r="H6279" t="str">
        <f t="shared" si="296"/>
        <v>cooling &amp; ventilation</v>
      </c>
    </row>
    <row r="6280" spans="1:8" x14ac:dyDescent="0.2">
      <c r="A6280">
        <v>8</v>
      </c>
      <c r="B6280" t="s">
        <v>448</v>
      </c>
      <c r="C6280">
        <v>0</v>
      </c>
      <c r="D6280" t="s">
        <v>682</v>
      </c>
      <c r="E6280" t="s">
        <v>590</v>
      </c>
      <c r="F6280" t="str">
        <f t="shared" si="294"/>
        <v>rural</v>
      </c>
      <c r="G6280" t="str">
        <f t="shared" si="295"/>
        <v>cooling</v>
      </c>
      <c r="H6280" t="str">
        <f t="shared" si="296"/>
        <v>cooling &amp; ventilation</v>
      </c>
    </row>
    <row r="6281" spans="1:8" x14ac:dyDescent="0.2">
      <c r="A6281">
        <v>9</v>
      </c>
      <c r="B6281" t="s">
        <v>449</v>
      </c>
      <c r="C6281">
        <v>0</v>
      </c>
      <c r="D6281" t="s">
        <v>682</v>
      </c>
      <c r="E6281" t="s">
        <v>590</v>
      </c>
      <c r="F6281" t="str">
        <f t="shared" si="294"/>
        <v>rural</v>
      </c>
      <c r="G6281" t="str">
        <f t="shared" si="295"/>
        <v>cooling</v>
      </c>
      <c r="H6281" t="str">
        <f t="shared" si="296"/>
        <v>cooling &amp; ventilation</v>
      </c>
    </row>
    <row r="6282" spans="1:8" x14ac:dyDescent="0.2">
      <c r="A6282">
        <v>0</v>
      </c>
      <c r="B6282" t="s">
        <v>76</v>
      </c>
      <c r="C6282">
        <v>8639967670862.2402</v>
      </c>
      <c r="D6282" t="s">
        <v>683</v>
      </c>
      <c r="E6282" t="s">
        <v>590</v>
      </c>
      <c r="F6282" t="str">
        <f t="shared" si="294"/>
        <v>rural</v>
      </c>
      <c r="G6282" t="str">
        <f t="shared" si="295"/>
        <v>cooling</v>
      </c>
      <c r="H6282" t="str">
        <f t="shared" si="296"/>
        <v>cooling &amp; ventilation</v>
      </c>
    </row>
    <row r="6283" spans="1:8" x14ac:dyDescent="0.2">
      <c r="A6283">
        <v>1</v>
      </c>
      <c r="B6283" t="s">
        <v>77</v>
      </c>
      <c r="C6283">
        <v>0</v>
      </c>
      <c r="D6283" t="s">
        <v>683</v>
      </c>
      <c r="E6283" t="s">
        <v>590</v>
      </c>
      <c r="F6283" t="str">
        <f t="shared" si="294"/>
        <v>rural</v>
      </c>
      <c r="G6283" t="str">
        <f t="shared" si="295"/>
        <v>cooling</v>
      </c>
      <c r="H6283" t="str">
        <f t="shared" si="296"/>
        <v>cooling &amp; ventilation</v>
      </c>
    </row>
    <row r="6284" spans="1:8" x14ac:dyDescent="0.2">
      <c r="A6284">
        <v>2</v>
      </c>
      <c r="B6284" t="s">
        <v>78</v>
      </c>
      <c r="C6284">
        <v>0</v>
      </c>
      <c r="D6284" t="s">
        <v>683</v>
      </c>
      <c r="E6284" t="s">
        <v>590</v>
      </c>
      <c r="F6284" t="str">
        <f t="shared" si="294"/>
        <v>rural</v>
      </c>
      <c r="G6284" t="str">
        <f t="shared" si="295"/>
        <v>cooling</v>
      </c>
      <c r="H6284" t="str">
        <f t="shared" si="296"/>
        <v>cooling &amp; ventilation</v>
      </c>
    </row>
    <row r="6285" spans="1:8" x14ac:dyDescent="0.2">
      <c r="A6285">
        <v>3</v>
      </c>
      <c r="B6285" t="s">
        <v>79</v>
      </c>
      <c r="C6285">
        <v>0</v>
      </c>
      <c r="D6285" t="s">
        <v>683</v>
      </c>
      <c r="E6285" t="s">
        <v>590</v>
      </c>
      <c r="F6285" t="str">
        <f t="shared" si="294"/>
        <v>rural</v>
      </c>
      <c r="G6285" t="str">
        <f t="shared" si="295"/>
        <v>cooling</v>
      </c>
      <c r="H6285" t="str">
        <f t="shared" si="296"/>
        <v>cooling &amp; ventilation</v>
      </c>
    </row>
    <row r="6286" spans="1:8" x14ac:dyDescent="0.2">
      <c r="A6286">
        <v>4</v>
      </c>
      <c r="B6286" t="s">
        <v>81</v>
      </c>
      <c r="C6286">
        <v>0</v>
      </c>
      <c r="D6286" t="s">
        <v>683</v>
      </c>
      <c r="E6286" t="s">
        <v>590</v>
      </c>
      <c r="F6286" t="str">
        <f t="shared" si="294"/>
        <v>rural</v>
      </c>
      <c r="G6286" t="str">
        <f t="shared" si="295"/>
        <v>cooling</v>
      </c>
      <c r="H6286" t="str">
        <f t="shared" si="296"/>
        <v>cooling &amp; ventilation</v>
      </c>
    </row>
    <row r="6287" spans="1:8" x14ac:dyDescent="0.2">
      <c r="A6287">
        <v>5</v>
      </c>
      <c r="B6287" t="s">
        <v>162</v>
      </c>
      <c r="C6287">
        <v>0</v>
      </c>
      <c r="D6287" t="s">
        <v>683</v>
      </c>
      <c r="E6287" t="s">
        <v>590</v>
      </c>
      <c r="F6287" t="str">
        <f t="shared" si="294"/>
        <v>rural</v>
      </c>
      <c r="G6287" t="str">
        <f t="shared" si="295"/>
        <v>cooling</v>
      </c>
      <c r="H6287" t="str">
        <f t="shared" si="296"/>
        <v>cooling &amp; ventilation</v>
      </c>
    </row>
    <row r="6288" spans="1:8" x14ac:dyDescent="0.2">
      <c r="A6288">
        <v>6</v>
      </c>
      <c r="B6288" t="s">
        <v>446</v>
      </c>
      <c r="C6288">
        <v>0</v>
      </c>
      <c r="D6288" t="s">
        <v>683</v>
      </c>
      <c r="E6288" t="s">
        <v>590</v>
      </c>
      <c r="F6288" t="str">
        <f t="shared" si="294"/>
        <v>rural</v>
      </c>
      <c r="G6288" t="str">
        <f t="shared" si="295"/>
        <v>cooling</v>
      </c>
      <c r="H6288" t="str">
        <f t="shared" si="296"/>
        <v>cooling &amp; ventilation</v>
      </c>
    </row>
    <row r="6289" spans="1:8" x14ac:dyDescent="0.2">
      <c r="A6289">
        <v>7</v>
      </c>
      <c r="B6289" t="s">
        <v>447</v>
      </c>
      <c r="C6289">
        <v>0</v>
      </c>
      <c r="D6289" t="s">
        <v>683</v>
      </c>
      <c r="E6289" t="s">
        <v>590</v>
      </c>
      <c r="F6289" t="str">
        <f t="shared" si="294"/>
        <v>rural</v>
      </c>
      <c r="G6289" t="str">
        <f t="shared" si="295"/>
        <v>cooling</v>
      </c>
      <c r="H6289" t="str">
        <f t="shared" si="296"/>
        <v>cooling &amp; ventilation</v>
      </c>
    </row>
    <row r="6290" spans="1:8" x14ac:dyDescent="0.2">
      <c r="A6290">
        <v>8</v>
      </c>
      <c r="B6290" t="s">
        <v>448</v>
      </c>
      <c r="C6290">
        <v>0</v>
      </c>
      <c r="D6290" t="s">
        <v>683</v>
      </c>
      <c r="E6290" t="s">
        <v>590</v>
      </c>
      <c r="F6290" t="str">
        <f t="shared" si="294"/>
        <v>rural</v>
      </c>
      <c r="G6290" t="str">
        <f t="shared" si="295"/>
        <v>cooling</v>
      </c>
      <c r="H6290" t="str">
        <f t="shared" si="296"/>
        <v>cooling &amp; ventilation</v>
      </c>
    </row>
    <row r="6291" spans="1:8" x14ac:dyDescent="0.2">
      <c r="A6291">
        <v>9</v>
      </c>
      <c r="B6291" t="s">
        <v>449</v>
      </c>
      <c r="C6291">
        <v>0</v>
      </c>
      <c r="D6291" t="s">
        <v>683</v>
      </c>
      <c r="E6291" t="s">
        <v>590</v>
      </c>
      <c r="F6291" t="str">
        <f t="shared" si="294"/>
        <v>rural</v>
      </c>
      <c r="G6291" t="str">
        <f t="shared" si="295"/>
        <v>cooling</v>
      </c>
      <c r="H6291" t="str">
        <f t="shared" si="296"/>
        <v>cooling &amp; ventilation</v>
      </c>
    </row>
    <row r="6292" spans="1:8" x14ac:dyDescent="0.2">
      <c r="A6292">
        <v>0</v>
      </c>
      <c r="B6292" t="s">
        <v>76</v>
      </c>
      <c r="C6292">
        <v>251851029983.186</v>
      </c>
      <c r="D6292" t="s">
        <v>684</v>
      </c>
      <c r="E6292" t="s">
        <v>590</v>
      </c>
      <c r="F6292" t="str">
        <f t="shared" si="294"/>
        <v>rural</v>
      </c>
      <c r="G6292" t="str">
        <f t="shared" si="295"/>
        <v>cooling</v>
      </c>
      <c r="H6292" t="str">
        <f t="shared" si="296"/>
        <v>cooling &amp; ventilation</v>
      </c>
    </row>
    <row r="6293" spans="1:8" x14ac:dyDescent="0.2">
      <c r="A6293">
        <v>1</v>
      </c>
      <c r="B6293" t="s">
        <v>77</v>
      </c>
      <c r="C6293">
        <v>0</v>
      </c>
      <c r="D6293" t="s">
        <v>684</v>
      </c>
      <c r="E6293" t="s">
        <v>590</v>
      </c>
      <c r="F6293" t="str">
        <f t="shared" si="294"/>
        <v>rural</v>
      </c>
      <c r="G6293" t="str">
        <f t="shared" si="295"/>
        <v>cooling</v>
      </c>
      <c r="H6293" t="str">
        <f t="shared" si="296"/>
        <v>cooling &amp; ventilation</v>
      </c>
    </row>
    <row r="6294" spans="1:8" x14ac:dyDescent="0.2">
      <c r="A6294">
        <v>2</v>
      </c>
      <c r="B6294" t="s">
        <v>78</v>
      </c>
      <c r="C6294">
        <v>0</v>
      </c>
      <c r="D6294" t="s">
        <v>684</v>
      </c>
      <c r="E6294" t="s">
        <v>590</v>
      </c>
      <c r="F6294" t="str">
        <f t="shared" si="294"/>
        <v>rural</v>
      </c>
      <c r="G6294" t="str">
        <f t="shared" si="295"/>
        <v>cooling</v>
      </c>
      <c r="H6294" t="str">
        <f t="shared" si="296"/>
        <v>cooling &amp; ventilation</v>
      </c>
    </row>
    <row r="6295" spans="1:8" x14ac:dyDescent="0.2">
      <c r="A6295">
        <v>3</v>
      </c>
      <c r="B6295" t="s">
        <v>79</v>
      </c>
      <c r="C6295">
        <v>0</v>
      </c>
      <c r="D6295" t="s">
        <v>684</v>
      </c>
      <c r="E6295" t="s">
        <v>590</v>
      </c>
      <c r="F6295" t="str">
        <f t="shared" si="294"/>
        <v>rural</v>
      </c>
      <c r="G6295" t="str">
        <f t="shared" si="295"/>
        <v>cooling</v>
      </c>
      <c r="H6295" t="str">
        <f t="shared" si="296"/>
        <v>cooling &amp; ventilation</v>
      </c>
    </row>
    <row r="6296" spans="1:8" x14ac:dyDescent="0.2">
      <c r="A6296">
        <v>4</v>
      </c>
      <c r="B6296" t="s">
        <v>81</v>
      </c>
      <c r="C6296">
        <v>0</v>
      </c>
      <c r="D6296" t="s">
        <v>684</v>
      </c>
      <c r="E6296" t="s">
        <v>590</v>
      </c>
      <c r="F6296" t="str">
        <f t="shared" si="294"/>
        <v>rural</v>
      </c>
      <c r="G6296" t="str">
        <f t="shared" si="295"/>
        <v>cooling</v>
      </c>
      <c r="H6296" t="str">
        <f t="shared" si="296"/>
        <v>cooling &amp; ventilation</v>
      </c>
    </row>
    <row r="6297" spans="1:8" x14ac:dyDescent="0.2">
      <c r="A6297">
        <v>5</v>
      </c>
      <c r="B6297" t="s">
        <v>162</v>
      </c>
      <c r="C6297">
        <v>0</v>
      </c>
      <c r="D6297" t="s">
        <v>684</v>
      </c>
      <c r="E6297" t="s">
        <v>590</v>
      </c>
      <c r="F6297" t="str">
        <f t="shared" si="294"/>
        <v>rural</v>
      </c>
      <c r="G6297" t="str">
        <f t="shared" si="295"/>
        <v>cooling</v>
      </c>
      <c r="H6297" t="str">
        <f t="shared" si="296"/>
        <v>cooling &amp; ventilation</v>
      </c>
    </row>
    <row r="6298" spans="1:8" x14ac:dyDescent="0.2">
      <c r="A6298">
        <v>6</v>
      </c>
      <c r="B6298" t="s">
        <v>446</v>
      </c>
      <c r="C6298">
        <v>0</v>
      </c>
      <c r="D6298" t="s">
        <v>684</v>
      </c>
      <c r="E6298" t="s">
        <v>590</v>
      </c>
      <c r="F6298" t="str">
        <f t="shared" si="294"/>
        <v>rural</v>
      </c>
      <c r="G6298" t="str">
        <f t="shared" si="295"/>
        <v>cooling</v>
      </c>
      <c r="H6298" t="str">
        <f t="shared" si="296"/>
        <v>cooling &amp; ventilation</v>
      </c>
    </row>
    <row r="6299" spans="1:8" x14ac:dyDescent="0.2">
      <c r="A6299">
        <v>7</v>
      </c>
      <c r="B6299" t="s">
        <v>447</v>
      </c>
      <c r="C6299">
        <v>0</v>
      </c>
      <c r="D6299" t="s">
        <v>684</v>
      </c>
      <c r="E6299" t="s">
        <v>590</v>
      </c>
      <c r="F6299" t="str">
        <f t="shared" si="294"/>
        <v>rural</v>
      </c>
      <c r="G6299" t="str">
        <f t="shared" si="295"/>
        <v>cooling</v>
      </c>
      <c r="H6299" t="str">
        <f t="shared" si="296"/>
        <v>cooling &amp; ventilation</v>
      </c>
    </row>
    <row r="6300" spans="1:8" x14ac:dyDescent="0.2">
      <c r="A6300">
        <v>8</v>
      </c>
      <c r="B6300" t="s">
        <v>448</v>
      </c>
      <c r="C6300">
        <v>0</v>
      </c>
      <c r="D6300" t="s">
        <v>684</v>
      </c>
      <c r="E6300" t="s">
        <v>590</v>
      </c>
      <c r="F6300" t="str">
        <f t="shared" si="294"/>
        <v>rural</v>
      </c>
      <c r="G6300" t="str">
        <f t="shared" si="295"/>
        <v>cooling</v>
      </c>
      <c r="H6300" t="str">
        <f t="shared" si="296"/>
        <v>cooling &amp; ventilation</v>
      </c>
    </row>
    <row r="6301" spans="1:8" x14ac:dyDescent="0.2">
      <c r="A6301">
        <v>9</v>
      </c>
      <c r="B6301" t="s">
        <v>449</v>
      </c>
      <c r="C6301">
        <v>0</v>
      </c>
      <c r="D6301" t="s">
        <v>684</v>
      </c>
      <c r="E6301" t="s">
        <v>590</v>
      </c>
      <c r="F6301" t="str">
        <f t="shared" si="294"/>
        <v>rural</v>
      </c>
      <c r="G6301" t="str">
        <f t="shared" si="295"/>
        <v>cooling</v>
      </c>
      <c r="H6301" t="str">
        <f t="shared" si="296"/>
        <v>cooling &amp; ventilation</v>
      </c>
    </row>
    <row r="6302" spans="1:8" x14ac:dyDescent="0.2">
      <c r="A6302">
        <v>0</v>
      </c>
      <c r="B6302" t="s">
        <v>76</v>
      </c>
      <c r="C6302">
        <v>640665050436.12402</v>
      </c>
      <c r="D6302" t="s">
        <v>685</v>
      </c>
      <c r="E6302" t="s">
        <v>590</v>
      </c>
      <c r="F6302" t="str">
        <f t="shared" si="294"/>
        <v>rural</v>
      </c>
      <c r="G6302" t="str">
        <f t="shared" si="295"/>
        <v>cooling</v>
      </c>
      <c r="H6302" t="str">
        <f t="shared" si="296"/>
        <v>cooling &amp; ventilation</v>
      </c>
    </row>
    <row r="6303" spans="1:8" x14ac:dyDescent="0.2">
      <c r="A6303">
        <v>1</v>
      </c>
      <c r="B6303" t="s">
        <v>77</v>
      </c>
      <c r="C6303">
        <v>0</v>
      </c>
      <c r="D6303" t="s">
        <v>685</v>
      </c>
      <c r="E6303" t="s">
        <v>590</v>
      </c>
      <c r="F6303" t="str">
        <f t="shared" si="294"/>
        <v>rural</v>
      </c>
      <c r="G6303" t="str">
        <f t="shared" si="295"/>
        <v>cooling</v>
      </c>
      <c r="H6303" t="str">
        <f t="shared" si="296"/>
        <v>cooling &amp; ventilation</v>
      </c>
    </row>
    <row r="6304" spans="1:8" x14ac:dyDescent="0.2">
      <c r="A6304">
        <v>2</v>
      </c>
      <c r="B6304" t="s">
        <v>78</v>
      </c>
      <c r="C6304">
        <v>0</v>
      </c>
      <c r="D6304" t="s">
        <v>685</v>
      </c>
      <c r="E6304" t="s">
        <v>590</v>
      </c>
      <c r="F6304" t="str">
        <f t="shared" si="294"/>
        <v>rural</v>
      </c>
      <c r="G6304" t="str">
        <f t="shared" si="295"/>
        <v>cooling</v>
      </c>
      <c r="H6304" t="str">
        <f t="shared" si="296"/>
        <v>cooling &amp; ventilation</v>
      </c>
    </row>
    <row r="6305" spans="1:8" x14ac:dyDescent="0.2">
      <c r="A6305">
        <v>3</v>
      </c>
      <c r="B6305" t="s">
        <v>79</v>
      </c>
      <c r="C6305">
        <v>0</v>
      </c>
      <c r="D6305" t="s">
        <v>685</v>
      </c>
      <c r="E6305" t="s">
        <v>590</v>
      </c>
      <c r="F6305" t="str">
        <f t="shared" si="294"/>
        <v>rural</v>
      </c>
      <c r="G6305" t="str">
        <f t="shared" si="295"/>
        <v>cooling</v>
      </c>
      <c r="H6305" t="str">
        <f t="shared" si="296"/>
        <v>cooling &amp; ventilation</v>
      </c>
    </row>
    <row r="6306" spans="1:8" x14ac:dyDescent="0.2">
      <c r="A6306">
        <v>4</v>
      </c>
      <c r="B6306" t="s">
        <v>81</v>
      </c>
      <c r="C6306">
        <v>0</v>
      </c>
      <c r="D6306" t="s">
        <v>685</v>
      </c>
      <c r="E6306" t="s">
        <v>590</v>
      </c>
      <c r="F6306" t="str">
        <f t="shared" si="294"/>
        <v>rural</v>
      </c>
      <c r="G6306" t="str">
        <f t="shared" si="295"/>
        <v>cooling</v>
      </c>
      <c r="H6306" t="str">
        <f t="shared" si="296"/>
        <v>cooling &amp; ventilation</v>
      </c>
    </row>
    <row r="6307" spans="1:8" x14ac:dyDescent="0.2">
      <c r="A6307">
        <v>5</v>
      </c>
      <c r="B6307" t="s">
        <v>162</v>
      </c>
      <c r="C6307">
        <v>0</v>
      </c>
      <c r="D6307" t="s">
        <v>685</v>
      </c>
      <c r="E6307" t="s">
        <v>590</v>
      </c>
      <c r="F6307" t="str">
        <f t="shared" si="294"/>
        <v>rural</v>
      </c>
      <c r="G6307" t="str">
        <f t="shared" si="295"/>
        <v>cooling</v>
      </c>
      <c r="H6307" t="str">
        <f t="shared" si="296"/>
        <v>cooling &amp; ventilation</v>
      </c>
    </row>
    <row r="6308" spans="1:8" x14ac:dyDescent="0.2">
      <c r="A6308">
        <v>6</v>
      </c>
      <c r="B6308" t="s">
        <v>446</v>
      </c>
      <c r="C6308">
        <v>0</v>
      </c>
      <c r="D6308" t="s">
        <v>685</v>
      </c>
      <c r="E6308" t="s">
        <v>590</v>
      </c>
      <c r="F6308" t="str">
        <f t="shared" si="294"/>
        <v>rural</v>
      </c>
      <c r="G6308" t="str">
        <f t="shared" si="295"/>
        <v>cooling</v>
      </c>
      <c r="H6308" t="str">
        <f t="shared" si="296"/>
        <v>cooling &amp; ventilation</v>
      </c>
    </row>
    <row r="6309" spans="1:8" x14ac:dyDescent="0.2">
      <c r="A6309">
        <v>7</v>
      </c>
      <c r="B6309" t="s">
        <v>447</v>
      </c>
      <c r="C6309">
        <v>0</v>
      </c>
      <c r="D6309" t="s">
        <v>685</v>
      </c>
      <c r="E6309" t="s">
        <v>590</v>
      </c>
      <c r="F6309" t="str">
        <f t="shared" si="294"/>
        <v>rural</v>
      </c>
      <c r="G6309" t="str">
        <f t="shared" si="295"/>
        <v>cooling</v>
      </c>
      <c r="H6309" t="str">
        <f t="shared" si="296"/>
        <v>cooling &amp; ventilation</v>
      </c>
    </row>
    <row r="6310" spans="1:8" x14ac:dyDescent="0.2">
      <c r="A6310">
        <v>8</v>
      </c>
      <c r="B6310" t="s">
        <v>448</v>
      </c>
      <c r="C6310">
        <v>0</v>
      </c>
      <c r="D6310" t="s">
        <v>685</v>
      </c>
      <c r="E6310" t="s">
        <v>590</v>
      </c>
      <c r="F6310" t="str">
        <f t="shared" si="294"/>
        <v>rural</v>
      </c>
      <c r="G6310" t="str">
        <f t="shared" si="295"/>
        <v>cooling</v>
      </c>
      <c r="H6310" t="str">
        <f t="shared" si="296"/>
        <v>cooling &amp; ventilation</v>
      </c>
    </row>
    <row r="6311" spans="1:8" x14ac:dyDescent="0.2">
      <c r="A6311">
        <v>9</v>
      </c>
      <c r="B6311" t="s">
        <v>449</v>
      </c>
      <c r="C6311">
        <v>0</v>
      </c>
      <c r="D6311" t="s">
        <v>685</v>
      </c>
      <c r="E6311" t="s">
        <v>590</v>
      </c>
      <c r="F6311" t="str">
        <f t="shared" si="294"/>
        <v>rural</v>
      </c>
      <c r="G6311" t="str">
        <f t="shared" si="295"/>
        <v>cooling</v>
      </c>
      <c r="H6311" t="str">
        <f t="shared" si="296"/>
        <v>cooling &amp; ventilation</v>
      </c>
    </row>
    <row r="6312" spans="1:8" x14ac:dyDescent="0.2">
      <c r="A6312">
        <v>0</v>
      </c>
      <c r="B6312" t="s">
        <v>76</v>
      </c>
      <c r="C6312">
        <v>853894462803.08997</v>
      </c>
      <c r="D6312" t="s">
        <v>686</v>
      </c>
      <c r="E6312" t="s">
        <v>590</v>
      </c>
      <c r="F6312" t="str">
        <f t="shared" si="294"/>
        <v>rural</v>
      </c>
      <c r="G6312" t="str">
        <f t="shared" si="295"/>
        <v>cooling</v>
      </c>
      <c r="H6312" t="str">
        <f t="shared" si="296"/>
        <v>cooling &amp; ventilation</v>
      </c>
    </row>
    <row r="6313" spans="1:8" x14ac:dyDescent="0.2">
      <c r="A6313">
        <v>1</v>
      </c>
      <c r="B6313" t="s">
        <v>77</v>
      </c>
      <c r="C6313">
        <v>0</v>
      </c>
      <c r="D6313" t="s">
        <v>686</v>
      </c>
      <c r="E6313" t="s">
        <v>590</v>
      </c>
      <c r="F6313" t="str">
        <f t="shared" si="294"/>
        <v>rural</v>
      </c>
      <c r="G6313" t="str">
        <f t="shared" si="295"/>
        <v>cooling</v>
      </c>
      <c r="H6313" t="str">
        <f t="shared" si="296"/>
        <v>cooling &amp; ventilation</v>
      </c>
    </row>
    <row r="6314" spans="1:8" x14ac:dyDescent="0.2">
      <c r="A6314">
        <v>2</v>
      </c>
      <c r="B6314" t="s">
        <v>78</v>
      </c>
      <c r="C6314">
        <v>0</v>
      </c>
      <c r="D6314" t="s">
        <v>686</v>
      </c>
      <c r="E6314" t="s">
        <v>590</v>
      </c>
      <c r="F6314" t="str">
        <f t="shared" si="294"/>
        <v>rural</v>
      </c>
      <c r="G6314" t="str">
        <f t="shared" si="295"/>
        <v>cooling</v>
      </c>
      <c r="H6314" t="str">
        <f t="shared" si="296"/>
        <v>cooling &amp; ventilation</v>
      </c>
    </row>
    <row r="6315" spans="1:8" x14ac:dyDescent="0.2">
      <c r="A6315">
        <v>3</v>
      </c>
      <c r="B6315" t="s">
        <v>79</v>
      </c>
      <c r="C6315">
        <v>0</v>
      </c>
      <c r="D6315" t="s">
        <v>686</v>
      </c>
      <c r="E6315" t="s">
        <v>590</v>
      </c>
      <c r="F6315" t="str">
        <f t="shared" si="294"/>
        <v>rural</v>
      </c>
      <c r="G6315" t="str">
        <f t="shared" si="295"/>
        <v>cooling</v>
      </c>
      <c r="H6315" t="str">
        <f t="shared" si="296"/>
        <v>cooling &amp; ventilation</v>
      </c>
    </row>
    <row r="6316" spans="1:8" x14ac:dyDescent="0.2">
      <c r="A6316">
        <v>4</v>
      </c>
      <c r="B6316" t="s">
        <v>81</v>
      </c>
      <c r="C6316">
        <v>0</v>
      </c>
      <c r="D6316" t="s">
        <v>686</v>
      </c>
      <c r="E6316" t="s">
        <v>590</v>
      </c>
      <c r="F6316" t="str">
        <f t="shared" si="294"/>
        <v>rural</v>
      </c>
      <c r="G6316" t="str">
        <f t="shared" si="295"/>
        <v>cooling</v>
      </c>
      <c r="H6316" t="str">
        <f t="shared" si="296"/>
        <v>cooling &amp; ventilation</v>
      </c>
    </row>
    <row r="6317" spans="1:8" x14ac:dyDescent="0.2">
      <c r="A6317">
        <v>5</v>
      </c>
      <c r="B6317" t="s">
        <v>162</v>
      </c>
      <c r="C6317">
        <v>0</v>
      </c>
      <c r="D6317" t="s">
        <v>686</v>
      </c>
      <c r="E6317" t="s">
        <v>590</v>
      </c>
      <c r="F6317" t="str">
        <f t="shared" si="294"/>
        <v>rural</v>
      </c>
      <c r="G6317" t="str">
        <f t="shared" si="295"/>
        <v>cooling</v>
      </c>
      <c r="H6317" t="str">
        <f t="shared" si="296"/>
        <v>cooling &amp; ventilation</v>
      </c>
    </row>
    <row r="6318" spans="1:8" x14ac:dyDescent="0.2">
      <c r="A6318">
        <v>6</v>
      </c>
      <c r="B6318" t="s">
        <v>446</v>
      </c>
      <c r="C6318">
        <v>0</v>
      </c>
      <c r="D6318" t="s">
        <v>686</v>
      </c>
      <c r="E6318" t="s">
        <v>590</v>
      </c>
      <c r="F6318" t="str">
        <f t="shared" si="294"/>
        <v>rural</v>
      </c>
      <c r="G6318" t="str">
        <f t="shared" si="295"/>
        <v>cooling</v>
      </c>
      <c r="H6318" t="str">
        <f t="shared" si="296"/>
        <v>cooling &amp; ventilation</v>
      </c>
    </row>
    <row r="6319" spans="1:8" x14ac:dyDescent="0.2">
      <c r="A6319">
        <v>7</v>
      </c>
      <c r="B6319" t="s">
        <v>447</v>
      </c>
      <c r="C6319">
        <v>0</v>
      </c>
      <c r="D6319" t="s">
        <v>686</v>
      </c>
      <c r="E6319" t="s">
        <v>590</v>
      </c>
      <c r="F6319" t="str">
        <f t="shared" si="294"/>
        <v>rural</v>
      </c>
      <c r="G6319" t="str">
        <f t="shared" si="295"/>
        <v>cooling</v>
      </c>
      <c r="H6319" t="str">
        <f t="shared" si="296"/>
        <v>cooling &amp; ventilation</v>
      </c>
    </row>
    <row r="6320" spans="1:8" x14ac:dyDescent="0.2">
      <c r="A6320">
        <v>8</v>
      </c>
      <c r="B6320" t="s">
        <v>448</v>
      </c>
      <c r="C6320">
        <v>0</v>
      </c>
      <c r="D6320" t="s">
        <v>686</v>
      </c>
      <c r="E6320" t="s">
        <v>590</v>
      </c>
      <c r="F6320" t="str">
        <f t="shared" si="294"/>
        <v>rural</v>
      </c>
      <c r="G6320" t="str">
        <f t="shared" si="295"/>
        <v>cooling</v>
      </c>
      <c r="H6320" t="str">
        <f t="shared" si="296"/>
        <v>cooling &amp; ventilation</v>
      </c>
    </row>
    <row r="6321" spans="1:8" x14ac:dyDescent="0.2">
      <c r="A6321">
        <v>9</v>
      </c>
      <c r="B6321" t="s">
        <v>449</v>
      </c>
      <c r="C6321">
        <v>0</v>
      </c>
      <c r="D6321" t="s">
        <v>686</v>
      </c>
      <c r="E6321" t="s">
        <v>590</v>
      </c>
      <c r="F6321" t="str">
        <f t="shared" si="294"/>
        <v>rural</v>
      </c>
      <c r="G6321" t="str">
        <f t="shared" si="295"/>
        <v>cooling</v>
      </c>
      <c r="H6321" t="str">
        <f t="shared" si="296"/>
        <v>cooling &amp; ventilation</v>
      </c>
    </row>
    <row r="6322" spans="1:8" x14ac:dyDescent="0.2">
      <c r="A6322">
        <v>0</v>
      </c>
      <c r="B6322" t="s">
        <v>76</v>
      </c>
      <c r="C6322">
        <v>170575883901.98901</v>
      </c>
      <c r="D6322" t="s">
        <v>687</v>
      </c>
      <c r="E6322" t="s">
        <v>590</v>
      </c>
      <c r="F6322" t="str">
        <f t="shared" si="294"/>
        <v>rural</v>
      </c>
      <c r="G6322" t="str">
        <f t="shared" si="295"/>
        <v>cooling</v>
      </c>
      <c r="H6322" t="str">
        <f t="shared" si="296"/>
        <v>cooling &amp; ventilation</v>
      </c>
    </row>
    <row r="6323" spans="1:8" x14ac:dyDescent="0.2">
      <c r="A6323">
        <v>1</v>
      </c>
      <c r="B6323" t="s">
        <v>77</v>
      </c>
      <c r="C6323">
        <v>0</v>
      </c>
      <c r="D6323" t="s">
        <v>687</v>
      </c>
      <c r="E6323" t="s">
        <v>590</v>
      </c>
      <c r="F6323" t="str">
        <f t="shared" si="294"/>
        <v>rural</v>
      </c>
      <c r="G6323" t="str">
        <f t="shared" si="295"/>
        <v>cooling</v>
      </c>
      <c r="H6323" t="str">
        <f t="shared" si="296"/>
        <v>cooling &amp; ventilation</v>
      </c>
    </row>
    <row r="6324" spans="1:8" x14ac:dyDescent="0.2">
      <c r="A6324">
        <v>2</v>
      </c>
      <c r="B6324" t="s">
        <v>78</v>
      </c>
      <c r="C6324">
        <v>0</v>
      </c>
      <c r="D6324" t="s">
        <v>687</v>
      </c>
      <c r="E6324" t="s">
        <v>590</v>
      </c>
      <c r="F6324" t="str">
        <f t="shared" si="294"/>
        <v>rural</v>
      </c>
      <c r="G6324" t="str">
        <f t="shared" si="295"/>
        <v>cooling</v>
      </c>
      <c r="H6324" t="str">
        <f t="shared" si="296"/>
        <v>cooling &amp; ventilation</v>
      </c>
    </row>
    <row r="6325" spans="1:8" x14ac:dyDescent="0.2">
      <c r="A6325">
        <v>3</v>
      </c>
      <c r="B6325" t="s">
        <v>79</v>
      </c>
      <c r="C6325">
        <v>0</v>
      </c>
      <c r="D6325" t="s">
        <v>687</v>
      </c>
      <c r="E6325" t="s">
        <v>590</v>
      </c>
      <c r="F6325" t="str">
        <f t="shared" si="294"/>
        <v>rural</v>
      </c>
      <c r="G6325" t="str">
        <f t="shared" si="295"/>
        <v>cooling</v>
      </c>
      <c r="H6325" t="str">
        <f t="shared" si="296"/>
        <v>cooling &amp; ventilation</v>
      </c>
    </row>
    <row r="6326" spans="1:8" x14ac:dyDescent="0.2">
      <c r="A6326">
        <v>4</v>
      </c>
      <c r="B6326" t="s">
        <v>81</v>
      </c>
      <c r="C6326">
        <v>0</v>
      </c>
      <c r="D6326" t="s">
        <v>687</v>
      </c>
      <c r="E6326" t="s">
        <v>590</v>
      </c>
      <c r="F6326" t="str">
        <f t="shared" si="294"/>
        <v>rural</v>
      </c>
      <c r="G6326" t="str">
        <f t="shared" si="295"/>
        <v>cooling</v>
      </c>
      <c r="H6326" t="str">
        <f t="shared" si="296"/>
        <v>cooling &amp; ventilation</v>
      </c>
    </row>
    <row r="6327" spans="1:8" x14ac:dyDescent="0.2">
      <c r="A6327">
        <v>5</v>
      </c>
      <c r="B6327" t="s">
        <v>162</v>
      </c>
      <c r="C6327">
        <v>0</v>
      </c>
      <c r="D6327" t="s">
        <v>687</v>
      </c>
      <c r="E6327" t="s">
        <v>590</v>
      </c>
      <c r="F6327" t="str">
        <f t="shared" si="294"/>
        <v>rural</v>
      </c>
      <c r="G6327" t="str">
        <f t="shared" si="295"/>
        <v>cooling</v>
      </c>
      <c r="H6327" t="str">
        <f t="shared" si="296"/>
        <v>cooling &amp; ventilation</v>
      </c>
    </row>
    <row r="6328" spans="1:8" x14ac:dyDescent="0.2">
      <c r="A6328">
        <v>6</v>
      </c>
      <c r="B6328" t="s">
        <v>446</v>
      </c>
      <c r="C6328">
        <v>0</v>
      </c>
      <c r="D6328" t="s">
        <v>687</v>
      </c>
      <c r="E6328" t="s">
        <v>590</v>
      </c>
      <c r="F6328" t="str">
        <f t="shared" si="294"/>
        <v>rural</v>
      </c>
      <c r="G6328" t="str">
        <f t="shared" si="295"/>
        <v>cooling</v>
      </c>
      <c r="H6328" t="str">
        <f t="shared" si="296"/>
        <v>cooling &amp; ventilation</v>
      </c>
    </row>
    <row r="6329" spans="1:8" x14ac:dyDescent="0.2">
      <c r="A6329">
        <v>7</v>
      </c>
      <c r="B6329" t="s">
        <v>447</v>
      </c>
      <c r="C6329">
        <v>0</v>
      </c>
      <c r="D6329" t="s">
        <v>687</v>
      </c>
      <c r="E6329" t="s">
        <v>590</v>
      </c>
      <c r="F6329" t="str">
        <f t="shared" si="294"/>
        <v>rural</v>
      </c>
      <c r="G6329" t="str">
        <f t="shared" si="295"/>
        <v>cooling</v>
      </c>
      <c r="H6329" t="str">
        <f t="shared" si="296"/>
        <v>cooling &amp; ventilation</v>
      </c>
    </row>
    <row r="6330" spans="1:8" x14ac:dyDescent="0.2">
      <c r="A6330">
        <v>8</v>
      </c>
      <c r="B6330" t="s">
        <v>448</v>
      </c>
      <c r="C6330">
        <v>0</v>
      </c>
      <c r="D6330" t="s">
        <v>687</v>
      </c>
      <c r="E6330" t="s">
        <v>590</v>
      </c>
      <c r="F6330" t="str">
        <f t="shared" si="294"/>
        <v>rural</v>
      </c>
      <c r="G6330" t="str">
        <f t="shared" si="295"/>
        <v>cooling</v>
      </c>
      <c r="H6330" t="str">
        <f t="shared" si="296"/>
        <v>cooling &amp; ventilation</v>
      </c>
    </row>
    <row r="6331" spans="1:8" x14ac:dyDescent="0.2">
      <c r="A6331">
        <v>9</v>
      </c>
      <c r="B6331" t="s">
        <v>449</v>
      </c>
      <c r="C6331">
        <v>0</v>
      </c>
      <c r="D6331" t="s">
        <v>687</v>
      </c>
      <c r="E6331" t="s">
        <v>590</v>
      </c>
      <c r="F6331" t="str">
        <f t="shared" si="294"/>
        <v>rural</v>
      </c>
      <c r="G6331" t="str">
        <f t="shared" si="295"/>
        <v>cooling</v>
      </c>
      <c r="H6331" t="str">
        <f t="shared" si="296"/>
        <v>cooling &amp; ventilation</v>
      </c>
    </row>
    <row r="6332" spans="1:8" x14ac:dyDescent="0.2">
      <c r="A6332">
        <v>0</v>
      </c>
      <c r="B6332" t="s">
        <v>76</v>
      </c>
      <c r="C6332">
        <v>3667502922391.6499</v>
      </c>
      <c r="D6332" t="s">
        <v>688</v>
      </c>
      <c r="E6332" t="s">
        <v>590</v>
      </c>
      <c r="F6332" t="str">
        <f t="shared" si="294"/>
        <v>rural</v>
      </c>
      <c r="G6332" t="str">
        <f t="shared" si="295"/>
        <v>cooling</v>
      </c>
      <c r="H6332" t="str">
        <f t="shared" si="296"/>
        <v>cooling &amp; ventilation</v>
      </c>
    </row>
    <row r="6333" spans="1:8" x14ac:dyDescent="0.2">
      <c r="A6333">
        <v>1</v>
      </c>
      <c r="B6333" t="s">
        <v>77</v>
      </c>
      <c r="C6333">
        <v>0</v>
      </c>
      <c r="D6333" t="s">
        <v>688</v>
      </c>
      <c r="E6333" t="s">
        <v>590</v>
      </c>
      <c r="F6333" t="str">
        <f t="shared" si="294"/>
        <v>rural</v>
      </c>
      <c r="G6333" t="str">
        <f t="shared" si="295"/>
        <v>cooling</v>
      </c>
      <c r="H6333" t="str">
        <f t="shared" si="296"/>
        <v>cooling &amp; ventilation</v>
      </c>
    </row>
    <row r="6334" spans="1:8" x14ac:dyDescent="0.2">
      <c r="A6334">
        <v>2</v>
      </c>
      <c r="B6334" t="s">
        <v>78</v>
      </c>
      <c r="C6334">
        <v>0</v>
      </c>
      <c r="D6334" t="s">
        <v>688</v>
      </c>
      <c r="E6334" t="s">
        <v>590</v>
      </c>
      <c r="F6334" t="str">
        <f t="shared" si="294"/>
        <v>rural</v>
      </c>
      <c r="G6334" t="str">
        <f t="shared" si="295"/>
        <v>cooling</v>
      </c>
      <c r="H6334" t="str">
        <f t="shared" si="296"/>
        <v>cooling &amp; ventilation</v>
      </c>
    </row>
    <row r="6335" spans="1:8" x14ac:dyDescent="0.2">
      <c r="A6335">
        <v>3</v>
      </c>
      <c r="B6335" t="s">
        <v>79</v>
      </c>
      <c r="C6335">
        <v>0</v>
      </c>
      <c r="D6335" t="s">
        <v>688</v>
      </c>
      <c r="E6335" t="s">
        <v>590</v>
      </c>
      <c r="F6335" t="str">
        <f t="shared" si="294"/>
        <v>rural</v>
      </c>
      <c r="G6335" t="str">
        <f t="shared" si="295"/>
        <v>cooling</v>
      </c>
      <c r="H6335" t="str">
        <f t="shared" si="296"/>
        <v>cooling &amp; ventilation</v>
      </c>
    </row>
    <row r="6336" spans="1:8" x14ac:dyDescent="0.2">
      <c r="A6336">
        <v>4</v>
      </c>
      <c r="B6336" t="s">
        <v>81</v>
      </c>
      <c r="C6336">
        <v>0</v>
      </c>
      <c r="D6336" t="s">
        <v>688</v>
      </c>
      <c r="E6336" t="s">
        <v>590</v>
      </c>
      <c r="F6336" t="str">
        <f t="shared" si="294"/>
        <v>rural</v>
      </c>
      <c r="G6336" t="str">
        <f t="shared" si="295"/>
        <v>cooling</v>
      </c>
      <c r="H6336" t="str">
        <f t="shared" si="296"/>
        <v>cooling &amp; ventilation</v>
      </c>
    </row>
    <row r="6337" spans="1:8" x14ac:dyDescent="0.2">
      <c r="A6337">
        <v>5</v>
      </c>
      <c r="B6337" t="s">
        <v>162</v>
      </c>
      <c r="C6337">
        <v>0</v>
      </c>
      <c r="D6337" t="s">
        <v>688</v>
      </c>
      <c r="E6337" t="s">
        <v>590</v>
      </c>
      <c r="F6337" t="str">
        <f t="shared" si="294"/>
        <v>rural</v>
      </c>
      <c r="G6337" t="str">
        <f t="shared" si="295"/>
        <v>cooling</v>
      </c>
      <c r="H6337" t="str">
        <f t="shared" si="296"/>
        <v>cooling &amp; ventilation</v>
      </c>
    </row>
    <row r="6338" spans="1:8" x14ac:dyDescent="0.2">
      <c r="A6338">
        <v>6</v>
      </c>
      <c r="B6338" t="s">
        <v>446</v>
      </c>
      <c r="C6338">
        <v>0</v>
      </c>
      <c r="D6338" t="s">
        <v>688</v>
      </c>
      <c r="E6338" t="s">
        <v>590</v>
      </c>
      <c r="F6338" t="str">
        <f t="shared" si="294"/>
        <v>rural</v>
      </c>
      <c r="G6338" t="str">
        <f t="shared" si="295"/>
        <v>cooling</v>
      </c>
      <c r="H6338" t="str">
        <f t="shared" si="296"/>
        <v>cooling &amp; ventilation</v>
      </c>
    </row>
    <row r="6339" spans="1:8" x14ac:dyDescent="0.2">
      <c r="A6339">
        <v>7</v>
      </c>
      <c r="B6339" t="s">
        <v>447</v>
      </c>
      <c r="C6339">
        <v>0</v>
      </c>
      <c r="D6339" t="s">
        <v>688</v>
      </c>
      <c r="E6339" t="s">
        <v>590</v>
      </c>
      <c r="F6339" t="str">
        <f t="shared" ref="F6339:F6402" si="297">IF(ISNUMBER(SEARCH("urban", E6339)), "urban", IF(ISNUMBER(SEARCH("rural", E6339)), "rural", IF(ISNUMBER(SEARCH("commercial", E6339)), "commercial", "None")))</f>
        <v>rural</v>
      </c>
      <c r="G6339" t="str">
        <f t="shared" ref="G6339:G6402" si="298">RIGHT(E6339, LEN(E6339) - FIND("~", SUBSTITUTE(E6339, "-", "~", LEN(E6339)-LEN(SUBSTITUTE(E6339, "-", "")))))</f>
        <v>cooling</v>
      </c>
      <c r="H6339" t="str">
        <f t="shared" ref="H6339:H6402" si="299">IF(G6339="appl","appliances",IF(G6339="cooling","cooling &amp; ventilation",G6339))</f>
        <v>cooling &amp; ventilation</v>
      </c>
    </row>
    <row r="6340" spans="1:8" x14ac:dyDescent="0.2">
      <c r="A6340">
        <v>8</v>
      </c>
      <c r="B6340" t="s">
        <v>448</v>
      </c>
      <c r="C6340">
        <v>0</v>
      </c>
      <c r="D6340" t="s">
        <v>688</v>
      </c>
      <c r="E6340" t="s">
        <v>590</v>
      </c>
      <c r="F6340" t="str">
        <f t="shared" si="297"/>
        <v>rural</v>
      </c>
      <c r="G6340" t="str">
        <f t="shared" si="298"/>
        <v>cooling</v>
      </c>
      <c r="H6340" t="str">
        <f t="shared" si="299"/>
        <v>cooling &amp; ventilation</v>
      </c>
    </row>
    <row r="6341" spans="1:8" x14ac:dyDescent="0.2">
      <c r="A6341">
        <v>9</v>
      </c>
      <c r="B6341" t="s">
        <v>449</v>
      </c>
      <c r="C6341">
        <v>0</v>
      </c>
      <c r="D6341" t="s">
        <v>688</v>
      </c>
      <c r="E6341" t="s">
        <v>590</v>
      </c>
      <c r="F6341" t="str">
        <f t="shared" si="297"/>
        <v>rural</v>
      </c>
      <c r="G6341" t="str">
        <f t="shared" si="298"/>
        <v>cooling</v>
      </c>
      <c r="H6341" t="str">
        <f t="shared" si="299"/>
        <v>cooling &amp; ventilation</v>
      </c>
    </row>
    <row r="6342" spans="1:8" x14ac:dyDescent="0.2">
      <c r="A6342">
        <v>0</v>
      </c>
      <c r="B6342" t="s">
        <v>76</v>
      </c>
      <c r="C6342">
        <v>600485043743.81995</v>
      </c>
      <c r="D6342" t="s">
        <v>689</v>
      </c>
      <c r="E6342" t="s">
        <v>590</v>
      </c>
      <c r="F6342" t="str">
        <f t="shared" si="297"/>
        <v>rural</v>
      </c>
      <c r="G6342" t="str">
        <f t="shared" si="298"/>
        <v>cooling</v>
      </c>
      <c r="H6342" t="str">
        <f t="shared" si="299"/>
        <v>cooling &amp; ventilation</v>
      </c>
    </row>
    <row r="6343" spans="1:8" x14ac:dyDescent="0.2">
      <c r="A6343">
        <v>1</v>
      </c>
      <c r="B6343" t="s">
        <v>77</v>
      </c>
      <c r="C6343">
        <v>0</v>
      </c>
      <c r="D6343" t="s">
        <v>689</v>
      </c>
      <c r="E6343" t="s">
        <v>590</v>
      </c>
      <c r="F6343" t="str">
        <f t="shared" si="297"/>
        <v>rural</v>
      </c>
      <c r="G6343" t="str">
        <f t="shared" si="298"/>
        <v>cooling</v>
      </c>
      <c r="H6343" t="str">
        <f t="shared" si="299"/>
        <v>cooling &amp; ventilation</v>
      </c>
    </row>
    <row r="6344" spans="1:8" x14ac:dyDescent="0.2">
      <c r="A6344">
        <v>2</v>
      </c>
      <c r="B6344" t="s">
        <v>78</v>
      </c>
      <c r="C6344">
        <v>0</v>
      </c>
      <c r="D6344" t="s">
        <v>689</v>
      </c>
      <c r="E6344" t="s">
        <v>590</v>
      </c>
      <c r="F6344" t="str">
        <f t="shared" si="297"/>
        <v>rural</v>
      </c>
      <c r="G6344" t="str">
        <f t="shared" si="298"/>
        <v>cooling</v>
      </c>
      <c r="H6344" t="str">
        <f t="shared" si="299"/>
        <v>cooling &amp; ventilation</v>
      </c>
    </row>
    <row r="6345" spans="1:8" x14ac:dyDescent="0.2">
      <c r="A6345">
        <v>3</v>
      </c>
      <c r="B6345" t="s">
        <v>79</v>
      </c>
      <c r="C6345">
        <v>0</v>
      </c>
      <c r="D6345" t="s">
        <v>689</v>
      </c>
      <c r="E6345" t="s">
        <v>590</v>
      </c>
      <c r="F6345" t="str">
        <f t="shared" si="297"/>
        <v>rural</v>
      </c>
      <c r="G6345" t="str">
        <f t="shared" si="298"/>
        <v>cooling</v>
      </c>
      <c r="H6345" t="str">
        <f t="shared" si="299"/>
        <v>cooling &amp; ventilation</v>
      </c>
    </row>
    <row r="6346" spans="1:8" x14ac:dyDescent="0.2">
      <c r="A6346">
        <v>4</v>
      </c>
      <c r="B6346" t="s">
        <v>81</v>
      </c>
      <c r="C6346">
        <v>0</v>
      </c>
      <c r="D6346" t="s">
        <v>689</v>
      </c>
      <c r="E6346" t="s">
        <v>590</v>
      </c>
      <c r="F6346" t="str">
        <f t="shared" si="297"/>
        <v>rural</v>
      </c>
      <c r="G6346" t="str">
        <f t="shared" si="298"/>
        <v>cooling</v>
      </c>
      <c r="H6346" t="str">
        <f t="shared" si="299"/>
        <v>cooling &amp; ventilation</v>
      </c>
    </row>
    <row r="6347" spans="1:8" x14ac:dyDescent="0.2">
      <c r="A6347">
        <v>5</v>
      </c>
      <c r="B6347" t="s">
        <v>162</v>
      </c>
      <c r="C6347">
        <v>0</v>
      </c>
      <c r="D6347" t="s">
        <v>689</v>
      </c>
      <c r="E6347" t="s">
        <v>590</v>
      </c>
      <c r="F6347" t="str">
        <f t="shared" si="297"/>
        <v>rural</v>
      </c>
      <c r="G6347" t="str">
        <f t="shared" si="298"/>
        <v>cooling</v>
      </c>
      <c r="H6347" t="str">
        <f t="shared" si="299"/>
        <v>cooling &amp; ventilation</v>
      </c>
    </row>
    <row r="6348" spans="1:8" x14ac:dyDescent="0.2">
      <c r="A6348">
        <v>6</v>
      </c>
      <c r="B6348" t="s">
        <v>446</v>
      </c>
      <c r="C6348">
        <v>0</v>
      </c>
      <c r="D6348" t="s">
        <v>689</v>
      </c>
      <c r="E6348" t="s">
        <v>590</v>
      </c>
      <c r="F6348" t="str">
        <f t="shared" si="297"/>
        <v>rural</v>
      </c>
      <c r="G6348" t="str">
        <f t="shared" si="298"/>
        <v>cooling</v>
      </c>
      <c r="H6348" t="str">
        <f t="shared" si="299"/>
        <v>cooling &amp; ventilation</v>
      </c>
    </row>
    <row r="6349" spans="1:8" x14ac:dyDescent="0.2">
      <c r="A6349">
        <v>7</v>
      </c>
      <c r="B6349" t="s">
        <v>447</v>
      </c>
      <c r="C6349">
        <v>0</v>
      </c>
      <c r="D6349" t="s">
        <v>689</v>
      </c>
      <c r="E6349" t="s">
        <v>590</v>
      </c>
      <c r="F6349" t="str">
        <f t="shared" si="297"/>
        <v>rural</v>
      </c>
      <c r="G6349" t="str">
        <f t="shared" si="298"/>
        <v>cooling</v>
      </c>
      <c r="H6349" t="str">
        <f t="shared" si="299"/>
        <v>cooling &amp; ventilation</v>
      </c>
    </row>
    <row r="6350" spans="1:8" x14ac:dyDescent="0.2">
      <c r="A6350">
        <v>8</v>
      </c>
      <c r="B6350" t="s">
        <v>448</v>
      </c>
      <c r="C6350">
        <v>0</v>
      </c>
      <c r="D6350" t="s">
        <v>689</v>
      </c>
      <c r="E6350" t="s">
        <v>590</v>
      </c>
      <c r="F6350" t="str">
        <f t="shared" si="297"/>
        <v>rural</v>
      </c>
      <c r="G6350" t="str">
        <f t="shared" si="298"/>
        <v>cooling</v>
      </c>
      <c r="H6350" t="str">
        <f t="shared" si="299"/>
        <v>cooling &amp; ventilation</v>
      </c>
    </row>
    <row r="6351" spans="1:8" x14ac:dyDescent="0.2">
      <c r="A6351">
        <v>9</v>
      </c>
      <c r="B6351" t="s">
        <v>449</v>
      </c>
      <c r="C6351">
        <v>0</v>
      </c>
      <c r="D6351" t="s">
        <v>689</v>
      </c>
      <c r="E6351" t="s">
        <v>590</v>
      </c>
      <c r="F6351" t="str">
        <f t="shared" si="297"/>
        <v>rural</v>
      </c>
      <c r="G6351" t="str">
        <f t="shared" si="298"/>
        <v>cooling</v>
      </c>
      <c r="H6351" t="str">
        <f t="shared" si="299"/>
        <v>cooling &amp; ventilation</v>
      </c>
    </row>
    <row r="6352" spans="1:8" x14ac:dyDescent="0.2">
      <c r="A6352">
        <v>0</v>
      </c>
      <c r="B6352" t="s">
        <v>76</v>
      </c>
      <c r="C6352">
        <v>1692880022404.5901</v>
      </c>
      <c r="D6352" t="s">
        <v>690</v>
      </c>
      <c r="E6352" t="s">
        <v>590</v>
      </c>
      <c r="F6352" t="str">
        <f t="shared" si="297"/>
        <v>rural</v>
      </c>
      <c r="G6352" t="str">
        <f t="shared" si="298"/>
        <v>cooling</v>
      </c>
      <c r="H6352" t="str">
        <f t="shared" si="299"/>
        <v>cooling &amp; ventilation</v>
      </c>
    </row>
    <row r="6353" spans="1:8" x14ac:dyDescent="0.2">
      <c r="A6353">
        <v>1</v>
      </c>
      <c r="B6353" t="s">
        <v>77</v>
      </c>
      <c r="C6353">
        <v>0</v>
      </c>
      <c r="D6353" t="s">
        <v>690</v>
      </c>
      <c r="E6353" t="s">
        <v>590</v>
      </c>
      <c r="F6353" t="str">
        <f t="shared" si="297"/>
        <v>rural</v>
      </c>
      <c r="G6353" t="str">
        <f t="shared" si="298"/>
        <v>cooling</v>
      </c>
      <c r="H6353" t="str">
        <f t="shared" si="299"/>
        <v>cooling &amp; ventilation</v>
      </c>
    </row>
    <row r="6354" spans="1:8" x14ac:dyDescent="0.2">
      <c r="A6354">
        <v>2</v>
      </c>
      <c r="B6354" t="s">
        <v>78</v>
      </c>
      <c r="C6354">
        <v>0</v>
      </c>
      <c r="D6354" t="s">
        <v>690</v>
      </c>
      <c r="E6354" t="s">
        <v>590</v>
      </c>
      <c r="F6354" t="str">
        <f t="shared" si="297"/>
        <v>rural</v>
      </c>
      <c r="G6354" t="str">
        <f t="shared" si="298"/>
        <v>cooling</v>
      </c>
      <c r="H6354" t="str">
        <f t="shared" si="299"/>
        <v>cooling &amp; ventilation</v>
      </c>
    </row>
    <row r="6355" spans="1:8" x14ac:dyDescent="0.2">
      <c r="A6355">
        <v>3</v>
      </c>
      <c r="B6355" t="s">
        <v>79</v>
      </c>
      <c r="C6355">
        <v>0</v>
      </c>
      <c r="D6355" t="s">
        <v>690</v>
      </c>
      <c r="E6355" t="s">
        <v>590</v>
      </c>
      <c r="F6355" t="str">
        <f t="shared" si="297"/>
        <v>rural</v>
      </c>
      <c r="G6355" t="str">
        <f t="shared" si="298"/>
        <v>cooling</v>
      </c>
      <c r="H6355" t="str">
        <f t="shared" si="299"/>
        <v>cooling &amp; ventilation</v>
      </c>
    </row>
    <row r="6356" spans="1:8" x14ac:dyDescent="0.2">
      <c r="A6356">
        <v>4</v>
      </c>
      <c r="B6356" t="s">
        <v>81</v>
      </c>
      <c r="C6356">
        <v>0</v>
      </c>
      <c r="D6356" t="s">
        <v>690</v>
      </c>
      <c r="E6356" t="s">
        <v>590</v>
      </c>
      <c r="F6356" t="str">
        <f t="shared" si="297"/>
        <v>rural</v>
      </c>
      <c r="G6356" t="str">
        <f t="shared" si="298"/>
        <v>cooling</v>
      </c>
      <c r="H6356" t="str">
        <f t="shared" si="299"/>
        <v>cooling &amp; ventilation</v>
      </c>
    </row>
    <row r="6357" spans="1:8" x14ac:dyDescent="0.2">
      <c r="A6357">
        <v>5</v>
      </c>
      <c r="B6357" t="s">
        <v>162</v>
      </c>
      <c r="C6357">
        <v>0</v>
      </c>
      <c r="D6357" t="s">
        <v>690</v>
      </c>
      <c r="E6357" t="s">
        <v>590</v>
      </c>
      <c r="F6357" t="str">
        <f t="shared" si="297"/>
        <v>rural</v>
      </c>
      <c r="G6357" t="str">
        <f t="shared" si="298"/>
        <v>cooling</v>
      </c>
      <c r="H6357" t="str">
        <f t="shared" si="299"/>
        <v>cooling &amp; ventilation</v>
      </c>
    </row>
    <row r="6358" spans="1:8" x14ac:dyDescent="0.2">
      <c r="A6358">
        <v>6</v>
      </c>
      <c r="B6358" t="s">
        <v>446</v>
      </c>
      <c r="C6358">
        <v>0</v>
      </c>
      <c r="D6358" t="s">
        <v>690</v>
      </c>
      <c r="E6358" t="s">
        <v>590</v>
      </c>
      <c r="F6358" t="str">
        <f t="shared" si="297"/>
        <v>rural</v>
      </c>
      <c r="G6358" t="str">
        <f t="shared" si="298"/>
        <v>cooling</v>
      </c>
      <c r="H6358" t="str">
        <f t="shared" si="299"/>
        <v>cooling &amp; ventilation</v>
      </c>
    </row>
    <row r="6359" spans="1:8" x14ac:dyDescent="0.2">
      <c r="A6359">
        <v>7</v>
      </c>
      <c r="B6359" t="s">
        <v>447</v>
      </c>
      <c r="C6359">
        <v>0</v>
      </c>
      <c r="D6359" t="s">
        <v>690</v>
      </c>
      <c r="E6359" t="s">
        <v>590</v>
      </c>
      <c r="F6359" t="str">
        <f t="shared" si="297"/>
        <v>rural</v>
      </c>
      <c r="G6359" t="str">
        <f t="shared" si="298"/>
        <v>cooling</v>
      </c>
      <c r="H6359" t="str">
        <f t="shared" si="299"/>
        <v>cooling &amp; ventilation</v>
      </c>
    </row>
    <row r="6360" spans="1:8" x14ac:dyDescent="0.2">
      <c r="A6360">
        <v>8</v>
      </c>
      <c r="B6360" t="s">
        <v>448</v>
      </c>
      <c r="C6360">
        <v>0</v>
      </c>
      <c r="D6360" t="s">
        <v>690</v>
      </c>
      <c r="E6360" t="s">
        <v>590</v>
      </c>
      <c r="F6360" t="str">
        <f t="shared" si="297"/>
        <v>rural</v>
      </c>
      <c r="G6360" t="str">
        <f t="shared" si="298"/>
        <v>cooling</v>
      </c>
      <c r="H6360" t="str">
        <f t="shared" si="299"/>
        <v>cooling &amp; ventilation</v>
      </c>
    </row>
    <row r="6361" spans="1:8" x14ac:dyDescent="0.2">
      <c r="A6361">
        <v>9</v>
      </c>
      <c r="B6361" t="s">
        <v>449</v>
      </c>
      <c r="C6361">
        <v>0</v>
      </c>
      <c r="D6361" t="s">
        <v>690</v>
      </c>
      <c r="E6361" t="s">
        <v>590</v>
      </c>
      <c r="F6361" t="str">
        <f t="shared" si="297"/>
        <v>rural</v>
      </c>
      <c r="G6361" t="str">
        <f t="shared" si="298"/>
        <v>cooling</v>
      </c>
      <c r="H6361" t="str">
        <f t="shared" si="299"/>
        <v>cooling &amp; ventilation</v>
      </c>
    </row>
    <row r="6362" spans="1:8" x14ac:dyDescent="0.2">
      <c r="A6362">
        <v>0</v>
      </c>
      <c r="B6362" t="s">
        <v>76</v>
      </c>
      <c r="C6362">
        <v>1728887181568.8601</v>
      </c>
      <c r="D6362" t="s">
        <v>691</v>
      </c>
      <c r="E6362" t="s">
        <v>590</v>
      </c>
      <c r="F6362" t="str">
        <f t="shared" si="297"/>
        <v>rural</v>
      </c>
      <c r="G6362" t="str">
        <f t="shared" si="298"/>
        <v>cooling</v>
      </c>
      <c r="H6362" t="str">
        <f t="shared" si="299"/>
        <v>cooling &amp; ventilation</v>
      </c>
    </row>
    <row r="6363" spans="1:8" x14ac:dyDescent="0.2">
      <c r="A6363">
        <v>1</v>
      </c>
      <c r="B6363" t="s">
        <v>77</v>
      </c>
      <c r="C6363">
        <v>0</v>
      </c>
      <c r="D6363" t="s">
        <v>691</v>
      </c>
      <c r="E6363" t="s">
        <v>590</v>
      </c>
      <c r="F6363" t="str">
        <f t="shared" si="297"/>
        <v>rural</v>
      </c>
      <c r="G6363" t="str">
        <f t="shared" si="298"/>
        <v>cooling</v>
      </c>
      <c r="H6363" t="str">
        <f t="shared" si="299"/>
        <v>cooling &amp; ventilation</v>
      </c>
    </row>
    <row r="6364" spans="1:8" x14ac:dyDescent="0.2">
      <c r="A6364">
        <v>2</v>
      </c>
      <c r="B6364" t="s">
        <v>78</v>
      </c>
      <c r="C6364">
        <v>0</v>
      </c>
      <c r="D6364" t="s">
        <v>691</v>
      </c>
      <c r="E6364" t="s">
        <v>590</v>
      </c>
      <c r="F6364" t="str">
        <f t="shared" si="297"/>
        <v>rural</v>
      </c>
      <c r="G6364" t="str">
        <f t="shared" si="298"/>
        <v>cooling</v>
      </c>
      <c r="H6364" t="str">
        <f t="shared" si="299"/>
        <v>cooling &amp; ventilation</v>
      </c>
    </row>
    <row r="6365" spans="1:8" x14ac:dyDescent="0.2">
      <c r="A6365">
        <v>3</v>
      </c>
      <c r="B6365" t="s">
        <v>79</v>
      </c>
      <c r="C6365">
        <v>0</v>
      </c>
      <c r="D6365" t="s">
        <v>691</v>
      </c>
      <c r="E6365" t="s">
        <v>590</v>
      </c>
      <c r="F6365" t="str">
        <f t="shared" si="297"/>
        <v>rural</v>
      </c>
      <c r="G6365" t="str">
        <f t="shared" si="298"/>
        <v>cooling</v>
      </c>
      <c r="H6365" t="str">
        <f t="shared" si="299"/>
        <v>cooling &amp; ventilation</v>
      </c>
    </row>
    <row r="6366" spans="1:8" x14ac:dyDescent="0.2">
      <c r="A6366">
        <v>4</v>
      </c>
      <c r="B6366" t="s">
        <v>81</v>
      </c>
      <c r="C6366">
        <v>0</v>
      </c>
      <c r="D6366" t="s">
        <v>691</v>
      </c>
      <c r="E6366" t="s">
        <v>590</v>
      </c>
      <c r="F6366" t="str">
        <f t="shared" si="297"/>
        <v>rural</v>
      </c>
      <c r="G6366" t="str">
        <f t="shared" si="298"/>
        <v>cooling</v>
      </c>
      <c r="H6366" t="str">
        <f t="shared" si="299"/>
        <v>cooling &amp; ventilation</v>
      </c>
    </row>
    <row r="6367" spans="1:8" x14ac:dyDescent="0.2">
      <c r="A6367">
        <v>5</v>
      </c>
      <c r="B6367" t="s">
        <v>162</v>
      </c>
      <c r="C6367">
        <v>0</v>
      </c>
      <c r="D6367" t="s">
        <v>691</v>
      </c>
      <c r="E6367" t="s">
        <v>590</v>
      </c>
      <c r="F6367" t="str">
        <f t="shared" si="297"/>
        <v>rural</v>
      </c>
      <c r="G6367" t="str">
        <f t="shared" si="298"/>
        <v>cooling</v>
      </c>
      <c r="H6367" t="str">
        <f t="shared" si="299"/>
        <v>cooling &amp; ventilation</v>
      </c>
    </row>
    <row r="6368" spans="1:8" x14ac:dyDescent="0.2">
      <c r="A6368">
        <v>6</v>
      </c>
      <c r="B6368" t="s">
        <v>446</v>
      </c>
      <c r="C6368">
        <v>0</v>
      </c>
      <c r="D6368" t="s">
        <v>691</v>
      </c>
      <c r="E6368" t="s">
        <v>590</v>
      </c>
      <c r="F6368" t="str">
        <f t="shared" si="297"/>
        <v>rural</v>
      </c>
      <c r="G6368" t="str">
        <f t="shared" si="298"/>
        <v>cooling</v>
      </c>
      <c r="H6368" t="str">
        <f t="shared" si="299"/>
        <v>cooling &amp; ventilation</v>
      </c>
    </row>
    <row r="6369" spans="1:8" x14ac:dyDescent="0.2">
      <c r="A6369">
        <v>7</v>
      </c>
      <c r="B6369" t="s">
        <v>447</v>
      </c>
      <c r="C6369">
        <v>0</v>
      </c>
      <c r="D6369" t="s">
        <v>691</v>
      </c>
      <c r="E6369" t="s">
        <v>590</v>
      </c>
      <c r="F6369" t="str">
        <f t="shared" si="297"/>
        <v>rural</v>
      </c>
      <c r="G6369" t="str">
        <f t="shared" si="298"/>
        <v>cooling</v>
      </c>
      <c r="H6369" t="str">
        <f t="shared" si="299"/>
        <v>cooling &amp; ventilation</v>
      </c>
    </row>
    <row r="6370" spans="1:8" x14ac:dyDescent="0.2">
      <c r="A6370">
        <v>8</v>
      </c>
      <c r="B6370" t="s">
        <v>448</v>
      </c>
      <c r="C6370">
        <v>0</v>
      </c>
      <c r="D6370" t="s">
        <v>691</v>
      </c>
      <c r="E6370" t="s">
        <v>590</v>
      </c>
      <c r="F6370" t="str">
        <f t="shared" si="297"/>
        <v>rural</v>
      </c>
      <c r="G6370" t="str">
        <f t="shared" si="298"/>
        <v>cooling</v>
      </c>
      <c r="H6370" t="str">
        <f t="shared" si="299"/>
        <v>cooling &amp; ventilation</v>
      </c>
    </row>
    <row r="6371" spans="1:8" x14ac:dyDescent="0.2">
      <c r="A6371">
        <v>9</v>
      </c>
      <c r="B6371" t="s">
        <v>449</v>
      </c>
      <c r="C6371">
        <v>0</v>
      </c>
      <c r="D6371" t="s">
        <v>691</v>
      </c>
      <c r="E6371" t="s">
        <v>590</v>
      </c>
      <c r="F6371" t="str">
        <f t="shared" si="297"/>
        <v>rural</v>
      </c>
      <c r="G6371" t="str">
        <f t="shared" si="298"/>
        <v>cooling</v>
      </c>
      <c r="H6371" t="str">
        <f t="shared" si="299"/>
        <v>cooling &amp; ventilation</v>
      </c>
    </row>
    <row r="6372" spans="1:8" x14ac:dyDescent="0.2">
      <c r="A6372">
        <v>0</v>
      </c>
      <c r="B6372" t="s">
        <v>76</v>
      </c>
      <c r="C6372">
        <v>886754540665.78796</v>
      </c>
      <c r="D6372" t="s">
        <v>692</v>
      </c>
      <c r="E6372" t="s">
        <v>590</v>
      </c>
      <c r="F6372" t="str">
        <f t="shared" si="297"/>
        <v>rural</v>
      </c>
      <c r="G6372" t="str">
        <f t="shared" si="298"/>
        <v>cooling</v>
      </c>
      <c r="H6372" t="str">
        <f t="shared" si="299"/>
        <v>cooling &amp; ventilation</v>
      </c>
    </row>
    <row r="6373" spans="1:8" x14ac:dyDescent="0.2">
      <c r="A6373">
        <v>1</v>
      </c>
      <c r="B6373" t="s">
        <v>77</v>
      </c>
      <c r="C6373">
        <v>0</v>
      </c>
      <c r="D6373" t="s">
        <v>692</v>
      </c>
      <c r="E6373" t="s">
        <v>590</v>
      </c>
      <c r="F6373" t="str">
        <f t="shared" si="297"/>
        <v>rural</v>
      </c>
      <c r="G6373" t="str">
        <f t="shared" si="298"/>
        <v>cooling</v>
      </c>
      <c r="H6373" t="str">
        <f t="shared" si="299"/>
        <v>cooling &amp; ventilation</v>
      </c>
    </row>
    <row r="6374" spans="1:8" x14ac:dyDescent="0.2">
      <c r="A6374">
        <v>2</v>
      </c>
      <c r="B6374" t="s">
        <v>78</v>
      </c>
      <c r="C6374">
        <v>0</v>
      </c>
      <c r="D6374" t="s">
        <v>692</v>
      </c>
      <c r="E6374" t="s">
        <v>590</v>
      </c>
      <c r="F6374" t="str">
        <f t="shared" si="297"/>
        <v>rural</v>
      </c>
      <c r="G6374" t="str">
        <f t="shared" si="298"/>
        <v>cooling</v>
      </c>
      <c r="H6374" t="str">
        <f t="shared" si="299"/>
        <v>cooling &amp; ventilation</v>
      </c>
    </row>
    <row r="6375" spans="1:8" x14ac:dyDescent="0.2">
      <c r="A6375">
        <v>3</v>
      </c>
      <c r="B6375" t="s">
        <v>79</v>
      </c>
      <c r="C6375">
        <v>0</v>
      </c>
      <c r="D6375" t="s">
        <v>692</v>
      </c>
      <c r="E6375" t="s">
        <v>590</v>
      </c>
      <c r="F6375" t="str">
        <f t="shared" si="297"/>
        <v>rural</v>
      </c>
      <c r="G6375" t="str">
        <f t="shared" si="298"/>
        <v>cooling</v>
      </c>
      <c r="H6375" t="str">
        <f t="shared" si="299"/>
        <v>cooling &amp; ventilation</v>
      </c>
    </row>
    <row r="6376" spans="1:8" x14ac:dyDescent="0.2">
      <c r="A6376">
        <v>4</v>
      </c>
      <c r="B6376" t="s">
        <v>81</v>
      </c>
      <c r="C6376">
        <v>0</v>
      </c>
      <c r="D6376" t="s">
        <v>692</v>
      </c>
      <c r="E6376" t="s">
        <v>590</v>
      </c>
      <c r="F6376" t="str">
        <f t="shared" si="297"/>
        <v>rural</v>
      </c>
      <c r="G6376" t="str">
        <f t="shared" si="298"/>
        <v>cooling</v>
      </c>
      <c r="H6376" t="str">
        <f t="shared" si="299"/>
        <v>cooling &amp; ventilation</v>
      </c>
    </row>
    <row r="6377" spans="1:8" x14ac:dyDescent="0.2">
      <c r="A6377">
        <v>5</v>
      </c>
      <c r="B6377" t="s">
        <v>162</v>
      </c>
      <c r="C6377">
        <v>0</v>
      </c>
      <c r="D6377" t="s">
        <v>692</v>
      </c>
      <c r="E6377" t="s">
        <v>590</v>
      </c>
      <c r="F6377" t="str">
        <f t="shared" si="297"/>
        <v>rural</v>
      </c>
      <c r="G6377" t="str">
        <f t="shared" si="298"/>
        <v>cooling</v>
      </c>
      <c r="H6377" t="str">
        <f t="shared" si="299"/>
        <v>cooling &amp; ventilation</v>
      </c>
    </row>
    <row r="6378" spans="1:8" x14ac:dyDescent="0.2">
      <c r="A6378">
        <v>6</v>
      </c>
      <c r="B6378" t="s">
        <v>446</v>
      </c>
      <c r="C6378">
        <v>0</v>
      </c>
      <c r="D6378" t="s">
        <v>692</v>
      </c>
      <c r="E6378" t="s">
        <v>590</v>
      </c>
      <c r="F6378" t="str">
        <f t="shared" si="297"/>
        <v>rural</v>
      </c>
      <c r="G6378" t="str">
        <f t="shared" si="298"/>
        <v>cooling</v>
      </c>
      <c r="H6378" t="str">
        <f t="shared" si="299"/>
        <v>cooling &amp; ventilation</v>
      </c>
    </row>
    <row r="6379" spans="1:8" x14ac:dyDescent="0.2">
      <c r="A6379">
        <v>7</v>
      </c>
      <c r="B6379" t="s">
        <v>447</v>
      </c>
      <c r="C6379">
        <v>0</v>
      </c>
      <c r="D6379" t="s">
        <v>692</v>
      </c>
      <c r="E6379" t="s">
        <v>590</v>
      </c>
      <c r="F6379" t="str">
        <f t="shared" si="297"/>
        <v>rural</v>
      </c>
      <c r="G6379" t="str">
        <f t="shared" si="298"/>
        <v>cooling</v>
      </c>
      <c r="H6379" t="str">
        <f t="shared" si="299"/>
        <v>cooling &amp; ventilation</v>
      </c>
    </row>
    <row r="6380" spans="1:8" x14ac:dyDescent="0.2">
      <c r="A6380">
        <v>8</v>
      </c>
      <c r="B6380" t="s">
        <v>448</v>
      </c>
      <c r="C6380">
        <v>0</v>
      </c>
      <c r="D6380" t="s">
        <v>692</v>
      </c>
      <c r="E6380" t="s">
        <v>590</v>
      </c>
      <c r="F6380" t="str">
        <f t="shared" si="297"/>
        <v>rural</v>
      </c>
      <c r="G6380" t="str">
        <f t="shared" si="298"/>
        <v>cooling</v>
      </c>
      <c r="H6380" t="str">
        <f t="shared" si="299"/>
        <v>cooling &amp; ventilation</v>
      </c>
    </row>
    <row r="6381" spans="1:8" x14ac:dyDescent="0.2">
      <c r="A6381">
        <v>9</v>
      </c>
      <c r="B6381" t="s">
        <v>449</v>
      </c>
      <c r="C6381">
        <v>0</v>
      </c>
      <c r="D6381" t="s">
        <v>692</v>
      </c>
      <c r="E6381" t="s">
        <v>590</v>
      </c>
      <c r="F6381" t="str">
        <f t="shared" si="297"/>
        <v>rural</v>
      </c>
      <c r="G6381" t="str">
        <f t="shared" si="298"/>
        <v>cooling</v>
      </c>
      <c r="H6381" t="str">
        <f t="shared" si="299"/>
        <v>cooling &amp; ventilation</v>
      </c>
    </row>
    <row r="6382" spans="1:8" x14ac:dyDescent="0.2">
      <c r="A6382">
        <v>0</v>
      </c>
      <c r="B6382" t="s">
        <v>76</v>
      </c>
      <c r="C6382">
        <v>371208201150.56097</v>
      </c>
      <c r="D6382" t="s">
        <v>693</v>
      </c>
      <c r="E6382" t="s">
        <v>590</v>
      </c>
      <c r="F6382" t="str">
        <f t="shared" si="297"/>
        <v>rural</v>
      </c>
      <c r="G6382" t="str">
        <f t="shared" si="298"/>
        <v>cooling</v>
      </c>
      <c r="H6382" t="str">
        <f t="shared" si="299"/>
        <v>cooling &amp; ventilation</v>
      </c>
    </row>
    <row r="6383" spans="1:8" x14ac:dyDescent="0.2">
      <c r="A6383">
        <v>1</v>
      </c>
      <c r="B6383" t="s">
        <v>77</v>
      </c>
      <c r="C6383">
        <v>0</v>
      </c>
      <c r="D6383" t="s">
        <v>693</v>
      </c>
      <c r="E6383" t="s">
        <v>590</v>
      </c>
      <c r="F6383" t="str">
        <f t="shared" si="297"/>
        <v>rural</v>
      </c>
      <c r="G6383" t="str">
        <f t="shared" si="298"/>
        <v>cooling</v>
      </c>
      <c r="H6383" t="str">
        <f t="shared" si="299"/>
        <v>cooling &amp; ventilation</v>
      </c>
    </row>
    <row r="6384" spans="1:8" x14ac:dyDescent="0.2">
      <c r="A6384">
        <v>2</v>
      </c>
      <c r="B6384" t="s">
        <v>78</v>
      </c>
      <c r="C6384">
        <v>0</v>
      </c>
      <c r="D6384" t="s">
        <v>693</v>
      </c>
      <c r="E6384" t="s">
        <v>590</v>
      </c>
      <c r="F6384" t="str">
        <f t="shared" si="297"/>
        <v>rural</v>
      </c>
      <c r="G6384" t="str">
        <f t="shared" si="298"/>
        <v>cooling</v>
      </c>
      <c r="H6384" t="str">
        <f t="shared" si="299"/>
        <v>cooling &amp; ventilation</v>
      </c>
    </row>
    <row r="6385" spans="1:8" x14ac:dyDescent="0.2">
      <c r="A6385">
        <v>3</v>
      </c>
      <c r="B6385" t="s">
        <v>79</v>
      </c>
      <c r="C6385">
        <v>0</v>
      </c>
      <c r="D6385" t="s">
        <v>693</v>
      </c>
      <c r="E6385" t="s">
        <v>590</v>
      </c>
      <c r="F6385" t="str">
        <f t="shared" si="297"/>
        <v>rural</v>
      </c>
      <c r="G6385" t="str">
        <f t="shared" si="298"/>
        <v>cooling</v>
      </c>
      <c r="H6385" t="str">
        <f t="shared" si="299"/>
        <v>cooling &amp; ventilation</v>
      </c>
    </row>
    <row r="6386" spans="1:8" x14ac:dyDescent="0.2">
      <c r="A6386">
        <v>4</v>
      </c>
      <c r="B6386" t="s">
        <v>81</v>
      </c>
      <c r="C6386">
        <v>0</v>
      </c>
      <c r="D6386" t="s">
        <v>693</v>
      </c>
      <c r="E6386" t="s">
        <v>590</v>
      </c>
      <c r="F6386" t="str">
        <f t="shared" si="297"/>
        <v>rural</v>
      </c>
      <c r="G6386" t="str">
        <f t="shared" si="298"/>
        <v>cooling</v>
      </c>
      <c r="H6386" t="str">
        <f t="shared" si="299"/>
        <v>cooling &amp; ventilation</v>
      </c>
    </row>
    <row r="6387" spans="1:8" x14ac:dyDescent="0.2">
      <c r="A6387">
        <v>5</v>
      </c>
      <c r="B6387" t="s">
        <v>162</v>
      </c>
      <c r="C6387">
        <v>0</v>
      </c>
      <c r="D6387" t="s">
        <v>693</v>
      </c>
      <c r="E6387" t="s">
        <v>590</v>
      </c>
      <c r="F6387" t="str">
        <f t="shared" si="297"/>
        <v>rural</v>
      </c>
      <c r="G6387" t="str">
        <f t="shared" si="298"/>
        <v>cooling</v>
      </c>
      <c r="H6387" t="str">
        <f t="shared" si="299"/>
        <v>cooling &amp; ventilation</v>
      </c>
    </row>
    <row r="6388" spans="1:8" x14ac:dyDescent="0.2">
      <c r="A6388">
        <v>6</v>
      </c>
      <c r="B6388" t="s">
        <v>446</v>
      </c>
      <c r="C6388">
        <v>0</v>
      </c>
      <c r="D6388" t="s">
        <v>693</v>
      </c>
      <c r="E6388" t="s">
        <v>590</v>
      </c>
      <c r="F6388" t="str">
        <f t="shared" si="297"/>
        <v>rural</v>
      </c>
      <c r="G6388" t="str">
        <f t="shared" si="298"/>
        <v>cooling</v>
      </c>
      <c r="H6388" t="str">
        <f t="shared" si="299"/>
        <v>cooling &amp; ventilation</v>
      </c>
    </row>
    <row r="6389" spans="1:8" x14ac:dyDescent="0.2">
      <c r="A6389">
        <v>7</v>
      </c>
      <c r="B6389" t="s">
        <v>447</v>
      </c>
      <c r="C6389">
        <v>0</v>
      </c>
      <c r="D6389" t="s">
        <v>693</v>
      </c>
      <c r="E6389" t="s">
        <v>590</v>
      </c>
      <c r="F6389" t="str">
        <f t="shared" si="297"/>
        <v>rural</v>
      </c>
      <c r="G6389" t="str">
        <f t="shared" si="298"/>
        <v>cooling</v>
      </c>
      <c r="H6389" t="str">
        <f t="shared" si="299"/>
        <v>cooling &amp; ventilation</v>
      </c>
    </row>
    <row r="6390" spans="1:8" x14ac:dyDescent="0.2">
      <c r="A6390">
        <v>8</v>
      </c>
      <c r="B6390" t="s">
        <v>448</v>
      </c>
      <c r="C6390">
        <v>0</v>
      </c>
      <c r="D6390" t="s">
        <v>693</v>
      </c>
      <c r="E6390" t="s">
        <v>590</v>
      </c>
      <c r="F6390" t="str">
        <f t="shared" si="297"/>
        <v>rural</v>
      </c>
      <c r="G6390" t="str">
        <f t="shared" si="298"/>
        <v>cooling</v>
      </c>
      <c r="H6390" t="str">
        <f t="shared" si="299"/>
        <v>cooling &amp; ventilation</v>
      </c>
    </row>
    <row r="6391" spans="1:8" x14ac:dyDescent="0.2">
      <c r="A6391">
        <v>9</v>
      </c>
      <c r="B6391" t="s">
        <v>449</v>
      </c>
      <c r="C6391">
        <v>0</v>
      </c>
      <c r="D6391" t="s">
        <v>693</v>
      </c>
      <c r="E6391" t="s">
        <v>590</v>
      </c>
      <c r="F6391" t="str">
        <f t="shared" si="297"/>
        <v>rural</v>
      </c>
      <c r="G6391" t="str">
        <f t="shared" si="298"/>
        <v>cooling</v>
      </c>
      <c r="H6391" t="str">
        <f t="shared" si="299"/>
        <v>cooling &amp; ventilation</v>
      </c>
    </row>
    <row r="6392" spans="1:8" x14ac:dyDescent="0.2">
      <c r="A6392">
        <v>0</v>
      </c>
      <c r="B6392" t="s">
        <v>76</v>
      </c>
      <c r="C6392">
        <v>316084510584.26398</v>
      </c>
      <c r="D6392" t="s">
        <v>694</v>
      </c>
      <c r="E6392" t="s">
        <v>590</v>
      </c>
      <c r="F6392" t="str">
        <f t="shared" si="297"/>
        <v>rural</v>
      </c>
      <c r="G6392" t="str">
        <f t="shared" si="298"/>
        <v>cooling</v>
      </c>
      <c r="H6392" t="str">
        <f t="shared" si="299"/>
        <v>cooling &amp; ventilation</v>
      </c>
    </row>
    <row r="6393" spans="1:8" x14ac:dyDescent="0.2">
      <c r="A6393">
        <v>1</v>
      </c>
      <c r="B6393" t="s">
        <v>77</v>
      </c>
      <c r="C6393">
        <v>0</v>
      </c>
      <c r="D6393" t="s">
        <v>694</v>
      </c>
      <c r="E6393" t="s">
        <v>590</v>
      </c>
      <c r="F6393" t="str">
        <f t="shared" si="297"/>
        <v>rural</v>
      </c>
      <c r="G6393" t="str">
        <f t="shared" si="298"/>
        <v>cooling</v>
      </c>
      <c r="H6393" t="str">
        <f t="shared" si="299"/>
        <v>cooling &amp; ventilation</v>
      </c>
    </row>
    <row r="6394" spans="1:8" x14ac:dyDescent="0.2">
      <c r="A6394">
        <v>2</v>
      </c>
      <c r="B6394" t="s">
        <v>78</v>
      </c>
      <c r="C6394">
        <v>0</v>
      </c>
      <c r="D6394" t="s">
        <v>694</v>
      </c>
      <c r="E6394" t="s">
        <v>590</v>
      </c>
      <c r="F6394" t="str">
        <f t="shared" si="297"/>
        <v>rural</v>
      </c>
      <c r="G6394" t="str">
        <f t="shared" si="298"/>
        <v>cooling</v>
      </c>
      <c r="H6394" t="str">
        <f t="shared" si="299"/>
        <v>cooling &amp; ventilation</v>
      </c>
    </row>
    <row r="6395" spans="1:8" x14ac:dyDescent="0.2">
      <c r="A6395">
        <v>3</v>
      </c>
      <c r="B6395" t="s">
        <v>79</v>
      </c>
      <c r="C6395">
        <v>0</v>
      </c>
      <c r="D6395" t="s">
        <v>694</v>
      </c>
      <c r="E6395" t="s">
        <v>590</v>
      </c>
      <c r="F6395" t="str">
        <f t="shared" si="297"/>
        <v>rural</v>
      </c>
      <c r="G6395" t="str">
        <f t="shared" si="298"/>
        <v>cooling</v>
      </c>
      <c r="H6395" t="str">
        <f t="shared" si="299"/>
        <v>cooling &amp; ventilation</v>
      </c>
    </row>
    <row r="6396" spans="1:8" x14ac:dyDescent="0.2">
      <c r="A6396">
        <v>4</v>
      </c>
      <c r="B6396" t="s">
        <v>81</v>
      </c>
      <c r="C6396">
        <v>0</v>
      </c>
      <c r="D6396" t="s">
        <v>694</v>
      </c>
      <c r="E6396" t="s">
        <v>590</v>
      </c>
      <c r="F6396" t="str">
        <f t="shared" si="297"/>
        <v>rural</v>
      </c>
      <c r="G6396" t="str">
        <f t="shared" si="298"/>
        <v>cooling</v>
      </c>
      <c r="H6396" t="str">
        <f t="shared" si="299"/>
        <v>cooling &amp; ventilation</v>
      </c>
    </row>
    <row r="6397" spans="1:8" x14ac:dyDescent="0.2">
      <c r="A6397">
        <v>5</v>
      </c>
      <c r="B6397" t="s">
        <v>162</v>
      </c>
      <c r="C6397">
        <v>0</v>
      </c>
      <c r="D6397" t="s">
        <v>694</v>
      </c>
      <c r="E6397" t="s">
        <v>590</v>
      </c>
      <c r="F6397" t="str">
        <f t="shared" si="297"/>
        <v>rural</v>
      </c>
      <c r="G6397" t="str">
        <f t="shared" si="298"/>
        <v>cooling</v>
      </c>
      <c r="H6397" t="str">
        <f t="shared" si="299"/>
        <v>cooling &amp; ventilation</v>
      </c>
    </row>
    <row r="6398" spans="1:8" x14ac:dyDescent="0.2">
      <c r="A6398">
        <v>6</v>
      </c>
      <c r="B6398" t="s">
        <v>446</v>
      </c>
      <c r="C6398">
        <v>0</v>
      </c>
      <c r="D6398" t="s">
        <v>694</v>
      </c>
      <c r="E6398" t="s">
        <v>590</v>
      </c>
      <c r="F6398" t="str">
        <f t="shared" si="297"/>
        <v>rural</v>
      </c>
      <c r="G6398" t="str">
        <f t="shared" si="298"/>
        <v>cooling</v>
      </c>
      <c r="H6398" t="str">
        <f t="shared" si="299"/>
        <v>cooling &amp; ventilation</v>
      </c>
    </row>
    <row r="6399" spans="1:8" x14ac:dyDescent="0.2">
      <c r="A6399">
        <v>7</v>
      </c>
      <c r="B6399" t="s">
        <v>447</v>
      </c>
      <c r="C6399">
        <v>0</v>
      </c>
      <c r="D6399" t="s">
        <v>694</v>
      </c>
      <c r="E6399" t="s">
        <v>590</v>
      </c>
      <c r="F6399" t="str">
        <f t="shared" si="297"/>
        <v>rural</v>
      </c>
      <c r="G6399" t="str">
        <f t="shared" si="298"/>
        <v>cooling</v>
      </c>
      <c r="H6399" t="str">
        <f t="shared" si="299"/>
        <v>cooling &amp; ventilation</v>
      </c>
    </row>
    <row r="6400" spans="1:8" x14ac:dyDescent="0.2">
      <c r="A6400">
        <v>8</v>
      </c>
      <c r="B6400" t="s">
        <v>448</v>
      </c>
      <c r="C6400">
        <v>0</v>
      </c>
      <c r="D6400" t="s">
        <v>694</v>
      </c>
      <c r="E6400" t="s">
        <v>590</v>
      </c>
      <c r="F6400" t="str">
        <f t="shared" si="297"/>
        <v>rural</v>
      </c>
      <c r="G6400" t="str">
        <f t="shared" si="298"/>
        <v>cooling</v>
      </c>
      <c r="H6400" t="str">
        <f t="shared" si="299"/>
        <v>cooling &amp; ventilation</v>
      </c>
    </row>
    <row r="6401" spans="1:8" x14ac:dyDescent="0.2">
      <c r="A6401">
        <v>9</v>
      </c>
      <c r="B6401" t="s">
        <v>449</v>
      </c>
      <c r="C6401">
        <v>0</v>
      </c>
      <c r="D6401" t="s">
        <v>694</v>
      </c>
      <c r="E6401" t="s">
        <v>590</v>
      </c>
      <c r="F6401" t="str">
        <f t="shared" si="297"/>
        <v>rural</v>
      </c>
      <c r="G6401" t="str">
        <f t="shared" si="298"/>
        <v>cooling</v>
      </c>
      <c r="H6401" t="str">
        <f t="shared" si="299"/>
        <v>cooling &amp; ventilation</v>
      </c>
    </row>
    <row r="6402" spans="1:8" x14ac:dyDescent="0.2">
      <c r="A6402">
        <v>0</v>
      </c>
      <c r="B6402" t="s">
        <v>76</v>
      </c>
      <c r="C6402">
        <v>4024778931958.4302</v>
      </c>
      <c r="D6402" t="s">
        <v>695</v>
      </c>
      <c r="E6402" t="s">
        <v>590</v>
      </c>
      <c r="F6402" t="str">
        <f t="shared" si="297"/>
        <v>rural</v>
      </c>
      <c r="G6402" t="str">
        <f t="shared" si="298"/>
        <v>cooling</v>
      </c>
      <c r="H6402" t="str">
        <f t="shared" si="299"/>
        <v>cooling &amp; ventilation</v>
      </c>
    </row>
    <row r="6403" spans="1:8" x14ac:dyDescent="0.2">
      <c r="A6403">
        <v>1</v>
      </c>
      <c r="B6403" t="s">
        <v>77</v>
      </c>
      <c r="C6403">
        <v>0</v>
      </c>
      <c r="D6403" t="s">
        <v>695</v>
      </c>
      <c r="E6403" t="s">
        <v>590</v>
      </c>
      <c r="F6403" t="str">
        <f t="shared" ref="F6403:F6466" si="300">IF(ISNUMBER(SEARCH("urban", E6403)), "urban", IF(ISNUMBER(SEARCH("rural", E6403)), "rural", IF(ISNUMBER(SEARCH("commercial", E6403)), "commercial", "None")))</f>
        <v>rural</v>
      </c>
      <c r="G6403" t="str">
        <f t="shared" ref="G6403:G6466" si="301">RIGHT(E6403, LEN(E6403) - FIND("~", SUBSTITUTE(E6403, "-", "~", LEN(E6403)-LEN(SUBSTITUTE(E6403, "-", "")))))</f>
        <v>cooling</v>
      </c>
      <c r="H6403" t="str">
        <f t="shared" ref="H6403:H6466" si="302">IF(G6403="appl","appliances",IF(G6403="cooling","cooling &amp; ventilation",G6403))</f>
        <v>cooling &amp; ventilation</v>
      </c>
    </row>
    <row r="6404" spans="1:8" x14ac:dyDescent="0.2">
      <c r="A6404">
        <v>2</v>
      </c>
      <c r="B6404" t="s">
        <v>78</v>
      </c>
      <c r="C6404">
        <v>0</v>
      </c>
      <c r="D6404" t="s">
        <v>695</v>
      </c>
      <c r="E6404" t="s">
        <v>590</v>
      </c>
      <c r="F6404" t="str">
        <f t="shared" si="300"/>
        <v>rural</v>
      </c>
      <c r="G6404" t="str">
        <f t="shared" si="301"/>
        <v>cooling</v>
      </c>
      <c r="H6404" t="str">
        <f t="shared" si="302"/>
        <v>cooling &amp; ventilation</v>
      </c>
    </row>
    <row r="6405" spans="1:8" x14ac:dyDescent="0.2">
      <c r="A6405">
        <v>3</v>
      </c>
      <c r="B6405" t="s">
        <v>79</v>
      </c>
      <c r="C6405">
        <v>0</v>
      </c>
      <c r="D6405" t="s">
        <v>695</v>
      </c>
      <c r="E6405" t="s">
        <v>590</v>
      </c>
      <c r="F6405" t="str">
        <f t="shared" si="300"/>
        <v>rural</v>
      </c>
      <c r="G6405" t="str">
        <f t="shared" si="301"/>
        <v>cooling</v>
      </c>
      <c r="H6405" t="str">
        <f t="shared" si="302"/>
        <v>cooling &amp; ventilation</v>
      </c>
    </row>
    <row r="6406" spans="1:8" x14ac:dyDescent="0.2">
      <c r="A6406">
        <v>4</v>
      </c>
      <c r="B6406" t="s">
        <v>81</v>
      </c>
      <c r="C6406">
        <v>0</v>
      </c>
      <c r="D6406" t="s">
        <v>695</v>
      </c>
      <c r="E6406" t="s">
        <v>590</v>
      </c>
      <c r="F6406" t="str">
        <f t="shared" si="300"/>
        <v>rural</v>
      </c>
      <c r="G6406" t="str">
        <f t="shared" si="301"/>
        <v>cooling</v>
      </c>
      <c r="H6406" t="str">
        <f t="shared" si="302"/>
        <v>cooling &amp; ventilation</v>
      </c>
    </row>
    <row r="6407" spans="1:8" x14ac:dyDescent="0.2">
      <c r="A6407">
        <v>5</v>
      </c>
      <c r="B6407" t="s">
        <v>162</v>
      </c>
      <c r="C6407">
        <v>0</v>
      </c>
      <c r="D6407" t="s">
        <v>695</v>
      </c>
      <c r="E6407" t="s">
        <v>590</v>
      </c>
      <c r="F6407" t="str">
        <f t="shared" si="300"/>
        <v>rural</v>
      </c>
      <c r="G6407" t="str">
        <f t="shared" si="301"/>
        <v>cooling</v>
      </c>
      <c r="H6407" t="str">
        <f t="shared" si="302"/>
        <v>cooling &amp; ventilation</v>
      </c>
    </row>
    <row r="6408" spans="1:8" x14ac:dyDescent="0.2">
      <c r="A6408">
        <v>6</v>
      </c>
      <c r="B6408" t="s">
        <v>446</v>
      </c>
      <c r="C6408">
        <v>0</v>
      </c>
      <c r="D6408" t="s">
        <v>695</v>
      </c>
      <c r="E6408" t="s">
        <v>590</v>
      </c>
      <c r="F6408" t="str">
        <f t="shared" si="300"/>
        <v>rural</v>
      </c>
      <c r="G6408" t="str">
        <f t="shared" si="301"/>
        <v>cooling</v>
      </c>
      <c r="H6408" t="str">
        <f t="shared" si="302"/>
        <v>cooling &amp; ventilation</v>
      </c>
    </row>
    <row r="6409" spans="1:8" x14ac:dyDescent="0.2">
      <c r="A6409">
        <v>7</v>
      </c>
      <c r="B6409" t="s">
        <v>447</v>
      </c>
      <c r="C6409">
        <v>0</v>
      </c>
      <c r="D6409" t="s">
        <v>695</v>
      </c>
      <c r="E6409" t="s">
        <v>590</v>
      </c>
      <c r="F6409" t="str">
        <f t="shared" si="300"/>
        <v>rural</v>
      </c>
      <c r="G6409" t="str">
        <f t="shared" si="301"/>
        <v>cooling</v>
      </c>
      <c r="H6409" t="str">
        <f t="shared" si="302"/>
        <v>cooling &amp; ventilation</v>
      </c>
    </row>
    <row r="6410" spans="1:8" x14ac:dyDescent="0.2">
      <c r="A6410">
        <v>8</v>
      </c>
      <c r="B6410" t="s">
        <v>448</v>
      </c>
      <c r="C6410">
        <v>0</v>
      </c>
      <c r="D6410" t="s">
        <v>695</v>
      </c>
      <c r="E6410" t="s">
        <v>590</v>
      </c>
      <c r="F6410" t="str">
        <f t="shared" si="300"/>
        <v>rural</v>
      </c>
      <c r="G6410" t="str">
        <f t="shared" si="301"/>
        <v>cooling</v>
      </c>
      <c r="H6410" t="str">
        <f t="shared" si="302"/>
        <v>cooling &amp; ventilation</v>
      </c>
    </row>
    <row r="6411" spans="1:8" x14ac:dyDescent="0.2">
      <c r="A6411">
        <v>9</v>
      </c>
      <c r="B6411" t="s">
        <v>449</v>
      </c>
      <c r="C6411">
        <v>0</v>
      </c>
      <c r="D6411" t="s">
        <v>695</v>
      </c>
      <c r="E6411" t="s">
        <v>590</v>
      </c>
      <c r="F6411" t="str">
        <f t="shared" si="300"/>
        <v>rural</v>
      </c>
      <c r="G6411" t="str">
        <f t="shared" si="301"/>
        <v>cooling</v>
      </c>
      <c r="H6411" t="str">
        <f t="shared" si="302"/>
        <v>cooling &amp; ventilation</v>
      </c>
    </row>
    <row r="6412" spans="1:8" x14ac:dyDescent="0.2">
      <c r="A6412">
        <v>0</v>
      </c>
      <c r="B6412" t="s">
        <v>76</v>
      </c>
      <c r="C6412">
        <v>2130522460101.03</v>
      </c>
      <c r="D6412" t="s">
        <v>696</v>
      </c>
      <c r="E6412" t="s">
        <v>590</v>
      </c>
      <c r="F6412" t="str">
        <f t="shared" si="300"/>
        <v>rural</v>
      </c>
      <c r="G6412" t="str">
        <f t="shared" si="301"/>
        <v>cooling</v>
      </c>
      <c r="H6412" t="str">
        <f t="shared" si="302"/>
        <v>cooling &amp; ventilation</v>
      </c>
    </row>
    <row r="6413" spans="1:8" x14ac:dyDescent="0.2">
      <c r="A6413">
        <v>1</v>
      </c>
      <c r="B6413" t="s">
        <v>77</v>
      </c>
      <c r="C6413">
        <v>0</v>
      </c>
      <c r="D6413" t="s">
        <v>696</v>
      </c>
      <c r="E6413" t="s">
        <v>590</v>
      </c>
      <c r="F6413" t="str">
        <f t="shared" si="300"/>
        <v>rural</v>
      </c>
      <c r="G6413" t="str">
        <f t="shared" si="301"/>
        <v>cooling</v>
      </c>
      <c r="H6413" t="str">
        <f t="shared" si="302"/>
        <v>cooling &amp; ventilation</v>
      </c>
    </row>
    <row r="6414" spans="1:8" x14ac:dyDescent="0.2">
      <c r="A6414">
        <v>2</v>
      </c>
      <c r="B6414" t="s">
        <v>78</v>
      </c>
      <c r="C6414">
        <v>0</v>
      </c>
      <c r="D6414" t="s">
        <v>696</v>
      </c>
      <c r="E6414" t="s">
        <v>590</v>
      </c>
      <c r="F6414" t="str">
        <f t="shared" si="300"/>
        <v>rural</v>
      </c>
      <c r="G6414" t="str">
        <f t="shared" si="301"/>
        <v>cooling</v>
      </c>
      <c r="H6414" t="str">
        <f t="shared" si="302"/>
        <v>cooling &amp; ventilation</v>
      </c>
    </row>
    <row r="6415" spans="1:8" x14ac:dyDescent="0.2">
      <c r="A6415">
        <v>3</v>
      </c>
      <c r="B6415" t="s">
        <v>79</v>
      </c>
      <c r="C6415">
        <v>0</v>
      </c>
      <c r="D6415" t="s">
        <v>696</v>
      </c>
      <c r="E6415" t="s">
        <v>590</v>
      </c>
      <c r="F6415" t="str">
        <f t="shared" si="300"/>
        <v>rural</v>
      </c>
      <c r="G6415" t="str">
        <f t="shared" si="301"/>
        <v>cooling</v>
      </c>
      <c r="H6415" t="str">
        <f t="shared" si="302"/>
        <v>cooling &amp; ventilation</v>
      </c>
    </row>
    <row r="6416" spans="1:8" x14ac:dyDescent="0.2">
      <c r="A6416">
        <v>4</v>
      </c>
      <c r="B6416" t="s">
        <v>81</v>
      </c>
      <c r="C6416">
        <v>0</v>
      </c>
      <c r="D6416" t="s">
        <v>696</v>
      </c>
      <c r="E6416" t="s">
        <v>590</v>
      </c>
      <c r="F6416" t="str">
        <f t="shared" si="300"/>
        <v>rural</v>
      </c>
      <c r="G6416" t="str">
        <f t="shared" si="301"/>
        <v>cooling</v>
      </c>
      <c r="H6416" t="str">
        <f t="shared" si="302"/>
        <v>cooling &amp; ventilation</v>
      </c>
    </row>
    <row r="6417" spans="1:8" x14ac:dyDescent="0.2">
      <c r="A6417">
        <v>5</v>
      </c>
      <c r="B6417" t="s">
        <v>162</v>
      </c>
      <c r="C6417">
        <v>0</v>
      </c>
      <c r="D6417" t="s">
        <v>696</v>
      </c>
      <c r="E6417" t="s">
        <v>590</v>
      </c>
      <c r="F6417" t="str">
        <f t="shared" si="300"/>
        <v>rural</v>
      </c>
      <c r="G6417" t="str">
        <f t="shared" si="301"/>
        <v>cooling</v>
      </c>
      <c r="H6417" t="str">
        <f t="shared" si="302"/>
        <v>cooling &amp; ventilation</v>
      </c>
    </row>
    <row r="6418" spans="1:8" x14ac:dyDescent="0.2">
      <c r="A6418">
        <v>6</v>
      </c>
      <c r="B6418" t="s">
        <v>446</v>
      </c>
      <c r="C6418">
        <v>0</v>
      </c>
      <c r="D6418" t="s">
        <v>696</v>
      </c>
      <c r="E6418" t="s">
        <v>590</v>
      </c>
      <c r="F6418" t="str">
        <f t="shared" si="300"/>
        <v>rural</v>
      </c>
      <c r="G6418" t="str">
        <f t="shared" si="301"/>
        <v>cooling</v>
      </c>
      <c r="H6418" t="str">
        <f t="shared" si="302"/>
        <v>cooling &amp; ventilation</v>
      </c>
    </row>
    <row r="6419" spans="1:8" x14ac:dyDescent="0.2">
      <c r="A6419">
        <v>7</v>
      </c>
      <c r="B6419" t="s">
        <v>447</v>
      </c>
      <c r="C6419">
        <v>0</v>
      </c>
      <c r="D6419" t="s">
        <v>696</v>
      </c>
      <c r="E6419" t="s">
        <v>590</v>
      </c>
      <c r="F6419" t="str">
        <f t="shared" si="300"/>
        <v>rural</v>
      </c>
      <c r="G6419" t="str">
        <f t="shared" si="301"/>
        <v>cooling</v>
      </c>
      <c r="H6419" t="str">
        <f t="shared" si="302"/>
        <v>cooling &amp; ventilation</v>
      </c>
    </row>
    <row r="6420" spans="1:8" x14ac:dyDescent="0.2">
      <c r="A6420">
        <v>8</v>
      </c>
      <c r="B6420" t="s">
        <v>448</v>
      </c>
      <c r="C6420">
        <v>0</v>
      </c>
      <c r="D6420" t="s">
        <v>696</v>
      </c>
      <c r="E6420" t="s">
        <v>590</v>
      </c>
      <c r="F6420" t="str">
        <f t="shared" si="300"/>
        <v>rural</v>
      </c>
      <c r="G6420" t="str">
        <f t="shared" si="301"/>
        <v>cooling</v>
      </c>
      <c r="H6420" t="str">
        <f t="shared" si="302"/>
        <v>cooling &amp; ventilation</v>
      </c>
    </row>
    <row r="6421" spans="1:8" x14ac:dyDescent="0.2">
      <c r="A6421">
        <v>9</v>
      </c>
      <c r="B6421" t="s">
        <v>449</v>
      </c>
      <c r="C6421">
        <v>0</v>
      </c>
      <c r="D6421" t="s">
        <v>696</v>
      </c>
      <c r="E6421" t="s">
        <v>590</v>
      </c>
      <c r="F6421" t="str">
        <f t="shared" si="300"/>
        <v>rural</v>
      </c>
      <c r="G6421" t="str">
        <f t="shared" si="301"/>
        <v>cooling</v>
      </c>
      <c r="H6421" t="str">
        <f t="shared" si="302"/>
        <v>cooling &amp; ventilation</v>
      </c>
    </row>
    <row r="6422" spans="1:8" x14ac:dyDescent="0.2">
      <c r="A6422">
        <v>0</v>
      </c>
      <c r="B6422" t="s">
        <v>76</v>
      </c>
      <c r="C6422">
        <v>520532163298.54498</v>
      </c>
      <c r="D6422" t="s">
        <v>697</v>
      </c>
      <c r="E6422" t="s">
        <v>590</v>
      </c>
      <c r="F6422" t="str">
        <f t="shared" si="300"/>
        <v>rural</v>
      </c>
      <c r="G6422" t="str">
        <f t="shared" si="301"/>
        <v>cooling</v>
      </c>
      <c r="H6422" t="str">
        <f t="shared" si="302"/>
        <v>cooling &amp; ventilation</v>
      </c>
    </row>
    <row r="6423" spans="1:8" x14ac:dyDescent="0.2">
      <c r="A6423">
        <v>1</v>
      </c>
      <c r="B6423" t="s">
        <v>77</v>
      </c>
      <c r="C6423">
        <v>0</v>
      </c>
      <c r="D6423" t="s">
        <v>697</v>
      </c>
      <c r="E6423" t="s">
        <v>590</v>
      </c>
      <c r="F6423" t="str">
        <f t="shared" si="300"/>
        <v>rural</v>
      </c>
      <c r="G6423" t="str">
        <f t="shared" si="301"/>
        <v>cooling</v>
      </c>
      <c r="H6423" t="str">
        <f t="shared" si="302"/>
        <v>cooling &amp; ventilation</v>
      </c>
    </row>
    <row r="6424" spans="1:8" x14ac:dyDescent="0.2">
      <c r="A6424">
        <v>2</v>
      </c>
      <c r="B6424" t="s">
        <v>78</v>
      </c>
      <c r="C6424">
        <v>0</v>
      </c>
      <c r="D6424" t="s">
        <v>697</v>
      </c>
      <c r="E6424" t="s">
        <v>590</v>
      </c>
      <c r="F6424" t="str">
        <f t="shared" si="300"/>
        <v>rural</v>
      </c>
      <c r="G6424" t="str">
        <f t="shared" si="301"/>
        <v>cooling</v>
      </c>
      <c r="H6424" t="str">
        <f t="shared" si="302"/>
        <v>cooling &amp; ventilation</v>
      </c>
    </row>
    <row r="6425" spans="1:8" x14ac:dyDescent="0.2">
      <c r="A6425">
        <v>3</v>
      </c>
      <c r="B6425" t="s">
        <v>79</v>
      </c>
      <c r="C6425">
        <v>0</v>
      </c>
      <c r="D6425" t="s">
        <v>697</v>
      </c>
      <c r="E6425" t="s">
        <v>590</v>
      </c>
      <c r="F6425" t="str">
        <f t="shared" si="300"/>
        <v>rural</v>
      </c>
      <c r="G6425" t="str">
        <f t="shared" si="301"/>
        <v>cooling</v>
      </c>
      <c r="H6425" t="str">
        <f t="shared" si="302"/>
        <v>cooling &amp; ventilation</v>
      </c>
    </row>
    <row r="6426" spans="1:8" x14ac:dyDescent="0.2">
      <c r="A6426">
        <v>4</v>
      </c>
      <c r="B6426" t="s">
        <v>81</v>
      </c>
      <c r="C6426">
        <v>0</v>
      </c>
      <c r="D6426" t="s">
        <v>697</v>
      </c>
      <c r="E6426" t="s">
        <v>590</v>
      </c>
      <c r="F6426" t="str">
        <f t="shared" si="300"/>
        <v>rural</v>
      </c>
      <c r="G6426" t="str">
        <f t="shared" si="301"/>
        <v>cooling</v>
      </c>
      <c r="H6426" t="str">
        <f t="shared" si="302"/>
        <v>cooling &amp; ventilation</v>
      </c>
    </row>
    <row r="6427" spans="1:8" x14ac:dyDescent="0.2">
      <c r="A6427">
        <v>5</v>
      </c>
      <c r="B6427" t="s">
        <v>162</v>
      </c>
      <c r="C6427">
        <v>0</v>
      </c>
      <c r="D6427" t="s">
        <v>697</v>
      </c>
      <c r="E6427" t="s">
        <v>590</v>
      </c>
      <c r="F6427" t="str">
        <f t="shared" si="300"/>
        <v>rural</v>
      </c>
      <c r="G6427" t="str">
        <f t="shared" si="301"/>
        <v>cooling</v>
      </c>
      <c r="H6427" t="str">
        <f t="shared" si="302"/>
        <v>cooling &amp; ventilation</v>
      </c>
    </row>
    <row r="6428" spans="1:8" x14ac:dyDescent="0.2">
      <c r="A6428">
        <v>6</v>
      </c>
      <c r="B6428" t="s">
        <v>446</v>
      </c>
      <c r="C6428">
        <v>0</v>
      </c>
      <c r="D6428" t="s">
        <v>697</v>
      </c>
      <c r="E6428" t="s">
        <v>590</v>
      </c>
      <c r="F6428" t="str">
        <f t="shared" si="300"/>
        <v>rural</v>
      </c>
      <c r="G6428" t="str">
        <f t="shared" si="301"/>
        <v>cooling</v>
      </c>
      <c r="H6428" t="str">
        <f t="shared" si="302"/>
        <v>cooling &amp; ventilation</v>
      </c>
    </row>
    <row r="6429" spans="1:8" x14ac:dyDescent="0.2">
      <c r="A6429">
        <v>7</v>
      </c>
      <c r="B6429" t="s">
        <v>447</v>
      </c>
      <c r="C6429">
        <v>0</v>
      </c>
      <c r="D6429" t="s">
        <v>697</v>
      </c>
      <c r="E6429" t="s">
        <v>590</v>
      </c>
      <c r="F6429" t="str">
        <f t="shared" si="300"/>
        <v>rural</v>
      </c>
      <c r="G6429" t="str">
        <f t="shared" si="301"/>
        <v>cooling</v>
      </c>
      <c r="H6429" t="str">
        <f t="shared" si="302"/>
        <v>cooling &amp; ventilation</v>
      </c>
    </row>
    <row r="6430" spans="1:8" x14ac:dyDescent="0.2">
      <c r="A6430">
        <v>8</v>
      </c>
      <c r="B6430" t="s">
        <v>448</v>
      </c>
      <c r="C6430">
        <v>0</v>
      </c>
      <c r="D6430" t="s">
        <v>697</v>
      </c>
      <c r="E6430" t="s">
        <v>590</v>
      </c>
      <c r="F6430" t="str">
        <f t="shared" si="300"/>
        <v>rural</v>
      </c>
      <c r="G6430" t="str">
        <f t="shared" si="301"/>
        <v>cooling</v>
      </c>
      <c r="H6430" t="str">
        <f t="shared" si="302"/>
        <v>cooling &amp; ventilation</v>
      </c>
    </row>
    <row r="6431" spans="1:8" x14ac:dyDescent="0.2">
      <c r="A6431">
        <v>9</v>
      </c>
      <c r="B6431" t="s">
        <v>449</v>
      </c>
      <c r="C6431">
        <v>0</v>
      </c>
      <c r="D6431" t="s">
        <v>697</v>
      </c>
      <c r="E6431" t="s">
        <v>590</v>
      </c>
      <c r="F6431" t="str">
        <f t="shared" si="300"/>
        <v>rural</v>
      </c>
      <c r="G6431" t="str">
        <f t="shared" si="301"/>
        <v>cooling</v>
      </c>
      <c r="H6431" t="str">
        <f t="shared" si="302"/>
        <v>cooling &amp; ventilation</v>
      </c>
    </row>
    <row r="6432" spans="1:8" x14ac:dyDescent="0.2">
      <c r="A6432">
        <v>0</v>
      </c>
      <c r="B6432" t="s">
        <v>76</v>
      </c>
      <c r="C6432">
        <v>3032915520586.4502</v>
      </c>
      <c r="D6432" t="s">
        <v>698</v>
      </c>
      <c r="E6432" t="s">
        <v>590</v>
      </c>
      <c r="F6432" t="str">
        <f t="shared" si="300"/>
        <v>rural</v>
      </c>
      <c r="G6432" t="str">
        <f t="shared" si="301"/>
        <v>cooling</v>
      </c>
      <c r="H6432" t="str">
        <f t="shared" si="302"/>
        <v>cooling &amp; ventilation</v>
      </c>
    </row>
    <row r="6433" spans="1:8" x14ac:dyDescent="0.2">
      <c r="A6433">
        <v>1</v>
      </c>
      <c r="B6433" t="s">
        <v>77</v>
      </c>
      <c r="C6433">
        <v>0</v>
      </c>
      <c r="D6433" t="s">
        <v>698</v>
      </c>
      <c r="E6433" t="s">
        <v>590</v>
      </c>
      <c r="F6433" t="str">
        <f t="shared" si="300"/>
        <v>rural</v>
      </c>
      <c r="G6433" t="str">
        <f t="shared" si="301"/>
        <v>cooling</v>
      </c>
      <c r="H6433" t="str">
        <f t="shared" si="302"/>
        <v>cooling &amp; ventilation</v>
      </c>
    </row>
    <row r="6434" spans="1:8" x14ac:dyDescent="0.2">
      <c r="A6434">
        <v>2</v>
      </c>
      <c r="B6434" t="s">
        <v>78</v>
      </c>
      <c r="C6434">
        <v>0</v>
      </c>
      <c r="D6434" t="s">
        <v>698</v>
      </c>
      <c r="E6434" t="s">
        <v>590</v>
      </c>
      <c r="F6434" t="str">
        <f t="shared" si="300"/>
        <v>rural</v>
      </c>
      <c r="G6434" t="str">
        <f t="shared" si="301"/>
        <v>cooling</v>
      </c>
      <c r="H6434" t="str">
        <f t="shared" si="302"/>
        <v>cooling &amp; ventilation</v>
      </c>
    </row>
    <row r="6435" spans="1:8" x14ac:dyDescent="0.2">
      <c r="A6435">
        <v>3</v>
      </c>
      <c r="B6435" t="s">
        <v>79</v>
      </c>
      <c r="C6435">
        <v>0</v>
      </c>
      <c r="D6435" t="s">
        <v>698</v>
      </c>
      <c r="E6435" t="s">
        <v>590</v>
      </c>
      <c r="F6435" t="str">
        <f t="shared" si="300"/>
        <v>rural</v>
      </c>
      <c r="G6435" t="str">
        <f t="shared" si="301"/>
        <v>cooling</v>
      </c>
      <c r="H6435" t="str">
        <f t="shared" si="302"/>
        <v>cooling &amp; ventilation</v>
      </c>
    </row>
    <row r="6436" spans="1:8" x14ac:dyDescent="0.2">
      <c r="A6436">
        <v>4</v>
      </c>
      <c r="B6436" t="s">
        <v>81</v>
      </c>
      <c r="C6436">
        <v>0</v>
      </c>
      <c r="D6436" t="s">
        <v>698</v>
      </c>
      <c r="E6436" t="s">
        <v>590</v>
      </c>
      <c r="F6436" t="str">
        <f t="shared" si="300"/>
        <v>rural</v>
      </c>
      <c r="G6436" t="str">
        <f t="shared" si="301"/>
        <v>cooling</v>
      </c>
      <c r="H6436" t="str">
        <f t="shared" si="302"/>
        <v>cooling &amp; ventilation</v>
      </c>
    </row>
    <row r="6437" spans="1:8" x14ac:dyDescent="0.2">
      <c r="A6437">
        <v>5</v>
      </c>
      <c r="B6437" t="s">
        <v>162</v>
      </c>
      <c r="C6437">
        <v>0</v>
      </c>
      <c r="D6437" t="s">
        <v>698</v>
      </c>
      <c r="E6437" t="s">
        <v>590</v>
      </c>
      <c r="F6437" t="str">
        <f t="shared" si="300"/>
        <v>rural</v>
      </c>
      <c r="G6437" t="str">
        <f t="shared" si="301"/>
        <v>cooling</v>
      </c>
      <c r="H6437" t="str">
        <f t="shared" si="302"/>
        <v>cooling &amp; ventilation</v>
      </c>
    </row>
    <row r="6438" spans="1:8" x14ac:dyDescent="0.2">
      <c r="A6438">
        <v>6</v>
      </c>
      <c r="B6438" t="s">
        <v>446</v>
      </c>
      <c r="C6438">
        <v>0</v>
      </c>
      <c r="D6438" t="s">
        <v>698</v>
      </c>
      <c r="E6438" t="s">
        <v>590</v>
      </c>
      <c r="F6438" t="str">
        <f t="shared" si="300"/>
        <v>rural</v>
      </c>
      <c r="G6438" t="str">
        <f t="shared" si="301"/>
        <v>cooling</v>
      </c>
      <c r="H6438" t="str">
        <f t="shared" si="302"/>
        <v>cooling &amp; ventilation</v>
      </c>
    </row>
    <row r="6439" spans="1:8" x14ac:dyDescent="0.2">
      <c r="A6439">
        <v>7</v>
      </c>
      <c r="B6439" t="s">
        <v>447</v>
      </c>
      <c r="C6439">
        <v>0</v>
      </c>
      <c r="D6439" t="s">
        <v>698</v>
      </c>
      <c r="E6439" t="s">
        <v>590</v>
      </c>
      <c r="F6439" t="str">
        <f t="shared" si="300"/>
        <v>rural</v>
      </c>
      <c r="G6439" t="str">
        <f t="shared" si="301"/>
        <v>cooling</v>
      </c>
      <c r="H6439" t="str">
        <f t="shared" si="302"/>
        <v>cooling &amp; ventilation</v>
      </c>
    </row>
    <row r="6440" spans="1:8" x14ac:dyDescent="0.2">
      <c r="A6440">
        <v>8</v>
      </c>
      <c r="B6440" t="s">
        <v>448</v>
      </c>
      <c r="C6440">
        <v>0</v>
      </c>
      <c r="D6440" t="s">
        <v>698</v>
      </c>
      <c r="E6440" t="s">
        <v>590</v>
      </c>
      <c r="F6440" t="str">
        <f t="shared" si="300"/>
        <v>rural</v>
      </c>
      <c r="G6440" t="str">
        <f t="shared" si="301"/>
        <v>cooling</v>
      </c>
      <c r="H6440" t="str">
        <f t="shared" si="302"/>
        <v>cooling &amp; ventilation</v>
      </c>
    </row>
    <row r="6441" spans="1:8" x14ac:dyDescent="0.2">
      <c r="A6441">
        <v>9</v>
      </c>
      <c r="B6441" t="s">
        <v>449</v>
      </c>
      <c r="C6441">
        <v>0</v>
      </c>
      <c r="D6441" t="s">
        <v>698</v>
      </c>
      <c r="E6441" t="s">
        <v>590</v>
      </c>
      <c r="F6441" t="str">
        <f t="shared" si="300"/>
        <v>rural</v>
      </c>
      <c r="G6441" t="str">
        <f t="shared" si="301"/>
        <v>cooling</v>
      </c>
      <c r="H6441" t="str">
        <f t="shared" si="302"/>
        <v>cooling &amp; ventilation</v>
      </c>
    </row>
    <row r="6442" spans="1:8" x14ac:dyDescent="0.2">
      <c r="A6442">
        <v>0</v>
      </c>
      <c r="B6442" t="s">
        <v>76</v>
      </c>
      <c r="C6442">
        <v>184211552675.97601</v>
      </c>
      <c r="D6442" t="s">
        <v>699</v>
      </c>
      <c r="E6442" t="s">
        <v>590</v>
      </c>
      <c r="F6442" t="str">
        <f t="shared" si="300"/>
        <v>rural</v>
      </c>
      <c r="G6442" t="str">
        <f t="shared" si="301"/>
        <v>cooling</v>
      </c>
      <c r="H6442" t="str">
        <f t="shared" si="302"/>
        <v>cooling &amp; ventilation</v>
      </c>
    </row>
    <row r="6443" spans="1:8" x14ac:dyDescent="0.2">
      <c r="A6443">
        <v>1</v>
      </c>
      <c r="B6443" t="s">
        <v>77</v>
      </c>
      <c r="C6443">
        <v>0</v>
      </c>
      <c r="D6443" t="s">
        <v>699</v>
      </c>
      <c r="E6443" t="s">
        <v>590</v>
      </c>
      <c r="F6443" t="str">
        <f t="shared" si="300"/>
        <v>rural</v>
      </c>
      <c r="G6443" t="str">
        <f t="shared" si="301"/>
        <v>cooling</v>
      </c>
      <c r="H6443" t="str">
        <f t="shared" si="302"/>
        <v>cooling &amp; ventilation</v>
      </c>
    </row>
    <row r="6444" spans="1:8" x14ac:dyDescent="0.2">
      <c r="A6444">
        <v>2</v>
      </c>
      <c r="B6444" t="s">
        <v>78</v>
      </c>
      <c r="C6444">
        <v>0</v>
      </c>
      <c r="D6444" t="s">
        <v>699</v>
      </c>
      <c r="E6444" t="s">
        <v>590</v>
      </c>
      <c r="F6444" t="str">
        <f t="shared" si="300"/>
        <v>rural</v>
      </c>
      <c r="G6444" t="str">
        <f t="shared" si="301"/>
        <v>cooling</v>
      </c>
      <c r="H6444" t="str">
        <f t="shared" si="302"/>
        <v>cooling &amp; ventilation</v>
      </c>
    </row>
    <row r="6445" spans="1:8" x14ac:dyDescent="0.2">
      <c r="A6445">
        <v>3</v>
      </c>
      <c r="B6445" t="s">
        <v>79</v>
      </c>
      <c r="C6445">
        <v>0</v>
      </c>
      <c r="D6445" t="s">
        <v>699</v>
      </c>
      <c r="E6445" t="s">
        <v>590</v>
      </c>
      <c r="F6445" t="str">
        <f t="shared" si="300"/>
        <v>rural</v>
      </c>
      <c r="G6445" t="str">
        <f t="shared" si="301"/>
        <v>cooling</v>
      </c>
      <c r="H6445" t="str">
        <f t="shared" si="302"/>
        <v>cooling &amp; ventilation</v>
      </c>
    </row>
    <row r="6446" spans="1:8" x14ac:dyDescent="0.2">
      <c r="A6446">
        <v>4</v>
      </c>
      <c r="B6446" t="s">
        <v>81</v>
      </c>
      <c r="C6446">
        <v>0</v>
      </c>
      <c r="D6446" t="s">
        <v>699</v>
      </c>
      <c r="E6446" t="s">
        <v>590</v>
      </c>
      <c r="F6446" t="str">
        <f t="shared" si="300"/>
        <v>rural</v>
      </c>
      <c r="G6446" t="str">
        <f t="shared" si="301"/>
        <v>cooling</v>
      </c>
      <c r="H6446" t="str">
        <f t="shared" si="302"/>
        <v>cooling &amp; ventilation</v>
      </c>
    </row>
    <row r="6447" spans="1:8" x14ac:dyDescent="0.2">
      <c r="A6447">
        <v>5</v>
      </c>
      <c r="B6447" t="s">
        <v>162</v>
      </c>
      <c r="C6447">
        <v>0</v>
      </c>
      <c r="D6447" t="s">
        <v>699</v>
      </c>
      <c r="E6447" t="s">
        <v>590</v>
      </c>
      <c r="F6447" t="str">
        <f t="shared" si="300"/>
        <v>rural</v>
      </c>
      <c r="G6447" t="str">
        <f t="shared" si="301"/>
        <v>cooling</v>
      </c>
      <c r="H6447" t="str">
        <f t="shared" si="302"/>
        <v>cooling &amp; ventilation</v>
      </c>
    </row>
    <row r="6448" spans="1:8" x14ac:dyDescent="0.2">
      <c r="A6448">
        <v>6</v>
      </c>
      <c r="B6448" t="s">
        <v>446</v>
      </c>
      <c r="C6448">
        <v>0</v>
      </c>
      <c r="D6448" t="s">
        <v>699</v>
      </c>
      <c r="E6448" t="s">
        <v>590</v>
      </c>
      <c r="F6448" t="str">
        <f t="shared" si="300"/>
        <v>rural</v>
      </c>
      <c r="G6448" t="str">
        <f t="shared" si="301"/>
        <v>cooling</v>
      </c>
      <c r="H6448" t="str">
        <f t="shared" si="302"/>
        <v>cooling &amp; ventilation</v>
      </c>
    </row>
    <row r="6449" spans="1:8" x14ac:dyDescent="0.2">
      <c r="A6449">
        <v>7</v>
      </c>
      <c r="B6449" t="s">
        <v>447</v>
      </c>
      <c r="C6449">
        <v>0</v>
      </c>
      <c r="D6449" t="s">
        <v>699</v>
      </c>
      <c r="E6449" t="s">
        <v>590</v>
      </c>
      <c r="F6449" t="str">
        <f t="shared" si="300"/>
        <v>rural</v>
      </c>
      <c r="G6449" t="str">
        <f t="shared" si="301"/>
        <v>cooling</v>
      </c>
      <c r="H6449" t="str">
        <f t="shared" si="302"/>
        <v>cooling &amp; ventilation</v>
      </c>
    </row>
    <row r="6450" spans="1:8" x14ac:dyDescent="0.2">
      <c r="A6450">
        <v>8</v>
      </c>
      <c r="B6450" t="s">
        <v>448</v>
      </c>
      <c r="C6450">
        <v>0</v>
      </c>
      <c r="D6450" t="s">
        <v>699</v>
      </c>
      <c r="E6450" t="s">
        <v>590</v>
      </c>
      <c r="F6450" t="str">
        <f t="shared" si="300"/>
        <v>rural</v>
      </c>
      <c r="G6450" t="str">
        <f t="shared" si="301"/>
        <v>cooling</v>
      </c>
      <c r="H6450" t="str">
        <f t="shared" si="302"/>
        <v>cooling &amp; ventilation</v>
      </c>
    </row>
    <row r="6451" spans="1:8" x14ac:dyDescent="0.2">
      <c r="A6451">
        <v>9</v>
      </c>
      <c r="B6451" t="s">
        <v>449</v>
      </c>
      <c r="C6451">
        <v>0</v>
      </c>
      <c r="D6451" t="s">
        <v>699</v>
      </c>
      <c r="E6451" t="s">
        <v>590</v>
      </c>
      <c r="F6451" t="str">
        <f t="shared" si="300"/>
        <v>rural</v>
      </c>
      <c r="G6451" t="str">
        <f t="shared" si="301"/>
        <v>cooling</v>
      </c>
      <c r="H6451" t="str">
        <f t="shared" si="302"/>
        <v>cooling &amp; ventilation</v>
      </c>
    </row>
    <row r="6452" spans="1:8" x14ac:dyDescent="0.2">
      <c r="A6452">
        <v>0</v>
      </c>
      <c r="B6452" t="s">
        <v>76</v>
      </c>
      <c r="C6452">
        <v>1787821927743.78</v>
      </c>
      <c r="D6452" t="s">
        <v>700</v>
      </c>
      <c r="E6452" t="s">
        <v>590</v>
      </c>
      <c r="F6452" t="str">
        <f t="shared" si="300"/>
        <v>rural</v>
      </c>
      <c r="G6452" t="str">
        <f t="shared" si="301"/>
        <v>cooling</v>
      </c>
      <c r="H6452" t="str">
        <f t="shared" si="302"/>
        <v>cooling &amp; ventilation</v>
      </c>
    </row>
    <row r="6453" spans="1:8" x14ac:dyDescent="0.2">
      <c r="A6453">
        <v>1</v>
      </c>
      <c r="B6453" t="s">
        <v>77</v>
      </c>
      <c r="C6453">
        <v>0</v>
      </c>
      <c r="D6453" t="s">
        <v>700</v>
      </c>
      <c r="E6453" t="s">
        <v>590</v>
      </c>
      <c r="F6453" t="str">
        <f t="shared" si="300"/>
        <v>rural</v>
      </c>
      <c r="G6453" t="str">
        <f t="shared" si="301"/>
        <v>cooling</v>
      </c>
      <c r="H6453" t="str">
        <f t="shared" si="302"/>
        <v>cooling &amp; ventilation</v>
      </c>
    </row>
    <row r="6454" spans="1:8" x14ac:dyDescent="0.2">
      <c r="A6454">
        <v>2</v>
      </c>
      <c r="B6454" t="s">
        <v>78</v>
      </c>
      <c r="C6454">
        <v>0</v>
      </c>
      <c r="D6454" t="s">
        <v>700</v>
      </c>
      <c r="E6454" t="s">
        <v>590</v>
      </c>
      <c r="F6454" t="str">
        <f t="shared" si="300"/>
        <v>rural</v>
      </c>
      <c r="G6454" t="str">
        <f t="shared" si="301"/>
        <v>cooling</v>
      </c>
      <c r="H6454" t="str">
        <f t="shared" si="302"/>
        <v>cooling &amp; ventilation</v>
      </c>
    </row>
    <row r="6455" spans="1:8" x14ac:dyDescent="0.2">
      <c r="A6455">
        <v>3</v>
      </c>
      <c r="B6455" t="s">
        <v>79</v>
      </c>
      <c r="C6455">
        <v>0</v>
      </c>
      <c r="D6455" t="s">
        <v>700</v>
      </c>
      <c r="E6455" t="s">
        <v>590</v>
      </c>
      <c r="F6455" t="str">
        <f t="shared" si="300"/>
        <v>rural</v>
      </c>
      <c r="G6455" t="str">
        <f t="shared" si="301"/>
        <v>cooling</v>
      </c>
      <c r="H6455" t="str">
        <f t="shared" si="302"/>
        <v>cooling &amp; ventilation</v>
      </c>
    </row>
    <row r="6456" spans="1:8" x14ac:dyDescent="0.2">
      <c r="A6456">
        <v>4</v>
      </c>
      <c r="B6456" t="s">
        <v>81</v>
      </c>
      <c r="C6456">
        <v>0</v>
      </c>
      <c r="D6456" t="s">
        <v>700</v>
      </c>
      <c r="E6456" t="s">
        <v>590</v>
      </c>
      <c r="F6456" t="str">
        <f t="shared" si="300"/>
        <v>rural</v>
      </c>
      <c r="G6456" t="str">
        <f t="shared" si="301"/>
        <v>cooling</v>
      </c>
      <c r="H6456" t="str">
        <f t="shared" si="302"/>
        <v>cooling &amp; ventilation</v>
      </c>
    </row>
    <row r="6457" spans="1:8" x14ac:dyDescent="0.2">
      <c r="A6457">
        <v>5</v>
      </c>
      <c r="B6457" t="s">
        <v>162</v>
      </c>
      <c r="C6457">
        <v>0</v>
      </c>
      <c r="D6457" t="s">
        <v>700</v>
      </c>
      <c r="E6457" t="s">
        <v>590</v>
      </c>
      <c r="F6457" t="str">
        <f t="shared" si="300"/>
        <v>rural</v>
      </c>
      <c r="G6457" t="str">
        <f t="shared" si="301"/>
        <v>cooling</v>
      </c>
      <c r="H6457" t="str">
        <f t="shared" si="302"/>
        <v>cooling &amp; ventilation</v>
      </c>
    </row>
    <row r="6458" spans="1:8" x14ac:dyDescent="0.2">
      <c r="A6458">
        <v>6</v>
      </c>
      <c r="B6458" t="s">
        <v>446</v>
      </c>
      <c r="C6458">
        <v>0</v>
      </c>
      <c r="D6458" t="s">
        <v>700</v>
      </c>
      <c r="E6458" t="s">
        <v>590</v>
      </c>
      <c r="F6458" t="str">
        <f t="shared" si="300"/>
        <v>rural</v>
      </c>
      <c r="G6458" t="str">
        <f t="shared" si="301"/>
        <v>cooling</v>
      </c>
      <c r="H6458" t="str">
        <f t="shared" si="302"/>
        <v>cooling &amp; ventilation</v>
      </c>
    </row>
    <row r="6459" spans="1:8" x14ac:dyDescent="0.2">
      <c r="A6459">
        <v>7</v>
      </c>
      <c r="B6459" t="s">
        <v>447</v>
      </c>
      <c r="C6459">
        <v>0</v>
      </c>
      <c r="D6459" t="s">
        <v>700</v>
      </c>
      <c r="E6459" t="s">
        <v>590</v>
      </c>
      <c r="F6459" t="str">
        <f t="shared" si="300"/>
        <v>rural</v>
      </c>
      <c r="G6459" t="str">
        <f t="shared" si="301"/>
        <v>cooling</v>
      </c>
      <c r="H6459" t="str">
        <f t="shared" si="302"/>
        <v>cooling &amp; ventilation</v>
      </c>
    </row>
    <row r="6460" spans="1:8" x14ac:dyDescent="0.2">
      <c r="A6460">
        <v>8</v>
      </c>
      <c r="B6460" t="s">
        <v>448</v>
      </c>
      <c r="C6460">
        <v>0</v>
      </c>
      <c r="D6460" t="s">
        <v>700</v>
      </c>
      <c r="E6460" t="s">
        <v>590</v>
      </c>
      <c r="F6460" t="str">
        <f t="shared" si="300"/>
        <v>rural</v>
      </c>
      <c r="G6460" t="str">
        <f t="shared" si="301"/>
        <v>cooling</v>
      </c>
      <c r="H6460" t="str">
        <f t="shared" si="302"/>
        <v>cooling &amp; ventilation</v>
      </c>
    </row>
    <row r="6461" spans="1:8" x14ac:dyDescent="0.2">
      <c r="A6461">
        <v>9</v>
      </c>
      <c r="B6461" t="s">
        <v>449</v>
      </c>
      <c r="C6461">
        <v>0</v>
      </c>
      <c r="D6461" t="s">
        <v>700</v>
      </c>
      <c r="E6461" t="s">
        <v>590</v>
      </c>
      <c r="F6461" t="str">
        <f t="shared" si="300"/>
        <v>rural</v>
      </c>
      <c r="G6461" t="str">
        <f t="shared" si="301"/>
        <v>cooling</v>
      </c>
      <c r="H6461" t="str">
        <f t="shared" si="302"/>
        <v>cooling &amp; ventilation</v>
      </c>
    </row>
    <row r="6462" spans="1:8" x14ac:dyDescent="0.2">
      <c r="A6462">
        <v>0</v>
      </c>
      <c r="B6462" t="s">
        <v>76</v>
      </c>
      <c r="C6462">
        <v>5421183163948.5195</v>
      </c>
      <c r="D6462" t="s">
        <v>701</v>
      </c>
      <c r="E6462" t="s">
        <v>590</v>
      </c>
      <c r="F6462" t="str">
        <f t="shared" si="300"/>
        <v>rural</v>
      </c>
      <c r="G6462" t="str">
        <f t="shared" si="301"/>
        <v>cooling</v>
      </c>
      <c r="H6462" t="str">
        <f t="shared" si="302"/>
        <v>cooling &amp; ventilation</v>
      </c>
    </row>
    <row r="6463" spans="1:8" x14ac:dyDescent="0.2">
      <c r="A6463">
        <v>1</v>
      </c>
      <c r="B6463" t="s">
        <v>77</v>
      </c>
      <c r="C6463">
        <v>0</v>
      </c>
      <c r="D6463" t="s">
        <v>701</v>
      </c>
      <c r="E6463" t="s">
        <v>590</v>
      </c>
      <c r="F6463" t="str">
        <f t="shared" si="300"/>
        <v>rural</v>
      </c>
      <c r="G6463" t="str">
        <f t="shared" si="301"/>
        <v>cooling</v>
      </c>
      <c r="H6463" t="str">
        <f t="shared" si="302"/>
        <v>cooling &amp; ventilation</v>
      </c>
    </row>
    <row r="6464" spans="1:8" x14ac:dyDescent="0.2">
      <c r="A6464">
        <v>2</v>
      </c>
      <c r="B6464" t="s">
        <v>78</v>
      </c>
      <c r="C6464">
        <v>0</v>
      </c>
      <c r="D6464" t="s">
        <v>701</v>
      </c>
      <c r="E6464" t="s">
        <v>590</v>
      </c>
      <c r="F6464" t="str">
        <f t="shared" si="300"/>
        <v>rural</v>
      </c>
      <c r="G6464" t="str">
        <f t="shared" si="301"/>
        <v>cooling</v>
      </c>
      <c r="H6464" t="str">
        <f t="shared" si="302"/>
        <v>cooling &amp; ventilation</v>
      </c>
    </row>
    <row r="6465" spans="1:8" x14ac:dyDescent="0.2">
      <c r="A6465">
        <v>3</v>
      </c>
      <c r="B6465" t="s">
        <v>79</v>
      </c>
      <c r="C6465">
        <v>0</v>
      </c>
      <c r="D6465" t="s">
        <v>701</v>
      </c>
      <c r="E6465" t="s">
        <v>590</v>
      </c>
      <c r="F6465" t="str">
        <f t="shared" si="300"/>
        <v>rural</v>
      </c>
      <c r="G6465" t="str">
        <f t="shared" si="301"/>
        <v>cooling</v>
      </c>
      <c r="H6465" t="str">
        <f t="shared" si="302"/>
        <v>cooling &amp; ventilation</v>
      </c>
    </row>
    <row r="6466" spans="1:8" x14ac:dyDescent="0.2">
      <c r="A6466">
        <v>4</v>
      </c>
      <c r="B6466" t="s">
        <v>81</v>
      </c>
      <c r="C6466">
        <v>0</v>
      </c>
      <c r="D6466" t="s">
        <v>701</v>
      </c>
      <c r="E6466" t="s">
        <v>590</v>
      </c>
      <c r="F6466" t="str">
        <f t="shared" si="300"/>
        <v>rural</v>
      </c>
      <c r="G6466" t="str">
        <f t="shared" si="301"/>
        <v>cooling</v>
      </c>
      <c r="H6466" t="str">
        <f t="shared" si="302"/>
        <v>cooling &amp; ventilation</v>
      </c>
    </row>
    <row r="6467" spans="1:8" x14ac:dyDescent="0.2">
      <c r="A6467">
        <v>5</v>
      </c>
      <c r="B6467" t="s">
        <v>162</v>
      </c>
      <c r="C6467">
        <v>0</v>
      </c>
      <c r="D6467" t="s">
        <v>701</v>
      </c>
      <c r="E6467" t="s">
        <v>590</v>
      </c>
      <c r="F6467" t="str">
        <f t="shared" ref="F6467:F6530" si="303">IF(ISNUMBER(SEARCH("urban", E6467)), "urban", IF(ISNUMBER(SEARCH("rural", E6467)), "rural", IF(ISNUMBER(SEARCH("commercial", E6467)), "commercial", "None")))</f>
        <v>rural</v>
      </c>
      <c r="G6467" t="str">
        <f t="shared" ref="G6467:G6530" si="304">RIGHT(E6467, LEN(E6467) - FIND("~", SUBSTITUTE(E6467, "-", "~", LEN(E6467)-LEN(SUBSTITUTE(E6467, "-", "")))))</f>
        <v>cooling</v>
      </c>
      <c r="H6467" t="str">
        <f t="shared" ref="H6467:H6530" si="305">IF(G6467="appl","appliances",IF(G6467="cooling","cooling &amp; ventilation",G6467))</f>
        <v>cooling &amp; ventilation</v>
      </c>
    </row>
    <row r="6468" spans="1:8" x14ac:dyDescent="0.2">
      <c r="A6468">
        <v>6</v>
      </c>
      <c r="B6468" t="s">
        <v>446</v>
      </c>
      <c r="C6468">
        <v>0</v>
      </c>
      <c r="D6468" t="s">
        <v>701</v>
      </c>
      <c r="E6468" t="s">
        <v>590</v>
      </c>
      <c r="F6468" t="str">
        <f t="shared" si="303"/>
        <v>rural</v>
      </c>
      <c r="G6468" t="str">
        <f t="shared" si="304"/>
        <v>cooling</v>
      </c>
      <c r="H6468" t="str">
        <f t="shared" si="305"/>
        <v>cooling &amp; ventilation</v>
      </c>
    </row>
    <row r="6469" spans="1:8" x14ac:dyDescent="0.2">
      <c r="A6469">
        <v>7</v>
      </c>
      <c r="B6469" t="s">
        <v>447</v>
      </c>
      <c r="C6469">
        <v>0</v>
      </c>
      <c r="D6469" t="s">
        <v>701</v>
      </c>
      <c r="E6469" t="s">
        <v>590</v>
      </c>
      <c r="F6469" t="str">
        <f t="shared" si="303"/>
        <v>rural</v>
      </c>
      <c r="G6469" t="str">
        <f t="shared" si="304"/>
        <v>cooling</v>
      </c>
      <c r="H6469" t="str">
        <f t="shared" si="305"/>
        <v>cooling &amp; ventilation</v>
      </c>
    </row>
    <row r="6470" spans="1:8" x14ac:dyDescent="0.2">
      <c r="A6470">
        <v>8</v>
      </c>
      <c r="B6470" t="s">
        <v>448</v>
      </c>
      <c r="C6470">
        <v>0</v>
      </c>
      <c r="D6470" t="s">
        <v>701</v>
      </c>
      <c r="E6470" t="s">
        <v>590</v>
      </c>
      <c r="F6470" t="str">
        <f t="shared" si="303"/>
        <v>rural</v>
      </c>
      <c r="G6470" t="str">
        <f t="shared" si="304"/>
        <v>cooling</v>
      </c>
      <c r="H6470" t="str">
        <f t="shared" si="305"/>
        <v>cooling &amp; ventilation</v>
      </c>
    </row>
    <row r="6471" spans="1:8" x14ac:dyDescent="0.2">
      <c r="A6471">
        <v>9</v>
      </c>
      <c r="B6471" t="s">
        <v>449</v>
      </c>
      <c r="C6471">
        <v>0</v>
      </c>
      <c r="D6471" t="s">
        <v>701</v>
      </c>
      <c r="E6471" t="s">
        <v>590</v>
      </c>
      <c r="F6471" t="str">
        <f t="shared" si="303"/>
        <v>rural</v>
      </c>
      <c r="G6471" t="str">
        <f t="shared" si="304"/>
        <v>cooling</v>
      </c>
      <c r="H6471" t="str">
        <f t="shared" si="305"/>
        <v>cooling &amp; ventilation</v>
      </c>
    </row>
    <row r="6472" spans="1:8" x14ac:dyDescent="0.2">
      <c r="A6472">
        <v>0</v>
      </c>
      <c r="B6472" t="s">
        <v>76</v>
      </c>
      <c r="C6472">
        <v>1248131972856.6899</v>
      </c>
      <c r="D6472" t="s">
        <v>702</v>
      </c>
      <c r="E6472" t="s">
        <v>590</v>
      </c>
      <c r="F6472" t="str">
        <f t="shared" si="303"/>
        <v>rural</v>
      </c>
      <c r="G6472" t="str">
        <f t="shared" si="304"/>
        <v>cooling</v>
      </c>
      <c r="H6472" t="str">
        <f t="shared" si="305"/>
        <v>cooling &amp; ventilation</v>
      </c>
    </row>
    <row r="6473" spans="1:8" x14ac:dyDescent="0.2">
      <c r="A6473">
        <v>1</v>
      </c>
      <c r="B6473" t="s">
        <v>77</v>
      </c>
      <c r="C6473">
        <v>0</v>
      </c>
      <c r="D6473" t="s">
        <v>702</v>
      </c>
      <c r="E6473" t="s">
        <v>590</v>
      </c>
      <c r="F6473" t="str">
        <f t="shared" si="303"/>
        <v>rural</v>
      </c>
      <c r="G6473" t="str">
        <f t="shared" si="304"/>
        <v>cooling</v>
      </c>
      <c r="H6473" t="str">
        <f t="shared" si="305"/>
        <v>cooling &amp; ventilation</v>
      </c>
    </row>
    <row r="6474" spans="1:8" x14ac:dyDescent="0.2">
      <c r="A6474">
        <v>2</v>
      </c>
      <c r="B6474" t="s">
        <v>78</v>
      </c>
      <c r="C6474">
        <v>0</v>
      </c>
      <c r="D6474" t="s">
        <v>702</v>
      </c>
      <c r="E6474" t="s">
        <v>590</v>
      </c>
      <c r="F6474" t="str">
        <f t="shared" si="303"/>
        <v>rural</v>
      </c>
      <c r="G6474" t="str">
        <f t="shared" si="304"/>
        <v>cooling</v>
      </c>
      <c r="H6474" t="str">
        <f t="shared" si="305"/>
        <v>cooling &amp; ventilation</v>
      </c>
    </row>
    <row r="6475" spans="1:8" x14ac:dyDescent="0.2">
      <c r="A6475">
        <v>3</v>
      </c>
      <c r="B6475" t="s">
        <v>79</v>
      </c>
      <c r="C6475">
        <v>0</v>
      </c>
      <c r="D6475" t="s">
        <v>702</v>
      </c>
      <c r="E6475" t="s">
        <v>590</v>
      </c>
      <c r="F6475" t="str">
        <f t="shared" si="303"/>
        <v>rural</v>
      </c>
      <c r="G6475" t="str">
        <f t="shared" si="304"/>
        <v>cooling</v>
      </c>
      <c r="H6475" t="str">
        <f t="shared" si="305"/>
        <v>cooling &amp; ventilation</v>
      </c>
    </row>
    <row r="6476" spans="1:8" x14ac:dyDescent="0.2">
      <c r="A6476">
        <v>4</v>
      </c>
      <c r="B6476" t="s">
        <v>81</v>
      </c>
      <c r="C6476">
        <v>0</v>
      </c>
      <c r="D6476" t="s">
        <v>702</v>
      </c>
      <c r="E6476" t="s">
        <v>590</v>
      </c>
      <c r="F6476" t="str">
        <f t="shared" si="303"/>
        <v>rural</v>
      </c>
      <c r="G6476" t="str">
        <f t="shared" si="304"/>
        <v>cooling</v>
      </c>
      <c r="H6476" t="str">
        <f t="shared" si="305"/>
        <v>cooling &amp; ventilation</v>
      </c>
    </row>
    <row r="6477" spans="1:8" x14ac:dyDescent="0.2">
      <c r="A6477">
        <v>5</v>
      </c>
      <c r="B6477" t="s">
        <v>162</v>
      </c>
      <c r="C6477">
        <v>0</v>
      </c>
      <c r="D6477" t="s">
        <v>702</v>
      </c>
      <c r="E6477" t="s">
        <v>590</v>
      </c>
      <c r="F6477" t="str">
        <f t="shared" si="303"/>
        <v>rural</v>
      </c>
      <c r="G6477" t="str">
        <f t="shared" si="304"/>
        <v>cooling</v>
      </c>
      <c r="H6477" t="str">
        <f t="shared" si="305"/>
        <v>cooling &amp; ventilation</v>
      </c>
    </row>
    <row r="6478" spans="1:8" x14ac:dyDescent="0.2">
      <c r="A6478">
        <v>6</v>
      </c>
      <c r="B6478" t="s">
        <v>446</v>
      </c>
      <c r="C6478">
        <v>0</v>
      </c>
      <c r="D6478" t="s">
        <v>702</v>
      </c>
      <c r="E6478" t="s">
        <v>590</v>
      </c>
      <c r="F6478" t="str">
        <f t="shared" si="303"/>
        <v>rural</v>
      </c>
      <c r="G6478" t="str">
        <f t="shared" si="304"/>
        <v>cooling</v>
      </c>
      <c r="H6478" t="str">
        <f t="shared" si="305"/>
        <v>cooling &amp; ventilation</v>
      </c>
    </row>
    <row r="6479" spans="1:8" x14ac:dyDescent="0.2">
      <c r="A6479">
        <v>7</v>
      </c>
      <c r="B6479" t="s">
        <v>447</v>
      </c>
      <c r="C6479">
        <v>0</v>
      </c>
      <c r="D6479" t="s">
        <v>702</v>
      </c>
      <c r="E6479" t="s">
        <v>590</v>
      </c>
      <c r="F6479" t="str">
        <f t="shared" si="303"/>
        <v>rural</v>
      </c>
      <c r="G6479" t="str">
        <f t="shared" si="304"/>
        <v>cooling</v>
      </c>
      <c r="H6479" t="str">
        <f t="shared" si="305"/>
        <v>cooling &amp; ventilation</v>
      </c>
    </row>
    <row r="6480" spans="1:8" x14ac:dyDescent="0.2">
      <c r="A6480">
        <v>8</v>
      </c>
      <c r="B6480" t="s">
        <v>448</v>
      </c>
      <c r="C6480">
        <v>0</v>
      </c>
      <c r="D6480" t="s">
        <v>702</v>
      </c>
      <c r="E6480" t="s">
        <v>590</v>
      </c>
      <c r="F6480" t="str">
        <f t="shared" si="303"/>
        <v>rural</v>
      </c>
      <c r="G6480" t="str">
        <f t="shared" si="304"/>
        <v>cooling</v>
      </c>
      <c r="H6480" t="str">
        <f t="shared" si="305"/>
        <v>cooling &amp; ventilation</v>
      </c>
    </row>
    <row r="6481" spans="1:8" x14ac:dyDescent="0.2">
      <c r="A6481">
        <v>9</v>
      </c>
      <c r="B6481" t="s">
        <v>449</v>
      </c>
      <c r="C6481">
        <v>0</v>
      </c>
      <c r="D6481" t="s">
        <v>702</v>
      </c>
      <c r="E6481" t="s">
        <v>590</v>
      </c>
      <c r="F6481" t="str">
        <f t="shared" si="303"/>
        <v>rural</v>
      </c>
      <c r="G6481" t="str">
        <f t="shared" si="304"/>
        <v>cooling</v>
      </c>
      <c r="H6481" t="str">
        <f t="shared" si="305"/>
        <v>cooling &amp; ventilation</v>
      </c>
    </row>
    <row r="6482" spans="1:8" x14ac:dyDescent="0.2">
      <c r="A6482">
        <v>0</v>
      </c>
      <c r="B6482" t="s">
        <v>76</v>
      </c>
      <c r="C6482">
        <v>243008890629.98001</v>
      </c>
      <c r="D6482" t="s">
        <v>703</v>
      </c>
      <c r="E6482" t="s">
        <v>590</v>
      </c>
      <c r="F6482" t="str">
        <f t="shared" si="303"/>
        <v>rural</v>
      </c>
      <c r="G6482" t="str">
        <f t="shared" si="304"/>
        <v>cooling</v>
      </c>
      <c r="H6482" t="str">
        <f t="shared" si="305"/>
        <v>cooling &amp; ventilation</v>
      </c>
    </row>
    <row r="6483" spans="1:8" x14ac:dyDescent="0.2">
      <c r="A6483">
        <v>1</v>
      </c>
      <c r="B6483" t="s">
        <v>77</v>
      </c>
      <c r="C6483">
        <v>0</v>
      </c>
      <c r="D6483" t="s">
        <v>703</v>
      </c>
      <c r="E6483" t="s">
        <v>590</v>
      </c>
      <c r="F6483" t="str">
        <f t="shared" si="303"/>
        <v>rural</v>
      </c>
      <c r="G6483" t="str">
        <f t="shared" si="304"/>
        <v>cooling</v>
      </c>
      <c r="H6483" t="str">
        <f t="shared" si="305"/>
        <v>cooling &amp; ventilation</v>
      </c>
    </row>
    <row r="6484" spans="1:8" x14ac:dyDescent="0.2">
      <c r="A6484">
        <v>2</v>
      </c>
      <c r="B6484" t="s">
        <v>78</v>
      </c>
      <c r="C6484">
        <v>0</v>
      </c>
      <c r="D6484" t="s">
        <v>703</v>
      </c>
      <c r="E6484" t="s">
        <v>590</v>
      </c>
      <c r="F6484" t="str">
        <f t="shared" si="303"/>
        <v>rural</v>
      </c>
      <c r="G6484" t="str">
        <f t="shared" si="304"/>
        <v>cooling</v>
      </c>
      <c r="H6484" t="str">
        <f t="shared" si="305"/>
        <v>cooling &amp; ventilation</v>
      </c>
    </row>
    <row r="6485" spans="1:8" x14ac:dyDescent="0.2">
      <c r="A6485">
        <v>3</v>
      </c>
      <c r="B6485" t="s">
        <v>79</v>
      </c>
      <c r="C6485">
        <v>0</v>
      </c>
      <c r="D6485" t="s">
        <v>703</v>
      </c>
      <c r="E6485" t="s">
        <v>590</v>
      </c>
      <c r="F6485" t="str">
        <f t="shared" si="303"/>
        <v>rural</v>
      </c>
      <c r="G6485" t="str">
        <f t="shared" si="304"/>
        <v>cooling</v>
      </c>
      <c r="H6485" t="str">
        <f t="shared" si="305"/>
        <v>cooling &amp; ventilation</v>
      </c>
    </row>
    <row r="6486" spans="1:8" x14ac:dyDescent="0.2">
      <c r="A6486">
        <v>4</v>
      </c>
      <c r="B6486" t="s">
        <v>81</v>
      </c>
      <c r="C6486">
        <v>0</v>
      </c>
      <c r="D6486" t="s">
        <v>703</v>
      </c>
      <c r="E6486" t="s">
        <v>590</v>
      </c>
      <c r="F6486" t="str">
        <f t="shared" si="303"/>
        <v>rural</v>
      </c>
      <c r="G6486" t="str">
        <f t="shared" si="304"/>
        <v>cooling</v>
      </c>
      <c r="H6486" t="str">
        <f t="shared" si="305"/>
        <v>cooling &amp; ventilation</v>
      </c>
    </row>
    <row r="6487" spans="1:8" x14ac:dyDescent="0.2">
      <c r="A6487">
        <v>5</v>
      </c>
      <c r="B6487" t="s">
        <v>162</v>
      </c>
      <c r="C6487">
        <v>0</v>
      </c>
      <c r="D6487" t="s">
        <v>703</v>
      </c>
      <c r="E6487" t="s">
        <v>590</v>
      </c>
      <c r="F6487" t="str">
        <f t="shared" si="303"/>
        <v>rural</v>
      </c>
      <c r="G6487" t="str">
        <f t="shared" si="304"/>
        <v>cooling</v>
      </c>
      <c r="H6487" t="str">
        <f t="shared" si="305"/>
        <v>cooling &amp; ventilation</v>
      </c>
    </row>
    <row r="6488" spans="1:8" x14ac:dyDescent="0.2">
      <c r="A6488">
        <v>6</v>
      </c>
      <c r="B6488" t="s">
        <v>446</v>
      </c>
      <c r="C6488">
        <v>0</v>
      </c>
      <c r="D6488" t="s">
        <v>703</v>
      </c>
      <c r="E6488" t="s">
        <v>590</v>
      </c>
      <c r="F6488" t="str">
        <f t="shared" si="303"/>
        <v>rural</v>
      </c>
      <c r="G6488" t="str">
        <f t="shared" si="304"/>
        <v>cooling</v>
      </c>
      <c r="H6488" t="str">
        <f t="shared" si="305"/>
        <v>cooling &amp; ventilation</v>
      </c>
    </row>
    <row r="6489" spans="1:8" x14ac:dyDescent="0.2">
      <c r="A6489">
        <v>7</v>
      </c>
      <c r="B6489" t="s">
        <v>447</v>
      </c>
      <c r="C6489">
        <v>0</v>
      </c>
      <c r="D6489" t="s">
        <v>703</v>
      </c>
      <c r="E6489" t="s">
        <v>590</v>
      </c>
      <c r="F6489" t="str">
        <f t="shared" si="303"/>
        <v>rural</v>
      </c>
      <c r="G6489" t="str">
        <f t="shared" si="304"/>
        <v>cooling</v>
      </c>
      <c r="H6489" t="str">
        <f t="shared" si="305"/>
        <v>cooling &amp; ventilation</v>
      </c>
    </row>
    <row r="6490" spans="1:8" x14ac:dyDescent="0.2">
      <c r="A6490">
        <v>8</v>
      </c>
      <c r="B6490" t="s">
        <v>448</v>
      </c>
      <c r="C6490">
        <v>0</v>
      </c>
      <c r="D6490" t="s">
        <v>703</v>
      </c>
      <c r="E6490" t="s">
        <v>590</v>
      </c>
      <c r="F6490" t="str">
        <f t="shared" si="303"/>
        <v>rural</v>
      </c>
      <c r="G6490" t="str">
        <f t="shared" si="304"/>
        <v>cooling</v>
      </c>
      <c r="H6490" t="str">
        <f t="shared" si="305"/>
        <v>cooling &amp; ventilation</v>
      </c>
    </row>
    <row r="6491" spans="1:8" x14ac:dyDescent="0.2">
      <c r="A6491">
        <v>9</v>
      </c>
      <c r="B6491" t="s">
        <v>449</v>
      </c>
      <c r="C6491">
        <v>0</v>
      </c>
      <c r="D6491" t="s">
        <v>703</v>
      </c>
      <c r="E6491" t="s">
        <v>590</v>
      </c>
      <c r="F6491" t="str">
        <f t="shared" si="303"/>
        <v>rural</v>
      </c>
      <c r="G6491" t="str">
        <f t="shared" si="304"/>
        <v>cooling</v>
      </c>
      <c r="H6491" t="str">
        <f t="shared" si="305"/>
        <v>cooling &amp; ventilation</v>
      </c>
    </row>
    <row r="6492" spans="1:8" x14ac:dyDescent="0.2">
      <c r="A6492">
        <v>0</v>
      </c>
      <c r="B6492" t="s">
        <v>76</v>
      </c>
      <c r="C6492">
        <v>6631816292236.4404</v>
      </c>
      <c r="D6492" t="s">
        <v>704</v>
      </c>
      <c r="E6492" t="s">
        <v>590</v>
      </c>
      <c r="F6492" t="str">
        <f t="shared" si="303"/>
        <v>rural</v>
      </c>
      <c r="G6492" t="str">
        <f t="shared" si="304"/>
        <v>cooling</v>
      </c>
      <c r="H6492" t="str">
        <f t="shared" si="305"/>
        <v>cooling &amp; ventilation</v>
      </c>
    </row>
    <row r="6493" spans="1:8" x14ac:dyDescent="0.2">
      <c r="A6493">
        <v>1</v>
      </c>
      <c r="B6493" t="s">
        <v>77</v>
      </c>
      <c r="C6493">
        <v>0</v>
      </c>
      <c r="D6493" t="s">
        <v>704</v>
      </c>
      <c r="E6493" t="s">
        <v>590</v>
      </c>
      <c r="F6493" t="str">
        <f t="shared" si="303"/>
        <v>rural</v>
      </c>
      <c r="G6493" t="str">
        <f t="shared" si="304"/>
        <v>cooling</v>
      </c>
      <c r="H6493" t="str">
        <f t="shared" si="305"/>
        <v>cooling &amp; ventilation</v>
      </c>
    </row>
    <row r="6494" spans="1:8" x14ac:dyDescent="0.2">
      <c r="A6494">
        <v>2</v>
      </c>
      <c r="B6494" t="s">
        <v>78</v>
      </c>
      <c r="C6494">
        <v>0</v>
      </c>
      <c r="D6494" t="s">
        <v>704</v>
      </c>
      <c r="E6494" t="s">
        <v>590</v>
      </c>
      <c r="F6494" t="str">
        <f t="shared" si="303"/>
        <v>rural</v>
      </c>
      <c r="G6494" t="str">
        <f t="shared" si="304"/>
        <v>cooling</v>
      </c>
      <c r="H6494" t="str">
        <f t="shared" si="305"/>
        <v>cooling &amp; ventilation</v>
      </c>
    </row>
    <row r="6495" spans="1:8" x14ac:dyDescent="0.2">
      <c r="A6495">
        <v>3</v>
      </c>
      <c r="B6495" t="s">
        <v>79</v>
      </c>
      <c r="C6495">
        <v>0</v>
      </c>
      <c r="D6495" t="s">
        <v>704</v>
      </c>
      <c r="E6495" t="s">
        <v>590</v>
      </c>
      <c r="F6495" t="str">
        <f t="shared" si="303"/>
        <v>rural</v>
      </c>
      <c r="G6495" t="str">
        <f t="shared" si="304"/>
        <v>cooling</v>
      </c>
      <c r="H6495" t="str">
        <f t="shared" si="305"/>
        <v>cooling &amp; ventilation</v>
      </c>
    </row>
    <row r="6496" spans="1:8" x14ac:dyDescent="0.2">
      <c r="A6496">
        <v>4</v>
      </c>
      <c r="B6496" t="s">
        <v>81</v>
      </c>
      <c r="C6496">
        <v>0</v>
      </c>
      <c r="D6496" t="s">
        <v>704</v>
      </c>
      <c r="E6496" t="s">
        <v>590</v>
      </c>
      <c r="F6496" t="str">
        <f t="shared" si="303"/>
        <v>rural</v>
      </c>
      <c r="G6496" t="str">
        <f t="shared" si="304"/>
        <v>cooling</v>
      </c>
      <c r="H6496" t="str">
        <f t="shared" si="305"/>
        <v>cooling &amp; ventilation</v>
      </c>
    </row>
    <row r="6497" spans="1:8" x14ac:dyDescent="0.2">
      <c r="A6497">
        <v>5</v>
      </c>
      <c r="B6497" t="s">
        <v>162</v>
      </c>
      <c r="C6497">
        <v>0</v>
      </c>
      <c r="D6497" t="s">
        <v>704</v>
      </c>
      <c r="E6497" t="s">
        <v>590</v>
      </c>
      <c r="F6497" t="str">
        <f t="shared" si="303"/>
        <v>rural</v>
      </c>
      <c r="G6497" t="str">
        <f t="shared" si="304"/>
        <v>cooling</v>
      </c>
      <c r="H6497" t="str">
        <f t="shared" si="305"/>
        <v>cooling &amp; ventilation</v>
      </c>
    </row>
    <row r="6498" spans="1:8" x14ac:dyDescent="0.2">
      <c r="A6498">
        <v>6</v>
      </c>
      <c r="B6498" t="s">
        <v>446</v>
      </c>
      <c r="C6498">
        <v>0</v>
      </c>
      <c r="D6498" t="s">
        <v>704</v>
      </c>
      <c r="E6498" t="s">
        <v>590</v>
      </c>
      <c r="F6498" t="str">
        <f t="shared" si="303"/>
        <v>rural</v>
      </c>
      <c r="G6498" t="str">
        <f t="shared" si="304"/>
        <v>cooling</v>
      </c>
      <c r="H6498" t="str">
        <f t="shared" si="305"/>
        <v>cooling &amp; ventilation</v>
      </c>
    </row>
    <row r="6499" spans="1:8" x14ac:dyDescent="0.2">
      <c r="A6499">
        <v>7</v>
      </c>
      <c r="B6499" t="s">
        <v>447</v>
      </c>
      <c r="C6499">
        <v>0</v>
      </c>
      <c r="D6499" t="s">
        <v>704</v>
      </c>
      <c r="E6499" t="s">
        <v>590</v>
      </c>
      <c r="F6499" t="str">
        <f t="shared" si="303"/>
        <v>rural</v>
      </c>
      <c r="G6499" t="str">
        <f t="shared" si="304"/>
        <v>cooling</v>
      </c>
      <c r="H6499" t="str">
        <f t="shared" si="305"/>
        <v>cooling &amp; ventilation</v>
      </c>
    </row>
    <row r="6500" spans="1:8" x14ac:dyDescent="0.2">
      <c r="A6500">
        <v>8</v>
      </c>
      <c r="B6500" t="s">
        <v>448</v>
      </c>
      <c r="C6500">
        <v>0</v>
      </c>
      <c r="D6500" t="s">
        <v>704</v>
      </c>
      <c r="E6500" t="s">
        <v>590</v>
      </c>
      <c r="F6500" t="str">
        <f t="shared" si="303"/>
        <v>rural</v>
      </c>
      <c r="G6500" t="str">
        <f t="shared" si="304"/>
        <v>cooling</v>
      </c>
      <c r="H6500" t="str">
        <f t="shared" si="305"/>
        <v>cooling &amp; ventilation</v>
      </c>
    </row>
    <row r="6501" spans="1:8" x14ac:dyDescent="0.2">
      <c r="A6501">
        <v>9</v>
      </c>
      <c r="B6501" t="s">
        <v>449</v>
      </c>
      <c r="C6501">
        <v>0</v>
      </c>
      <c r="D6501" t="s">
        <v>704</v>
      </c>
      <c r="E6501" t="s">
        <v>590</v>
      </c>
      <c r="F6501" t="str">
        <f t="shared" si="303"/>
        <v>rural</v>
      </c>
      <c r="G6501" t="str">
        <f t="shared" si="304"/>
        <v>cooling</v>
      </c>
      <c r="H6501" t="str">
        <f t="shared" si="305"/>
        <v>cooling &amp; ventilation</v>
      </c>
    </row>
    <row r="6502" spans="1:8" x14ac:dyDescent="0.2">
      <c r="A6502">
        <v>0</v>
      </c>
      <c r="B6502" t="s">
        <v>76</v>
      </c>
      <c r="C6502">
        <v>921568647718.47205</v>
      </c>
      <c r="D6502" t="s">
        <v>654</v>
      </c>
      <c r="E6502" t="s">
        <v>587</v>
      </c>
      <c r="F6502" t="str">
        <f t="shared" si="303"/>
        <v>urban</v>
      </c>
      <c r="G6502" t="str">
        <f t="shared" si="304"/>
        <v>appl</v>
      </c>
      <c r="H6502" t="str">
        <f t="shared" si="305"/>
        <v>appliances</v>
      </c>
    </row>
    <row r="6503" spans="1:8" x14ac:dyDescent="0.2">
      <c r="A6503">
        <v>1</v>
      </c>
      <c r="B6503" t="s">
        <v>77</v>
      </c>
      <c r="C6503">
        <v>0</v>
      </c>
      <c r="D6503" t="s">
        <v>654</v>
      </c>
      <c r="E6503" t="s">
        <v>587</v>
      </c>
      <c r="F6503" t="str">
        <f t="shared" si="303"/>
        <v>urban</v>
      </c>
      <c r="G6503" t="str">
        <f t="shared" si="304"/>
        <v>appl</v>
      </c>
      <c r="H6503" t="str">
        <f t="shared" si="305"/>
        <v>appliances</v>
      </c>
    </row>
    <row r="6504" spans="1:8" x14ac:dyDescent="0.2">
      <c r="A6504">
        <v>2</v>
      </c>
      <c r="B6504" t="s">
        <v>78</v>
      </c>
      <c r="C6504">
        <v>376586358525.14697</v>
      </c>
      <c r="D6504" t="s">
        <v>654</v>
      </c>
      <c r="E6504" t="s">
        <v>587</v>
      </c>
      <c r="F6504" t="str">
        <f t="shared" si="303"/>
        <v>urban</v>
      </c>
      <c r="G6504" t="str">
        <f t="shared" si="304"/>
        <v>appl</v>
      </c>
      <c r="H6504" t="str">
        <f t="shared" si="305"/>
        <v>appliances</v>
      </c>
    </row>
    <row r="6505" spans="1:8" x14ac:dyDescent="0.2">
      <c r="A6505">
        <v>3</v>
      </c>
      <c r="B6505" t="s">
        <v>79</v>
      </c>
      <c r="C6505">
        <v>251118806835.866</v>
      </c>
      <c r="D6505" t="s">
        <v>654</v>
      </c>
      <c r="E6505" t="s">
        <v>587</v>
      </c>
      <c r="F6505" t="str">
        <f t="shared" si="303"/>
        <v>urban</v>
      </c>
      <c r="G6505" t="str">
        <f t="shared" si="304"/>
        <v>appl</v>
      </c>
      <c r="H6505" t="str">
        <f t="shared" si="305"/>
        <v>appliances</v>
      </c>
    </row>
    <row r="6506" spans="1:8" x14ac:dyDescent="0.2">
      <c r="A6506">
        <v>4</v>
      </c>
      <c r="B6506" t="s">
        <v>81</v>
      </c>
      <c r="C6506">
        <v>0</v>
      </c>
      <c r="D6506" t="s">
        <v>654</v>
      </c>
      <c r="E6506" t="s">
        <v>587</v>
      </c>
      <c r="F6506" t="str">
        <f t="shared" si="303"/>
        <v>urban</v>
      </c>
      <c r="G6506" t="str">
        <f t="shared" si="304"/>
        <v>appl</v>
      </c>
      <c r="H6506" t="str">
        <f t="shared" si="305"/>
        <v>appliances</v>
      </c>
    </row>
    <row r="6507" spans="1:8" x14ac:dyDescent="0.2">
      <c r="A6507">
        <v>5</v>
      </c>
      <c r="B6507" t="s">
        <v>162</v>
      </c>
      <c r="C6507">
        <v>0</v>
      </c>
      <c r="D6507" t="s">
        <v>654</v>
      </c>
      <c r="E6507" t="s">
        <v>587</v>
      </c>
      <c r="F6507" t="str">
        <f t="shared" si="303"/>
        <v>urban</v>
      </c>
      <c r="G6507" t="str">
        <f t="shared" si="304"/>
        <v>appl</v>
      </c>
      <c r="H6507" t="str">
        <f t="shared" si="305"/>
        <v>appliances</v>
      </c>
    </row>
    <row r="6508" spans="1:8" x14ac:dyDescent="0.2">
      <c r="A6508">
        <v>6</v>
      </c>
      <c r="B6508" t="s">
        <v>446</v>
      </c>
      <c r="C6508">
        <v>0</v>
      </c>
      <c r="D6508" t="s">
        <v>654</v>
      </c>
      <c r="E6508" t="s">
        <v>587</v>
      </c>
      <c r="F6508" t="str">
        <f t="shared" si="303"/>
        <v>urban</v>
      </c>
      <c r="G6508" t="str">
        <f t="shared" si="304"/>
        <v>appl</v>
      </c>
      <c r="H6508" t="str">
        <f t="shared" si="305"/>
        <v>appliances</v>
      </c>
    </row>
    <row r="6509" spans="1:8" x14ac:dyDescent="0.2">
      <c r="A6509">
        <v>7</v>
      </c>
      <c r="B6509" t="s">
        <v>447</v>
      </c>
      <c r="C6509">
        <v>0</v>
      </c>
      <c r="D6509" t="s">
        <v>654</v>
      </c>
      <c r="E6509" t="s">
        <v>587</v>
      </c>
      <c r="F6509" t="str">
        <f t="shared" si="303"/>
        <v>urban</v>
      </c>
      <c r="G6509" t="str">
        <f t="shared" si="304"/>
        <v>appl</v>
      </c>
      <c r="H6509" t="str">
        <f t="shared" si="305"/>
        <v>appliances</v>
      </c>
    </row>
    <row r="6510" spans="1:8" x14ac:dyDescent="0.2">
      <c r="A6510">
        <v>8</v>
      </c>
      <c r="B6510" t="s">
        <v>448</v>
      </c>
      <c r="C6510">
        <v>231515719193.729</v>
      </c>
      <c r="D6510" t="s">
        <v>654</v>
      </c>
      <c r="E6510" t="s">
        <v>587</v>
      </c>
      <c r="F6510" t="str">
        <f t="shared" si="303"/>
        <v>urban</v>
      </c>
      <c r="G6510" t="str">
        <f t="shared" si="304"/>
        <v>appl</v>
      </c>
      <c r="H6510" t="str">
        <f t="shared" si="305"/>
        <v>appliances</v>
      </c>
    </row>
    <row r="6511" spans="1:8" x14ac:dyDescent="0.2">
      <c r="A6511">
        <v>9</v>
      </c>
      <c r="B6511" t="s">
        <v>449</v>
      </c>
      <c r="C6511">
        <v>0</v>
      </c>
      <c r="D6511" t="s">
        <v>654</v>
      </c>
      <c r="E6511" t="s">
        <v>587</v>
      </c>
      <c r="F6511" t="str">
        <f t="shared" si="303"/>
        <v>urban</v>
      </c>
      <c r="G6511" t="str">
        <f t="shared" si="304"/>
        <v>appl</v>
      </c>
      <c r="H6511" t="str">
        <f t="shared" si="305"/>
        <v>appliances</v>
      </c>
    </row>
    <row r="6512" spans="1:8" x14ac:dyDescent="0.2">
      <c r="A6512">
        <v>0</v>
      </c>
      <c r="B6512" t="s">
        <v>76</v>
      </c>
      <c r="C6512">
        <v>33247962843866.898</v>
      </c>
      <c r="D6512" t="s">
        <v>656</v>
      </c>
      <c r="E6512" t="s">
        <v>587</v>
      </c>
      <c r="F6512" t="str">
        <f t="shared" si="303"/>
        <v>urban</v>
      </c>
      <c r="G6512" t="str">
        <f t="shared" si="304"/>
        <v>appl</v>
      </c>
      <c r="H6512" t="str">
        <f t="shared" si="305"/>
        <v>appliances</v>
      </c>
    </row>
    <row r="6513" spans="1:8" x14ac:dyDescent="0.2">
      <c r="A6513">
        <v>1</v>
      </c>
      <c r="B6513" t="s">
        <v>77</v>
      </c>
      <c r="C6513">
        <v>0</v>
      </c>
      <c r="D6513" t="s">
        <v>656</v>
      </c>
      <c r="E6513" t="s">
        <v>587</v>
      </c>
      <c r="F6513" t="str">
        <f t="shared" si="303"/>
        <v>urban</v>
      </c>
      <c r="G6513" t="str">
        <f t="shared" si="304"/>
        <v>appl</v>
      </c>
      <c r="H6513" t="str">
        <f t="shared" si="305"/>
        <v>appliances</v>
      </c>
    </row>
    <row r="6514" spans="1:8" x14ac:dyDescent="0.2">
      <c r="A6514">
        <v>2</v>
      </c>
      <c r="B6514" t="s">
        <v>78</v>
      </c>
      <c r="C6514">
        <v>16062147096768.6</v>
      </c>
      <c r="D6514" t="s">
        <v>656</v>
      </c>
      <c r="E6514" t="s">
        <v>587</v>
      </c>
      <c r="F6514" t="str">
        <f t="shared" si="303"/>
        <v>urban</v>
      </c>
      <c r="G6514" t="str">
        <f t="shared" si="304"/>
        <v>appl</v>
      </c>
      <c r="H6514" t="str">
        <f t="shared" si="305"/>
        <v>appliances</v>
      </c>
    </row>
    <row r="6515" spans="1:8" x14ac:dyDescent="0.2">
      <c r="A6515">
        <v>3</v>
      </c>
      <c r="B6515" t="s">
        <v>79</v>
      </c>
      <c r="C6515">
        <v>67297482033.710701</v>
      </c>
      <c r="D6515" t="s">
        <v>656</v>
      </c>
      <c r="E6515" t="s">
        <v>587</v>
      </c>
      <c r="F6515" t="str">
        <f t="shared" si="303"/>
        <v>urban</v>
      </c>
      <c r="G6515" t="str">
        <f t="shared" si="304"/>
        <v>appl</v>
      </c>
      <c r="H6515" t="str">
        <f t="shared" si="305"/>
        <v>appliances</v>
      </c>
    </row>
    <row r="6516" spans="1:8" x14ac:dyDescent="0.2">
      <c r="A6516">
        <v>4</v>
      </c>
      <c r="B6516" t="s">
        <v>81</v>
      </c>
      <c r="C6516">
        <v>0</v>
      </c>
      <c r="D6516" t="s">
        <v>656</v>
      </c>
      <c r="E6516" t="s">
        <v>587</v>
      </c>
      <c r="F6516" t="str">
        <f t="shared" si="303"/>
        <v>urban</v>
      </c>
      <c r="G6516" t="str">
        <f t="shared" si="304"/>
        <v>appl</v>
      </c>
      <c r="H6516" t="str">
        <f t="shared" si="305"/>
        <v>appliances</v>
      </c>
    </row>
    <row r="6517" spans="1:8" x14ac:dyDescent="0.2">
      <c r="A6517">
        <v>5</v>
      </c>
      <c r="B6517" t="s">
        <v>162</v>
      </c>
      <c r="C6517">
        <v>0</v>
      </c>
      <c r="D6517" t="s">
        <v>656</v>
      </c>
      <c r="E6517" t="s">
        <v>587</v>
      </c>
      <c r="F6517" t="str">
        <f t="shared" si="303"/>
        <v>urban</v>
      </c>
      <c r="G6517" t="str">
        <f t="shared" si="304"/>
        <v>appl</v>
      </c>
      <c r="H6517" t="str">
        <f t="shared" si="305"/>
        <v>appliances</v>
      </c>
    </row>
    <row r="6518" spans="1:8" x14ac:dyDescent="0.2">
      <c r="A6518">
        <v>6</v>
      </c>
      <c r="B6518" t="s">
        <v>446</v>
      </c>
      <c r="C6518">
        <v>0</v>
      </c>
      <c r="D6518" t="s">
        <v>656</v>
      </c>
      <c r="E6518" t="s">
        <v>587</v>
      </c>
      <c r="F6518" t="str">
        <f t="shared" si="303"/>
        <v>urban</v>
      </c>
      <c r="G6518" t="str">
        <f t="shared" si="304"/>
        <v>appl</v>
      </c>
      <c r="H6518" t="str">
        <f t="shared" si="305"/>
        <v>appliances</v>
      </c>
    </row>
    <row r="6519" spans="1:8" x14ac:dyDescent="0.2">
      <c r="A6519">
        <v>7</v>
      </c>
      <c r="B6519" t="s">
        <v>447</v>
      </c>
      <c r="C6519">
        <v>0</v>
      </c>
      <c r="D6519" t="s">
        <v>656</v>
      </c>
      <c r="E6519" t="s">
        <v>587</v>
      </c>
      <c r="F6519" t="str">
        <f t="shared" si="303"/>
        <v>urban</v>
      </c>
      <c r="G6519" t="str">
        <f t="shared" si="304"/>
        <v>appl</v>
      </c>
      <c r="H6519" t="str">
        <f t="shared" si="305"/>
        <v>appliances</v>
      </c>
    </row>
    <row r="6520" spans="1:8" x14ac:dyDescent="0.2">
      <c r="A6520">
        <v>8</v>
      </c>
      <c r="B6520" t="s">
        <v>448</v>
      </c>
      <c r="C6520">
        <v>1385758945848.02</v>
      </c>
      <c r="D6520" t="s">
        <v>656</v>
      </c>
      <c r="E6520" t="s">
        <v>587</v>
      </c>
      <c r="F6520" t="str">
        <f t="shared" si="303"/>
        <v>urban</v>
      </c>
      <c r="G6520" t="str">
        <f t="shared" si="304"/>
        <v>appl</v>
      </c>
      <c r="H6520" t="str">
        <f t="shared" si="305"/>
        <v>appliances</v>
      </c>
    </row>
    <row r="6521" spans="1:8" x14ac:dyDescent="0.2">
      <c r="A6521">
        <v>9</v>
      </c>
      <c r="B6521" t="s">
        <v>449</v>
      </c>
      <c r="C6521">
        <v>0</v>
      </c>
      <c r="D6521" t="s">
        <v>656</v>
      </c>
      <c r="E6521" t="s">
        <v>587</v>
      </c>
      <c r="F6521" t="str">
        <f t="shared" si="303"/>
        <v>urban</v>
      </c>
      <c r="G6521" t="str">
        <f t="shared" si="304"/>
        <v>appl</v>
      </c>
      <c r="H6521" t="str">
        <f t="shared" si="305"/>
        <v>appliances</v>
      </c>
    </row>
    <row r="6522" spans="1:8" x14ac:dyDescent="0.2">
      <c r="A6522">
        <v>0</v>
      </c>
      <c r="B6522" t="s">
        <v>76</v>
      </c>
      <c r="C6522">
        <v>2757434609837.7798</v>
      </c>
      <c r="D6522" t="s">
        <v>657</v>
      </c>
      <c r="E6522" t="s">
        <v>587</v>
      </c>
      <c r="F6522" t="str">
        <f t="shared" si="303"/>
        <v>urban</v>
      </c>
      <c r="G6522" t="str">
        <f t="shared" si="304"/>
        <v>appl</v>
      </c>
      <c r="H6522" t="str">
        <f t="shared" si="305"/>
        <v>appliances</v>
      </c>
    </row>
    <row r="6523" spans="1:8" x14ac:dyDescent="0.2">
      <c r="A6523">
        <v>1</v>
      </c>
      <c r="B6523" t="s">
        <v>77</v>
      </c>
      <c r="C6523">
        <v>0</v>
      </c>
      <c r="D6523" t="s">
        <v>657</v>
      </c>
      <c r="E6523" t="s">
        <v>587</v>
      </c>
      <c r="F6523" t="str">
        <f t="shared" si="303"/>
        <v>urban</v>
      </c>
      <c r="G6523" t="str">
        <f t="shared" si="304"/>
        <v>appl</v>
      </c>
      <c r="H6523" t="str">
        <f t="shared" si="305"/>
        <v>appliances</v>
      </c>
    </row>
    <row r="6524" spans="1:8" x14ac:dyDescent="0.2">
      <c r="A6524">
        <v>2</v>
      </c>
      <c r="B6524" t="s">
        <v>78</v>
      </c>
      <c r="C6524">
        <v>1954071222402.6101</v>
      </c>
      <c r="D6524" t="s">
        <v>657</v>
      </c>
      <c r="E6524" t="s">
        <v>587</v>
      </c>
      <c r="F6524" t="str">
        <f t="shared" si="303"/>
        <v>urban</v>
      </c>
      <c r="G6524" t="str">
        <f t="shared" si="304"/>
        <v>appl</v>
      </c>
      <c r="H6524" t="str">
        <f t="shared" si="305"/>
        <v>appliances</v>
      </c>
    </row>
    <row r="6525" spans="1:8" x14ac:dyDescent="0.2">
      <c r="A6525">
        <v>3</v>
      </c>
      <c r="B6525" t="s">
        <v>79</v>
      </c>
      <c r="C6525">
        <v>866723934.38933003</v>
      </c>
      <c r="D6525" t="s">
        <v>657</v>
      </c>
      <c r="E6525" t="s">
        <v>587</v>
      </c>
      <c r="F6525" t="str">
        <f t="shared" si="303"/>
        <v>urban</v>
      </c>
      <c r="G6525" t="str">
        <f t="shared" si="304"/>
        <v>appl</v>
      </c>
      <c r="H6525" t="str">
        <f t="shared" si="305"/>
        <v>appliances</v>
      </c>
    </row>
    <row r="6526" spans="1:8" x14ac:dyDescent="0.2">
      <c r="A6526">
        <v>4</v>
      </c>
      <c r="B6526" t="s">
        <v>81</v>
      </c>
      <c r="C6526">
        <v>0</v>
      </c>
      <c r="D6526" t="s">
        <v>657</v>
      </c>
      <c r="E6526" t="s">
        <v>587</v>
      </c>
      <c r="F6526" t="str">
        <f t="shared" si="303"/>
        <v>urban</v>
      </c>
      <c r="G6526" t="str">
        <f t="shared" si="304"/>
        <v>appl</v>
      </c>
      <c r="H6526" t="str">
        <f t="shared" si="305"/>
        <v>appliances</v>
      </c>
    </row>
    <row r="6527" spans="1:8" x14ac:dyDescent="0.2">
      <c r="A6527">
        <v>5</v>
      </c>
      <c r="B6527" t="s">
        <v>162</v>
      </c>
      <c r="C6527">
        <v>0</v>
      </c>
      <c r="D6527" t="s">
        <v>657</v>
      </c>
      <c r="E6527" t="s">
        <v>587</v>
      </c>
      <c r="F6527" t="str">
        <f t="shared" si="303"/>
        <v>urban</v>
      </c>
      <c r="G6527" t="str">
        <f t="shared" si="304"/>
        <v>appl</v>
      </c>
      <c r="H6527" t="str">
        <f t="shared" si="305"/>
        <v>appliances</v>
      </c>
    </row>
    <row r="6528" spans="1:8" x14ac:dyDescent="0.2">
      <c r="A6528">
        <v>6</v>
      </c>
      <c r="B6528" t="s">
        <v>446</v>
      </c>
      <c r="C6528">
        <v>0</v>
      </c>
      <c r="D6528" t="s">
        <v>657</v>
      </c>
      <c r="E6528" t="s">
        <v>587</v>
      </c>
      <c r="F6528" t="str">
        <f t="shared" si="303"/>
        <v>urban</v>
      </c>
      <c r="G6528" t="str">
        <f t="shared" si="304"/>
        <v>appl</v>
      </c>
      <c r="H6528" t="str">
        <f t="shared" si="305"/>
        <v>appliances</v>
      </c>
    </row>
    <row r="6529" spans="1:8" x14ac:dyDescent="0.2">
      <c r="A6529">
        <v>7</v>
      </c>
      <c r="B6529" t="s">
        <v>447</v>
      </c>
      <c r="C6529">
        <v>0</v>
      </c>
      <c r="D6529" t="s">
        <v>657</v>
      </c>
      <c r="E6529" t="s">
        <v>587</v>
      </c>
      <c r="F6529" t="str">
        <f t="shared" si="303"/>
        <v>urban</v>
      </c>
      <c r="G6529" t="str">
        <f t="shared" si="304"/>
        <v>appl</v>
      </c>
      <c r="H6529" t="str">
        <f t="shared" si="305"/>
        <v>appliances</v>
      </c>
    </row>
    <row r="6530" spans="1:8" x14ac:dyDescent="0.2">
      <c r="A6530">
        <v>8</v>
      </c>
      <c r="B6530" t="s">
        <v>448</v>
      </c>
      <c r="C6530">
        <v>292318842490.78601</v>
      </c>
      <c r="D6530" t="s">
        <v>657</v>
      </c>
      <c r="E6530" t="s">
        <v>587</v>
      </c>
      <c r="F6530" t="str">
        <f t="shared" si="303"/>
        <v>urban</v>
      </c>
      <c r="G6530" t="str">
        <f t="shared" si="304"/>
        <v>appl</v>
      </c>
      <c r="H6530" t="str">
        <f t="shared" si="305"/>
        <v>appliances</v>
      </c>
    </row>
    <row r="6531" spans="1:8" x14ac:dyDescent="0.2">
      <c r="A6531">
        <v>9</v>
      </c>
      <c r="B6531" t="s">
        <v>449</v>
      </c>
      <c r="C6531">
        <v>0</v>
      </c>
      <c r="D6531" t="s">
        <v>657</v>
      </c>
      <c r="E6531" t="s">
        <v>587</v>
      </c>
      <c r="F6531" t="str">
        <f t="shared" ref="F6531:F6594" si="306">IF(ISNUMBER(SEARCH("urban", E6531)), "urban", IF(ISNUMBER(SEARCH("rural", E6531)), "rural", IF(ISNUMBER(SEARCH("commercial", E6531)), "commercial", "None")))</f>
        <v>urban</v>
      </c>
      <c r="G6531" t="str">
        <f t="shared" ref="G6531:G6594" si="307">RIGHT(E6531, LEN(E6531) - FIND("~", SUBSTITUTE(E6531, "-", "~", LEN(E6531)-LEN(SUBSTITUTE(E6531, "-", "")))))</f>
        <v>appl</v>
      </c>
      <c r="H6531" t="str">
        <f t="shared" ref="H6531:H6594" si="308">IF(G6531="appl","appliances",IF(G6531="cooling","cooling &amp; ventilation",G6531))</f>
        <v>appliances</v>
      </c>
    </row>
    <row r="6532" spans="1:8" x14ac:dyDescent="0.2">
      <c r="A6532">
        <v>0</v>
      </c>
      <c r="B6532" t="s">
        <v>76</v>
      </c>
      <c r="C6532">
        <v>21351094158738.102</v>
      </c>
      <c r="D6532" t="s">
        <v>658</v>
      </c>
      <c r="E6532" t="s">
        <v>587</v>
      </c>
      <c r="F6532" t="str">
        <f t="shared" si="306"/>
        <v>urban</v>
      </c>
      <c r="G6532" t="str">
        <f t="shared" si="307"/>
        <v>appl</v>
      </c>
      <c r="H6532" t="str">
        <f t="shared" si="308"/>
        <v>appliances</v>
      </c>
    </row>
    <row r="6533" spans="1:8" x14ac:dyDescent="0.2">
      <c r="A6533">
        <v>1</v>
      </c>
      <c r="B6533" t="s">
        <v>77</v>
      </c>
      <c r="C6533">
        <v>0</v>
      </c>
      <c r="D6533" t="s">
        <v>658</v>
      </c>
      <c r="E6533" t="s">
        <v>587</v>
      </c>
      <c r="F6533" t="str">
        <f t="shared" si="306"/>
        <v>urban</v>
      </c>
      <c r="G6533" t="str">
        <f t="shared" si="307"/>
        <v>appl</v>
      </c>
      <c r="H6533" t="str">
        <f t="shared" si="308"/>
        <v>appliances</v>
      </c>
    </row>
    <row r="6534" spans="1:8" x14ac:dyDescent="0.2">
      <c r="A6534">
        <v>2</v>
      </c>
      <c r="B6534" t="s">
        <v>78</v>
      </c>
      <c r="C6534">
        <v>8884778670254.6504</v>
      </c>
      <c r="D6534" t="s">
        <v>658</v>
      </c>
      <c r="E6534" t="s">
        <v>587</v>
      </c>
      <c r="F6534" t="str">
        <f t="shared" si="306"/>
        <v>urban</v>
      </c>
      <c r="G6534" t="str">
        <f t="shared" si="307"/>
        <v>appl</v>
      </c>
      <c r="H6534" t="str">
        <f t="shared" si="308"/>
        <v>appliances</v>
      </c>
    </row>
    <row r="6535" spans="1:8" x14ac:dyDescent="0.2">
      <c r="A6535">
        <v>3</v>
      </c>
      <c r="B6535" t="s">
        <v>79</v>
      </c>
      <c r="C6535">
        <v>4675062727.9534502</v>
      </c>
      <c r="D6535" t="s">
        <v>658</v>
      </c>
      <c r="E6535" t="s">
        <v>587</v>
      </c>
      <c r="F6535" t="str">
        <f t="shared" si="306"/>
        <v>urban</v>
      </c>
      <c r="G6535" t="str">
        <f t="shared" si="307"/>
        <v>appl</v>
      </c>
      <c r="H6535" t="str">
        <f t="shared" si="308"/>
        <v>appliances</v>
      </c>
    </row>
    <row r="6536" spans="1:8" x14ac:dyDescent="0.2">
      <c r="A6536">
        <v>4</v>
      </c>
      <c r="B6536" t="s">
        <v>81</v>
      </c>
      <c r="C6536">
        <v>0</v>
      </c>
      <c r="D6536" t="s">
        <v>658</v>
      </c>
      <c r="E6536" t="s">
        <v>587</v>
      </c>
      <c r="F6536" t="str">
        <f t="shared" si="306"/>
        <v>urban</v>
      </c>
      <c r="G6536" t="str">
        <f t="shared" si="307"/>
        <v>appl</v>
      </c>
      <c r="H6536" t="str">
        <f t="shared" si="308"/>
        <v>appliances</v>
      </c>
    </row>
    <row r="6537" spans="1:8" x14ac:dyDescent="0.2">
      <c r="A6537">
        <v>5</v>
      </c>
      <c r="B6537" t="s">
        <v>162</v>
      </c>
      <c r="C6537">
        <v>0</v>
      </c>
      <c r="D6537" t="s">
        <v>658</v>
      </c>
      <c r="E6537" t="s">
        <v>587</v>
      </c>
      <c r="F6537" t="str">
        <f t="shared" si="306"/>
        <v>urban</v>
      </c>
      <c r="G6537" t="str">
        <f t="shared" si="307"/>
        <v>appl</v>
      </c>
      <c r="H6537" t="str">
        <f t="shared" si="308"/>
        <v>appliances</v>
      </c>
    </row>
    <row r="6538" spans="1:8" x14ac:dyDescent="0.2">
      <c r="A6538">
        <v>6</v>
      </c>
      <c r="B6538" t="s">
        <v>446</v>
      </c>
      <c r="C6538">
        <v>0</v>
      </c>
      <c r="D6538" t="s">
        <v>658</v>
      </c>
      <c r="E6538" t="s">
        <v>587</v>
      </c>
      <c r="F6538" t="str">
        <f t="shared" si="306"/>
        <v>urban</v>
      </c>
      <c r="G6538" t="str">
        <f t="shared" si="307"/>
        <v>appl</v>
      </c>
      <c r="H6538" t="str">
        <f t="shared" si="308"/>
        <v>appliances</v>
      </c>
    </row>
    <row r="6539" spans="1:8" x14ac:dyDescent="0.2">
      <c r="A6539">
        <v>7</v>
      </c>
      <c r="B6539" t="s">
        <v>447</v>
      </c>
      <c r="C6539">
        <v>0</v>
      </c>
      <c r="D6539" t="s">
        <v>658</v>
      </c>
      <c r="E6539" t="s">
        <v>587</v>
      </c>
      <c r="F6539" t="str">
        <f t="shared" si="306"/>
        <v>urban</v>
      </c>
      <c r="G6539" t="str">
        <f t="shared" si="307"/>
        <v>appl</v>
      </c>
      <c r="H6539" t="str">
        <f t="shared" si="308"/>
        <v>appliances</v>
      </c>
    </row>
    <row r="6540" spans="1:8" x14ac:dyDescent="0.2">
      <c r="A6540">
        <v>8</v>
      </c>
      <c r="B6540" t="s">
        <v>448</v>
      </c>
      <c r="C6540">
        <v>643656767062.005</v>
      </c>
      <c r="D6540" t="s">
        <v>658</v>
      </c>
      <c r="E6540" t="s">
        <v>587</v>
      </c>
      <c r="F6540" t="str">
        <f t="shared" si="306"/>
        <v>urban</v>
      </c>
      <c r="G6540" t="str">
        <f t="shared" si="307"/>
        <v>appl</v>
      </c>
      <c r="H6540" t="str">
        <f t="shared" si="308"/>
        <v>appliances</v>
      </c>
    </row>
    <row r="6541" spans="1:8" x14ac:dyDescent="0.2">
      <c r="A6541">
        <v>9</v>
      </c>
      <c r="B6541" t="s">
        <v>449</v>
      </c>
      <c r="C6541">
        <v>0</v>
      </c>
      <c r="D6541" t="s">
        <v>658</v>
      </c>
      <c r="E6541" t="s">
        <v>587</v>
      </c>
      <c r="F6541" t="str">
        <f t="shared" si="306"/>
        <v>urban</v>
      </c>
      <c r="G6541" t="str">
        <f t="shared" si="307"/>
        <v>appl</v>
      </c>
      <c r="H6541" t="str">
        <f t="shared" si="308"/>
        <v>appliances</v>
      </c>
    </row>
    <row r="6542" spans="1:8" x14ac:dyDescent="0.2">
      <c r="A6542">
        <v>0</v>
      </c>
      <c r="B6542" t="s">
        <v>76</v>
      </c>
      <c r="C6542">
        <v>9628744367565.0293</v>
      </c>
      <c r="D6542" t="s">
        <v>659</v>
      </c>
      <c r="E6542" t="s">
        <v>587</v>
      </c>
      <c r="F6542" t="str">
        <f t="shared" si="306"/>
        <v>urban</v>
      </c>
      <c r="G6542" t="str">
        <f t="shared" si="307"/>
        <v>appl</v>
      </c>
      <c r="H6542" t="str">
        <f t="shared" si="308"/>
        <v>appliances</v>
      </c>
    </row>
    <row r="6543" spans="1:8" x14ac:dyDescent="0.2">
      <c r="A6543">
        <v>1</v>
      </c>
      <c r="B6543" t="s">
        <v>77</v>
      </c>
      <c r="C6543">
        <v>0</v>
      </c>
      <c r="D6543" t="s">
        <v>659</v>
      </c>
      <c r="E6543" t="s">
        <v>587</v>
      </c>
      <c r="F6543" t="str">
        <f t="shared" si="306"/>
        <v>urban</v>
      </c>
      <c r="G6543" t="str">
        <f t="shared" si="307"/>
        <v>appl</v>
      </c>
      <c r="H6543" t="str">
        <f t="shared" si="308"/>
        <v>appliances</v>
      </c>
    </row>
    <row r="6544" spans="1:8" x14ac:dyDescent="0.2">
      <c r="A6544">
        <v>2</v>
      </c>
      <c r="B6544" t="s">
        <v>78</v>
      </c>
      <c r="C6544">
        <v>17527901632952.699</v>
      </c>
      <c r="D6544" t="s">
        <v>659</v>
      </c>
      <c r="E6544" t="s">
        <v>587</v>
      </c>
      <c r="F6544" t="str">
        <f t="shared" si="306"/>
        <v>urban</v>
      </c>
      <c r="G6544" t="str">
        <f t="shared" si="307"/>
        <v>appl</v>
      </c>
      <c r="H6544" t="str">
        <f t="shared" si="308"/>
        <v>appliances</v>
      </c>
    </row>
    <row r="6545" spans="1:8" x14ac:dyDescent="0.2">
      <c r="A6545">
        <v>3</v>
      </c>
      <c r="B6545" t="s">
        <v>79</v>
      </c>
      <c r="C6545">
        <v>1159173355.7175</v>
      </c>
      <c r="D6545" t="s">
        <v>659</v>
      </c>
      <c r="E6545" t="s">
        <v>587</v>
      </c>
      <c r="F6545" t="str">
        <f t="shared" si="306"/>
        <v>urban</v>
      </c>
      <c r="G6545" t="str">
        <f t="shared" si="307"/>
        <v>appl</v>
      </c>
      <c r="H6545" t="str">
        <f t="shared" si="308"/>
        <v>appliances</v>
      </c>
    </row>
    <row r="6546" spans="1:8" x14ac:dyDescent="0.2">
      <c r="A6546">
        <v>4</v>
      </c>
      <c r="B6546" t="s">
        <v>81</v>
      </c>
      <c r="C6546">
        <v>0</v>
      </c>
      <c r="D6546" t="s">
        <v>659</v>
      </c>
      <c r="E6546" t="s">
        <v>587</v>
      </c>
      <c r="F6546" t="str">
        <f t="shared" si="306"/>
        <v>urban</v>
      </c>
      <c r="G6546" t="str">
        <f t="shared" si="307"/>
        <v>appl</v>
      </c>
      <c r="H6546" t="str">
        <f t="shared" si="308"/>
        <v>appliances</v>
      </c>
    </row>
    <row r="6547" spans="1:8" x14ac:dyDescent="0.2">
      <c r="A6547">
        <v>5</v>
      </c>
      <c r="B6547" t="s">
        <v>162</v>
      </c>
      <c r="C6547">
        <v>0</v>
      </c>
      <c r="D6547" t="s">
        <v>659</v>
      </c>
      <c r="E6547" t="s">
        <v>587</v>
      </c>
      <c r="F6547" t="str">
        <f t="shared" si="306"/>
        <v>urban</v>
      </c>
      <c r="G6547" t="str">
        <f t="shared" si="307"/>
        <v>appl</v>
      </c>
      <c r="H6547" t="str">
        <f t="shared" si="308"/>
        <v>appliances</v>
      </c>
    </row>
    <row r="6548" spans="1:8" x14ac:dyDescent="0.2">
      <c r="A6548">
        <v>6</v>
      </c>
      <c r="B6548" t="s">
        <v>446</v>
      </c>
      <c r="C6548">
        <v>0</v>
      </c>
      <c r="D6548" t="s">
        <v>659</v>
      </c>
      <c r="E6548" t="s">
        <v>587</v>
      </c>
      <c r="F6548" t="str">
        <f t="shared" si="306"/>
        <v>urban</v>
      </c>
      <c r="G6548" t="str">
        <f t="shared" si="307"/>
        <v>appl</v>
      </c>
      <c r="H6548" t="str">
        <f t="shared" si="308"/>
        <v>appliances</v>
      </c>
    </row>
    <row r="6549" spans="1:8" x14ac:dyDescent="0.2">
      <c r="A6549">
        <v>7</v>
      </c>
      <c r="B6549" t="s">
        <v>447</v>
      </c>
      <c r="C6549">
        <v>0</v>
      </c>
      <c r="D6549" t="s">
        <v>659</v>
      </c>
      <c r="E6549" t="s">
        <v>587</v>
      </c>
      <c r="F6549" t="str">
        <f t="shared" si="306"/>
        <v>urban</v>
      </c>
      <c r="G6549" t="str">
        <f t="shared" si="307"/>
        <v>appl</v>
      </c>
      <c r="H6549" t="str">
        <f t="shared" si="308"/>
        <v>appliances</v>
      </c>
    </row>
    <row r="6550" spans="1:8" x14ac:dyDescent="0.2">
      <c r="A6550">
        <v>8</v>
      </c>
      <c r="B6550" t="s">
        <v>448</v>
      </c>
      <c r="C6550">
        <v>238180807258.121</v>
      </c>
      <c r="D6550" t="s">
        <v>659</v>
      </c>
      <c r="E6550" t="s">
        <v>587</v>
      </c>
      <c r="F6550" t="str">
        <f t="shared" si="306"/>
        <v>urban</v>
      </c>
      <c r="G6550" t="str">
        <f t="shared" si="307"/>
        <v>appl</v>
      </c>
      <c r="H6550" t="str">
        <f t="shared" si="308"/>
        <v>appliances</v>
      </c>
    </row>
    <row r="6551" spans="1:8" x14ac:dyDescent="0.2">
      <c r="A6551">
        <v>9</v>
      </c>
      <c r="B6551" t="s">
        <v>449</v>
      </c>
      <c r="C6551">
        <v>0</v>
      </c>
      <c r="D6551" t="s">
        <v>659</v>
      </c>
      <c r="E6551" t="s">
        <v>587</v>
      </c>
      <c r="F6551" t="str">
        <f t="shared" si="306"/>
        <v>urban</v>
      </c>
      <c r="G6551" t="str">
        <f t="shared" si="307"/>
        <v>appl</v>
      </c>
      <c r="H6551" t="str">
        <f t="shared" si="308"/>
        <v>appliances</v>
      </c>
    </row>
    <row r="6552" spans="1:8" x14ac:dyDescent="0.2">
      <c r="A6552">
        <v>0</v>
      </c>
      <c r="B6552" t="s">
        <v>76</v>
      </c>
      <c r="C6552">
        <v>42524672181205.297</v>
      </c>
      <c r="D6552" t="s">
        <v>660</v>
      </c>
      <c r="E6552" t="s">
        <v>587</v>
      </c>
      <c r="F6552" t="str">
        <f t="shared" si="306"/>
        <v>urban</v>
      </c>
      <c r="G6552" t="str">
        <f t="shared" si="307"/>
        <v>appl</v>
      </c>
      <c r="H6552" t="str">
        <f t="shared" si="308"/>
        <v>appliances</v>
      </c>
    </row>
    <row r="6553" spans="1:8" x14ac:dyDescent="0.2">
      <c r="A6553">
        <v>1</v>
      </c>
      <c r="B6553" t="s">
        <v>77</v>
      </c>
      <c r="C6553">
        <v>0</v>
      </c>
      <c r="D6553" t="s">
        <v>660</v>
      </c>
      <c r="E6553" t="s">
        <v>587</v>
      </c>
      <c r="F6553" t="str">
        <f t="shared" si="306"/>
        <v>urban</v>
      </c>
      <c r="G6553" t="str">
        <f t="shared" si="307"/>
        <v>appl</v>
      </c>
      <c r="H6553" t="str">
        <f t="shared" si="308"/>
        <v>appliances</v>
      </c>
    </row>
    <row r="6554" spans="1:8" x14ac:dyDescent="0.2">
      <c r="A6554">
        <v>2</v>
      </c>
      <c r="B6554" t="s">
        <v>78</v>
      </c>
      <c r="C6554">
        <v>34908365434373.199</v>
      </c>
      <c r="D6554" t="s">
        <v>660</v>
      </c>
      <c r="E6554" t="s">
        <v>587</v>
      </c>
      <c r="F6554" t="str">
        <f t="shared" si="306"/>
        <v>urban</v>
      </c>
      <c r="G6554" t="str">
        <f t="shared" si="307"/>
        <v>appl</v>
      </c>
      <c r="H6554" t="str">
        <f t="shared" si="308"/>
        <v>appliances</v>
      </c>
    </row>
    <row r="6555" spans="1:8" x14ac:dyDescent="0.2">
      <c r="A6555">
        <v>3</v>
      </c>
      <c r="B6555" t="s">
        <v>79</v>
      </c>
      <c r="C6555">
        <v>796644750.17446005</v>
      </c>
      <c r="D6555" t="s">
        <v>660</v>
      </c>
      <c r="E6555" t="s">
        <v>587</v>
      </c>
      <c r="F6555" t="str">
        <f t="shared" si="306"/>
        <v>urban</v>
      </c>
      <c r="G6555" t="str">
        <f t="shared" si="307"/>
        <v>appl</v>
      </c>
      <c r="H6555" t="str">
        <f t="shared" si="308"/>
        <v>appliances</v>
      </c>
    </row>
    <row r="6556" spans="1:8" x14ac:dyDescent="0.2">
      <c r="A6556">
        <v>4</v>
      </c>
      <c r="B6556" t="s">
        <v>81</v>
      </c>
      <c r="C6556">
        <v>0</v>
      </c>
      <c r="D6556" t="s">
        <v>660</v>
      </c>
      <c r="E6556" t="s">
        <v>587</v>
      </c>
      <c r="F6556" t="str">
        <f t="shared" si="306"/>
        <v>urban</v>
      </c>
      <c r="G6556" t="str">
        <f t="shared" si="307"/>
        <v>appl</v>
      </c>
      <c r="H6556" t="str">
        <f t="shared" si="308"/>
        <v>appliances</v>
      </c>
    </row>
    <row r="6557" spans="1:8" x14ac:dyDescent="0.2">
      <c r="A6557">
        <v>5</v>
      </c>
      <c r="B6557" t="s">
        <v>162</v>
      </c>
      <c r="C6557">
        <v>0</v>
      </c>
      <c r="D6557" t="s">
        <v>660</v>
      </c>
      <c r="E6557" t="s">
        <v>587</v>
      </c>
      <c r="F6557" t="str">
        <f t="shared" si="306"/>
        <v>urban</v>
      </c>
      <c r="G6557" t="str">
        <f t="shared" si="307"/>
        <v>appl</v>
      </c>
      <c r="H6557" t="str">
        <f t="shared" si="308"/>
        <v>appliances</v>
      </c>
    </row>
    <row r="6558" spans="1:8" x14ac:dyDescent="0.2">
      <c r="A6558">
        <v>6</v>
      </c>
      <c r="B6558" t="s">
        <v>446</v>
      </c>
      <c r="C6558">
        <v>0</v>
      </c>
      <c r="D6558" t="s">
        <v>660</v>
      </c>
      <c r="E6558" t="s">
        <v>587</v>
      </c>
      <c r="F6558" t="str">
        <f t="shared" si="306"/>
        <v>urban</v>
      </c>
      <c r="G6558" t="str">
        <f t="shared" si="307"/>
        <v>appl</v>
      </c>
      <c r="H6558" t="str">
        <f t="shared" si="308"/>
        <v>appliances</v>
      </c>
    </row>
    <row r="6559" spans="1:8" x14ac:dyDescent="0.2">
      <c r="A6559">
        <v>7</v>
      </c>
      <c r="B6559" t="s">
        <v>447</v>
      </c>
      <c r="C6559">
        <v>0</v>
      </c>
      <c r="D6559" t="s">
        <v>660</v>
      </c>
      <c r="E6559" t="s">
        <v>587</v>
      </c>
      <c r="F6559" t="str">
        <f t="shared" si="306"/>
        <v>urban</v>
      </c>
      <c r="G6559" t="str">
        <f t="shared" si="307"/>
        <v>appl</v>
      </c>
      <c r="H6559" t="str">
        <f t="shared" si="308"/>
        <v>appliances</v>
      </c>
    </row>
    <row r="6560" spans="1:8" x14ac:dyDescent="0.2">
      <c r="A6560">
        <v>8</v>
      </c>
      <c r="B6560" t="s">
        <v>448</v>
      </c>
      <c r="C6560">
        <v>1202882325814.4099</v>
      </c>
      <c r="D6560" t="s">
        <v>660</v>
      </c>
      <c r="E6560" t="s">
        <v>587</v>
      </c>
      <c r="F6560" t="str">
        <f t="shared" si="306"/>
        <v>urban</v>
      </c>
      <c r="G6560" t="str">
        <f t="shared" si="307"/>
        <v>appl</v>
      </c>
      <c r="H6560" t="str">
        <f t="shared" si="308"/>
        <v>appliances</v>
      </c>
    </row>
    <row r="6561" spans="1:8" x14ac:dyDescent="0.2">
      <c r="A6561">
        <v>9</v>
      </c>
      <c r="B6561" t="s">
        <v>449</v>
      </c>
      <c r="C6561">
        <v>0</v>
      </c>
      <c r="D6561" t="s">
        <v>660</v>
      </c>
      <c r="E6561" t="s">
        <v>587</v>
      </c>
      <c r="F6561" t="str">
        <f t="shared" si="306"/>
        <v>urban</v>
      </c>
      <c r="G6561" t="str">
        <f t="shared" si="307"/>
        <v>appl</v>
      </c>
      <c r="H6561" t="str">
        <f t="shared" si="308"/>
        <v>appliances</v>
      </c>
    </row>
    <row r="6562" spans="1:8" x14ac:dyDescent="0.2">
      <c r="A6562">
        <v>0</v>
      </c>
      <c r="B6562" t="s">
        <v>76</v>
      </c>
      <c r="C6562">
        <v>7652604659125.6504</v>
      </c>
      <c r="D6562" t="s">
        <v>661</v>
      </c>
      <c r="E6562" t="s">
        <v>587</v>
      </c>
      <c r="F6562" t="str">
        <f t="shared" si="306"/>
        <v>urban</v>
      </c>
      <c r="G6562" t="str">
        <f t="shared" si="307"/>
        <v>appl</v>
      </c>
      <c r="H6562" t="str">
        <f t="shared" si="308"/>
        <v>appliances</v>
      </c>
    </row>
    <row r="6563" spans="1:8" x14ac:dyDescent="0.2">
      <c r="A6563">
        <v>1</v>
      </c>
      <c r="B6563" t="s">
        <v>77</v>
      </c>
      <c r="C6563">
        <v>0</v>
      </c>
      <c r="D6563" t="s">
        <v>661</v>
      </c>
      <c r="E6563" t="s">
        <v>587</v>
      </c>
      <c r="F6563" t="str">
        <f t="shared" si="306"/>
        <v>urban</v>
      </c>
      <c r="G6563" t="str">
        <f t="shared" si="307"/>
        <v>appl</v>
      </c>
      <c r="H6563" t="str">
        <f t="shared" si="308"/>
        <v>appliances</v>
      </c>
    </row>
    <row r="6564" spans="1:8" x14ac:dyDescent="0.2">
      <c r="A6564">
        <v>2</v>
      </c>
      <c r="B6564" t="s">
        <v>78</v>
      </c>
      <c r="C6564">
        <v>3678966460546.8799</v>
      </c>
      <c r="D6564" t="s">
        <v>661</v>
      </c>
      <c r="E6564" t="s">
        <v>587</v>
      </c>
      <c r="F6564" t="str">
        <f t="shared" si="306"/>
        <v>urban</v>
      </c>
      <c r="G6564" t="str">
        <f t="shared" si="307"/>
        <v>appl</v>
      </c>
      <c r="H6564" t="str">
        <f t="shared" si="308"/>
        <v>appliances</v>
      </c>
    </row>
    <row r="6565" spans="1:8" x14ac:dyDescent="0.2">
      <c r="A6565">
        <v>3</v>
      </c>
      <c r="B6565" t="s">
        <v>79</v>
      </c>
      <c r="C6565">
        <v>1492049.20161488</v>
      </c>
      <c r="D6565" t="s">
        <v>661</v>
      </c>
      <c r="E6565" t="s">
        <v>587</v>
      </c>
      <c r="F6565" t="str">
        <f t="shared" si="306"/>
        <v>urban</v>
      </c>
      <c r="G6565" t="str">
        <f t="shared" si="307"/>
        <v>appl</v>
      </c>
      <c r="H6565" t="str">
        <f t="shared" si="308"/>
        <v>appliances</v>
      </c>
    </row>
    <row r="6566" spans="1:8" x14ac:dyDescent="0.2">
      <c r="A6566">
        <v>4</v>
      </c>
      <c r="B6566" t="s">
        <v>81</v>
      </c>
      <c r="C6566">
        <v>0</v>
      </c>
      <c r="D6566" t="s">
        <v>661</v>
      </c>
      <c r="E6566" t="s">
        <v>587</v>
      </c>
      <c r="F6566" t="str">
        <f t="shared" si="306"/>
        <v>urban</v>
      </c>
      <c r="G6566" t="str">
        <f t="shared" si="307"/>
        <v>appl</v>
      </c>
      <c r="H6566" t="str">
        <f t="shared" si="308"/>
        <v>appliances</v>
      </c>
    </row>
    <row r="6567" spans="1:8" x14ac:dyDescent="0.2">
      <c r="A6567">
        <v>5</v>
      </c>
      <c r="B6567" t="s">
        <v>162</v>
      </c>
      <c r="C6567">
        <v>0</v>
      </c>
      <c r="D6567" t="s">
        <v>661</v>
      </c>
      <c r="E6567" t="s">
        <v>587</v>
      </c>
      <c r="F6567" t="str">
        <f t="shared" si="306"/>
        <v>urban</v>
      </c>
      <c r="G6567" t="str">
        <f t="shared" si="307"/>
        <v>appl</v>
      </c>
      <c r="H6567" t="str">
        <f t="shared" si="308"/>
        <v>appliances</v>
      </c>
    </row>
    <row r="6568" spans="1:8" x14ac:dyDescent="0.2">
      <c r="A6568">
        <v>6</v>
      </c>
      <c r="B6568" t="s">
        <v>446</v>
      </c>
      <c r="C6568">
        <v>0</v>
      </c>
      <c r="D6568" t="s">
        <v>661</v>
      </c>
      <c r="E6568" t="s">
        <v>587</v>
      </c>
      <c r="F6568" t="str">
        <f t="shared" si="306"/>
        <v>urban</v>
      </c>
      <c r="G6568" t="str">
        <f t="shared" si="307"/>
        <v>appl</v>
      </c>
      <c r="H6568" t="str">
        <f t="shared" si="308"/>
        <v>appliances</v>
      </c>
    </row>
    <row r="6569" spans="1:8" x14ac:dyDescent="0.2">
      <c r="A6569">
        <v>7</v>
      </c>
      <c r="B6569" t="s">
        <v>447</v>
      </c>
      <c r="C6569">
        <v>0</v>
      </c>
      <c r="D6569" t="s">
        <v>661</v>
      </c>
      <c r="E6569" t="s">
        <v>587</v>
      </c>
      <c r="F6569" t="str">
        <f t="shared" si="306"/>
        <v>urban</v>
      </c>
      <c r="G6569" t="str">
        <f t="shared" si="307"/>
        <v>appl</v>
      </c>
      <c r="H6569" t="str">
        <f t="shared" si="308"/>
        <v>appliances</v>
      </c>
    </row>
    <row r="6570" spans="1:8" x14ac:dyDescent="0.2">
      <c r="A6570">
        <v>8</v>
      </c>
      <c r="B6570" t="s">
        <v>448</v>
      </c>
      <c r="C6570">
        <v>890353520234.11597</v>
      </c>
      <c r="D6570" t="s">
        <v>661</v>
      </c>
      <c r="E6570" t="s">
        <v>587</v>
      </c>
      <c r="F6570" t="str">
        <f t="shared" si="306"/>
        <v>urban</v>
      </c>
      <c r="G6570" t="str">
        <f t="shared" si="307"/>
        <v>appl</v>
      </c>
      <c r="H6570" t="str">
        <f t="shared" si="308"/>
        <v>appliances</v>
      </c>
    </row>
    <row r="6571" spans="1:8" x14ac:dyDescent="0.2">
      <c r="A6571">
        <v>9</v>
      </c>
      <c r="B6571" t="s">
        <v>449</v>
      </c>
      <c r="C6571">
        <v>0</v>
      </c>
      <c r="D6571" t="s">
        <v>661</v>
      </c>
      <c r="E6571" t="s">
        <v>587</v>
      </c>
      <c r="F6571" t="str">
        <f t="shared" si="306"/>
        <v>urban</v>
      </c>
      <c r="G6571" t="str">
        <f t="shared" si="307"/>
        <v>appl</v>
      </c>
      <c r="H6571" t="str">
        <f t="shared" si="308"/>
        <v>appliances</v>
      </c>
    </row>
    <row r="6572" spans="1:8" x14ac:dyDescent="0.2">
      <c r="A6572">
        <v>0</v>
      </c>
      <c r="B6572" t="s">
        <v>76</v>
      </c>
      <c r="C6572">
        <v>3041346280542.5498</v>
      </c>
      <c r="D6572" t="s">
        <v>662</v>
      </c>
      <c r="E6572" t="s">
        <v>587</v>
      </c>
      <c r="F6572" t="str">
        <f t="shared" si="306"/>
        <v>urban</v>
      </c>
      <c r="G6572" t="str">
        <f t="shared" si="307"/>
        <v>appl</v>
      </c>
      <c r="H6572" t="str">
        <f t="shared" si="308"/>
        <v>appliances</v>
      </c>
    </row>
    <row r="6573" spans="1:8" x14ac:dyDescent="0.2">
      <c r="A6573">
        <v>1</v>
      </c>
      <c r="B6573" t="s">
        <v>77</v>
      </c>
      <c r="C6573">
        <v>0</v>
      </c>
      <c r="D6573" t="s">
        <v>662</v>
      </c>
      <c r="E6573" t="s">
        <v>587</v>
      </c>
      <c r="F6573" t="str">
        <f t="shared" si="306"/>
        <v>urban</v>
      </c>
      <c r="G6573" t="str">
        <f t="shared" si="307"/>
        <v>appl</v>
      </c>
      <c r="H6573" t="str">
        <f t="shared" si="308"/>
        <v>appliances</v>
      </c>
    </row>
    <row r="6574" spans="1:8" x14ac:dyDescent="0.2">
      <c r="A6574">
        <v>2</v>
      </c>
      <c r="B6574" t="s">
        <v>78</v>
      </c>
      <c r="C6574">
        <v>3273399270315.04</v>
      </c>
      <c r="D6574" t="s">
        <v>662</v>
      </c>
      <c r="E6574" t="s">
        <v>587</v>
      </c>
      <c r="F6574" t="str">
        <f t="shared" si="306"/>
        <v>urban</v>
      </c>
      <c r="G6574" t="str">
        <f t="shared" si="307"/>
        <v>appl</v>
      </c>
      <c r="H6574" t="str">
        <f t="shared" si="308"/>
        <v>appliances</v>
      </c>
    </row>
    <row r="6575" spans="1:8" x14ac:dyDescent="0.2">
      <c r="A6575">
        <v>3</v>
      </c>
      <c r="B6575" t="s">
        <v>79</v>
      </c>
      <c r="C6575">
        <v>2501555516.0550499</v>
      </c>
      <c r="D6575" t="s">
        <v>662</v>
      </c>
      <c r="E6575" t="s">
        <v>587</v>
      </c>
      <c r="F6575" t="str">
        <f t="shared" si="306"/>
        <v>urban</v>
      </c>
      <c r="G6575" t="str">
        <f t="shared" si="307"/>
        <v>appl</v>
      </c>
      <c r="H6575" t="str">
        <f t="shared" si="308"/>
        <v>appliances</v>
      </c>
    </row>
    <row r="6576" spans="1:8" x14ac:dyDescent="0.2">
      <c r="A6576">
        <v>4</v>
      </c>
      <c r="B6576" t="s">
        <v>81</v>
      </c>
      <c r="C6576">
        <v>0</v>
      </c>
      <c r="D6576" t="s">
        <v>662</v>
      </c>
      <c r="E6576" t="s">
        <v>587</v>
      </c>
      <c r="F6576" t="str">
        <f t="shared" si="306"/>
        <v>urban</v>
      </c>
      <c r="G6576" t="str">
        <f t="shared" si="307"/>
        <v>appl</v>
      </c>
      <c r="H6576" t="str">
        <f t="shared" si="308"/>
        <v>appliances</v>
      </c>
    </row>
    <row r="6577" spans="1:8" x14ac:dyDescent="0.2">
      <c r="A6577">
        <v>5</v>
      </c>
      <c r="B6577" t="s">
        <v>162</v>
      </c>
      <c r="C6577">
        <v>0</v>
      </c>
      <c r="D6577" t="s">
        <v>662</v>
      </c>
      <c r="E6577" t="s">
        <v>587</v>
      </c>
      <c r="F6577" t="str">
        <f t="shared" si="306"/>
        <v>urban</v>
      </c>
      <c r="G6577" t="str">
        <f t="shared" si="307"/>
        <v>appl</v>
      </c>
      <c r="H6577" t="str">
        <f t="shared" si="308"/>
        <v>appliances</v>
      </c>
    </row>
    <row r="6578" spans="1:8" x14ac:dyDescent="0.2">
      <c r="A6578">
        <v>6</v>
      </c>
      <c r="B6578" t="s">
        <v>446</v>
      </c>
      <c r="C6578">
        <v>0</v>
      </c>
      <c r="D6578" t="s">
        <v>662</v>
      </c>
      <c r="E6578" t="s">
        <v>587</v>
      </c>
      <c r="F6578" t="str">
        <f t="shared" si="306"/>
        <v>urban</v>
      </c>
      <c r="G6578" t="str">
        <f t="shared" si="307"/>
        <v>appl</v>
      </c>
      <c r="H6578" t="str">
        <f t="shared" si="308"/>
        <v>appliances</v>
      </c>
    </row>
    <row r="6579" spans="1:8" x14ac:dyDescent="0.2">
      <c r="A6579">
        <v>7</v>
      </c>
      <c r="B6579" t="s">
        <v>447</v>
      </c>
      <c r="C6579">
        <v>0</v>
      </c>
      <c r="D6579" t="s">
        <v>662</v>
      </c>
      <c r="E6579" t="s">
        <v>587</v>
      </c>
      <c r="F6579" t="str">
        <f t="shared" si="306"/>
        <v>urban</v>
      </c>
      <c r="G6579" t="str">
        <f t="shared" si="307"/>
        <v>appl</v>
      </c>
      <c r="H6579" t="str">
        <f t="shared" si="308"/>
        <v>appliances</v>
      </c>
    </row>
    <row r="6580" spans="1:8" x14ac:dyDescent="0.2">
      <c r="A6580">
        <v>8</v>
      </c>
      <c r="B6580" t="s">
        <v>448</v>
      </c>
      <c r="C6580">
        <v>755821762375.21497</v>
      </c>
      <c r="D6580" t="s">
        <v>662</v>
      </c>
      <c r="E6580" t="s">
        <v>587</v>
      </c>
      <c r="F6580" t="str">
        <f t="shared" si="306"/>
        <v>urban</v>
      </c>
      <c r="G6580" t="str">
        <f t="shared" si="307"/>
        <v>appl</v>
      </c>
      <c r="H6580" t="str">
        <f t="shared" si="308"/>
        <v>appliances</v>
      </c>
    </row>
    <row r="6581" spans="1:8" x14ac:dyDescent="0.2">
      <c r="A6581">
        <v>9</v>
      </c>
      <c r="B6581" t="s">
        <v>449</v>
      </c>
      <c r="C6581">
        <v>0</v>
      </c>
      <c r="D6581" t="s">
        <v>662</v>
      </c>
      <c r="E6581" t="s">
        <v>587</v>
      </c>
      <c r="F6581" t="str">
        <f t="shared" si="306"/>
        <v>urban</v>
      </c>
      <c r="G6581" t="str">
        <f t="shared" si="307"/>
        <v>appl</v>
      </c>
      <c r="H6581" t="str">
        <f t="shared" si="308"/>
        <v>appliances</v>
      </c>
    </row>
    <row r="6582" spans="1:8" x14ac:dyDescent="0.2">
      <c r="A6582">
        <v>0</v>
      </c>
      <c r="B6582" t="s">
        <v>76</v>
      </c>
      <c r="C6582">
        <v>22341909605788.801</v>
      </c>
      <c r="D6582" t="s">
        <v>663</v>
      </c>
      <c r="E6582" t="s">
        <v>587</v>
      </c>
      <c r="F6582" t="str">
        <f t="shared" si="306"/>
        <v>urban</v>
      </c>
      <c r="G6582" t="str">
        <f t="shared" si="307"/>
        <v>appl</v>
      </c>
      <c r="H6582" t="str">
        <f t="shared" si="308"/>
        <v>appliances</v>
      </c>
    </row>
    <row r="6583" spans="1:8" x14ac:dyDescent="0.2">
      <c r="A6583">
        <v>1</v>
      </c>
      <c r="B6583" t="s">
        <v>77</v>
      </c>
      <c r="C6583">
        <v>0</v>
      </c>
      <c r="D6583" t="s">
        <v>663</v>
      </c>
      <c r="E6583" t="s">
        <v>587</v>
      </c>
      <c r="F6583" t="str">
        <f t="shared" si="306"/>
        <v>urban</v>
      </c>
      <c r="G6583" t="str">
        <f t="shared" si="307"/>
        <v>appl</v>
      </c>
      <c r="H6583" t="str">
        <f t="shared" si="308"/>
        <v>appliances</v>
      </c>
    </row>
    <row r="6584" spans="1:8" x14ac:dyDescent="0.2">
      <c r="A6584">
        <v>2</v>
      </c>
      <c r="B6584" t="s">
        <v>78</v>
      </c>
      <c r="C6584">
        <v>21160645311180.199</v>
      </c>
      <c r="D6584" t="s">
        <v>663</v>
      </c>
      <c r="E6584" t="s">
        <v>587</v>
      </c>
      <c r="F6584" t="str">
        <f t="shared" si="306"/>
        <v>urban</v>
      </c>
      <c r="G6584" t="str">
        <f t="shared" si="307"/>
        <v>appl</v>
      </c>
      <c r="H6584" t="str">
        <f t="shared" si="308"/>
        <v>appliances</v>
      </c>
    </row>
    <row r="6585" spans="1:8" x14ac:dyDescent="0.2">
      <c r="A6585">
        <v>3</v>
      </c>
      <c r="B6585" t="s">
        <v>79</v>
      </c>
      <c r="C6585">
        <v>449092379.487885</v>
      </c>
      <c r="D6585" t="s">
        <v>663</v>
      </c>
      <c r="E6585" t="s">
        <v>587</v>
      </c>
      <c r="F6585" t="str">
        <f t="shared" si="306"/>
        <v>urban</v>
      </c>
      <c r="G6585" t="str">
        <f t="shared" si="307"/>
        <v>appl</v>
      </c>
      <c r="H6585" t="str">
        <f t="shared" si="308"/>
        <v>appliances</v>
      </c>
    </row>
    <row r="6586" spans="1:8" x14ac:dyDescent="0.2">
      <c r="A6586">
        <v>4</v>
      </c>
      <c r="B6586" t="s">
        <v>81</v>
      </c>
      <c r="C6586">
        <v>0</v>
      </c>
      <c r="D6586" t="s">
        <v>663</v>
      </c>
      <c r="E6586" t="s">
        <v>587</v>
      </c>
      <c r="F6586" t="str">
        <f t="shared" si="306"/>
        <v>urban</v>
      </c>
      <c r="G6586" t="str">
        <f t="shared" si="307"/>
        <v>appl</v>
      </c>
      <c r="H6586" t="str">
        <f t="shared" si="308"/>
        <v>appliances</v>
      </c>
    </row>
    <row r="6587" spans="1:8" x14ac:dyDescent="0.2">
      <c r="A6587">
        <v>5</v>
      </c>
      <c r="B6587" t="s">
        <v>162</v>
      </c>
      <c r="C6587">
        <v>0</v>
      </c>
      <c r="D6587" t="s">
        <v>663</v>
      </c>
      <c r="E6587" t="s">
        <v>587</v>
      </c>
      <c r="F6587" t="str">
        <f t="shared" si="306"/>
        <v>urban</v>
      </c>
      <c r="G6587" t="str">
        <f t="shared" si="307"/>
        <v>appl</v>
      </c>
      <c r="H6587" t="str">
        <f t="shared" si="308"/>
        <v>appliances</v>
      </c>
    </row>
    <row r="6588" spans="1:8" x14ac:dyDescent="0.2">
      <c r="A6588">
        <v>6</v>
      </c>
      <c r="B6588" t="s">
        <v>446</v>
      </c>
      <c r="C6588">
        <v>0</v>
      </c>
      <c r="D6588" t="s">
        <v>663</v>
      </c>
      <c r="E6588" t="s">
        <v>587</v>
      </c>
      <c r="F6588" t="str">
        <f t="shared" si="306"/>
        <v>urban</v>
      </c>
      <c r="G6588" t="str">
        <f t="shared" si="307"/>
        <v>appl</v>
      </c>
      <c r="H6588" t="str">
        <f t="shared" si="308"/>
        <v>appliances</v>
      </c>
    </row>
    <row r="6589" spans="1:8" x14ac:dyDescent="0.2">
      <c r="A6589">
        <v>7</v>
      </c>
      <c r="B6589" t="s">
        <v>447</v>
      </c>
      <c r="C6589">
        <v>0</v>
      </c>
      <c r="D6589" t="s">
        <v>663</v>
      </c>
      <c r="E6589" t="s">
        <v>587</v>
      </c>
      <c r="F6589" t="str">
        <f t="shared" si="306"/>
        <v>urban</v>
      </c>
      <c r="G6589" t="str">
        <f t="shared" si="307"/>
        <v>appl</v>
      </c>
      <c r="H6589" t="str">
        <f t="shared" si="308"/>
        <v>appliances</v>
      </c>
    </row>
    <row r="6590" spans="1:8" x14ac:dyDescent="0.2">
      <c r="A6590">
        <v>8</v>
      </c>
      <c r="B6590" t="s">
        <v>448</v>
      </c>
      <c r="C6590">
        <v>1323215737015.1699</v>
      </c>
      <c r="D6590" t="s">
        <v>663</v>
      </c>
      <c r="E6590" t="s">
        <v>587</v>
      </c>
      <c r="F6590" t="str">
        <f t="shared" si="306"/>
        <v>urban</v>
      </c>
      <c r="G6590" t="str">
        <f t="shared" si="307"/>
        <v>appl</v>
      </c>
      <c r="H6590" t="str">
        <f t="shared" si="308"/>
        <v>appliances</v>
      </c>
    </row>
    <row r="6591" spans="1:8" x14ac:dyDescent="0.2">
      <c r="A6591">
        <v>9</v>
      </c>
      <c r="B6591" t="s">
        <v>449</v>
      </c>
      <c r="C6591">
        <v>0</v>
      </c>
      <c r="D6591" t="s">
        <v>663</v>
      </c>
      <c r="E6591" t="s">
        <v>587</v>
      </c>
      <c r="F6591" t="str">
        <f t="shared" si="306"/>
        <v>urban</v>
      </c>
      <c r="G6591" t="str">
        <f t="shared" si="307"/>
        <v>appl</v>
      </c>
      <c r="H6591" t="str">
        <f t="shared" si="308"/>
        <v>appliances</v>
      </c>
    </row>
    <row r="6592" spans="1:8" x14ac:dyDescent="0.2">
      <c r="A6592">
        <v>0</v>
      </c>
      <c r="B6592" t="s">
        <v>76</v>
      </c>
      <c r="C6592">
        <v>22672496284474.199</v>
      </c>
      <c r="D6592" t="s">
        <v>664</v>
      </c>
      <c r="E6592" t="s">
        <v>587</v>
      </c>
      <c r="F6592" t="str">
        <f t="shared" si="306"/>
        <v>urban</v>
      </c>
      <c r="G6592" t="str">
        <f t="shared" si="307"/>
        <v>appl</v>
      </c>
      <c r="H6592" t="str">
        <f t="shared" si="308"/>
        <v>appliances</v>
      </c>
    </row>
    <row r="6593" spans="1:8" x14ac:dyDescent="0.2">
      <c r="A6593">
        <v>1</v>
      </c>
      <c r="B6593" t="s">
        <v>77</v>
      </c>
      <c r="C6593">
        <v>0</v>
      </c>
      <c r="D6593" t="s">
        <v>664</v>
      </c>
      <c r="E6593" t="s">
        <v>587</v>
      </c>
      <c r="F6593" t="str">
        <f t="shared" si="306"/>
        <v>urban</v>
      </c>
      <c r="G6593" t="str">
        <f t="shared" si="307"/>
        <v>appl</v>
      </c>
      <c r="H6593" t="str">
        <f t="shared" si="308"/>
        <v>appliances</v>
      </c>
    </row>
    <row r="6594" spans="1:8" x14ac:dyDescent="0.2">
      <c r="A6594">
        <v>2</v>
      </c>
      <c r="B6594" t="s">
        <v>78</v>
      </c>
      <c r="C6594">
        <v>34406917366017.898</v>
      </c>
      <c r="D6594" t="s">
        <v>664</v>
      </c>
      <c r="E6594" t="s">
        <v>587</v>
      </c>
      <c r="F6594" t="str">
        <f t="shared" si="306"/>
        <v>urban</v>
      </c>
      <c r="G6594" t="str">
        <f t="shared" si="307"/>
        <v>appl</v>
      </c>
      <c r="H6594" t="str">
        <f t="shared" si="308"/>
        <v>appliances</v>
      </c>
    </row>
    <row r="6595" spans="1:8" x14ac:dyDescent="0.2">
      <c r="A6595">
        <v>3</v>
      </c>
      <c r="B6595" t="s">
        <v>79</v>
      </c>
      <c r="C6595">
        <v>5321146639763.5498</v>
      </c>
      <c r="D6595" t="s">
        <v>664</v>
      </c>
      <c r="E6595" t="s">
        <v>587</v>
      </c>
      <c r="F6595" t="str">
        <f t="shared" ref="F6595:F6658" si="309">IF(ISNUMBER(SEARCH("urban", E6595)), "urban", IF(ISNUMBER(SEARCH("rural", E6595)), "rural", IF(ISNUMBER(SEARCH("commercial", E6595)), "commercial", "None")))</f>
        <v>urban</v>
      </c>
      <c r="G6595" t="str">
        <f t="shared" ref="G6595:G6658" si="310">RIGHT(E6595, LEN(E6595) - FIND("~", SUBSTITUTE(E6595, "-", "~", LEN(E6595)-LEN(SUBSTITUTE(E6595, "-", "")))))</f>
        <v>appl</v>
      </c>
      <c r="H6595" t="str">
        <f t="shared" ref="H6595:H6658" si="311">IF(G6595="appl","appliances",IF(G6595="cooling","cooling &amp; ventilation",G6595))</f>
        <v>appliances</v>
      </c>
    </row>
    <row r="6596" spans="1:8" x14ac:dyDescent="0.2">
      <c r="A6596">
        <v>4</v>
      </c>
      <c r="B6596" t="s">
        <v>81</v>
      </c>
      <c r="C6596">
        <v>0</v>
      </c>
      <c r="D6596" t="s">
        <v>664</v>
      </c>
      <c r="E6596" t="s">
        <v>587</v>
      </c>
      <c r="F6596" t="str">
        <f t="shared" si="309"/>
        <v>urban</v>
      </c>
      <c r="G6596" t="str">
        <f t="shared" si="310"/>
        <v>appl</v>
      </c>
      <c r="H6596" t="str">
        <f t="shared" si="311"/>
        <v>appliances</v>
      </c>
    </row>
    <row r="6597" spans="1:8" x14ac:dyDescent="0.2">
      <c r="A6597">
        <v>5</v>
      </c>
      <c r="B6597" t="s">
        <v>162</v>
      </c>
      <c r="C6597">
        <v>0</v>
      </c>
      <c r="D6597" t="s">
        <v>664</v>
      </c>
      <c r="E6597" t="s">
        <v>587</v>
      </c>
      <c r="F6597" t="str">
        <f t="shared" si="309"/>
        <v>urban</v>
      </c>
      <c r="G6597" t="str">
        <f t="shared" si="310"/>
        <v>appl</v>
      </c>
      <c r="H6597" t="str">
        <f t="shared" si="311"/>
        <v>appliances</v>
      </c>
    </row>
    <row r="6598" spans="1:8" x14ac:dyDescent="0.2">
      <c r="A6598">
        <v>6</v>
      </c>
      <c r="B6598" t="s">
        <v>446</v>
      </c>
      <c r="C6598">
        <v>0</v>
      </c>
      <c r="D6598" t="s">
        <v>664</v>
      </c>
      <c r="E6598" t="s">
        <v>587</v>
      </c>
      <c r="F6598" t="str">
        <f t="shared" si="309"/>
        <v>urban</v>
      </c>
      <c r="G6598" t="str">
        <f t="shared" si="310"/>
        <v>appl</v>
      </c>
      <c r="H6598" t="str">
        <f t="shared" si="311"/>
        <v>appliances</v>
      </c>
    </row>
    <row r="6599" spans="1:8" x14ac:dyDescent="0.2">
      <c r="A6599">
        <v>7</v>
      </c>
      <c r="B6599" t="s">
        <v>447</v>
      </c>
      <c r="C6599">
        <v>0</v>
      </c>
      <c r="D6599" t="s">
        <v>664</v>
      </c>
      <c r="E6599" t="s">
        <v>587</v>
      </c>
      <c r="F6599" t="str">
        <f t="shared" si="309"/>
        <v>urban</v>
      </c>
      <c r="G6599" t="str">
        <f t="shared" si="310"/>
        <v>appl</v>
      </c>
      <c r="H6599" t="str">
        <f t="shared" si="311"/>
        <v>appliances</v>
      </c>
    </row>
    <row r="6600" spans="1:8" x14ac:dyDescent="0.2">
      <c r="A6600">
        <v>8</v>
      </c>
      <c r="B6600" t="s">
        <v>448</v>
      </c>
      <c r="C6600">
        <v>817222661292.86401</v>
      </c>
      <c r="D6600" t="s">
        <v>664</v>
      </c>
      <c r="E6600" t="s">
        <v>587</v>
      </c>
      <c r="F6600" t="str">
        <f t="shared" si="309"/>
        <v>urban</v>
      </c>
      <c r="G6600" t="str">
        <f t="shared" si="310"/>
        <v>appl</v>
      </c>
      <c r="H6600" t="str">
        <f t="shared" si="311"/>
        <v>appliances</v>
      </c>
    </row>
    <row r="6601" spans="1:8" x14ac:dyDescent="0.2">
      <c r="A6601">
        <v>9</v>
      </c>
      <c r="B6601" t="s">
        <v>449</v>
      </c>
      <c r="C6601">
        <v>0</v>
      </c>
      <c r="D6601" t="s">
        <v>664</v>
      </c>
      <c r="E6601" t="s">
        <v>587</v>
      </c>
      <c r="F6601" t="str">
        <f t="shared" si="309"/>
        <v>urban</v>
      </c>
      <c r="G6601" t="str">
        <f t="shared" si="310"/>
        <v>appl</v>
      </c>
      <c r="H6601" t="str">
        <f t="shared" si="311"/>
        <v>appliances</v>
      </c>
    </row>
    <row r="6602" spans="1:8" x14ac:dyDescent="0.2">
      <c r="A6602">
        <v>0</v>
      </c>
      <c r="B6602" t="s">
        <v>76</v>
      </c>
      <c r="C6602">
        <v>1271361821488.03</v>
      </c>
      <c r="D6602" t="s">
        <v>665</v>
      </c>
      <c r="E6602" t="s">
        <v>587</v>
      </c>
      <c r="F6602" t="str">
        <f t="shared" si="309"/>
        <v>urban</v>
      </c>
      <c r="G6602" t="str">
        <f t="shared" si="310"/>
        <v>appl</v>
      </c>
      <c r="H6602" t="str">
        <f t="shared" si="311"/>
        <v>appliances</v>
      </c>
    </row>
    <row r="6603" spans="1:8" x14ac:dyDescent="0.2">
      <c r="A6603">
        <v>1</v>
      </c>
      <c r="B6603" t="s">
        <v>77</v>
      </c>
      <c r="C6603">
        <v>0</v>
      </c>
      <c r="D6603" t="s">
        <v>665</v>
      </c>
      <c r="E6603" t="s">
        <v>587</v>
      </c>
      <c r="F6603" t="str">
        <f t="shared" si="309"/>
        <v>urban</v>
      </c>
      <c r="G6603" t="str">
        <f t="shared" si="310"/>
        <v>appl</v>
      </c>
      <c r="H6603" t="str">
        <f t="shared" si="311"/>
        <v>appliances</v>
      </c>
    </row>
    <row r="6604" spans="1:8" x14ac:dyDescent="0.2">
      <c r="A6604">
        <v>2</v>
      </c>
      <c r="B6604" t="s">
        <v>78</v>
      </c>
      <c r="C6604">
        <v>3228994658453.6001</v>
      </c>
      <c r="D6604" t="s">
        <v>665</v>
      </c>
      <c r="E6604" t="s">
        <v>587</v>
      </c>
      <c r="F6604" t="str">
        <f t="shared" si="309"/>
        <v>urban</v>
      </c>
      <c r="G6604" t="str">
        <f t="shared" si="310"/>
        <v>appl</v>
      </c>
      <c r="H6604" t="str">
        <f t="shared" si="311"/>
        <v>appliances</v>
      </c>
    </row>
    <row r="6605" spans="1:8" x14ac:dyDescent="0.2">
      <c r="A6605">
        <v>3</v>
      </c>
      <c r="B6605" t="s">
        <v>79</v>
      </c>
      <c r="C6605">
        <v>19182193789.864899</v>
      </c>
      <c r="D6605" t="s">
        <v>665</v>
      </c>
      <c r="E6605" t="s">
        <v>587</v>
      </c>
      <c r="F6605" t="str">
        <f t="shared" si="309"/>
        <v>urban</v>
      </c>
      <c r="G6605" t="str">
        <f t="shared" si="310"/>
        <v>appl</v>
      </c>
      <c r="H6605" t="str">
        <f t="shared" si="311"/>
        <v>appliances</v>
      </c>
    </row>
    <row r="6606" spans="1:8" x14ac:dyDescent="0.2">
      <c r="A6606">
        <v>4</v>
      </c>
      <c r="B6606" t="s">
        <v>81</v>
      </c>
      <c r="C6606">
        <v>0</v>
      </c>
      <c r="D6606" t="s">
        <v>665</v>
      </c>
      <c r="E6606" t="s">
        <v>587</v>
      </c>
      <c r="F6606" t="str">
        <f t="shared" si="309"/>
        <v>urban</v>
      </c>
      <c r="G6606" t="str">
        <f t="shared" si="310"/>
        <v>appl</v>
      </c>
      <c r="H6606" t="str">
        <f t="shared" si="311"/>
        <v>appliances</v>
      </c>
    </row>
    <row r="6607" spans="1:8" x14ac:dyDescent="0.2">
      <c r="A6607">
        <v>5</v>
      </c>
      <c r="B6607" t="s">
        <v>162</v>
      </c>
      <c r="C6607">
        <v>0</v>
      </c>
      <c r="D6607" t="s">
        <v>665</v>
      </c>
      <c r="E6607" t="s">
        <v>587</v>
      </c>
      <c r="F6607" t="str">
        <f t="shared" si="309"/>
        <v>urban</v>
      </c>
      <c r="G6607" t="str">
        <f t="shared" si="310"/>
        <v>appl</v>
      </c>
      <c r="H6607" t="str">
        <f t="shared" si="311"/>
        <v>appliances</v>
      </c>
    </row>
    <row r="6608" spans="1:8" x14ac:dyDescent="0.2">
      <c r="A6608">
        <v>6</v>
      </c>
      <c r="B6608" t="s">
        <v>446</v>
      </c>
      <c r="C6608">
        <v>0</v>
      </c>
      <c r="D6608" t="s">
        <v>665</v>
      </c>
      <c r="E6608" t="s">
        <v>587</v>
      </c>
      <c r="F6608" t="str">
        <f t="shared" si="309"/>
        <v>urban</v>
      </c>
      <c r="G6608" t="str">
        <f t="shared" si="310"/>
        <v>appl</v>
      </c>
      <c r="H6608" t="str">
        <f t="shared" si="311"/>
        <v>appliances</v>
      </c>
    </row>
    <row r="6609" spans="1:8" x14ac:dyDescent="0.2">
      <c r="A6609">
        <v>7</v>
      </c>
      <c r="B6609" t="s">
        <v>447</v>
      </c>
      <c r="C6609">
        <v>0</v>
      </c>
      <c r="D6609" t="s">
        <v>665</v>
      </c>
      <c r="E6609" t="s">
        <v>587</v>
      </c>
      <c r="F6609" t="str">
        <f t="shared" si="309"/>
        <v>urban</v>
      </c>
      <c r="G6609" t="str">
        <f t="shared" si="310"/>
        <v>appl</v>
      </c>
      <c r="H6609" t="str">
        <f t="shared" si="311"/>
        <v>appliances</v>
      </c>
    </row>
    <row r="6610" spans="1:8" x14ac:dyDescent="0.2">
      <c r="A6610">
        <v>8</v>
      </c>
      <c r="B6610" t="s">
        <v>448</v>
      </c>
      <c r="C6610">
        <v>33465292163.604198</v>
      </c>
      <c r="D6610" t="s">
        <v>665</v>
      </c>
      <c r="E6610" t="s">
        <v>587</v>
      </c>
      <c r="F6610" t="str">
        <f t="shared" si="309"/>
        <v>urban</v>
      </c>
      <c r="G6610" t="str">
        <f t="shared" si="310"/>
        <v>appl</v>
      </c>
      <c r="H6610" t="str">
        <f t="shared" si="311"/>
        <v>appliances</v>
      </c>
    </row>
    <row r="6611" spans="1:8" x14ac:dyDescent="0.2">
      <c r="A6611">
        <v>9</v>
      </c>
      <c r="B6611" t="s">
        <v>449</v>
      </c>
      <c r="C6611">
        <v>0</v>
      </c>
      <c r="D6611" t="s">
        <v>665</v>
      </c>
      <c r="E6611" t="s">
        <v>587</v>
      </c>
      <c r="F6611" t="str">
        <f t="shared" si="309"/>
        <v>urban</v>
      </c>
      <c r="G6611" t="str">
        <f t="shared" si="310"/>
        <v>appl</v>
      </c>
      <c r="H6611" t="str">
        <f t="shared" si="311"/>
        <v>appliances</v>
      </c>
    </row>
    <row r="6612" spans="1:8" x14ac:dyDescent="0.2">
      <c r="A6612">
        <v>0</v>
      </c>
      <c r="B6612" t="s">
        <v>76</v>
      </c>
      <c r="C6612">
        <v>14370190948130.699</v>
      </c>
      <c r="D6612" t="s">
        <v>666</v>
      </c>
      <c r="E6612" t="s">
        <v>587</v>
      </c>
      <c r="F6612" t="str">
        <f t="shared" si="309"/>
        <v>urban</v>
      </c>
      <c r="G6612" t="str">
        <f t="shared" si="310"/>
        <v>appl</v>
      </c>
      <c r="H6612" t="str">
        <f t="shared" si="311"/>
        <v>appliances</v>
      </c>
    </row>
    <row r="6613" spans="1:8" x14ac:dyDescent="0.2">
      <c r="A6613">
        <v>1</v>
      </c>
      <c r="B6613" t="s">
        <v>77</v>
      </c>
      <c r="C6613">
        <v>0</v>
      </c>
      <c r="D6613" t="s">
        <v>666</v>
      </c>
      <c r="E6613" t="s">
        <v>587</v>
      </c>
      <c r="F6613" t="str">
        <f t="shared" si="309"/>
        <v>urban</v>
      </c>
      <c r="G6613" t="str">
        <f t="shared" si="310"/>
        <v>appl</v>
      </c>
      <c r="H6613" t="str">
        <f t="shared" si="311"/>
        <v>appliances</v>
      </c>
    </row>
    <row r="6614" spans="1:8" x14ac:dyDescent="0.2">
      <c r="A6614">
        <v>2</v>
      </c>
      <c r="B6614" t="s">
        <v>78</v>
      </c>
      <c r="C6614">
        <v>7463377685064.0498</v>
      </c>
      <c r="D6614" t="s">
        <v>666</v>
      </c>
      <c r="E6614" t="s">
        <v>587</v>
      </c>
      <c r="F6614" t="str">
        <f t="shared" si="309"/>
        <v>urban</v>
      </c>
      <c r="G6614" t="str">
        <f t="shared" si="310"/>
        <v>appl</v>
      </c>
      <c r="H6614" t="str">
        <f t="shared" si="311"/>
        <v>appliances</v>
      </c>
    </row>
    <row r="6615" spans="1:8" x14ac:dyDescent="0.2">
      <c r="A6615">
        <v>3</v>
      </c>
      <c r="B6615" t="s">
        <v>79</v>
      </c>
      <c r="C6615">
        <v>693362074.201092</v>
      </c>
      <c r="D6615" t="s">
        <v>666</v>
      </c>
      <c r="E6615" t="s">
        <v>587</v>
      </c>
      <c r="F6615" t="str">
        <f t="shared" si="309"/>
        <v>urban</v>
      </c>
      <c r="G6615" t="str">
        <f t="shared" si="310"/>
        <v>appl</v>
      </c>
      <c r="H6615" t="str">
        <f t="shared" si="311"/>
        <v>appliances</v>
      </c>
    </row>
    <row r="6616" spans="1:8" x14ac:dyDescent="0.2">
      <c r="A6616">
        <v>4</v>
      </c>
      <c r="B6616" t="s">
        <v>81</v>
      </c>
      <c r="C6616">
        <v>0</v>
      </c>
      <c r="D6616" t="s">
        <v>666</v>
      </c>
      <c r="E6616" t="s">
        <v>587</v>
      </c>
      <c r="F6616" t="str">
        <f t="shared" si="309"/>
        <v>urban</v>
      </c>
      <c r="G6616" t="str">
        <f t="shared" si="310"/>
        <v>appl</v>
      </c>
      <c r="H6616" t="str">
        <f t="shared" si="311"/>
        <v>appliances</v>
      </c>
    </row>
    <row r="6617" spans="1:8" x14ac:dyDescent="0.2">
      <c r="A6617">
        <v>5</v>
      </c>
      <c r="B6617" t="s">
        <v>162</v>
      </c>
      <c r="C6617">
        <v>0</v>
      </c>
      <c r="D6617" t="s">
        <v>666</v>
      </c>
      <c r="E6617" t="s">
        <v>587</v>
      </c>
      <c r="F6617" t="str">
        <f t="shared" si="309"/>
        <v>urban</v>
      </c>
      <c r="G6617" t="str">
        <f t="shared" si="310"/>
        <v>appl</v>
      </c>
      <c r="H6617" t="str">
        <f t="shared" si="311"/>
        <v>appliances</v>
      </c>
    </row>
    <row r="6618" spans="1:8" x14ac:dyDescent="0.2">
      <c r="A6618">
        <v>6</v>
      </c>
      <c r="B6618" t="s">
        <v>446</v>
      </c>
      <c r="C6618">
        <v>0</v>
      </c>
      <c r="D6618" t="s">
        <v>666</v>
      </c>
      <c r="E6618" t="s">
        <v>587</v>
      </c>
      <c r="F6618" t="str">
        <f t="shared" si="309"/>
        <v>urban</v>
      </c>
      <c r="G6618" t="str">
        <f t="shared" si="310"/>
        <v>appl</v>
      </c>
      <c r="H6618" t="str">
        <f t="shared" si="311"/>
        <v>appliances</v>
      </c>
    </row>
    <row r="6619" spans="1:8" x14ac:dyDescent="0.2">
      <c r="A6619">
        <v>7</v>
      </c>
      <c r="B6619" t="s">
        <v>447</v>
      </c>
      <c r="C6619">
        <v>0</v>
      </c>
      <c r="D6619" t="s">
        <v>666</v>
      </c>
      <c r="E6619" t="s">
        <v>587</v>
      </c>
      <c r="F6619" t="str">
        <f t="shared" si="309"/>
        <v>urban</v>
      </c>
      <c r="G6619" t="str">
        <f t="shared" si="310"/>
        <v>appl</v>
      </c>
      <c r="H6619" t="str">
        <f t="shared" si="311"/>
        <v>appliances</v>
      </c>
    </row>
    <row r="6620" spans="1:8" x14ac:dyDescent="0.2">
      <c r="A6620">
        <v>8</v>
      </c>
      <c r="B6620" t="s">
        <v>448</v>
      </c>
      <c r="C6620">
        <v>1198191937916.28</v>
      </c>
      <c r="D6620" t="s">
        <v>666</v>
      </c>
      <c r="E6620" t="s">
        <v>587</v>
      </c>
      <c r="F6620" t="str">
        <f t="shared" si="309"/>
        <v>urban</v>
      </c>
      <c r="G6620" t="str">
        <f t="shared" si="310"/>
        <v>appl</v>
      </c>
      <c r="H6620" t="str">
        <f t="shared" si="311"/>
        <v>appliances</v>
      </c>
    </row>
    <row r="6621" spans="1:8" x14ac:dyDescent="0.2">
      <c r="A6621">
        <v>9</v>
      </c>
      <c r="B6621" t="s">
        <v>449</v>
      </c>
      <c r="C6621">
        <v>0</v>
      </c>
      <c r="D6621" t="s">
        <v>666</v>
      </c>
      <c r="E6621" t="s">
        <v>587</v>
      </c>
      <c r="F6621" t="str">
        <f t="shared" si="309"/>
        <v>urban</v>
      </c>
      <c r="G6621" t="str">
        <f t="shared" si="310"/>
        <v>appl</v>
      </c>
      <c r="H6621" t="str">
        <f t="shared" si="311"/>
        <v>appliances</v>
      </c>
    </row>
    <row r="6622" spans="1:8" x14ac:dyDescent="0.2">
      <c r="A6622">
        <v>0</v>
      </c>
      <c r="B6622" t="s">
        <v>76</v>
      </c>
      <c r="C6622">
        <v>16632890649952.301</v>
      </c>
      <c r="D6622" t="s">
        <v>667</v>
      </c>
      <c r="E6622" t="s">
        <v>587</v>
      </c>
      <c r="F6622" t="str">
        <f t="shared" si="309"/>
        <v>urban</v>
      </c>
      <c r="G6622" t="str">
        <f t="shared" si="310"/>
        <v>appl</v>
      </c>
      <c r="H6622" t="str">
        <f t="shared" si="311"/>
        <v>appliances</v>
      </c>
    </row>
    <row r="6623" spans="1:8" x14ac:dyDescent="0.2">
      <c r="A6623">
        <v>1</v>
      </c>
      <c r="B6623" t="s">
        <v>77</v>
      </c>
      <c r="C6623">
        <v>0</v>
      </c>
      <c r="D6623" t="s">
        <v>667</v>
      </c>
      <c r="E6623" t="s">
        <v>587</v>
      </c>
      <c r="F6623" t="str">
        <f t="shared" si="309"/>
        <v>urban</v>
      </c>
      <c r="G6623" t="str">
        <f t="shared" si="310"/>
        <v>appl</v>
      </c>
      <c r="H6623" t="str">
        <f t="shared" si="311"/>
        <v>appliances</v>
      </c>
    </row>
    <row r="6624" spans="1:8" x14ac:dyDescent="0.2">
      <c r="A6624">
        <v>2</v>
      </c>
      <c r="B6624" t="s">
        <v>78</v>
      </c>
      <c r="C6624">
        <v>6726143716924.1904</v>
      </c>
      <c r="D6624" t="s">
        <v>667</v>
      </c>
      <c r="E6624" t="s">
        <v>587</v>
      </c>
      <c r="F6624" t="str">
        <f t="shared" si="309"/>
        <v>urban</v>
      </c>
      <c r="G6624" t="str">
        <f t="shared" si="310"/>
        <v>appl</v>
      </c>
      <c r="H6624" t="str">
        <f t="shared" si="311"/>
        <v>appliances</v>
      </c>
    </row>
    <row r="6625" spans="1:8" x14ac:dyDescent="0.2">
      <c r="A6625">
        <v>3</v>
      </c>
      <c r="B6625" t="s">
        <v>79</v>
      </c>
      <c r="C6625">
        <v>252253143.97462499</v>
      </c>
      <c r="D6625" t="s">
        <v>667</v>
      </c>
      <c r="E6625" t="s">
        <v>587</v>
      </c>
      <c r="F6625" t="str">
        <f t="shared" si="309"/>
        <v>urban</v>
      </c>
      <c r="G6625" t="str">
        <f t="shared" si="310"/>
        <v>appl</v>
      </c>
      <c r="H6625" t="str">
        <f t="shared" si="311"/>
        <v>appliances</v>
      </c>
    </row>
    <row r="6626" spans="1:8" x14ac:dyDescent="0.2">
      <c r="A6626">
        <v>4</v>
      </c>
      <c r="B6626" t="s">
        <v>81</v>
      </c>
      <c r="C6626">
        <v>0</v>
      </c>
      <c r="D6626" t="s">
        <v>667</v>
      </c>
      <c r="E6626" t="s">
        <v>587</v>
      </c>
      <c r="F6626" t="str">
        <f t="shared" si="309"/>
        <v>urban</v>
      </c>
      <c r="G6626" t="str">
        <f t="shared" si="310"/>
        <v>appl</v>
      </c>
      <c r="H6626" t="str">
        <f t="shared" si="311"/>
        <v>appliances</v>
      </c>
    </row>
    <row r="6627" spans="1:8" x14ac:dyDescent="0.2">
      <c r="A6627">
        <v>5</v>
      </c>
      <c r="B6627" t="s">
        <v>162</v>
      </c>
      <c r="C6627">
        <v>0</v>
      </c>
      <c r="D6627" t="s">
        <v>667</v>
      </c>
      <c r="E6627" t="s">
        <v>587</v>
      </c>
      <c r="F6627" t="str">
        <f t="shared" si="309"/>
        <v>urban</v>
      </c>
      <c r="G6627" t="str">
        <f t="shared" si="310"/>
        <v>appl</v>
      </c>
      <c r="H6627" t="str">
        <f t="shared" si="311"/>
        <v>appliances</v>
      </c>
    </row>
    <row r="6628" spans="1:8" x14ac:dyDescent="0.2">
      <c r="A6628">
        <v>6</v>
      </c>
      <c r="B6628" t="s">
        <v>446</v>
      </c>
      <c r="C6628">
        <v>0</v>
      </c>
      <c r="D6628" t="s">
        <v>667</v>
      </c>
      <c r="E6628" t="s">
        <v>587</v>
      </c>
      <c r="F6628" t="str">
        <f t="shared" si="309"/>
        <v>urban</v>
      </c>
      <c r="G6628" t="str">
        <f t="shared" si="310"/>
        <v>appl</v>
      </c>
      <c r="H6628" t="str">
        <f t="shared" si="311"/>
        <v>appliances</v>
      </c>
    </row>
    <row r="6629" spans="1:8" x14ac:dyDescent="0.2">
      <c r="A6629">
        <v>7</v>
      </c>
      <c r="B6629" t="s">
        <v>447</v>
      </c>
      <c r="C6629">
        <v>0</v>
      </c>
      <c r="D6629" t="s">
        <v>667</v>
      </c>
      <c r="E6629" t="s">
        <v>587</v>
      </c>
      <c r="F6629" t="str">
        <f t="shared" si="309"/>
        <v>urban</v>
      </c>
      <c r="G6629" t="str">
        <f t="shared" si="310"/>
        <v>appl</v>
      </c>
      <c r="H6629" t="str">
        <f t="shared" si="311"/>
        <v>appliances</v>
      </c>
    </row>
    <row r="6630" spans="1:8" x14ac:dyDescent="0.2">
      <c r="A6630">
        <v>8</v>
      </c>
      <c r="B6630" t="s">
        <v>448</v>
      </c>
      <c r="C6630">
        <v>921651649084.896</v>
      </c>
      <c r="D6630" t="s">
        <v>667</v>
      </c>
      <c r="E6630" t="s">
        <v>587</v>
      </c>
      <c r="F6630" t="str">
        <f t="shared" si="309"/>
        <v>urban</v>
      </c>
      <c r="G6630" t="str">
        <f t="shared" si="310"/>
        <v>appl</v>
      </c>
      <c r="H6630" t="str">
        <f t="shared" si="311"/>
        <v>appliances</v>
      </c>
    </row>
    <row r="6631" spans="1:8" x14ac:dyDescent="0.2">
      <c r="A6631">
        <v>9</v>
      </c>
      <c r="B6631" t="s">
        <v>449</v>
      </c>
      <c r="C6631">
        <v>0</v>
      </c>
      <c r="D6631" t="s">
        <v>667</v>
      </c>
      <c r="E6631" t="s">
        <v>587</v>
      </c>
      <c r="F6631" t="str">
        <f t="shared" si="309"/>
        <v>urban</v>
      </c>
      <c r="G6631" t="str">
        <f t="shared" si="310"/>
        <v>appl</v>
      </c>
      <c r="H6631" t="str">
        <f t="shared" si="311"/>
        <v>appliances</v>
      </c>
    </row>
    <row r="6632" spans="1:8" x14ac:dyDescent="0.2">
      <c r="A6632">
        <v>0</v>
      </c>
      <c r="B6632" t="s">
        <v>76</v>
      </c>
      <c r="C6632">
        <v>3292736859040.23</v>
      </c>
      <c r="D6632" t="s">
        <v>668</v>
      </c>
      <c r="E6632" t="s">
        <v>587</v>
      </c>
      <c r="F6632" t="str">
        <f t="shared" si="309"/>
        <v>urban</v>
      </c>
      <c r="G6632" t="str">
        <f t="shared" si="310"/>
        <v>appl</v>
      </c>
      <c r="H6632" t="str">
        <f t="shared" si="311"/>
        <v>appliances</v>
      </c>
    </row>
    <row r="6633" spans="1:8" x14ac:dyDescent="0.2">
      <c r="A6633">
        <v>1</v>
      </c>
      <c r="B6633" t="s">
        <v>77</v>
      </c>
      <c r="C6633">
        <v>0</v>
      </c>
      <c r="D6633" t="s">
        <v>668</v>
      </c>
      <c r="E6633" t="s">
        <v>587</v>
      </c>
      <c r="F6633" t="str">
        <f t="shared" si="309"/>
        <v>urban</v>
      </c>
      <c r="G6633" t="str">
        <f t="shared" si="310"/>
        <v>appl</v>
      </c>
      <c r="H6633" t="str">
        <f t="shared" si="311"/>
        <v>appliances</v>
      </c>
    </row>
    <row r="6634" spans="1:8" x14ac:dyDescent="0.2">
      <c r="A6634">
        <v>2</v>
      </c>
      <c r="B6634" t="s">
        <v>78</v>
      </c>
      <c r="C6634">
        <v>1198582838762.3899</v>
      </c>
      <c r="D6634" t="s">
        <v>668</v>
      </c>
      <c r="E6634" t="s">
        <v>587</v>
      </c>
      <c r="F6634" t="str">
        <f t="shared" si="309"/>
        <v>urban</v>
      </c>
      <c r="G6634" t="str">
        <f t="shared" si="310"/>
        <v>appl</v>
      </c>
      <c r="H6634" t="str">
        <f t="shared" si="311"/>
        <v>appliances</v>
      </c>
    </row>
    <row r="6635" spans="1:8" x14ac:dyDescent="0.2">
      <c r="A6635">
        <v>3</v>
      </c>
      <c r="B6635" t="s">
        <v>79</v>
      </c>
      <c r="C6635">
        <v>799772304567.14294</v>
      </c>
      <c r="D6635" t="s">
        <v>668</v>
      </c>
      <c r="E6635" t="s">
        <v>587</v>
      </c>
      <c r="F6635" t="str">
        <f t="shared" si="309"/>
        <v>urban</v>
      </c>
      <c r="G6635" t="str">
        <f t="shared" si="310"/>
        <v>appl</v>
      </c>
      <c r="H6635" t="str">
        <f t="shared" si="311"/>
        <v>appliances</v>
      </c>
    </row>
    <row r="6636" spans="1:8" x14ac:dyDescent="0.2">
      <c r="A6636">
        <v>4</v>
      </c>
      <c r="B6636" t="s">
        <v>81</v>
      </c>
      <c r="C6636">
        <v>0</v>
      </c>
      <c r="D6636" t="s">
        <v>668</v>
      </c>
      <c r="E6636" t="s">
        <v>587</v>
      </c>
      <c r="F6636" t="str">
        <f t="shared" si="309"/>
        <v>urban</v>
      </c>
      <c r="G6636" t="str">
        <f t="shared" si="310"/>
        <v>appl</v>
      </c>
      <c r="H6636" t="str">
        <f t="shared" si="311"/>
        <v>appliances</v>
      </c>
    </row>
    <row r="6637" spans="1:8" x14ac:dyDescent="0.2">
      <c r="A6637">
        <v>5</v>
      </c>
      <c r="B6637" t="s">
        <v>162</v>
      </c>
      <c r="C6637">
        <v>0</v>
      </c>
      <c r="D6637" t="s">
        <v>668</v>
      </c>
      <c r="E6637" t="s">
        <v>587</v>
      </c>
      <c r="F6637" t="str">
        <f t="shared" si="309"/>
        <v>urban</v>
      </c>
      <c r="G6637" t="str">
        <f t="shared" si="310"/>
        <v>appl</v>
      </c>
      <c r="H6637" t="str">
        <f t="shared" si="311"/>
        <v>appliances</v>
      </c>
    </row>
    <row r="6638" spans="1:8" x14ac:dyDescent="0.2">
      <c r="A6638">
        <v>6</v>
      </c>
      <c r="B6638" t="s">
        <v>446</v>
      </c>
      <c r="C6638">
        <v>0</v>
      </c>
      <c r="D6638" t="s">
        <v>668</v>
      </c>
      <c r="E6638" t="s">
        <v>587</v>
      </c>
      <c r="F6638" t="str">
        <f t="shared" si="309"/>
        <v>urban</v>
      </c>
      <c r="G6638" t="str">
        <f t="shared" si="310"/>
        <v>appl</v>
      </c>
      <c r="H6638" t="str">
        <f t="shared" si="311"/>
        <v>appliances</v>
      </c>
    </row>
    <row r="6639" spans="1:8" x14ac:dyDescent="0.2">
      <c r="A6639">
        <v>7</v>
      </c>
      <c r="B6639" t="s">
        <v>447</v>
      </c>
      <c r="C6639">
        <v>0</v>
      </c>
      <c r="D6639" t="s">
        <v>668</v>
      </c>
      <c r="E6639" t="s">
        <v>587</v>
      </c>
      <c r="F6639" t="str">
        <f t="shared" si="309"/>
        <v>urban</v>
      </c>
      <c r="G6639" t="str">
        <f t="shared" si="310"/>
        <v>appl</v>
      </c>
      <c r="H6639" t="str">
        <f t="shared" si="311"/>
        <v>appliances</v>
      </c>
    </row>
    <row r="6640" spans="1:8" x14ac:dyDescent="0.2">
      <c r="A6640">
        <v>8</v>
      </c>
      <c r="B6640" t="s">
        <v>448</v>
      </c>
      <c r="C6640">
        <v>532549426290.98297</v>
      </c>
      <c r="D6640" t="s">
        <v>668</v>
      </c>
      <c r="E6640" t="s">
        <v>587</v>
      </c>
      <c r="F6640" t="str">
        <f t="shared" si="309"/>
        <v>urban</v>
      </c>
      <c r="G6640" t="str">
        <f t="shared" si="310"/>
        <v>appl</v>
      </c>
      <c r="H6640" t="str">
        <f t="shared" si="311"/>
        <v>appliances</v>
      </c>
    </row>
    <row r="6641" spans="1:8" x14ac:dyDescent="0.2">
      <c r="A6641">
        <v>9</v>
      </c>
      <c r="B6641" t="s">
        <v>449</v>
      </c>
      <c r="C6641">
        <v>0</v>
      </c>
      <c r="D6641" t="s">
        <v>668</v>
      </c>
      <c r="E6641" t="s">
        <v>587</v>
      </c>
      <c r="F6641" t="str">
        <f t="shared" si="309"/>
        <v>urban</v>
      </c>
      <c r="G6641" t="str">
        <f t="shared" si="310"/>
        <v>appl</v>
      </c>
      <c r="H6641" t="str">
        <f t="shared" si="311"/>
        <v>appliances</v>
      </c>
    </row>
    <row r="6642" spans="1:8" x14ac:dyDescent="0.2">
      <c r="A6642">
        <v>0</v>
      </c>
      <c r="B6642" t="s">
        <v>76</v>
      </c>
      <c r="C6642">
        <v>16453181074034.1</v>
      </c>
      <c r="D6642" t="s">
        <v>669</v>
      </c>
      <c r="E6642" t="s">
        <v>587</v>
      </c>
      <c r="F6642" t="str">
        <f t="shared" si="309"/>
        <v>urban</v>
      </c>
      <c r="G6642" t="str">
        <f t="shared" si="310"/>
        <v>appl</v>
      </c>
      <c r="H6642" t="str">
        <f t="shared" si="311"/>
        <v>appliances</v>
      </c>
    </row>
    <row r="6643" spans="1:8" x14ac:dyDescent="0.2">
      <c r="A6643">
        <v>1</v>
      </c>
      <c r="B6643" t="s">
        <v>77</v>
      </c>
      <c r="C6643">
        <v>0</v>
      </c>
      <c r="D6643" t="s">
        <v>669</v>
      </c>
      <c r="E6643" t="s">
        <v>587</v>
      </c>
      <c r="F6643" t="str">
        <f t="shared" si="309"/>
        <v>urban</v>
      </c>
      <c r="G6643" t="str">
        <f t="shared" si="310"/>
        <v>appl</v>
      </c>
      <c r="H6643" t="str">
        <f t="shared" si="311"/>
        <v>appliances</v>
      </c>
    </row>
    <row r="6644" spans="1:8" x14ac:dyDescent="0.2">
      <c r="A6644">
        <v>2</v>
      </c>
      <c r="B6644" t="s">
        <v>78</v>
      </c>
      <c r="C6644">
        <v>23085053702428.699</v>
      </c>
      <c r="D6644" t="s">
        <v>669</v>
      </c>
      <c r="E6644" t="s">
        <v>587</v>
      </c>
      <c r="F6644" t="str">
        <f t="shared" si="309"/>
        <v>urban</v>
      </c>
      <c r="G6644" t="str">
        <f t="shared" si="310"/>
        <v>appl</v>
      </c>
      <c r="H6644" t="str">
        <f t="shared" si="311"/>
        <v>appliances</v>
      </c>
    </row>
    <row r="6645" spans="1:8" x14ac:dyDescent="0.2">
      <c r="A6645">
        <v>3</v>
      </c>
      <c r="B6645" t="s">
        <v>79</v>
      </c>
      <c r="C6645">
        <v>8569543795.7968702</v>
      </c>
      <c r="D6645" t="s">
        <v>669</v>
      </c>
      <c r="E6645" t="s">
        <v>587</v>
      </c>
      <c r="F6645" t="str">
        <f t="shared" si="309"/>
        <v>urban</v>
      </c>
      <c r="G6645" t="str">
        <f t="shared" si="310"/>
        <v>appl</v>
      </c>
      <c r="H6645" t="str">
        <f t="shared" si="311"/>
        <v>appliances</v>
      </c>
    </row>
    <row r="6646" spans="1:8" x14ac:dyDescent="0.2">
      <c r="A6646">
        <v>4</v>
      </c>
      <c r="B6646" t="s">
        <v>81</v>
      </c>
      <c r="C6646">
        <v>0</v>
      </c>
      <c r="D6646" t="s">
        <v>669</v>
      </c>
      <c r="E6646" t="s">
        <v>587</v>
      </c>
      <c r="F6646" t="str">
        <f t="shared" si="309"/>
        <v>urban</v>
      </c>
      <c r="G6646" t="str">
        <f t="shared" si="310"/>
        <v>appl</v>
      </c>
      <c r="H6646" t="str">
        <f t="shared" si="311"/>
        <v>appliances</v>
      </c>
    </row>
    <row r="6647" spans="1:8" x14ac:dyDescent="0.2">
      <c r="A6647">
        <v>5</v>
      </c>
      <c r="B6647" t="s">
        <v>162</v>
      </c>
      <c r="C6647">
        <v>0</v>
      </c>
      <c r="D6647" t="s">
        <v>669</v>
      </c>
      <c r="E6647" t="s">
        <v>587</v>
      </c>
      <c r="F6647" t="str">
        <f t="shared" si="309"/>
        <v>urban</v>
      </c>
      <c r="G6647" t="str">
        <f t="shared" si="310"/>
        <v>appl</v>
      </c>
      <c r="H6647" t="str">
        <f t="shared" si="311"/>
        <v>appliances</v>
      </c>
    </row>
    <row r="6648" spans="1:8" x14ac:dyDescent="0.2">
      <c r="A6648">
        <v>6</v>
      </c>
      <c r="B6648" t="s">
        <v>446</v>
      </c>
      <c r="C6648">
        <v>0</v>
      </c>
      <c r="D6648" t="s">
        <v>669</v>
      </c>
      <c r="E6648" t="s">
        <v>587</v>
      </c>
      <c r="F6648" t="str">
        <f t="shared" si="309"/>
        <v>urban</v>
      </c>
      <c r="G6648" t="str">
        <f t="shared" si="310"/>
        <v>appl</v>
      </c>
      <c r="H6648" t="str">
        <f t="shared" si="311"/>
        <v>appliances</v>
      </c>
    </row>
    <row r="6649" spans="1:8" x14ac:dyDescent="0.2">
      <c r="A6649">
        <v>7</v>
      </c>
      <c r="B6649" t="s">
        <v>447</v>
      </c>
      <c r="C6649">
        <v>0</v>
      </c>
      <c r="D6649" t="s">
        <v>669</v>
      </c>
      <c r="E6649" t="s">
        <v>587</v>
      </c>
      <c r="F6649" t="str">
        <f t="shared" si="309"/>
        <v>urban</v>
      </c>
      <c r="G6649" t="str">
        <f t="shared" si="310"/>
        <v>appl</v>
      </c>
      <c r="H6649" t="str">
        <f t="shared" si="311"/>
        <v>appliances</v>
      </c>
    </row>
    <row r="6650" spans="1:8" x14ac:dyDescent="0.2">
      <c r="A6650">
        <v>8</v>
      </c>
      <c r="B6650" t="s">
        <v>448</v>
      </c>
      <c r="C6650">
        <v>2068908765504.29</v>
      </c>
      <c r="D6650" t="s">
        <v>669</v>
      </c>
      <c r="E6650" t="s">
        <v>587</v>
      </c>
      <c r="F6650" t="str">
        <f t="shared" si="309"/>
        <v>urban</v>
      </c>
      <c r="G6650" t="str">
        <f t="shared" si="310"/>
        <v>appl</v>
      </c>
      <c r="H6650" t="str">
        <f t="shared" si="311"/>
        <v>appliances</v>
      </c>
    </row>
    <row r="6651" spans="1:8" x14ac:dyDescent="0.2">
      <c r="A6651">
        <v>9</v>
      </c>
      <c r="B6651" t="s">
        <v>449</v>
      </c>
      <c r="C6651">
        <v>0</v>
      </c>
      <c r="D6651" t="s">
        <v>669</v>
      </c>
      <c r="E6651" t="s">
        <v>587</v>
      </c>
      <c r="F6651" t="str">
        <f t="shared" si="309"/>
        <v>urban</v>
      </c>
      <c r="G6651" t="str">
        <f t="shared" si="310"/>
        <v>appl</v>
      </c>
      <c r="H6651" t="str">
        <f t="shared" si="311"/>
        <v>appliances</v>
      </c>
    </row>
    <row r="6652" spans="1:8" x14ac:dyDescent="0.2">
      <c r="A6652">
        <v>0</v>
      </c>
      <c r="B6652" t="s">
        <v>76</v>
      </c>
      <c r="C6652">
        <v>24931330462227.801</v>
      </c>
      <c r="D6652" t="s">
        <v>670</v>
      </c>
      <c r="E6652" t="s">
        <v>587</v>
      </c>
      <c r="F6652" t="str">
        <f t="shared" si="309"/>
        <v>urban</v>
      </c>
      <c r="G6652" t="str">
        <f t="shared" si="310"/>
        <v>appl</v>
      </c>
      <c r="H6652" t="str">
        <f t="shared" si="311"/>
        <v>appliances</v>
      </c>
    </row>
    <row r="6653" spans="1:8" x14ac:dyDescent="0.2">
      <c r="A6653">
        <v>1</v>
      </c>
      <c r="B6653" t="s">
        <v>77</v>
      </c>
      <c r="C6653">
        <v>0</v>
      </c>
      <c r="D6653" t="s">
        <v>670</v>
      </c>
      <c r="E6653" t="s">
        <v>587</v>
      </c>
      <c r="F6653" t="str">
        <f t="shared" si="309"/>
        <v>urban</v>
      </c>
      <c r="G6653" t="str">
        <f t="shared" si="310"/>
        <v>appl</v>
      </c>
      <c r="H6653" t="str">
        <f t="shared" si="311"/>
        <v>appliances</v>
      </c>
    </row>
    <row r="6654" spans="1:8" x14ac:dyDescent="0.2">
      <c r="A6654">
        <v>2</v>
      </c>
      <c r="B6654" t="s">
        <v>78</v>
      </c>
      <c r="C6654">
        <v>54863363867773.5</v>
      </c>
      <c r="D6654" t="s">
        <v>670</v>
      </c>
      <c r="E6654" t="s">
        <v>587</v>
      </c>
      <c r="F6654" t="str">
        <f t="shared" si="309"/>
        <v>urban</v>
      </c>
      <c r="G6654" t="str">
        <f t="shared" si="310"/>
        <v>appl</v>
      </c>
      <c r="H6654" t="str">
        <f t="shared" si="311"/>
        <v>appliances</v>
      </c>
    </row>
    <row r="6655" spans="1:8" x14ac:dyDescent="0.2">
      <c r="A6655">
        <v>3</v>
      </c>
      <c r="B6655" t="s">
        <v>79</v>
      </c>
      <c r="C6655">
        <v>2260512592.9633899</v>
      </c>
      <c r="D6655" t="s">
        <v>670</v>
      </c>
      <c r="E6655" t="s">
        <v>587</v>
      </c>
      <c r="F6655" t="str">
        <f t="shared" si="309"/>
        <v>urban</v>
      </c>
      <c r="G6655" t="str">
        <f t="shared" si="310"/>
        <v>appl</v>
      </c>
      <c r="H6655" t="str">
        <f t="shared" si="311"/>
        <v>appliances</v>
      </c>
    </row>
    <row r="6656" spans="1:8" x14ac:dyDescent="0.2">
      <c r="A6656">
        <v>4</v>
      </c>
      <c r="B6656" t="s">
        <v>81</v>
      </c>
      <c r="C6656">
        <v>0</v>
      </c>
      <c r="D6656" t="s">
        <v>670</v>
      </c>
      <c r="E6656" t="s">
        <v>587</v>
      </c>
      <c r="F6656" t="str">
        <f t="shared" si="309"/>
        <v>urban</v>
      </c>
      <c r="G6656" t="str">
        <f t="shared" si="310"/>
        <v>appl</v>
      </c>
      <c r="H6656" t="str">
        <f t="shared" si="311"/>
        <v>appliances</v>
      </c>
    </row>
    <row r="6657" spans="1:8" x14ac:dyDescent="0.2">
      <c r="A6657">
        <v>5</v>
      </c>
      <c r="B6657" t="s">
        <v>162</v>
      </c>
      <c r="C6657">
        <v>0</v>
      </c>
      <c r="D6657" t="s">
        <v>670</v>
      </c>
      <c r="E6657" t="s">
        <v>587</v>
      </c>
      <c r="F6657" t="str">
        <f t="shared" si="309"/>
        <v>urban</v>
      </c>
      <c r="G6657" t="str">
        <f t="shared" si="310"/>
        <v>appl</v>
      </c>
      <c r="H6657" t="str">
        <f t="shared" si="311"/>
        <v>appliances</v>
      </c>
    </row>
    <row r="6658" spans="1:8" x14ac:dyDescent="0.2">
      <c r="A6658">
        <v>6</v>
      </c>
      <c r="B6658" t="s">
        <v>446</v>
      </c>
      <c r="C6658">
        <v>0</v>
      </c>
      <c r="D6658" t="s">
        <v>670</v>
      </c>
      <c r="E6658" t="s">
        <v>587</v>
      </c>
      <c r="F6658" t="str">
        <f t="shared" si="309"/>
        <v>urban</v>
      </c>
      <c r="G6658" t="str">
        <f t="shared" si="310"/>
        <v>appl</v>
      </c>
      <c r="H6658" t="str">
        <f t="shared" si="311"/>
        <v>appliances</v>
      </c>
    </row>
    <row r="6659" spans="1:8" x14ac:dyDescent="0.2">
      <c r="A6659">
        <v>7</v>
      </c>
      <c r="B6659" t="s">
        <v>447</v>
      </c>
      <c r="C6659">
        <v>0</v>
      </c>
      <c r="D6659" t="s">
        <v>670</v>
      </c>
      <c r="E6659" t="s">
        <v>587</v>
      </c>
      <c r="F6659" t="str">
        <f t="shared" ref="F6659:F6722" si="312">IF(ISNUMBER(SEARCH("urban", E6659)), "urban", IF(ISNUMBER(SEARCH("rural", E6659)), "rural", IF(ISNUMBER(SEARCH("commercial", E6659)), "commercial", "None")))</f>
        <v>urban</v>
      </c>
      <c r="G6659" t="str">
        <f t="shared" ref="G6659:G6722" si="313">RIGHT(E6659, LEN(E6659) - FIND("~", SUBSTITUTE(E6659, "-", "~", LEN(E6659)-LEN(SUBSTITUTE(E6659, "-", "")))))</f>
        <v>appl</v>
      </c>
      <c r="H6659" t="str">
        <f t="shared" ref="H6659:H6722" si="314">IF(G6659="appl","appliances",IF(G6659="cooling","cooling &amp; ventilation",G6659))</f>
        <v>appliances</v>
      </c>
    </row>
    <row r="6660" spans="1:8" x14ac:dyDescent="0.2">
      <c r="A6660">
        <v>8</v>
      </c>
      <c r="B6660" t="s">
        <v>448</v>
      </c>
      <c r="C6660">
        <v>2498181463076.27</v>
      </c>
      <c r="D6660" t="s">
        <v>670</v>
      </c>
      <c r="E6660" t="s">
        <v>587</v>
      </c>
      <c r="F6660" t="str">
        <f t="shared" si="312"/>
        <v>urban</v>
      </c>
      <c r="G6660" t="str">
        <f t="shared" si="313"/>
        <v>appl</v>
      </c>
      <c r="H6660" t="str">
        <f t="shared" si="314"/>
        <v>appliances</v>
      </c>
    </row>
    <row r="6661" spans="1:8" x14ac:dyDescent="0.2">
      <c r="A6661">
        <v>9</v>
      </c>
      <c r="B6661" t="s">
        <v>449</v>
      </c>
      <c r="C6661">
        <v>0</v>
      </c>
      <c r="D6661" t="s">
        <v>670</v>
      </c>
      <c r="E6661" t="s">
        <v>587</v>
      </c>
      <c r="F6661" t="str">
        <f t="shared" si="312"/>
        <v>urban</v>
      </c>
      <c r="G6661" t="str">
        <f t="shared" si="313"/>
        <v>appl</v>
      </c>
      <c r="H6661" t="str">
        <f t="shared" si="314"/>
        <v>appliances</v>
      </c>
    </row>
    <row r="6662" spans="1:8" x14ac:dyDescent="0.2">
      <c r="A6662">
        <v>0</v>
      </c>
      <c r="B6662" t="s">
        <v>76</v>
      </c>
      <c r="C6662">
        <v>11774164815586.1</v>
      </c>
      <c r="D6662" t="s">
        <v>671</v>
      </c>
      <c r="E6662" t="s">
        <v>587</v>
      </c>
      <c r="F6662" t="str">
        <f t="shared" si="312"/>
        <v>urban</v>
      </c>
      <c r="G6662" t="str">
        <f t="shared" si="313"/>
        <v>appl</v>
      </c>
      <c r="H6662" t="str">
        <f t="shared" si="314"/>
        <v>appliances</v>
      </c>
    </row>
    <row r="6663" spans="1:8" x14ac:dyDescent="0.2">
      <c r="A6663">
        <v>1</v>
      </c>
      <c r="B6663" t="s">
        <v>77</v>
      </c>
      <c r="C6663">
        <v>0</v>
      </c>
      <c r="D6663" t="s">
        <v>671</v>
      </c>
      <c r="E6663" t="s">
        <v>587</v>
      </c>
      <c r="F6663" t="str">
        <f t="shared" si="312"/>
        <v>urban</v>
      </c>
      <c r="G6663" t="str">
        <f t="shared" si="313"/>
        <v>appl</v>
      </c>
      <c r="H6663" t="str">
        <f t="shared" si="314"/>
        <v>appliances</v>
      </c>
    </row>
    <row r="6664" spans="1:8" x14ac:dyDescent="0.2">
      <c r="A6664">
        <v>2</v>
      </c>
      <c r="B6664" t="s">
        <v>78</v>
      </c>
      <c r="C6664">
        <v>16349298697382.801</v>
      </c>
      <c r="D6664" t="s">
        <v>671</v>
      </c>
      <c r="E6664" t="s">
        <v>587</v>
      </c>
      <c r="F6664" t="str">
        <f t="shared" si="312"/>
        <v>urban</v>
      </c>
      <c r="G6664" t="str">
        <f t="shared" si="313"/>
        <v>appl</v>
      </c>
      <c r="H6664" t="str">
        <f t="shared" si="314"/>
        <v>appliances</v>
      </c>
    </row>
    <row r="6665" spans="1:8" x14ac:dyDescent="0.2">
      <c r="A6665">
        <v>3</v>
      </c>
      <c r="B6665" t="s">
        <v>79</v>
      </c>
      <c r="C6665">
        <v>658684925.31462002</v>
      </c>
      <c r="D6665" t="s">
        <v>671</v>
      </c>
      <c r="E6665" t="s">
        <v>587</v>
      </c>
      <c r="F6665" t="str">
        <f t="shared" si="312"/>
        <v>urban</v>
      </c>
      <c r="G6665" t="str">
        <f t="shared" si="313"/>
        <v>appl</v>
      </c>
      <c r="H6665" t="str">
        <f t="shared" si="314"/>
        <v>appliances</v>
      </c>
    </row>
    <row r="6666" spans="1:8" x14ac:dyDescent="0.2">
      <c r="A6666">
        <v>4</v>
      </c>
      <c r="B6666" t="s">
        <v>81</v>
      </c>
      <c r="C6666">
        <v>0</v>
      </c>
      <c r="D6666" t="s">
        <v>671</v>
      </c>
      <c r="E6666" t="s">
        <v>587</v>
      </c>
      <c r="F6666" t="str">
        <f t="shared" si="312"/>
        <v>urban</v>
      </c>
      <c r="G6666" t="str">
        <f t="shared" si="313"/>
        <v>appl</v>
      </c>
      <c r="H6666" t="str">
        <f t="shared" si="314"/>
        <v>appliances</v>
      </c>
    </row>
    <row r="6667" spans="1:8" x14ac:dyDescent="0.2">
      <c r="A6667">
        <v>5</v>
      </c>
      <c r="B6667" t="s">
        <v>162</v>
      </c>
      <c r="C6667">
        <v>0</v>
      </c>
      <c r="D6667" t="s">
        <v>671</v>
      </c>
      <c r="E6667" t="s">
        <v>587</v>
      </c>
      <c r="F6667" t="str">
        <f t="shared" si="312"/>
        <v>urban</v>
      </c>
      <c r="G6667" t="str">
        <f t="shared" si="313"/>
        <v>appl</v>
      </c>
      <c r="H6667" t="str">
        <f t="shared" si="314"/>
        <v>appliances</v>
      </c>
    </row>
    <row r="6668" spans="1:8" x14ac:dyDescent="0.2">
      <c r="A6668">
        <v>6</v>
      </c>
      <c r="B6668" t="s">
        <v>446</v>
      </c>
      <c r="C6668">
        <v>0</v>
      </c>
      <c r="D6668" t="s">
        <v>671</v>
      </c>
      <c r="E6668" t="s">
        <v>587</v>
      </c>
      <c r="F6668" t="str">
        <f t="shared" si="312"/>
        <v>urban</v>
      </c>
      <c r="G6668" t="str">
        <f t="shared" si="313"/>
        <v>appl</v>
      </c>
      <c r="H6668" t="str">
        <f t="shared" si="314"/>
        <v>appliances</v>
      </c>
    </row>
    <row r="6669" spans="1:8" x14ac:dyDescent="0.2">
      <c r="A6669">
        <v>7</v>
      </c>
      <c r="B6669" t="s">
        <v>447</v>
      </c>
      <c r="C6669">
        <v>0</v>
      </c>
      <c r="D6669" t="s">
        <v>671</v>
      </c>
      <c r="E6669" t="s">
        <v>587</v>
      </c>
      <c r="F6669" t="str">
        <f t="shared" si="312"/>
        <v>urban</v>
      </c>
      <c r="G6669" t="str">
        <f t="shared" si="313"/>
        <v>appl</v>
      </c>
      <c r="H6669" t="str">
        <f t="shared" si="314"/>
        <v>appliances</v>
      </c>
    </row>
    <row r="6670" spans="1:8" x14ac:dyDescent="0.2">
      <c r="A6670">
        <v>8</v>
      </c>
      <c r="B6670" t="s">
        <v>448</v>
      </c>
      <c r="C6670">
        <v>1230658117916.8899</v>
      </c>
      <c r="D6670" t="s">
        <v>671</v>
      </c>
      <c r="E6670" t="s">
        <v>587</v>
      </c>
      <c r="F6670" t="str">
        <f t="shared" si="312"/>
        <v>urban</v>
      </c>
      <c r="G6670" t="str">
        <f t="shared" si="313"/>
        <v>appl</v>
      </c>
      <c r="H6670" t="str">
        <f t="shared" si="314"/>
        <v>appliances</v>
      </c>
    </row>
    <row r="6671" spans="1:8" x14ac:dyDescent="0.2">
      <c r="A6671">
        <v>9</v>
      </c>
      <c r="B6671" t="s">
        <v>449</v>
      </c>
      <c r="C6671">
        <v>0</v>
      </c>
      <c r="D6671" t="s">
        <v>671</v>
      </c>
      <c r="E6671" t="s">
        <v>587</v>
      </c>
      <c r="F6671" t="str">
        <f t="shared" si="312"/>
        <v>urban</v>
      </c>
      <c r="G6671" t="str">
        <f t="shared" si="313"/>
        <v>appl</v>
      </c>
      <c r="H6671" t="str">
        <f t="shared" si="314"/>
        <v>appliances</v>
      </c>
    </row>
    <row r="6672" spans="1:8" x14ac:dyDescent="0.2">
      <c r="A6672">
        <v>0</v>
      </c>
      <c r="B6672" t="s">
        <v>76</v>
      </c>
      <c r="C6672">
        <v>22052428777095.5</v>
      </c>
      <c r="D6672" t="s">
        <v>672</v>
      </c>
      <c r="E6672" t="s">
        <v>587</v>
      </c>
      <c r="F6672" t="str">
        <f t="shared" si="312"/>
        <v>urban</v>
      </c>
      <c r="G6672" t="str">
        <f t="shared" si="313"/>
        <v>appl</v>
      </c>
      <c r="H6672" t="str">
        <f t="shared" si="314"/>
        <v>appliances</v>
      </c>
    </row>
    <row r="6673" spans="1:8" x14ac:dyDescent="0.2">
      <c r="A6673">
        <v>1</v>
      </c>
      <c r="B6673" t="s">
        <v>77</v>
      </c>
      <c r="C6673">
        <v>0</v>
      </c>
      <c r="D6673" t="s">
        <v>672</v>
      </c>
      <c r="E6673" t="s">
        <v>587</v>
      </c>
      <c r="F6673" t="str">
        <f t="shared" si="312"/>
        <v>urban</v>
      </c>
      <c r="G6673" t="str">
        <f t="shared" si="313"/>
        <v>appl</v>
      </c>
      <c r="H6673" t="str">
        <f t="shared" si="314"/>
        <v>appliances</v>
      </c>
    </row>
    <row r="6674" spans="1:8" x14ac:dyDescent="0.2">
      <c r="A6674">
        <v>2</v>
      </c>
      <c r="B6674" t="s">
        <v>78</v>
      </c>
      <c r="C6674">
        <v>26107551056053.301</v>
      </c>
      <c r="D6674" t="s">
        <v>672</v>
      </c>
      <c r="E6674" t="s">
        <v>587</v>
      </c>
      <c r="F6674" t="str">
        <f t="shared" si="312"/>
        <v>urban</v>
      </c>
      <c r="G6674" t="str">
        <f t="shared" si="313"/>
        <v>appl</v>
      </c>
      <c r="H6674" t="str">
        <f t="shared" si="314"/>
        <v>appliances</v>
      </c>
    </row>
    <row r="6675" spans="1:8" x14ac:dyDescent="0.2">
      <c r="A6675">
        <v>3</v>
      </c>
      <c r="B6675" t="s">
        <v>79</v>
      </c>
      <c r="C6675">
        <v>1012411780.43212</v>
      </c>
      <c r="D6675" t="s">
        <v>672</v>
      </c>
      <c r="E6675" t="s">
        <v>587</v>
      </c>
      <c r="F6675" t="str">
        <f t="shared" si="312"/>
        <v>urban</v>
      </c>
      <c r="G6675" t="str">
        <f t="shared" si="313"/>
        <v>appl</v>
      </c>
      <c r="H6675" t="str">
        <f t="shared" si="314"/>
        <v>appliances</v>
      </c>
    </row>
    <row r="6676" spans="1:8" x14ac:dyDescent="0.2">
      <c r="A6676">
        <v>4</v>
      </c>
      <c r="B6676" t="s">
        <v>81</v>
      </c>
      <c r="C6676">
        <v>0</v>
      </c>
      <c r="D6676" t="s">
        <v>672</v>
      </c>
      <c r="E6676" t="s">
        <v>587</v>
      </c>
      <c r="F6676" t="str">
        <f t="shared" si="312"/>
        <v>urban</v>
      </c>
      <c r="G6676" t="str">
        <f t="shared" si="313"/>
        <v>appl</v>
      </c>
      <c r="H6676" t="str">
        <f t="shared" si="314"/>
        <v>appliances</v>
      </c>
    </row>
    <row r="6677" spans="1:8" x14ac:dyDescent="0.2">
      <c r="A6677">
        <v>5</v>
      </c>
      <c r="B6677" t="s">
        <v>162</v>
      </c>
      <c r="C6677">
        <v>0</v>
      </c>
      <c r="D6677" t="s">
        <v>672</v>
      </c>
      <c r="E6677" t="s">
        <v>587</v>
      </c>
      <c r="F6677" t="str">
        <f t="shared" si="312"/>
        <v>urban</v>
      </c>
      <c r="G6677" t="str">
        <f t="shared" si="313"/>
        <v>appl</v>
      </c>
      <c r="H6677" t="str">
        <f t="shared" si="314"/>
        <v>appliances</v>
      </c>
    </row>
    <row r="6678" spans="1:8" x14ac:dyDescent="0.2">
      <c r="A6678">
        <v>6</v>
      </c>
      <c r="B6678" t="s">
        <v>446</v>
      </c>
      <c r="C6678">
        <v>0</v>
      </c>
      <c r="D6678" t="s">
        <v>672</v>
      </c>
      <c r="E6678" t="s">
        <v>587</v>
      </c>
      <c r="F6678" t="str">
        <f t="shared" si="312"/>
        <v>urban</v>
      </c>
      <c r="G6678" t="str">
        <f t="shared" si="313"/>
        <v>appl</v>
      </c>
      <c r="H6678" t="str">
        <f t="shared" si="314"/>
        <v>appliances</v>
      </c>
    </row>
    <row r="6679" spans="1:8" x14ac:dyDescent="0.2">
      <c r="A6679">
        <v>7</v>
      </c>
      <c r="B6679" t="s">
        <v>447</v>
      </c>
      <c r="C6679">
        <v>0</v>
      </c>
      <c r="D6679" t="s">
        <v>672</v>
      </c>
      <c r="E6679" t="s">
        <v>587</v>
      </c>
      <c r="F6679" t="str">
        <f t="shared" si="312"/>
        <v>urban</v>
      </c>
      <c r="G6679" t="str">
        <f t="shared" si="313"/>
        <v>appl</v>
      </c>
      <c r="H6679" t="str">
        <f t="shared" si="314"/>
        <v>appliances</v>
      </c>
    </row>
    <row r="6680" spans="1:8" x14ac:dyDescent="0.2">
      <c r="A6680">
        <v>8</v>
      </c>
      <c r="B6680" t="s">
        <v>448</v>
      </c>
      <c r="C6680">
        <v>966614215639.67297</v>
      </c>
      <c r="D6680" t="s">
        <v>672</v>
      </c>
      <c r="E6680" t="s">
        <v>587</v>
      </c>
      <c r="F6680" t="str">
        <f t="shared" si="312"/>
        <v>urban</v>
      </c>
      <c r="G6680" t="str">
        <f t="shared" si="313"/>
        <v>appl</v>
      </c>
      <c r="H6680" t="str">
        <f t="shared" si="314"/>
        <v>appliances</v>
      </c>
    </row>
    <row r="6681" spans="1:8" x14ac:dyDescent="0.2">
      <c r="A6681">
        <v>9</v>
      </c>
      <c r="B6681" t="s">
        <v>449</v>
      </c>
      <c r="C6681">
        <v>0</v>
      </c>
      <c r="D6681" t="s">
        <v>672</v>
      </c>
      <c r="E6681" t="s">
        <v>587</v>
      </c>
      <c r="F6681" t="str">
        <f t="shared" si="312"/>
        <v>urban</v>
      </c>
      <c r="G6681" t="str">
        <f t="shared" si="313"/>
        <v>appl</v>
      </c>
      <c r="H6681" t="str">
        <f t="shared" si="314"/>
        <v>appliances</v>
      </c>
    </row>
    <row r="6682" spans="1:8" x14ac:dyDescent="0.2">
      <c r="A6682">
        <v>0</v>
      </c>
      <c r="B6682" t="s">
        <v>76</v>
      </c>
      <c r="C6682">
        <v>18641852640791.102</v>
      </c>
      <c r="D6682" t="s">
        <v>673</v>
      </c>
      <c r="E6682" t="s">
        <v>587</v>
      </c>
      <c r="F6682" t="str">
        <f t="shared" si="312"/>
        <v>urban</v>
      </c>
      <c r="G6682" t="str">
        <f t="shared" si="313"/>
        <v>appl</v>
      </c>
      <c r="H6682" t="str">
        <f t="shared" si="314"/>
        <v>appliances</v>
      </c>
    </row>
    <row r="6683" spans="1:8" x14ac:dyDescent="0.2">
      <c r="A6683">
        <v>1</v>
      </c>
      <c r="B6683" t="s">
        <v>77</v>
      </c>
      <c r="C6683">
        <v>0</v>
      </c>
      <c r="D6683" t="s">
        <v>673</v>
      </c>
      <c r="E6683" t="s">
        <v>587</v>
      </c>
      <c r="F6683" t="str">
        <f t="shared" si="312"/>
        <v>urban</v>
      </c>
      <c r="G6683" t="str">
        <f t="shared" si="313"/>
        <v>appl</v>
      </c>
      <c r="H6683" t="str">
        <f t="shared" si="314"/>
        <v>appliances</v>
      </c>
    </row>
    <row r="6684" spans="1:8" x14ac:dyDescent="0.2">
      <c r="A6684">
        <v>2</v>
      </c>
      <c r="B6684" t="s">
        <v>78</v>
      </c>
      <c r="C6684">
        <v>34441257426028.301</v>
      </c>
      <c r="D6684" t="s">
        <v>673</v>
      </c>
      <c r="E6684" t="s">
        <v>587</v>
      </c>
      <c r="F6684" t="str">
        <f t="shared" si="312"/>
        <v>urban</v>
      </c>
      <c r="G6684" t="str">
        <f t="shared" si="313"/>
        <v>appl</v>
      </c>
      <c r="H6684" t="str">
        <f t="shared" si="314"/>
        <v>appliances</v>
      </c>
    </row>
    <row r="6685" spans="1:8" x14ac:dyDescent="0.2">
      <c r="A6685">
        <v>3</v>
      </c>
      <c r="B6685" t="s">
        <v>79</v>
      </c>
      <c r="C6685">
        <v>1249601736.88978</v>
      </c>
      <c r="D6685" t="s">
        <v>673</v>
      </c>
      <c r="E6685" t="s">
        <v>587</v>
      </c>
      <c r="F6685" t="str">
        <f t="shared" si="312"/>
        <v>urban</v>
      </c>
      <c r="G6685" t="str">
        <f t="shared" si="313"/>
        <v>appl</v>
      </c>
      <c r="H6685" t="str">
        <f t="shared" si="314"/>
        <v>appliances</v>
      </c>
    </row>
    <row r="6686" spans="1:8" x14ac:dyDescent="0.2">
      <c r="A6686">
        <v>4</v>
      </c>
      <c r="B6686" t="s">
        <v>81</v>
      </c>
      <c r="C6686">
        <v>0</v>
      </c>
      <c r="D6686" t="s">
        <v>673</v>
      </c>
      <c r="E6686" t="s">
        <v>587</v>
      </c>
      <c r="F6686" t="str">
        <f t="shared" si="312"/>
        <v>urban</v>
      </c>
      <c r="G6686" t="str">
        <f t="shared" si="313"/>
        <v>appl</v>
      </c>
      <c r="H6686" t="str">
        <f t="shared" si="314"/>
        <v>appliances</v>
      </c>
    </row>
    <row r="6687" spans="1:8" x14ac:dyDescent="0.2">
      <c r="A6687">
        <v>5</v>
      </c>
      <c r="B6687" t="s">
        <v>162</v>
      </c>
      <c r="C6687">
        <v>0</v>
      </c>
      <c r="D6687" t="s">
        <v>673</v>
      </c>
      <c r="E6687" t="s">
        <v>587</v>
      </c>
      <c r="F6687" t="str">
        <f t="shared" si="312"/>
        <v>urban</v>
      </c>
      <c r="G6687" t="str">
        <f t="shared" si="313"/>
        <v>appl</v>
      </c>
      <c r="H6687" t="str">
        <f t="shared" si="314"/>
        <v>appliances</v>
      </c>
    </row>
    <row r="6688" spans="1:8" x14ac:dyDescent="0.2">
      <c r="A6688">
        <v>6</v>
      </c>
      <c r="B6688" t="s">
        <v>446</v>
      </c>
      <c r="C6688">
        <v>0</v>
      </c>
      <c r="D6688" t="s">
        <v>673</v>
      </c>
      <c r="E6688" t="s">
        <v>587</v>
      </c>
      <c r="F6688" t="str">
        <f t="shared" si="312"/>
        <v>urban</v>
      </c>
      <c r="G6688" t="str">
        <f t="shared" si="313"/>
        <v>appl</v>
      </c>
      <c r="H6688" t="str">
        <f t="shared" si="314"/>
        <v>appliances</v>
      </c>
    </row>
    <row r="6689" spans="1:8" x14ac:dyDescent="0.2">
      <c r="A6689">
        <v>7</v>
      </c>
      <c r="B6689" t="s">
        <v>447</v>
      </c>
      <c r="C6689">
        <v>0</v>
      </c>
      <c r="D6689" t="s">
        <v>673</v>
      </c>
      <c r="E6689" t="s">
        <v>587</v>
      </c>
      <c r="F6689" t="str">
        <f t="shared" si="312"/>
        <v>urban</v>
      </c>
      <c r="G6689" t="str">
        <f t="shared" si="313"/>
        <v>appl</v>
      </c>
      <c r="H6689" t="str">
        <f t="shared" si="314"/>
        <v>appliances</v>
      </c>
    </row>
    <row r="6690" spans="1:8" x14ac:dyDescent="0.2">
      <c r="A6690">
        <v>8</v>
      </c>
      <c r="B6690" t="s">
        <v>448</v>
      </c>
      <c r="C6690">
        <v>1869609045539.4199</v>
      </c>
      <c r="D6690" t="s">
        <v>673</v>
      </c>
      <c r="E6690" t="s">
        <v>587</v>
      </c>
      <c r="F6690" t="str">
        <f t="shared" si="312"/>
        <v>urban</v>
      </c>
      <c r="G6690" t="str">
        <f t="shared" si="313"/>
        <v>appl</v>
      </c>
      <c r="H6690" t="str">
        <f t="shared" si="314"/>
        <v>appliances</v>
      </c>
    </row>
    <row r="6691" spans="1:8" x14ac:dyDescent="0.2">
      <c r="A6691">
        <v>9</v>
      </c>
      <c r="B6691" t="s">
        <v>449</v>
      </c>
      <c r="C6691">
        <v>0</v>
      </c>
      <c r="D6691" t="s">
        <v>673</v>
      </c>
      <c r="E6691" t="s">
        <v>587</v>
      </c>
      <c r="F6691" t="str">
        <f t="shared" si="312"/>
        <v>urban</v>
      </c>
      <c r="G6691" t="str">
        <f t="shared" si="313"/>
        <v>appl</v>
      </c>
      <c r="H6691" t="str">
        <f t="shared" si="314"/>
        <v>appliances</v>
      </c>
    </row>
    <row r="6692" spans="1:8" x14ac:dyDescent="0.2">
      <c r="A6692">
        <v>0</v>
      </c>
      <c r="B6692" t="s">
        <v>76</v>
      </c>
      <c r="C6692">
        <v>105145714733431</v>
      </c>
      <c r="D6692" t="s">
        <v>674</v>
      </c>
      <c r="E6692" t="s">
        <v>587</v>
      </c>
      <c r="F6692" t="str">
        <f t="shared" si="312"/>
        <v>urban</v>
      </c>
      <c r="G6692" t="str">
        <f t="shared" si="313"/>
        <v>appl</v>
      </c>
      <c r="H6692" t="str">
        <f t="shared" si="314"/>
        <v>appliances</v>
      </c>
    </row>
    <row r="6693" spans="1:8" x14ac:dyDescent="0.2">
      <c r="A6693">
        <v>1</v>
      </c>
      <c r="B6693" t="s">
        <v>77</v>
      </c>
      <c r="C6693">
        <v>0</v>
      </c>
      <c r="D6693" t="s">
        <v>674</v>
      </c>
      <c r="E6693" t="s">
        <v>587</v>
      </c>
      <c r="F6693" t="str">
        <f t="shared" si="312"/>
        <v>urban</v>
      </c>
      <c r="G6693" t="str">
        <f t="shared" si="313"/>
        <v>appl</v>
      </c>
      <c r="H6693" t="str">
        <f t="shared" si="314"/>
        <v>appliances</v>
      </c>
    </row>
    <row r="6694" spans="1:8" x14ac:dyDescent="0.2">
      <c r="A6694">
        <v>2</v>
      </c>
      <c r="B6694" t="s">
        <v>78</v>
      </c>
      <c r="C6694">
        <v>229625207256878</v>
      </c>
      <c r="D6694" t="s">
        <v>674</v>
      </c>
      <c r="E6694" t="s">
        <v>587</v>
      </c>
      <c r="F6694" t="str">
        <f t="shared" si="312"/>
        <v>urban</v>
      </c>
      <c r="G6694" t="str">
        <f t="shared" si="313"/>
        <v>appl</v>
      </c>
      <c r="H6694" t="str">
        <f t="shared" si="314"/>
        <v>appliances</v>
      </c>
    </row>
    <row r="6695" spans="1:8" x14ac:dyDescent="0.2">
      <c r="A6695">
        <v>3</v>
      </c>
      <c r="B6695" t="s">
        <v>79</v>
      </c>
      <c r="C6695">
        <v>6664024730.0397997</v>
      </c>
      <c r="D6695" t="s">
        <v>674</v>
      </c>
      <c r="E6695" t="s">
        <v>587</v>
      </c>
      <c r="F6695" t="str">
        <f t="shared" si="312"/>
        <v>urban</v>
      </c>
      <c r="G6695" t="str">
        <f t="shared" si="313"/>
        <v>appl</v>
      </c>
      <c r="H6695" t="str">
        <f t="shared" si="314"/>
        <v>appliances</v>
      </c>
    </row>
    <row r="6696" spans="1:8" x14ac:dyDescent="0.2">
      <c r="A6696">
        <v>4</v>
      </c>
      <c r="B6696" t="s">
        <v>81</v>
      </c>
      <c r="C6696">
        <v>0</v>
      </c>
      <c r="D6696" t="s">
        <v>674</v>
      </c>
      <c r="E6696" t="s">
        <v>587</v>
      </c>
      <c r="F6696" t="str">
        <f t="shared" si="312"/>
        <v>urban</v>
      </c>
      <c r="G6696" t="str">
        <f t="shared" si="313"/>
        <v>appl</v>
      </c>
      <c r="H6696" t="str">
        <f t="shared" si="314"/>
        <v>appliances</v>
      </c>
    </row>
    <row r="6697" spans="1:8" x14ac:dyDescent="0.2">
      <c r="A6697">
        <v>5</v>
      </c>
      <c r="B6697" t="s">
        <v>162</v>
      </c>
      <c r="C6697">
        <v>0</v>
      </c>
      <c r="D6697" t="s">
        <v>674</v>
      </c>
      <c r="E6697" t="s">
        <v>587</v>
      </c>
      <c r="F6697" t="str">
        <f t="shared" si="312"/>
        <v>urban</v>
      </c>
      <c r="G6697" t="str">
        <f t="shared" si="313"/>
        <v>appl</v>
      </c>
      <c r="H6697" t="str">
        <f t="shared" si="314"/>
        <v>appliances</v>
      </c>
    </row>
    <row r="6698" spans="1:8" x14ac:dyDescent="0.2">
      <c r="A6698">
        <v>6</v>
      </c>
      <c r="B6698" t="s">
        <v>446</v>
      </c>
      <c r="C6698">
        <v>0</v>
      </c>
      <c r="D6698" t="s">
        <v>674</v>
      </c>
      <c r="E6698" t="s">
        <v>587</v>
      </c>
      <c r="F6698" t="str">
        <f t="shared" si="312"/>
        <v>urban</v>
      </c>
      <c r="G6698" t="str">
        <f t="shared" si="313"/>
        <v>appl</v>
      </c>
      <c r="H6698" t="str">
        <f t="shared" si="314"/>
        <v>appliances</v>
      </c>
    </row>
    <row r="6699" spans="1:8" x14ac:dyDescent="0.2">
      <c r="A6699">
        <v>7</v>
      </c>
      <c r="B6699" t="s">
        <v>447</v>
      </c>
      <c r="C6699">
        <v>0</v>
      </c>
      <c r="D6699" t="s">
        <v>674</v>
      </c>
      <c r="E6699" t="s">
        <v>587</v>
      </c>
      <c r="F6699" t="str">
        <f t="shared" si="312"/>
        <v>urban</v>
      </c>
      <c r="G6699" t="str">
        <f t="shared" si="313"/>
        <v>appl</v>
      </c>
      <c r="H6699" t="str">
        <f t="shared" si="314"/>
        <v>appliances</v>
      </c>
    </row>
    <row r="6700" spans="1:8" x14ac:dyDescent="0.2">
      <c r="A6700">
        <v>8</v>
      </c>
      <c r="B6700" t="s">
        <v>448</v>
      </c>
      <c r="C6700">
        <v>7073352700089.75</v>
      </c>
      <c r="D6700" t="s">
        <v>674</v>
      </c>
      <c r="E6700" t="s">
        <v>587</v>
      </c>
      <c r="F6700" t="str">
        <f t="shared" si="312"/>
        <v>urban</v>
      </c>
      <c r="G6700" t="str">
        <f t="shared" si="313"/>
        <v>appl</v>
      </c>
      <c r="H6700" t="str">
        <f t="shared" si="314"/>
        <v>appliances</v>
      </c>
    </row>
    <row r="6701" spans="1:8" x14ac:dyDescent="0.2">
      <c r="A6701">
        <v>9</v>
      </c>
      <c r="B6701" t="s">
        <v>449</v>
      </c>
      <c r="C6701">
        <v>0</v>
      </c>
      <c r="D6701" t="s">
        <v>674</v>
      </c>
      <c r="E6701" t="s">
        <v>587</v>
      </c>
      <c r="F6701" t="str">
        <f t="shared" si="312"/>
        <v>urban</v>
      </c>
      <c r="G6701" t="str">
        <f t="shared" si="313"/>
        <v>appl</v>
      </c>
      <c r="H6701" t="str">
        <f t="shared" si="314"/>
        <v>appliances</v>
      </c>
    </row>
    <row r="6702" spans="1:8" x14ac:dyDescent="0.2">
      <c r="A6702">
        <v>0</v>
      </c>
      <c r="B6702" t="s">
        <v>76</v>
      </c>
      <c r="C6702">
        <v>8825869684641.1602</v>
      </c>
      <c r="D6702" t="s">
        <v>675</v>
      </c>
      <c r="E6702" t="s">
        <v>587</v>
      </c>
      <c r="F6702" t="str">
        <f t="shared" si="312"/>
        <v>urban</v>
      </c>
      <c r="G6702" t="str">
        <f t="shared" si="313"/>
        <v>appl</v>
      </c>
      <c r="H6702" t="str">
        <f t="shared" si="314"/>
        <v>appliances</v>
      </c>
    </row>
    <row r="6703" spans="1:8" x14ac:dyDescent="0.2">
      <c r="A6703">
        <v>1</v>
      </c>
      <c r="B6703" t="s">
        <v>77</v>
      </c>
      <c r="C6703">
        <v>0</v>
      </c>
      <c r="D6703" t="s">
        <v>675</v>
      </c>
      <c r="E6703" t="s">
        <v>587</v>
      </c>
      <c r="F6703" t="str">
        <f t="shared" si="312"/>
        <v>urban</v>
      </c>
      <c r="G6703" t="str">
        <f t="shared" si="313"/>
        <v>appl</v>
      </c>
      <c r="H6703" t="str">
        <f t="shared" si="314"/>
        <v>appliances</v>
      </c>
    </row>
    <row r="6704" spans="1:8" x14ac:dyDescent="0.2">
      <c r="A6704">
        <v>2</v>
      </c>
      <c r="B6704" t="s">
        <v>78</v>
      </c>
      <c r="C6704">
        <v>11553929701345.199</v>
      </c>
      <c r="D6704" t="s">
        <v>675</v>
      </c>
      <c r="E6704" t="s">
        <v>587</v>
      </c>
      <c r="F6704" t="str">
        <f t="shared" si="312"/>
        <v>urban</v>
      </c>
      <c r="G6704" t="str">
        <f t="shared" si="313"/>
        <v>appl</v>
      </c>
      <c r="H6704" t="str">
        <f t="shared" si="314"/>
        <v>appliances</v>
      </c>
    </row>
    <row r="6705" spans="1:8" x14ac:dyDescent="0.2">
      <c r="A6705">
        <v>3</v>
      </c>
      <c r="B6705" t="s">
        <v>79</v>
      </c>
      <c r="C6705">
        <v>1699300959.473</v>
      </c>
      <c r="D6705" t="s">
        <v>675</v>
      </c>
      <c r="E6705" t="s">
        <v>587</v>
      </c>
      <c r="F6705" t="str">
        <f t="shared" si="312"/>
        <v>urban</v>
      </c>
      <c r="G6705" t="str">
        <f t="shared" si="313"/>
        <v>appl</v>
      </c>
      <c r="H6705" t="str">
        <f t="shared" si="314"/>
        <v>appliances</v>
      </c>
    </row>
    <row r="6706" spans="1:8" x14ac:dyDescent="0.2">
      <c r="A6706">
        <v>4</v>
      </c>
      <c r="B6706" t="s">
        <v>81</v>
      </c>
      <c r="C6706">
        <v>0</v>
      </c>
      <c r="D6706" t="s">
        <v>675</v>
      </c>
      <c r="E6706" t="s">
        <v>587</v>
      </c>
      <c r="F6706" t="str">
        <f t="shared" si="312"/>
        <v>urban</v>
      </c>
      <c r="G6706" t="str">
        <f t="shared" si="313"/>
        <v>appl</v>
      </c>
      <c r="H6706" t="str">
        <f t="shared" si="314"/>
        <v>appliances</v>
      </c>
    </row>
    <row r="6707" spans="1:8" x14ac:dyDescent="0.2">
      <c r="A6707">
        <v>5</v>
      </c>
      <c r="B6707" t="s">
        <v>162</v>
      </c>
      <c r="C6707">
        <v>0</v>
      </c>
      <c r="D6707" t="s">
        <v>675</v>
      </c>
      <c r="E6707" t="s">
        <v>587</v>
      </c>
      <c r="F6707" t="str">
        <f t="shared" si="312"/>
        <v>urban</v>
      </c>
      <c r="G6707" t="str">
        <f t="shared" si="313"/>
        <v>appl</v>
      </c>
      <c r="H6707" t="str">
        <f t="shared" si="314"/>
        <v>appliances</v>
      </c>
    </row>
    <row r="6708" spans="1:8" x14ac:dyDescent="0.2">
      <c r="A6708">
        <v>6</v>
      </c>
      <c r="B6708" t="s">
        <v>446</v>
      </c>
      <c r="C6708">
        <v>0</v>
      </c>
      <c r="D6708" t="s">
        <v>675</v>
      </c>
      <c r="E6708" t="s">
        <v>587</v>
      </c>
      <c r="F6708" t="str">
        <f t="shared" si="312"/>
        <v>urban</v>
      </c>
      <c r="G6708" t="str">
        <f t="shared" si="313"/>
        <v>appl</v>
      </c>
      <c r="H6708" t="str">
        <f t="shared" si="314"/>
        <v>appliances</v>
      </c>
    </row>
    <row r="6709" spans="1:8" x14ac:dyDescent="0.2">
      <c r="A6709">
        <v>7</v>
      </c>
      <c r="B6709" t="s">
        <v>447</v>
      </c>
      <c r="C6709">
        <v>0</v>
      </c>
      <c r="D6709" t="s">
        <v>675</v>
      </c>
      <c r="E6709" t="s">
        <v>587</v>
      </c>
      <c r="F6709" t="str">
        <f t="shared" si="312"/>
        <v>urban</v>
      </c>
      <c r="G6709" t="str">
        <f t="shared" si="313"/>
        <v>appl</v>
      </c>
      <c r="H6709" t="str">
        <f t="shared" si="314"/>
        <v>appliances</v>
      </c>
    </row>
    <row r="6710" spans="1:8" x14ac:dyDescent="0.2">
      <c r="A6710">
        <v>8</v>
      </c>
      <c r="B6710" t="s">
        <v>448</v>
      </c>
      <c r="C6710">
        <v>1702739763872.3101</v>
      </c>
      <c r="D6710" t="s">
        <v>675</v>
      </c>
      <c r="E6710" t="s">
        <v>587</v>
      </c>
      <c r="F6710" t="str">
        <f t="shared" si="312"/>
        <v>urban</v>
      </c>
      <c r="G6710" t="str">
        <f t="shared" si="313"/>
        <v>appl</v>
      </c>
      <c r="H6710" t="str">
        <f t="shared" si="314"/>
        <v>appliances</v>
      </c>
    </row>
    <row r="6711" spans="1:8" x14ac:dyDescent="0.2">
      <c r="A6711">
        <v>9</v>
      </c>
      <c r="B6711" t="s">
        <v>449</v>
      </c>
      <c r="C6711">
        <v>0</v>
      </c>
      <c r="D6711" t="s">
        <v>675</v>
      </c>
      <c r="E6711" t="s">
        <v>587</v>
      </c>
      <c r="F6711" t="str">
        <f t="shared" si="312"/>
        <v>urban</v>
      </c>
      <c r="G6711" t="str">
        <f t="shared" si="313"/>
        <v>appl</v>
      </c>
      <c r="H6711" t="str">
        <f t="shared" si="314"/>
        <v>appliances</v>
      </c>
    </row>
    <row r="6712" spans="1:8" x14ac:dyDescent="0.2">
      <c r="A6712">
        <v>0</v>
      </c>
      <c r="B6712" t="s">
        <v>76</v>
      </c>
      <c r="C6712">
        <v>13511890240937.199</v>
      </c>
      <c r="D6712" t="s">
        <v>676</v>
      </c>
      <c r="E6712" t="s">
        <v>587</v>
      </c>
      <c r="F6712" t="str">
        <f t="shared" si="312"/>
        <v>urban</v>
      </c>
      <c r="G6712" t="str">
        <f t="shared" si="313"/>
        <v>appl</v>
      </c>
      <c r="H6712" t="str">
        <f t="shared" si="314"/>
        <v>appliances</v>
      </c>
    </row>
    <row r="6713" spans="1:8" x14ac:dyDescent="0.2">
      <c r="A6713">
        <v>1</v>
      </c>
      <c r="B6713" t="s">
        <v>77</v>
      </c>
      <c r="C6713">
        <v>0</v>
      </c>
      <c r="D6713" t="s">
        <v>676</v>
      </c>
      <c r="E6713" t="s">
        <v>587</v>
      </c>
      <c r="F6713" t="str">
        <f t="shared" si="312"/>
        <v>urban</v>
      </c>
      <c r="G6713" t="str">
        <f t="shared" si="313"/>
        <v>appl</v>
      </c>
      <c r="H6713" t="str">
        <f t="shared" si="314"/>
        <v>appliances</v>
      </c>
    </row>
    <row r="6714" spans="1:8" x14ac:dyDescent="0.2">
      <c r="A6714">
        <v>2</v>
      </c>
      <c r="B6714" t="s">
        <v>78</v>
      </c>
      <c r="C6714">
        <v>13690870450028</v>
      </c>
      <c r="D6714" t="s">
        <v>676</v>
      </c>
      <c r="E6714" t="s">
        <v>587</v>
      </c>
      <c r="F6714" t="str">
        <f t="shared" si="312"/>
        <v>urban</v>
      </c>
      <c r="G6714" t="str">
        <f t="shared" si="313"/>
        <v>appl</v>
      </c>
      <c r="H6714" t="str">
        <f t="shared" si="314"/>
        <v>appliances</v>
      </c>
    </row>
    <row r="6715" spans="1:8" x14ac:dyDescent="0.2">
      <c r="A6715">
        <v>3</v>
      </c>
      <c r="B6715" t="s">
        <v>79</v>
      </c>
      <c r="C6715">
        <v>3928736073628.1201</v>
      </c>
      <c r="D6715" t="s">
        <v>676</v>
      </c>
      <c r="E6715" t="s">
        <v>587</v>
      </c>
      <c r="F6715" t="str">
        <f t="shared" si="312"/>
        <v>urban</v>
      </c>
      <c r="G6715" t="str">
        <f t="shared" si="313"/>
        <v>appl</v>
      </c>
      <c r="H6715" t="str">
        <f t="shared" si="314"/>
        <v>appliances</v>
      </c>
    </row>
    <row r="6716" spans="1:8" x14ac:dyDescent="0.2">
      <c r="A6716">
        <v>4</v>
      </c>
      <c r="B6716" t="s">
        <v>81</v>
      </c>
      <c r="C6716">
        <v>0</v>
      </c>
      <c r="D6716" t="s">
        <v>676</v>
      </c>
      <c r="E6716" t="s">
        <v>587</v>
      </c>
      <c r="F6716" t="str">
        <f t="shared" si="312"/>
        <v>urban</v>
      </c>
      <c r="G6716" t="str">
        <f t="shared" si="313"/>
        <v>appl</v>
      </c>
      <c r="H6716" t="str">
        <f t="shared" si="314"/>
        <v>appliances</v>
      </c>
    </row>
    <row r="6717" spans="1:8" x14ac:dyDescent="0.2">
      <c r="A6717">
        <v>5</v>
      </c>
      <c r="B6717" t="s">
        <v>162</v>
      </c>
      <c r="C6717">
        <v>0</v>
      </c>
      <c r="D6717" t="s">
        <v>676</v>
      </c>
      <c r="E6717" t="s">
        <v>587</v>
      </c>
      <c r="F6717" t="str">
        <f t="shared" si="312"/>
        <v>urban</v>
      </c>
      <c r="G6717" t="str">
        <f t="shared" si="313"/>
        <v>appl</v>
      </c>
      <c r="H6717" t="str">
        <f t="shared" si="314"/>
        <v>appliances</v>
      </c>
    </row>
    <row r="6718" spans="1:8" x14ac:dyDescent="0.2">
      <c r="A6718">
        <v>6</v>
      </c>
      <c r="B6718" t="s">
        <v>446</v>
      </c>
      <c r="C6718">
        <v>0</v>
      </c>
      <c r="D6718" t="s">
        <v>676</v>
      </c>
      <c r="E6718" t="s">
        <v>587</v>
      </c>
      <c r="F6718" t="str">
        <f t="shared" si="312"/>
        <v>urban</v>
      </c>
      <c r="G6718" t="str">
        <f t="shared" si="313"/>
        <v>appl</v>
      </c>
      <c r="H6718" t="str">
        <f t="shared" si="314"/>
        <v>appliances</v>
      </c>
    </row>
    <row r="6719" spans="1:8" x14ac:dyDescent="0.2">
      <c r="A6719">
        <v>7</v>
      </c>
      <c r="B6719" t="s">
        <v>447</v>
      </c>
      <c r="C6719">
        <v>0</v>
      </c>
      <c r="D6719" t="s">
        <v>676</v>
      </c>
      <c r="E6719" t="s">
        <v>587</v>
      </c>
      <c r="F6719" t="str">
        <f t="shared" si="312"/>
        <v>urban</v>
      </c>
      <c r="G6719" t="str">
        <f t="shared" si="313"/>
        <v>appl</v>
      </c>
      <c r="H6719" t="str">
        <f t="shared" si="314"/>
        <v>appliances</v>
      </c>
    </row>
    <row r="6720" spans="1:8" x14ac:dyDescent="0.2">
      <c r="A6720">
        <v>8</v>
      </c>
      <c r="B6720" t="s">
        <v>448</v>
      </c>
      <c r="C6720">
        <v>781526293387.06702</v>
      </c>
      <c r="D6720" t="s">
        <v>676</v>
      </c>
      <c r="E6720" t="s">
        <v>587</v>
      </c>
      <c r="F6720" t="str">
        <f t="shared" si="312"/>
        <v>urban</v>
      </c>
      <c r="G6720" t="str">
        <f t="shared" si="313"/>
        <v>appl</v>
      </c>
      <c r="H6720" t="str">
        <f t="shared" si="314"/>
        <v>appliances</v>
      </c>
    </row>
    <row r="6721" spans="1:8" x14ac:dyDescent="0.2">
      <c r="A6721">
        <v>9</v>
      </c>
      <c r="B6721" t="s">
        <v>449</v>
      </c>
      <c r="C6721">
        <v>0</v>
      </c>
      <c r="D6721" t="s">
        <v>676</v>
      </c>
      <c r="E6721" t="s">
        <v>587</v>
      </c>
      <c r="F6721" t="str">
        <f t="shared" si="312"/>
        <v>urban</v>
      </c>
      <c r="G6721" t="str">
        <f t="shared" si="313"/>
        <v>appl</v>
      </c>
      <c r="H6721" t="str">
        <f t="shared" si="314"/>
        <v>appliances</v>
      </c>
    </row>
    <row r="6722" spans="1:8" x14ac:dyDescent="0.2">
      <c r="A6722">
        <v>0</v>
      </c>
      <c r="B6722" t="s">
        <v>76</v>
      </c>
      <c r="C6722">
        <v>111887115686684</v>
      </c>
      <c r="D6722" t="s">
        <v>677</v>
      </c>
      <c r="E6722" t="s">
        <v>587</v>
      </c>
      <c r="F6722" t="str">
        <f t="shared" si="312"/>
        <v>urban</v>
      </c>
      <c r="G6722" t="str">
        <f t="shared" si="313"/>
        <v>appl</v>
      </c>
      <c r="H6722" t="str">
        <f t="shared" si="314"/>
        <v>appliances</v>
      </c>
    </row>
    <row r="6723" spans="1:8" x14ac:dyDescent="0.2">
      <c r="A6723">
        <v>1</v>
      </c>
      <c r="B6723" t="s">
        <v>77</v>
      </c>
      <c r="C6723">
        <v>0</v>
      </c>
      <c r="D6723" t="s">
        <v>677</v>
      </c>
      <c r="E6723" t="s">
        <v>587</v>
      </c>
      <c r="F6723" t="str">
        <f t="shared" ref="F6723:F6786" si="315">IF(ISNUMBER(SEARCH("urban", E6723)), "urban", IF(ISNUMBER(SEARCH("rural", E6723)), "rural", IF(ISNUMBER(SEARCH("commercial", E6723)), "commercial", "None")))</f>
        <v>urban</v>
      </c>
      <c r="G6723" t="str">
        <f t="shared" ref="G6723:G6786" si="316">RIGHT(E6723, LEN(E6723) - FIND("~", SUBSTITUTE(E6723, "-", "~", LEN(E6723)-LEN(SUBSTITUTE(E6723, "-", "")))))</f>
        <v>appl</v>
      </c>
      <c r="H6723" t="str">
        <f t="shared" ref="H6723:H6786" si="317">IF(G6723="appl","appliances",IF(G6723="cooling","cooling &amp; ventilation",G6723))</f>
        <v>appliances</v>
      </c>
    </row>
    <row r="6724" spans="1:8" x14ac:dyDescent="0.2">
      <c r="A6724">
        <v>2</v>
      </c>
      <c r="B6724" t="s">
        <v>78</v>
      </c>
      <c r="C6724">
        <v>12033680597356.199</v>
      </c>
      <c r="D6724" t="s">
        <v>677</v>
      </c>
      <c r="E6724" t="s">
        <v>587</v>
      </c>
      <c r="F6724" t="str">
        <f t="shared" si="315"/>
        <v>urban</v>
      </c>
      <c r="G6724" t="str">
        <f t="shared" si="316"/>
        <v>appl</v>
      </c>
      <c r="H6724" t="str">
        <f t="shared" si="317"/>
        <v>appliances</v>
      </c>
    </row>
    <row r="6725" spans="1:8" x14ac:dyDescent="0.2">
      <c r="A6725">
        <v>3</v>
      </c>
      <c r="B6725" t="s">
        <v>79</v>
      </c>
      <c r="C6725">
        <v>4091086342.9766598</v>
      </c>
      <c r="D6725" t="s">
        <v>677</v>
      </c>
      <c r="E6725" t="s">
        <v>587</v>
      </c>
      <c r="F6725" t="str">
        <f t="shared" si="315"/>
        <v>urban</v>
      </c>
      <c r="G6725" t="str">
        <f t="shared" si="316"/>
        <v>appl</v>
      </c>
      <c r="H6725" t="str">
        <f t="shared" si="317"/>
        <v>appliances</v>
      </c>
    </row>
    <row r="6726" spans="1:8" x14ac:dyDescent="0.2">
      <c r="A6726">
        <v>4</v>
      </c>
      <c r="B6726" t="s">
        <v>81</v>
      </c>
      <c r="C6726">
        <v>0</v>
      </c>
      <c r="D6726" t="s">
        <v>677</v>
      </c>
      <c r="E6726" t="s">
        <v>587</v>
      </c>
      <c r="F6726" t="str">
        <f t="shared" si="315"/>
        <v>urban</v>
      </c>
      <c r="G6726" t="str">
        <f t="shared" si="316"/>
        <v>appl</v>
      </c>
      <c r="H6726" t="str">
        <f t="shared" si="317"/>
        <v>appliances</v>
      </c>
    </row>
    <row r="6727" spans="1:8" x14ac:dyDescent="0.2">
      <c r="A6727">
        <v>5</v>
      </c>
      <c r="B6727" t="s">
        <v>162</v>
      </c>
      <c r="C6727">
        <v>0</v>
      </c>
      <c r="D6727" t="s">
        <v>677</v>
      </c>
      <c r="E6727" t="s">
        <v>587</v>
      </c>
      <c r="F6727" t="str">
        <f t="shared" si="315"/>
        <v>urban</v>
      </c>
      <c r="G6727" t="str">
        <f t="shared" si="316"/>
        <v>appl</v>
      </c>
      <c r="H6727" t="str">
        <f t="shared" si="317"/>
        <v>appliances</v>
      </c>
    </row>
    <row r="6728" spans="1:8" x14ac:dyDescent="0.2">
      <c r="A6728">
        <v>6</v>
      </c>
      <c r="B6728" t="s">
        <v>446</v>
      </c>
      <c r="C6728">
        <v>0</v>
      </c>
      <c r="D6728" t="s">
        <v>677</v>
      </c>
      <c r="E6728" t="s">
        <v>587</v>
      </c>
      <c r="F6728" t="str">
        <f t="shared" si="315"/>
        <v>urban</v>
      </c>
      <c r="G6728" t="str">
        <f t="shared" si="316"/>
        <v>appl</v>
      </c>
      <c r="H6728" t="str">
        <f t="shared" si="317"/>
        <v>appliances</v>
      </c>
    </row>
    <row r="6729" spans="1:8" x14ac:dyDescent="0.2">
      <c r="A6729">
        <v>7</v>
      </c>
      <c r="B6729" t="s">
        <v>447</v>
      </c>
      <c r="C6729">
        <v>0</v>
      </c>
      <c r="D6729" t="s">
        <v>677</v>
      </c>
      <c r="E6729" t="s">
        <v>587</v>
      </c>
      <c r="F6729" t="str">
        <f t="shared" si="315"/>
        <v>urban</v>
      </c>
      <c r="G6729" t="str">
        <f t="shared" si="316"/>
        <v>appl</v>
      </c>
      <c r="H6729" t="str">
        <f t="shared" si="317"/>
        <v>appliances</v>
      </c>
    </row>
    <row r="6730" spans="1:8" x14ac:dyDescent="0.2">
      <c r="A6730">
        <v>8</v>
      </c>
      <c r="B6730" t="s">
        <v>448</v>
      </c>
      <c r="C6730">
        <v>1818995049377.1699</v>
      </c>
      <c r="D6730" t="s">
        <v>677</v>
      </c>
      <c r="E6730" t="s">
        <v>587</v>
      </c>
      <c r="F6730" t="str">
        <f t="shared" si="315"/>
        <v>urban</v>
      </c>
      <c r="G6730" t="str">
        <f t="shared" si="316"/>
        <v>appl</v>
      </c>
      <c r="H6730" t="str">
        <f t="shared" si="317"/>
        <v>appliances</v>
      </c>
    </row>
    <row r="6731" spans="1:8" x14ac:dyDescent="0.2">
      <c r="A6731">
        <v>9</v>
      </c>
      <c r="B6731" t="s">
        <v>449</v>
      </c>
      <c r="C6731">
        <v>0</v>
      </c>
      <c r="D6731" t="s">
        <v>677</v>
      </c>
      <c r="E6731" t="s">
        <v>587</v>
      </c>
      <c r="F6731" t="str">
        <f t="shared" si="315"/>
        <v>urban</v>
      </c>
      <c r="G6731" t="str">
        <f t="shared" si="316"/>
        <v>appl</v>
      </c>
      <c r="H6731" t="str">
        <f t="shared" si="317"/>
        <v>appliances</v>
      </c>
    </row>
    <row r="6732" spans="1:8" x14ac:dyDescent="0.2">
      <c r="A6732">
        <v>0</v>
      </c>
      <c r="B6732" t="s">
        <v>76</v>
      </c>
      <c r="C6732">
        <v>4992085883579</v>
      </c>
      <c r="D6732" t="s">
        <v>678</v>
      </c>
      <c r="E6732" t="s">
        <v>587</v>
      </c>
      <c r="F6732" t="str">
        <f t="shared" si="315"/>
        <v>urban</v>
      </c>
      <c r="G6732" t="str">
        <f t="shared" si="316"/>
        <v>appl</v>
      </c>
      <c r="H6732" t="str">
        <f t="shared" si="317"/>
        <v>appliances</v>
      </c>
    </row>
    <row r="6733" spans="1:8" x14ac:dyDescent="0.2">
      <c r="A6733">
        <v>1</v>
      </c>
      <c r="B6733" t="s">
        <v>77</v>
      </c>
      <c r="C6733">
        <v>0</v>
      </c>
      <c r="D6733" t="s">
        <v>678</v>
      </c>
      <c r="E6733" t="s">
        <v>587</v>
      </c>
      <c r="F6733" t="str">
        <f t="shared" si="315"/>
        <v>urban</v>
      </c>
      <c r="G6733" t="str">
        <f t="shared" si="316"/>
        <v>appl</v>
      </c>
      <c r="H6733" t="str">
        <f t="shared" si="317"/>
        <v>appliances</v>
      </c>
    </row>
    <row r="6734" spans="1:8" x14ac:dyDescent="0.2">
      <c r="A6734">
        <v>2</v>
      </c>
      <c r="B6734" t="s">
        <v>78</v>
      </c>
      <c r="C6734">
        <v>3186099414253.3799</v>
      </c>
      <c r="D6734" t="s">
        <v>678</v>
      </c>
      <c r="E6734" t="s">
        <v>587</v>
      </c>
      <c r="F6734" t="str">
        <f t="shared" si="315"/>
        <v>urban</v>
      </c>
      <c r="G6734" t="str">
        <f t="shared" si="316"/>
        <v>appl</v>
      </c>
      <c r="H6734" t="str">
        <f t="shared" si="317"/>
        <v>appliances</v>
      </c>
    </row>
    <row r="6735" spans="1:8" x14ac:dyDescent="0.2">
      <c r="A6735">
        <v>3</v>
      </c>
      <c r="B6735" t="s">
        <v>79</v>
      </c>
      <c r="C6735">
        <v>5371597771.3176699</v>
      </c>
      <c r="D6735" t="s">
        <v>678</v>
      </c>
      <c r="E6735" t="s">
        <v>587</v>
      </c>
      <c r="F6735" t="str">
        <f t="shared" si="315"/>
        <v>urban</v>
      </c>
      <c r="G6735" t="str">
        <f t="shared" si="316"/>
        <v>appl</v>
      </c>
      <c r="H6735" t="str">
        <f t="shared" si="317"/>
        <v>appliances</v>
      </c>
    </row>
    <row r="6736" spans="1:8" x14ac:dyDescent="0.2">
      <c r="A6736">
        <v>4</v>
      </c>
      <c r="B6736" t="s">
        <v>81</v>
      </c>
      <c r="C6736">
        <v>0</v>
      </c>
      <c r="D6736" t="s">
        <v>678</v>
      </c>
      <c r="E6736" t="s">
        <v>587</v>
      </c>
      <c r="F6736" t="str">
        <f t="shared" si="315"/>
        <v>urban</v>
      </c>
      <c r="G6736" t="str">
        <f t="shared" si="316"/>
        <v>appl</v>
      </c>
      <c r="H6736" t="str">
        <f t="shared" si="317"/>
        <v>appliances</v>
      </c>
    </row>
    <row r="6737" spans="1:8" x14ac:dyDescent="0.2">
      <c r="A6737">
        <v>5</v>
      </c>
      <c r="B6737" t="s">
        <v>162</v>
      </c>
      <c r="C6737">
        <v>0</v>
      </c>
      <c r="D6737" t="s">
        <v>678</v>
      </c>
      <c r="E6737" t="s">
        <v>587</v>
      </c>
      <c r="F6737" t="str">
        <f t="shared" si="315"/>
        <v>urban</v>
      </c>
      <c r="G6737" t="str">
        <f t="shared" si="316"/>
        <v>appl</v>
      </c>
      <c r="H6737" t="str">
        <f t="shared" si="317"/>
        <v>appliances</v>
      </c>
    </row>
    <row r="6738" spans="1:8" x14ac:dyDescent="0.2">
      <c r="A6738">
        <v>6</v>
      </c>
      <c r="B6738" t="s">
        <v>446</v>
      </c>
      <c r="C6738">
        <v>0</v>
      </c>
      <c r="D6738" t="s">
        <v>678</v>
      </c>
      <c r="E6738" t="s">
        <v>587</v>
      </c>
      <c r="F6738" t="str">
        <f t="shared" si="315"/>
        <v>urban</v>
      </c>
      <c r="G6738" t="str">
        <f t="shared" si="316"/>
        <v>appl</v>
      </c>
      <c r="H6738" t="str">
        <f t="shared" si="317"/>
        <v>appliances</v>
      </c>
    </row>
    <row r="6739" spans="1:8" x14ac:dyDescent="0.2">
      <c r="A6739">
        <v>7</v>
      </c>
      <c r="B6739" t="s">
        <v>447</v>
      </c>
      <c r="C6739">
        <v>0</v>
      </c>
      <c r="D6739" t="s">
        <v>678</v>
      </c>
      <c r="E6739" t="s">
        <v>587</v>
      </c>
      <c r="F6739" t="str">
        <f t="shared" si="315"/>
        <v>urban</v>
      </c>
      <c r="G6739" t="str">
        <f t="shared" si="316"/>
        <v>appl</v>
      </c>
      <c r="H6739" t="str">
        <f t="shared" si="317"/>
        <v>appliances</v>
      </c>
    </row>
    <row r="6740" spans="1:8" x14ac:dyDescent="0.2">
      <c r="A6740">
        <v>8</v>
      </c>
      <c r="B6740" t="s">
        <v>448</v>
      </c>
      <c r="C6740">
        <v>221635376883.02899</v>
      </c>
      <c r="D6740" t="s">
        <v>678</v>
      </c>
      <c r="E6740" t="s">
        <v>587</v>
      </c>
      <c r="F6740" t="str">
        <f t="shared" si="315"/>
        <v>urban</v>
      </c>
      <c r="G6740" t="str">
        <f t="shared" si="316"/>
        <v>appl</v>
      </c>
      <c r="H6740" t="str">
        <f t="shared" si="317"/>
        <v>appliances</v>
      </c>
    </row>
    <row r="6741" spans="1:8" x14ac:dyDescent="0.2">
      <c r="A6741">
        <v>9</v>
      </c>
      <c r="B6741" t="s">
        <v>449</v>
      </c>
      <c r="C6741">
        <v>0</v>
      </c>
      <c r="D6741" t="s">
        <v>678</v>
      </c>
      <c r="E6741" t="s">
        <v>587</v>
      </c>
      <c r="F6741" t="str">
        <f t="shared" si="315"/>
        <v>urban</v>
      </c>
      <c r="G6741" t="str">
        <f t="shared" si="316"/>
        <v>appl</v>
      </c>
      <c r="H6741" t="str">
        <f t="shared" si="317"/>
        <v>appliances</v>
      </c>
    </row>
    <row r="6742" spans="1:8" x14ac:dyDescent="0.2">
      <c r="A6742">
        <v>0</v>
      </c>
      <c r="B6742" t="s">
        <v>76</v>
      </c>
      <c r="C6742">
        <v>3308596815935.9199</v>
      </c>
      <c r="D6742" t="s">
        <v>679</v>
      </c>
      <c r="E6742" t="s">
        <v>587</v>
      </c>
      <c r="F6742" t="str">
        <f t="shared" si="315"/>
        <v>urban</v>
      </c>
      <c r="G6742" t="str">
        <f t="shared" si="316"/>
        <v>appl</v>
      </c>
      <c r="H6742" t="str">
        <f t="shared" si="317"/>
        <v>appliances</v>
      </c>
    </row>
    <row r="6743" spans="1:8" x14ac:dyDescent="0.2">
      <c r="A6743">
        <v>1</v>
      </c>
      <c r="B6743" t="s">
        <v>77</v>
      </c>
      <c r="C6743">
        <v>0</v>
      </c>
      <c r="D6743" t="s">
        <v>679</v>
      </c>
      <c r="E6743" t="s">
        <v>587</v>
      </c>
      <c r="F6743" t="str">
        <f t="shared" si="315"/>
        <v>urban</v>
      </c>
      <c r="G6743" t="str">
        <f t="shared" si="316"/>
        <v>appl</v>
      </c>
      <c r="H6743" t="str">
        <f t="shared" si="317"/>
        <v>appliances</v>
      </c>
    </row>
    <row r="6744" spans="1:8" x14ac:dyDescent="0.2">
      <c r="A6744">
        <v>2</v>
      </c>
      <c r="B6744" t="s">
        <v>78</v>
      </c>
      <c r="C6744">
        <v>5586619510609.3301</v>
      </c>
      <c r="D6744" t="s">
        <v>679</v>
      </c>
      <c r="E6744" t="s">
        <v>587</v>
      </c>
      <c r="F6744" t="str">
        <f t="shared" si="315"/>
        <v>urban</v>
      </c>
      <c r="G6744" t="str">
        <f t="shared" si="316"/>
        <v>appl</v>
      </c>
      <c r="H6744" t="str">
        <f t="shared" si="317"/>
        <v>appliances</v>
      </c>
    </row>
    <row r="6745" spans="1:8" x14ac:dyDescent="0.2">
      <c r="A6745">
        <v>3</v>
      </c>
      <c r="B6745" t="s">
        <v>79</v>
      </c>
      <c r="C6745">
        <v>1109997697621.6201</v>
      </c>
      <c r="D6745" t="s">
        <v>679</v>
      </c>
      <c r="E6745" t="s">
        <v>587</v>
      </c>
      <c r="F6745" t="str">
        <f t="shared" si="315"/>
        <v>urban</v>
      </c>
      <c r="G6745" t="str">
        <f t="shared" si="316"/>
        <v>appl</v>
      </c>
      <c r="H6745" t="str">
        <f t="shared" si="317"/>
        <v>appliances</v>
      </c>
    </row>
    <row r="6746" spans="1:8" x14ac:dyDescent="0.2">
      <c r="A6746">
        <v>4</v>
      </c>
      <c r="B6746" t="s">
        <v>81</v>
      </c>
      <c r="C6746">
        <v>0</v>
      </c>
      <c r="D6746" t="s">
        <v>679</v>
      </c>
      <c r="E6746" t="s">
        <v>587</v>
      </c>
      <c r="F6746" t="str">
        <f t="shared" si="315"/>
        <v>urban</v>
      </c>
      <c r="G6746" t="str">
        <f t="shared" si="316"/>
        <v>appl</v>
      </c>
      <c r="H6746" t="str">
        <f t="shared" si="317"/>
        <v>appliances</v>
      </c>
    </row>
    <row r="6747" spans="1:8" x14ac:dyDescent="0.2">
      <c r="A6747">
        <v>5</v>
      </c>
      <c r="B6747" t="s">
        <v>162</v>
      </c>
      <c r="C6747">
        <v>0</v>
      </c>
      <c r="D6747" t="s">
        <v>679</v>
      </c>
      <c r="E6747" t="s">
        <v>587</v>
      </c>
      <c r="F6747" t="str">
        <f t="shared" si="315"/>
        <v>urban</v>
      </c>
      <c r="G6747" t="str">
        <f t="shared" si="316"/>
        <v>appl</v>
      </c>
      <c r="H6747" t="str">
        <f t="shared" si="317"/>
        <v>appliances</v>
      </c>
    </row>
    <row r="6748" spans="1:8" x14ac:dyDescent="0.2">
      <c r="A6748">
        <v>6</v>
      </c>
      <c r="B6748" t="s">
        <v>446</v>
      </c>
      <c r="C6748">
        <v>0</v>
      </c>
      <c r="D6748" t="s">
        <v>679</v>
      </c>
      <c r="E6748" t="s">
        <v>587</v>
      </c>
      <c r="F6748" t="str">
        <f t="shared" si="315"/>
        <v>urban</v>
      </c>
      <c r="G6748" t="str">
        <f t="shared" si="316"/>
        <v>appl</v>
      </c>
      <c r="H6748" t="str">
        <f t="shared" si="317"/>
        <v>appliances</v>
      </c>
    </row>
    <row r="6749" spans="1:8" x14ac:dyDescent="0.2">
      <c r="A6749">
        <v>7</v>
      </c>
      <c r="B6749" t="s">
        <v>447</v>
      </c>
      <c r="C6749">
        <v>0</v>
      </c>
      <c r="D6749" t="s">
        <v>679</v>
      </c>
      <c r="E6749" t="s">
        <v>587</v>
      </c>
      <c r="F6749" t="str">
        <f t="shared" si="315"/>
        <v>urban</v>
      </c>
      <c r="G6749" t="str">
        <f t="shared" si="316"/>
        <v>appl</v>
      </c>
      <c r="H6749" t="str">
        <f t="shared" si="317"/>
        <v>appliances</v>
      </c>
    </row>
    <row r="6750" spans="1:8" x14ac:dyDescent="0.2">
      <c r="A6750">
        <v>8</v>
      </c>
      <c r="B6750" t="s">
        <v>448</v>
      </c>
      <c r="C6750">
        <v>182223058915.29199</v>
      </c>
      <c r="D6750" t="s">
        <v>679</v>
      </c>
      <c r="E6750" t="s">
        <v>587</v>
      </c>
      <c r="F6750" t="str">
        <f t="shared" si="315"/>
        <v>urban</v>
      </c>
      <c r="G6750" t="str">
        <f t="shared" si="316"/>
        <v>appl</v>
      </c>
      <c r="H6750" t="str">
        <f t="shared" si="317"/>
        <v>appliances</v>
      </c>
    </row>
    <row r="6751" spans="1:8" x14ac:dyDescent="0.2">
      <c r="A6751">
        <v>9</v>
      </c>
      <c r="B6751" t="s">
        <v>449</v>
      </c>
      <c r="C6751">
        <v>0</v>
      </c>
      <c r="D6751" t="s">
        <v>679</v>
      </c>
      <c r="E6751" t="s">
        <v>587</v>
      </c>
      <c r="F6751" t="str">
        <f t="shared" si="315"/>
        <v>urban</v>
      </c>
      <c r="G6751" t="str">
        <f t="shared" si="316"/>
        <v>appl</v>
      </c>
      <c r="H6751" t="str">
        <f t="shared" si="317"/>
        <v>appliances</v>
      </c>
    </row>
    <row r="6752" spans="1:8" x14ac:dyDescent="0.2">
      <c r="A6752">
        <v>0</v>
      </c>
      <c r="B6752" t="s">
        <v>76</v>
      </c>
      <c r="C6752">
        <v>1821287340357.23</v>
      </c>
      <c r="D6752" t="s">
        <v>680</v>
      </c>
      <c r="E6752" t="s">
        <v>587</v>
      </c>
      <c r="F6752" t="str">
        <f t="shared" si="315"/>
        <v>urban</v>
      </c>
      <c r="G6752" t="str">
        <f t="shared" si="316"/>
        <v>appl</v>
      </c>
      <c r="H6752" t="str">
        <f t="shared" si="317"/>
        <v>appliances</v>
      </c>
    </row>
    <row r="6753" spans="1:8" x14ac:dyDescent="0.2">
      <c r="A6753">
        <v>1</v>
      </c>
      <c r="B6753" t="s">
        <v>77</v>
      </c>
      <c r="C6753">
        <v>0</v>
      </c>
      <c r="D6753" t="s">
        <v>680</v>
      </c>
      <c r="E6753" t="s">
        <v>587</v>
      </c>
      <c r="F6753" t="str">
        <f t="shared" si="315"/>
        <v>urban</v>
      </c>
      <c r="G6753" t="str">
        <f t="shared" si="316"/>
        <v>appl</v>
      </c>
      <c r="H6753" t="str">
        <f t="shared" si="317"/>
        <v>appliances</v>
      </c>
    </row>
    <row r="6754" spans="1:8" x14ac:dyDescent="0.2">
      <c r="A6754">
        <v>2</v>
      </c>
      <c r="B6754" t="s">
        <v>78</v>
      </c>
      <c r="C6754">
        <v>2265787013267.1899</v>
      </c>
      <c r="D6754" t="s">
        <v>680</v>
      </c>
      <c r="E6754" t="s">
        <v>587</v>
      </c>
      <c r="F6754" t="str">
        <f t="shared" si="315"/>
        <v>urban</v>
      </c>
      <c r="G6754" t="str">
        <f t="shared" si="316"/>
        <v>appl</v>
      </c>
      <c r="H6754" t="str">
        <f t="shared" si="317"/>
        <v>appliances</v>
      </c>
    </row>
    <row r="6755" spans="1:8" x14ac:dyDescent="0.2">
      <c r="A6755">
        <v>3</v>
      </c>
      <c r="B6755" t="s">
        <v>79</v>
      </c>
      <c r="C6755">
        <v>839667073.33005297</v>
      </c>
      <c r="D6755" t="s">
        <v>680</v>
      </c>
      <c r="E6755" t="s">
        <v>587</v>
      </c>
      <c r="F6755" t="str">
        <f t="shared" si="315"/>
        <v>urban</v>
      </c>
      <c r="G6755" t="str">
        <f t="shared" si="316"/>
        <v>appl</v>
      </c>
      <c r="H6755" t="str">
        <f t="shared" si="317"/>
        <v>appliances</v>
      </c>
    </row>
    <row r="6756" spans="1:8" x14ac:dyDescent="0.2">
      <c r="A6756">
        <v>4</v>
      </c>
      <c r="B6756" t="s">
        <v>81</v>
      </c>
      <c r="C6756">
        <v>0</v>
      </c>
      <c r="D6756" t="s">
        <v>680</v>
      </c>
      <c r="E6756" t="s">
        <v>587</v>
      </c>
      <c r="F6756" t="str">
        <f t="shared" si="315"/>
        <v>urban</v>
      </c>
      <c r="G6756" t="str">
        <f t="shared" si="316"/>
        <v>appl</v>
      </c>
      <c r="H6756" t="str">
        <f t="shared" si="317"/>
        <v>appliances</v>
      </c>
    </row>
    <row r="6757" spans="1:8" x14ac:dyDescent="0.2">
      <c r="A6757">
        <v>5</v>
      </c>
      <c r="B6757" t="s">
        <v>162</v>
      </c>
      <c r="C6757">
        <v>0</v>
      </c>
      <c r="D6757" t="s">
        <v>680</v>
      </c>
      <c r="E6757" t="s">
        <v>587</v>
      </c>
      <c r="F6757" t="str">
        <f t="shared" si="315"/>
        <v>urban</v>
      </c>
      <c r="G6757" t="str">
        <f t="shared" si="316"/>
        <v>appl</v>
      </c>
      <c r="H6757" t="str">
        <f t="shared" si="317"/>
        <v>appliances</v>
      </c>
    </row>
    <row r="6758" spans="1:8" x14ac:dyDescent="0.2">
      <c r="A6758">
        <v>6</v>
      </c>
      <c r="B6758" t="s">
        <v>446</v>
      </c>
      <c r="C6758">
        <v>0</v>
      </c>
      <c r="D6758" t="s">
        <v>680</v>
      </c>
      <c r="E6758" t="s">
        <v>587</v>
      </c>
      <c r="F6758" t="str">
        <f t="shared" si="315"/>
        <v>urban</v>
      </c>
      <c r="G6758" t="str">
        <f t="shared" si="316"/>
        <v>appl</v>
      </c>
      <c r="H6758" t="str">
        <f t="shared" si="317"/>
        <v>appliances</v>
      </c>
    </row>
    <row r="6759" spans="1:8" x14ac:dyDescent="0.2">
      <c r="A6759">
        <v>7</v>
      </c>
      <c r="B6759" t="s">
        <v>447</v>
      </c>
      <c r="C6759">
        <v>0</v>
      </c>
      <c r="D6759" t="s">
        <v>680</v>
      </c>
      <c r="E6759" t="s">
        <v>587</v>
      </c>
      <c r="F6759" t="str">
        <f t="shared" si="315"/>
        <v>urban</v>
      </c>
      <c r="G6759" t="str">
        <f t="shared" si="316"/>
        <v>appl</v>
      </c>
      <c r="H6759" t="str">
        <f t="shared" si="317"/>
        <v>appliances</v>
      </c>
    </row>
    <row r="6760" spans="1:8" x14ac:dyDescent="0.2">
      <c r="A6760">
        <v>8</v>
      </c>
      <c r="B6760" t="s">
        <v>448</v>
      </c>
      <c r="C6760">
        <v>366433093943.44397</v>
      </c>
      <c r="D6760" t="s">
        <v>680</v>
      </c>
      <c r="E6760" t="s">
        <v>587</v>
      </c>
      <c r="F6760" t="str">
        <f t="shared" si="315"/>
        <v>urban</v>
      </c>
      <c r="G6760" t="str">
        <f t="shared" si="316"/>
        <v>appl</v>
      </c>
      <c r="H6760" t="str">
        <f t="shared" si="317"/>
        <v>appliances</v>
      </c>
    </row>
    <row r="6761" spans="1:8" x14ac:dyDescent="0.2">
      <c r="A6761">
        <v>9</v>
      </c>
      <c r="B6761" t="s">
        <v>449</v>
      </c>
      <c r="C6761">
        <v>0</v>
      </c>
      <c r="D6761" t="s">
        <v>680</v>
      </c>
      <c r="E6761" t="s">
        <v>587</v>
      </c>
      <c r="F6761" t="str">
        <f t="shared" si="315"/>
        <v>urban</v>
      </c>
      <c r="G6761" t="str">
        <f t="shared" si="316"/>
        <v>appl</v>
      </c>
      <c r="H6761" t="str">
        <f t="shared" si="317"/>
        <v>appliances</v>
      </c>
    </row>
    <row r="6762" spans="1:8" x14ac:dyDescent="0.2">
      <c r="A6762">
        <v>0</v>
      </c>
      <c r="B6762" t="s">
        <v>76</v>
      </c>
      <c r="C6762">
        <v>96856441582729.594</v>
      </c>
      <c r="D6762" t="s">
        <v>681</v>
      </c>
      <c r="E6762" t="s">
        <v>587</v>
      </c>
      <c r="F6762" t="str">
        <f t="shared" si="315"/>
        <v>urban</v>
      </c>
      <c r="G6762" t="str">
        <f t="shared" si="316"/>
        <v>appl</v>
      </c>
      <c r="H6762" t="str">
        <f t="shared" si="317"/>
        <v>appliances</v>
      </c>
    </row>
    <row r="6763" spans="1:8" x14ac:dyDescent="0.2">
      <c r="A6763">
        <v>1</v>
      </c>
      <c r="B6763" t="s">
        <v>77</v>
      </c>
      <c r="C6763">
        <v>0</v>
      </c>
      <c r="D6763" t="s">
        <v>681</v>
      </c>
      <c r="E6763" t="s">
        <v>587</v>
      </c>
      <c r="F6763" t="str">
        <f t="shared" si="315"/>
        <v>urban</v>
      </c>
      <c r="G6763" t="str">
        <f t="shared" si="316"/>
        <v>appl</v>
      </c>
      <c r="H6763" t="str">
        <f t="shared" si="317"/>
        <v>appliances</v>
      </c>
    </row>
    <row r="6764" spans="1:8" x14ac:dyDescent="0.2">
      <c r="A6764">
        <v>2</v>
      </c>
      <c r="B6764" t="s">
        <v>78</v>
      </c>
      <c r="C6764">
        <v>90131277310256.797</v>
      </c>
      <c r="D6764" t="s">
        <v>681</v>
      </c>
      <c r="E6764" t="s">
        <v>587</v>
      </c>
      <c r="F6764" t="str">
        <f t="shared" si="315"/>
        <v>urban</v>
      </c>
      <c r="G6764" t="str">
        <f t="shared" si="316"/>
        <v>appl</v>
      </c>
      <c r="H6764" t="str">
        <f t="shared" si="317"/>
        <v>appliances</v>
      </c>
    </row>
    <row r="6765" spans="1:8" x14ac:dyDescent="0.2">
      <c r="A6765">
        <v>3</v>
      </c>
      <c r="B6765" t="s">
        <v>79</v>
      </c>
      <c r="C6765">
        <v>394918538.44324303</v>
      </c>
      <c r="D6765" t="s">
        <v>681</v>
      </c>
      <c r="E6765" t="s">
        <v>587</v>
      </c>
      <c r="F6765" t="str">
        <f t="shared" si="315"/>
        <v>urban</v>
      </c>
      <c r="G6765" t="str">
        <f t="shared" si="316"/>
        <v>appl</v>
      </c>
      <c r="H6765" t="str">
        <f t="shared" si="317"/>
        <v>appliances</v>
      </c>
    </row>
    <row r="6766" spans="1:8" x14ac:dyDescent="0.2">
      <c r="A6766">
        <v>4</v>
      </c>
      <c r="B6766" t="s">
        <v>81</v>
      </c>
      <c r="C6766">
        <v>0</v>
      </c>
      <c r="D6766" t="s">
        <v>681</v>
      </c>
      <c r="E6766" t="s">
        <v>587</v>
      </c>
      <c r="F6766" t="str">
        <f t="shared" si="315"/>
        <v>urban</v>
      </c>
      <c r="G6766" t="str">
        <f t="shared" si="316"/>
        <v>appl</v>
      </c>
      <c r="H6766" t="str">
        <f t="shared" si="317"/>
        <v>appliances</v>
      </c>
    </row>
    <row r="6767" spans="1:8" x14ac:dyDescent="0.2">
      <c r="A6767">
        <v>5</v>
      </c>
      <c r="B6767" t="s">
        <v>162</v>
      </c>
      <c r="C6767">
        <v>0</v>
      </c>
      <c r="D6767" t="s">
        <v>681</v>
      </c>
      <c r="E6767" t="s">
        <v>587</v>
      </c>
      <c r="F6767" t="str">
        <f t="shared" si="315"/>
        <v>urban</v>
      </c>
      <c r="G6767" t="str">
        <f t="shared" si="316"/>
        <v>appl</v>
      </c>
      <c r="H6767" t="str">
        <f t="shared" si="317"/>
        <v>appliances</v>
      </c>
    </row>
    <row r="6768" spans="1:8" x14ac:dyDescent="0.2">
      <c r="A6768">
        <v>6</v>
      </c>
      <c r="B6768" t="s">
        <v>446</v>
      </c>
      <c r="C6768">
        <v>0</v>
      </c>
      <c r="D6768" t="s">
        <v>681</v>
      </c>
      <c r="E6768" t="s">
        <v>587</v>
      </c>
      <c r="F6768" t="str">
        <f t="shared" si="315"/>
        <v>urban</v>
      </c>
      <c r="G6768" t="str">
        <f t="shared" si="316"/>
        <v>appl</v>
      </c>
      <c r="H6768" t="str">
        <f t="shared" si="317"/>
        <v>appliances</v>
      </c>
    </row>
    <row r="6769" spans="1:8" x14ac:dyDescent="0.2">
      <c r="A6769">
        <v>7</v>
      </c>
      <c r="B6769" t="s">
        <v>447</v>
      </c>
      <c r="C6769">
        <v>0</v>
      </c>
      <c r="D6769" t="s">
        <v>681</v>
      </c>
      <c r="E6769" t="s">
        <v>587</v>
      </c>
      <c r="F6769" t="str">
        <f t="shared" si="315"/>
        <v>urban</v>
      </c>
      <c r="G6769" t="str">
        <f t="shared" si="316"/>
        <v>appl</v>
      </c>
      <c r="H6769" t="str">
        <f t="shared" si="317"/>
        <v>appliances</v>
      </c>
    </row>
    <row r="6770" spans="1:8" x14ac:dyDescent="0.2">
      <c r="A6770">
        <v>8</v>
      </c>
      <c r="B6770" t="s">
        <v>448</v>
      </c>
      <c r="C6770">
        <v>3539421122957.6001</v>
      </c>
      <c r="D6770" t="s">
        <v>681</v>
      </c>
      <c r="E6770" t="s">
        <v>587</v>
      </c>
      <c r="F6770" t="str">
        <f t="shared" si="315"/>
        <v>urban</v>
      </c>
      <c r="G6770" t="str">
        <f t="shared" si="316"/>
        <v>appl</v>
      </c>
      <c r="H6770" t="str">
        <f t="shared" si="317"/>
        <v>appliances</v>
      </c>
    </row>
    <row r="6771" spans="1:8" x14ac:dyDescent="0.2">
      <c r="A6771">
        <v>9</v>
      </c>
      <c r="B6771" t="s">
        <v>449</v>
      </c>
      <c r="C6771">
        <v>0</v>
      </c>
      <c r="D6771" t="s">
        <v>681</v>
      </c>
      <c r="E6771" t="s">
        <v>587</v>
      </c>
      <c r="F6771" t="str">
        <f t="shared" si="315"/>
        <v>urban</v>
      </c>
      <c r="G6771" t="str">
        <f t="shared" si="316"/>
        <v>appl</v>
      </c>
      <c r="H6771" t="str">
        <f t="shared" si="317"/>
        <v>appliances</v>
      </c>
    </row>
    <row r="6772" spans="1:8" x14ac:dyDescent="0.2">
      <c r="A6772">
        <v>0</v>
      </c>
      <c r="B6772" t="s">
        <v>76</v>
      </c>
      <c r="C6772">
        <v>44863928060621.898</v>
      </c>
      <c r="D6772" t="s">
        <v>682</v>
      </c>
      <c r="E6772" t="s">
        <v>587</v>
      </c>
      <c r="F6772" t="str">
        <f t="shared" si="315"/>
        <v>urban</v>
      </c>
      <c r="G6772" t="str">
        <f t="shared" si="316"/>
        <v>appl</v>
      </c>
      <c r="H6772" t="str">
        <f t="shared" si="317"/>
        <v>appliances</v>
      </c>
    </row>
    <row r="6773" spans="1:8" x14ac:dyDescent="0.2">
      <c r="A6773">
        <v>1</v>
      </c>
      <c r="B6773" t="s">
        <v>77</v>
      </c>
      <c r="C6773">
        <v>0</v>
      </c>
      <c r="D6773" t="s">
        <v>682</v>
      </c>
      <c r="E6773" t="s">
        <v>587</v>
      </c>
      <c r="F6773" t="str">
        <f t="shared" si="315"/>
        <v>urban</v>
      </c>
      <c r="G6773" t="str">
        <f t="shared" si="316"/>
        <v>appl</v>
      </c>
      <c r="H6773" t="str">
        <f t="shared" si="317"/>
        <v>appliances</v>
      </c>
    </row>
    <row r="6774" spans="1:8" x14ac:dyDescent="0.2">
      <c r="A6774">
        <v>2</v>
      </c>
      <c r="B6774" t="s">
        <v>78</v>
      </c>
      <c r="C6774">
        <v>51800349209168.703</v>
      </c>
      <c r="D6774" t="s">
        <v>682</v>
      </c>
      <c r="E6774" t="s">
        <v>587</v>
      </c>
      <c r="F6774" t="str">
        <f t="shared" si="315"/>
        <v>urban</v>
      </c>
      <c r="G6774" t="str">
        <f t="shared" si="316"/>
        <v>appl</v>
      </c>
      <c r="H6774" t="str">
        <f t="shared" si="317"/>
        <v>appliances</v>
      </c>
    </row>
    <row r="6775" spans="1:8" x14ac:dyDescent="0.2">
      <c r="A6775">
        <v>3</v>
      </c>
      <c r="B6775" t="s">
        <v>79</v>
      </c>
      <c r="C6775">
        <v>5265556211150.1299</v>
      </c>
      <c r="D6775" t="s">
        <v>682</v>
      </c>
      <c r="E6775" t="s">
        <v>587</v>
      </c>
      <c r="F6775" t="str">
        <f t="shared" si="315"/>
        <v>urban</v>
      </c>
      <c r="G6775" t="str">
        <f t="shared" si="316"/>
        <v>appl</v>
      </c>
      <c r="H6775" t="str">
        <f t="shared" si="317"/>
        <v>appliances</v>
      </c>
    </row>
    <row r="6776" spans="1:8" x14ac:dyDescent="0.2">
      <c r="A6776">
        <v>4</v>
      </c>
      <c r="B6776" t="s">
        <v>81</v>
      </c>
      <c r="C6776">
        <v>0</v>
      </c>
      <c r="D6776" t="s">
        <v>682</v>
      </c>
      <c r="E6776" t="s">
        <v>587</v>
      </c>
      <c r="F6776" t="str">
        <f t="shared" si="315"/>
        <v>urban</v>
      </c>
      <c r="G6776" t="str">
        <f t="shared" si="316"/>
        <v>appl</v>
      </c>
      <c r="H6776" t="str">
        <f t="shared" si="317"/>
        <v>appliances</v>
      </c>
    </row>
    <row r="6777" spans="1:8" x14ac:dyDescent="0.2">
      <c r="A6777">
        <v>5</v>
      </c>
      <c r="B6777" t="s">
        <v>162</v>
      </c>
      <c r="C6777">
        <v>0</v>
      </c>
      <c r="D6777" t="s">
        <v>682</v>
      </c>
      <c r="E6777" t="s">
        <v>587</v>
      </c>
      <c r="F6777" t="str">
        <f t="shared" si="315"/>
        <v>urban</v>
      </c>
      <c r="G6777" t="str">
        <f t="shared" si="316"/>
        <v>appl</v>
      </c>
      <c r="H6777" t="str">
        <f t="shared" si="317"/>
        <v>appliances</v>
      </c>
    </row>
    <row r="6778" spans="1:8" x14ac:dyDescent="0.2">
      <c r="A6778">
        <v>6</v>
      </c>
      <c r="B6778" t="s">
        <v>446</v>
      </c>
      <c r="C6778">
        <v>0</v>
      </c>
      <c r="D6778" t="s">
        <v>682</v>
      </c>
      <c r="E6778" t="s">
        <v>587</v>
      </c>
      <c r="F6778" t="str">
        <f t="shared" si="315"/>
        <v>urban</v>
      </c>
      <c r="G6778" t="str">
        <f t="shared" si="316"/>
        <v>appl</v>
      </c>
      <c r="H6778" t="str">
        <f t="shared" si="317"/>
        <v>appliances</v>
      </c>
    </row>
    <row r="6779" spans="1:8" x14ac:dyDescent="0.2">
      <c r="A6779">
        <v>7</v>
      </c>
      <c r="B6779" t="s">
        <v>447</v>
      </c>
      <c r="C6779">
        <v>0</v>
      </c>
      <c r="D6779" t="s">
        <v>682</v>
      </c>
      <c r="E6779" t="s">
        <v>587</v>
      </c>
      <c r="F6779" t="str">
        <f t="shared" si="315"/>
        <v>urban</v>
      </c>
      <c r="G6779" t="str">
        <f t="shared" si="316"/>
        <v>appl</v>
      </c>
      <c r="H6779" t="str">
        <f t="shared" si="317"/>
        <v>appliances</v>
      </c>
    </row>
    <row r="6780" spans="1:8" x14ac:dyDescent="0.2">
      <c r="A6780">
        <v>8</v>
      </c>
      <c r="B6780" t="s">
        <v>448</v>
      </c>
      <c r="C6780">
        <v>3629447584419.46</v>
      </c>
      <c r="D6780" t="s">
        <v>682</v>
      </c>
      <c r="E6780" t="s">
        <v>587</v>
      </c>
      <c r="F6780" t="str">
        <f t="shared" si="315"/>
        <v>urban</v>
      </c>
      <c r="G6780" t="str">
        <f t="shared" si="316"/>
        <v>appl</v>
      </c>
      <c r="H6780" t="str">
        <f t="shared" si="317"/>
        <v>appliances</v>
      </c>
    </row>
    <row r="6781" spans="1:8" x14ac:dyDescent="0.2">
      <c r="A6781">
        <v>9</v>
      </c>
      <c r="B6781" t="s">
        <v>449</v>
      </c>
      <c r="C6781">
        <v>0</v>
      </c>
      <c r="D6781" t="s">
        <v>682</v>
      </c>
      <c r="E6781" t="s">
        <v>587</v>
      </c>
      <c r="F6781" t="str">
        <f t="shared" si="315"/>
        <v>urban</v>
      </c>
      <c r="G6781" t="str">
        <f t="shared" si="316"/>
        <v>appl</v>
      </c>
      <c r="H6781" t="str">
        <f t="shared" si="317"/>
        <v>appliances</v>
      </c>
    </row>
    <row r="6782" spans="1:8" x14ac:dyDescent="0.2">
      <c r="A6782">
        <v>0</v>
      </c>
      <c r="B6782" t="s">
        <v>76</v>
      </c>
      <c r="C6782">
        <v>40517892832899.602</v>
      </c>
      <c r="D6782" t="s">
        <v>683</v>
      </c>
      <c r="E6782" t="s">
        <v>587</v>
      </c>
      <c r="F6782" t="str">
        <f t="shared" si="315"/>
        <v>urban</v>
      </c>
      <c r="G6782" t="str">
        <f t="shared" si="316"/>
        <v>appl</v>
      </c>
      <c r="H6782" t="str">
        <f t="shared" si="317"/>
        <v>appliances</v>
      </c>
    </row>
    <row r="6783" spans="1:8" x14ac:dyDescent="0.2">
      <c r="A6783">
        <v>1</v>
      </c>
      <c r="B6783" t="s">
        <v>77</v>
      </c>
      <c r="C6783">
        <v>0</v>
      </c>
      <c r="D6783" t="s">
        <v>683</v>
      </c>
      <c r="E6783" t="s">
        <v>587</v>
      </c>
      <c r="F6783" t="str">
        <f t="shared" si="315"/>
        <v>urban</v>
      </c>
      <c r="G6783" t="str">
        <f t="shared" si="316"/>
        <v>appl</v>
      </c>
      <c r="H6783" t="str">
        <f t="shared" si="317"/>
        <v>appliances</v>
      </c>
    </row>
    <row r="6784" spans="1:8" x14ac:dyDescent="0.2">
      <c r="A6784">
        <v>2</v>
      </c>
      <c r="B6784" t="s">
        <v>78</v>
      </c>
      <c r="C6784">
        <v>16770991908696.801</v>
      </c>
      <c r="D6784" t="s">
        <v>683</v>
      </c>
      <c r="E6784" t="s">
        <v>587</v>
      </c>
      <c r="F6784" t="str">
        <f t="shared" si="315"/>
        <v>urban</v>
      </c>
      <c r="G6784" t="str">
        <f t="shared" si="316"/>
        <v>appl</v>
      </c>
      <c r="H6784" t="str">
        <f t="shared" si="317"/>
        <v>appliances</v>
      </c>
    </row>
    <row r="6785" spans="1:8" x14ac:dyDescent="0.2">
      <c r="A6785">
        <v>3</v>
      </c>
      <c r="B6785" t="s">
        <v>79</v>
      </c>
      <c r="C6785">
        <v>42607345025.1707</v>
      </c>
      <c r="D6785" t="s">
        <v>683</v>
      </c>
      <c r="E6785" t="s">
        <v>587</v>
      </c>
      <c r="F6785" t="str">
        <f t="shared" si="315"/>
        <v>urban</v>
      </c>
      <c r="G6785" t="str">
        <f t="shared" si="316"/>
        <v>appl</v>
      </c>
      <c r="H6785" t="str">
        <f t="shared" si="317"/>
        <v>appliances</v>
      </c>
    </row>
    <row r="6786" spans="1:8" x14ac:dyDescent="0.2">
      <c r="A6786">
        <v>4</v>
      </c>
      <c r="B6786" t="s">
        <v>81</v>
      </c>
      <c r="C6786">
        <v>0</v>
      </c>
      <c r="D6786" t="s">
        <v>683</v>
      </c>
      <c r="E6786" t="s">
        <v>587</v>
      </c>
      <c r="F6786" t="str">
        <f t="shared" si="315"/>
        <v>urban</v>
      </c>
      <c r="G6786" t="str">
        <f t="shared" si="316"/>
        <v>appl</v>
      </c>
      <c r="H6786" t="str">
        <f t="shared" si="317"/>
        <v>appliances</v>
      </c>
    </row>
    <row r="6787" spans="1:8" x14ac:dyDescent="0.2">
      <c r="A6787">
        <v>5</v>
      </c>
      <c r="B6787" t="s">
        <v>162</v>
      </c>
      <c r="C6787">
        <v>0</v>
      </c>
      <c r="D6787" t="s">
        <v>683</v>
      </c>
      <c r="E6787" t="s">
        <v>587</v>
      </c>
      <c r="F6787" t="str">
        <f t="shared" ref="F6787:F6850" si="318">IF(ISNUMBER(SEARCH("urban", E6787)), "urban", IF(ISNUMBER(SEARCH("rural", E6787)), "rural", IF(ISNUMBER(SEARCH("commercial", E6787)), "commercial", "None")))</f>
        <v>urban</v>
      </c>
      <c r="G6787" t="str">
        <f t="shared" ref="G6787:G6850" si="319">RIGHT(E6787, LEN(E6787) - FIND("~", SUBSTITUTE(E6787, "-", "~", LEN(E6787)-LEN(SUBSTITUTE(E6787, "-", "")))))</f>
        <v>appl</v>
      </c>
      <c r="H6787" t="str">
        <f t="shared" ref="H6787:H6850" si="320">IF(G6787="appl","appliances",IF(G6787="cooling","cooling &amp; ventilation",G6787))</f>
        <v>appliances</v>
      </c>
    </row>
    <row r="6788" spans="1:8" x14ac:dyDescent="0.2">
      <c r="A6788">
        <v>6</v>
      </c>
      <c r="B6788" t="s">
        <v>446</v>
      </c>
      <c r="C6788">
        <v>0</v>
      </c>
      <c r="D6788" t="s">
        <v>683</v>
      </c>
      <c r="E6788" t="s">
        <v>587</v>
      </c>
      <c r="F6788" t="str">
        <f t="shared" si="318"/>
        <v>urban</v>
      </c>
      <c r="G6788" t="str">
        <f t="shared" si="319"/>
        <v>appl</v>
      </c>
      <c r="H6788" t="str">
        <f t="shared" si="320"/>
        <v>appliances</v>
      </c>
    </row>
    <row r="6789" spans="1:8" x14ac:dyDescent="0.2">
      <c r="A6789">
        <v>7</v>
      </c>
      <c r="B6789" t="s">
        <v>447</v>
      </c>
      <c r="C6789">
        <v>0</v>
      </c>
      <c r="D6789" t="s">
        <v>683</v>
      </c>
      <c r="E6789" t="s">
        <v>587</v>
      </c>
      <c r="F6789" t="str">
        <f t="shared" si="318"/>
        <v>urban</v>
      </c>
      <c r="G6789" t="str">
        <f t="shared" si="319"/>
        <v>appl</v>
      </c>
      <c r="H6789" t="str">
        <f t="shared" si="320"/>
        <v>appliances</v>
      </c>
    </row>
    <row r="6790" spans="1:8" x14ac:dyDescent="0.2">
      <c r="A6790">
        <v>8</v>
      </c>
      <c r="B6790" t="s">
        <v>448</v>
      </c>
      <c r="C6790">
        <v>2061406502479.6899</v>
      </c>
      <c r="D6790" t="s">
        <v>683</v>
      </c>
      <c r="E6790" t="s">
        <v>587</v>
      </c>
      <c r="F6790" t="str">
        <f t="shared" si="318"/>
        <v>urban</v>
      </c>
      <c r="G6790" t="str">
        <f t="shared" si="319"/>
        <v>appl</v>
      </c>
      <c r="H6790" t="str">
        <f t="shared" si="320"/>
        <v>appliances</v>
      </c>
    </row>
    <row r="6791" spans="1:8" x14ac:dyDescent="0.2">
      <c r="A6791">
        <v>9</v>
      </c>
      <c r="B6791" t="s">
        <v>449</v>
      </c>
      <c r="C6791">
        <v>0</v>
      </c>
      <c r="D6791" t="s">
        <v>683</v>
      </c>
      <c r="E6791" t="s">
        <v>587</v>
      </c>
      <c r="F6791" t="str">
        <f t="shared" si="318"/>
        <v>urban</v>
      </c>
      <c r="G6791" t="str">
        <f t="shared" si="319"/>
        <v>appl</v>
      </c>
      <c r="H6791" t="str">
        <f t="shared" si="320"/>
        <v>appliances</v>
      </c>
    </row>
    <row r="6792" spans="1:8" x14ac:dyDescent="0.2">
      <c r="A6792">
        <v>0</v>
      </c>
      <c r="B6792" t="s">
        <v>76</v>
      </c>
      <c r="C6792">
        <v>2862171518531.0601</v>
      </c>
      <c r="D6792" t="s">
        <v>684</v>
      </c>
      <c r="E6792" t="s">
        <v>587</v>
      </c>
      <c r="F6792" t="str">
        <f t="shared" si="318"/>
        <v>urban</v>
      </c>
      <c r="G6792" t="str">
        <f t="shared" si="319"/>
        <v>appl</v>
      </c>
      <c r="H6792" t="str">
        <f t="shared" si="320"/>
        <v>appliances</v>
      </c>
    </row>
    <row r="6793" spans="1:8" x14ac:dyDescent="0.2">
      <c r="A6793">
        <v>1</v>
      </c>
      <c r="B6793" t="s">
        <v>77</v>
      </c>
      <c r="C6793">
        <v>0</v>
      </c>
      <c r="D6793" t="s">
        <v>684</v>
      </c>
      <c r="E6793" t="s">
        <v>587</v>
      </c>
      <c r="F6793" t="str">
        <f t="shared" si="318"/>
        <v>urban</v>
      </c>
      <c r="G6793" t="str">
        <f t="shared" si="319"/>
        <v>appl</v>
      </c>
      <c r="H6793" t="str">
        <f t="shared" si="320"/>
        <v>appliances</v>
      </c>
    </row>
    <row r="6794" spans="1:8" x14ac:dyDescent="0.2">
      <c r="A6794">
        <v>2</v>
      </c>
      <c r="B6794" t="s">
        <v>78</v>
      </c>
      <c r="C6794">
        <v>1588120090801.8701</v>
      </c>
      <c r="D6794" t="s">
        <v>684</v>
      </c>
      <c r="E6794" t="s">
        <v>587</v>
      </c>
      <c r="F6794" t="str">
        <f t="shared" si="318"/>
        <v>urban</v>
      </c>
      <c r="G6794" t="str">
        <f t="shared" si="319"/>
        <v>appl</v>
      </c>
      <c r="H6794" t="str">
        <f t="shared" si="320"/>
        <v>appliances</v>
      </c>
    </row>
    <row r="6795" spans="1:8" x14ac:dyDescent="0.2">
      <c r="A6795">
        <v>3</v>
      </c>
      <c r="B6795" t="s">
        <v>79</v>
      </c>
      <c r="C6795">
        <v>1299645597.5450399</v>
      </c>
      <c r="D6795" t="s">
        <v>684</v>
      </c>
      <c r="E6795" t="s">
        <v>587</v>
      </c>
      <c r="F6795" t="str">
        <f t="shared" si="318"/>
        <v>urban</v>
      </c>
      <c r="G6795" t="str">
        <f t="shared" si="319"/>
        <v>appl</v>
      </c>
      <c r="H6795" t="str">
        <f t="shared" si="320"/>
        <v>appliances</v>
      </c>
    </row>
    <row r="6796" spans="1:8" x14ac:dyDescent="0.2">
      <c r="A6796">
        <v>4</v>
      </c>
      <c r="B6796" t="s">
        <v>81</v>
      </c>
      <c r="C6796">
        <v>0</v>
      </c>
      <c r="D6796" t="s">
        <v>684</v>
      </c>
      <c r="E6796" t="s">
        <v>587</v>
      </c>
      <c r="F6796" t="str">
        <f t="shared" si="318"/>
        <v>urban</v>
      </c>
      <c r="G6796" t="str">
        <f t="shared" si="319"/>
        <v>appl</v>
      </c>
      <c r="H6796" t="str">
        <f t="shared" si="320"/>
        <v>appliances</v>
      </c>
    </row>
    <row r="6797" spans="1:8" x14ac:dyDescent="0.2">
      <c r="A6797">
        <v>5</v>
      </c>
      <c r="B6797" t="s">
        <v>162</v>
      </c>
      <c r="C6797">
        <v>0</v>
      </c>
      <c r="D6797" t="s">
        <v>684</v>
      </c>
      <c r="E6797" t="s">
        <v>587</v>
      </c>
      <c r="F6797" t="str">
        <f t="shared" si="318"/>
        <v>urban</v>
      </c>
      <c r="G6797" t="str">
        <f t="shared" si="319"/>
        <v>appl</v>
      </c>
      <c r="H6797" t="str">
        <f t="shared" si="320"/>
        <v>appliances</v>
      </c>
    </row>
    <row r="6798" spans="1:8" x14ac:dyDescent="0.2">
      <c r="A6798">
        <v>6</v>
      </c>
      <c r="B6798" t="s">
        <v>446</v>
      </c>
      <c r="C6798">
        <v>0</v>
      </c>
      <c r="D6798" t="s">
        <v>684</v>
      </c>
      <c r="E6798" t="s">
        <v>587</v>
      </c>
      <c r="F6798" t="str">
        <f t="shared" si="318"/>
        <v>urban</v>
      </c>
      <c r="G6798" t="str">
        <f t="shared" si="319"/>
        <v>appl</v>
      </c>
      <c r="H6798" t="str">
        <f t="shared" si="320"/>
        <v>appliances</v>
      </c>
    </row>
    <row r="6799" spans="1:8" x14ac:dyDescent="0.2">
      <c r="A6799">
        <v>7</v>
      </c>
      <c r="B6799" t="s">
        <v>447</v>
      </c>
      <c r="C6799">
        <v>0</v>
      </c>
      <c r="D6799" t="s">
        <v>684</v>
      </c>
      <c r="E6799" t="s">
        <v>587</v>
      </c>
      <c r="F6799" t="str">
        <f t="shared" si="318"/>
        <v>urban</v>
      </c>
      <c r="G6799" t="str">
        <f t="shared" si="319"/>
        <v>appl</v>
      </c>
      <c r="H6799" t="str">
        <f t="shared" si="320"/>
        <v>appliances</v>
      </c>
    </row>
    <row r="6800" spans="1:8" x14ac:dyDescent="0.2">
      <c r="A6800">
        <v>8</v>
      </c>
      <c r="B6800" t="s">
        <v>448</v>
      </c>
      <c r="C6800">
        <v>377114695060.10797</v>
      </c>
      <c r="D6800" t="s">
        <v>684</v>
      </c>
      <c r="E6800" t="s">
        <v>587</v>
      </c>
      <c r="F6800" t="str">
        <f t="shared" si="318"/>
        <v>urban</v>
      </c>
      <c r="G6800" t="str">
        <f t="shared" si="319"/>
        <v>appl</v>
      </c>
      <c r="H6800" t="str">
        <f t="shared" si="320"/>
        <v>appliances</v>
      </c>
    </row>
    <row r="6801" spans="1:8" x14ac:dyDescent="0.2">
      <c r="A6801">
        <v>9</v>
      </c>
      <c r="B6801" t="s">
        <v>449</v>
      </c>
      <c r="C6801">
        <v>0</v>
      </c>
      <c r="D6801" t="s">
        <v>684</v>
      </c>
      <c r="E6801" t="s">
        <v>587</v>
      </c>
      <c r="F6801" t="str">
        <f t="shared" si="318"/>
        <v>urban</v>
      </c>
      <c r="G6801" t="str">
        <f t="shared" si="319"/>
        <v>appl</v>
      </c>
      <c r="H6801" t="str">
        <f t="shared" si="320"/>
        <v>appliances</v>
      </c>
    </row>
    <row r="6802" spans="1:8" x14ac:dyDescent="0.2">
      <c r="A6802">
        <v>0</v>
      </c>
      <c r="B6802" t="s">
        <v>76</v>
      </c>
      <c r="C6802">
        <v>5467845259595.1104</v>
      </c>
      <c r="D6802" t="s">
        <v>685</v>
      </c>
      <c r="E6802" t="s">
        <v>587</v>
      </c>
      <c r="F6802" t="str">
        <f t="shared" si="318"/>
        <v>urban</v>
      </c>
      <c r="G6802" t="str">
        <f t="shared" si="319"/>
        <v>appl</v>
      </c>
      <c r="H6802" t="str">
        <f t="shared" si="320"/>
        <v>appliances</v>
      </c>
    </row>
    <row r="6803" spans="1:8" x14ac:dyDescent="0.2">
      <c r="A6803">
        <v>1</v>
      </c>
      <c r="B6803" t="s">
        <v>77</v>
      </c>
      <c r="C6803">
        <v>0</v>
      </c>
      <c r="D6803" t="s">
        <v>685</v>
      </c>
      <c r="E6803" t="s">
        <v>587</v>
      </c>
      <c r="F6803" t="str">
        <f t="shared" si="318"/>
        <v>urban</v>
      </c>
      <c r="G6803" t="str">
        <f t="shared" si="319"/>
        <v>appl</v>
      </c>
      <c r="H6803" t="str">
        <f t="shared" si="320"/>
        <v>appliances</v>
      </c>
    </row>
    <row r="6804" spans="1:8" x14ac:dyDescent="0.2">
      <c r="A6804">
        <v>2</v>
      </c>
      <c r="B6804" t="s">
        <v>78</v>
      </c>
      <c r="C6804">
        <v>10251254745398.9</v>
      </c>
      <c r="D6804" t="s">
        <v>685</v>
      </c>
      <c r="E6804" t="s">
        <v>587</v>
      </c>
      <c r="F6804" t="str">
        <f t="shared" si="318"/>
        <v>urban</v>
      </c>
      <c r="G6804" t="str">
        <f t="shared" si="319"/>
        <v>appl</v>
      </c>
      <c r="H6804" t="str">
        <f t="shared" si="320"/>
        <v>appliances</v>
      </c>
    </row>
    <row r="6805" spans="1:8" x14ac:dyDescent="0.2">
      <c r="A6805">
        <v>3</v>
      </c>
      <c r="B6805" t="s">
        <v>79</v>
      </c>
      <c r="C6805">
        <v>83370702.140026107</v>
      </c>
      <c r="D6805" t="s">
        <v>685</v>
      </c>
      <c r="E6805" t="s">
        <v>587</v>
      </c>
      <c r="F6805" t="str">
        <f t="shared" si="318"/>
        <v>urban</v>
      </c>
      <c r="G6805" t="str">
        <f t="shared" si="319"/>
        <v>appl</v>
      </c>
      <c r="H6805" t="str">
        <f t="shared" si="320"/>
        <v>appliances</v>
      </c>
    </row>
    <row r="6806" spans="1:8" x14ac:dyDescent="0.2">
      <c r="A6806">
        <v>4</v>
      </c>
      <c r="B6806" t="s">
        <v>81</v>
      </c>
      <c r="C6806">
        <v>0</v>
      </c>
      <c r="D6806" t="s">
        <v>685</v>
      </c>
      <c r="E6806" t="s">
        <v>587</v>
      </c>
      <c r="F6806" t="str">
        <f t="shared" si="318"/>
        <v>urban</v>
      </c>
      <c r="G6806" t="str">
        <f t="shared" si="319"/>
        <v>appl</v>
      </c>
      <c r="H6806" t="str">
        <f t="shared" si="320"/>
        <v>appliances</v>
      </c>
    </row>
    <row r="6807" spans="1:8" x14ac:dyDescent="0.2">
      <c r="A6807">
        <v>5</v>
      </c>
      <c r="B6807" t="s">
        <v>162</v>
      </c>
      <c r="C6807">
        <v>0</v>
      </c>
      <c r="D6807" t="s">
        <v>685</v>
      </c>
      <c r="E6807" t="s">
        <v>587</v>
      </c>
      <c r="F6807" t="str">
        <f t="shared" si="318"/>
        <v>urban</v>
      </c>
      <c r="G6807" t="str">
        <f t="shared" si="319"/>
        <v>appl</v>
      </c>
      <c r="H6807" t="str">
        <f t="shared" si="320"/>
        <v>appliances</v>
      </c>
    </row>
    <row r="6808" spans="1:8" x14ac:dyDescent="0.2">
      <c r="A6808">
        <v>6</v>
      </c>
      <c r="B6808" t="s">
        <v>446</v>
      </c>
      <c r="C6808">
        <v>0</v>
      </c>
      <c r="D6808" t="s">
        <v>685</v>
      </c>
      <c r="E6808" t="s">
        <v>587</v>
      </c>
      <c r="F6808" t="str">
        <f t="shared" si="318"/>
        <v>urban</v>
      </c>
      <c r="G6808" t="str">
        <f t="shared" si="319"/>
        <v>appl</v>
      </c>
      <c r="H6808" t="str">
        <f t="shared" si="320"/>
        <v>appliances</v>
      </c>
    </row>
    <row r="6809" spans="1:8" x14ac:dyDescent="0.2">
      <c r="A6809">
        <v>7</v>
      </c>
      <c r="B6809" t="s">
        <v>447</v>
      </c>
      <c r="C6809">
        <v>0</v>
      </c>
      <c r="D6809" t="s">
        <v>685</v>
      </c>
      <c r="E6809" t="s">
        <v>587</v>
      </c>
      <c r="F6809" t="str">
        <f t="shared" si="318"/>
        <v>urban</v>
      </c>
      <c r="G6809" t="str">
        <f t="shared" si="319"/>
        <v>appl</v>
      </c>
      <c r="H6809" t="str">
        <f t="shared" si="320"/>
        <v>appliances</v>
      </c>
    </row>
    <row r="6810" spans="1:8" x14ac:dyDescent="0.2">
      <c r="A6810">
        <v>8</v>
      </c>
      <c r="B6810" t="s">
        <v>448</v>
      </c>
      <c r="C6810">
        <v>960483445724.64905</v>
      </c>
      <c r="D6810" t="s">
        <v>685</v>
      </c>
      <c r="E6810" t="s">
        <v>587</v>
      </c>
      <c r="F6810" t="str">
        <f t="shared" si="318"/>
        <v>urban</v>
      </c>
      <c r="G6810" t="str">
        <f t="shared" si="319"/>
        <v>appl</v>
      </c>
      <c r="H6810" t="str">
        <f t="shared" si="320"/>
        <v>appliances</v>
      </c>
    </row>
    <row r="6811" spans="1:8" x14ac:dyDescent="0.2">
      <c r="A6811">
        <v>9</v>
      </c>
      <c r="B6811" t="s">
        <v>449</v>
      </c>
      <c r="C6811">
        <v>0</v>
      </c>
      <c r="D6811" t="s">
        <v>685</v>
      </c>
      <c r="E6811" t="s">
        <v>587</v>
      </c>
      <c r="F6811" t="str">
        <f t="shared" si="318"/>
        <v>urban</v>
      </c>
      <c r="G6811" t="str">
        <f t="shared" si="319"/>
        <v>appl</v>
      </c>
      <c r="H6811" t="str">
        <f t="shared" si="320"/>
        <v>appliances</v>
      </c>
    </row>
    <row r="6812" spans="1:8" x14ac:dyDescent="0.2">
      <c r="A6812">
        <v>0</v>
      </c>
      <c r="B6812" t="s">
        <v>76</v>
      </c>
      <c r="C6812">
        <v>29872768257995.199</v>
      </c>
      <c r="D6812" t="s">
        <v>686</v>
      </c>
      <c r="E6812" t="s">
        <v>587</v>
      </c>
      <c r="F6812" t="str">
        <f t="shared" si="318"/>
        <v>urban</v>
      </c>
      <c r="G6812" t="str">
        <f t="shared" si="319"/>
        <v>appl</v>
      </c>
      <c r="H6812" t="str">
        <f t="shared" si="320"/>
        <v>appliances</v>
      </c>
    </row>
    <row r="6813" spans="1:8" x14ac:dyDescent="0.2">
      <c r="A6813">
        <v>1</v>
      </c>
      <c r="B6813" t="s">
        <v>77</v>
      </c>
      <c r="C6813">
        <v>0</v>
      </c>
      <c r="D6813" t="s">
        <v>686</v>
      </c>
      <c r="E6813" t="s">
        <v>587</v>
      </c>
      <c r="F6813" t="str">
        <f t="shared" si="318"/>
        <v>urban</v>
      </c>
      <c r="G6813" t="str">
        <f t="shared" si="319"/>
        <v>appl</v>
      </c>
      <c r="H6813" t="str">
        <f t="shared" si="320"/>
        <v>appliances</v>
      </c>
    </row>
    <row r="6814" spans="1:8" x14ac:dyDescent="0.2">
      <c r="A6814">
        <v>2</v>
      </c>
      <c r="B6814" t="s">
        <v>78</v>
      </c>
      <c r="C6814">
        <v>64935597505786.5</v>
      </c>
      <c r="D6814" t="s">
        <v>686</v>
      </c>
      <c r="E6814" t="s">
        <v>587</v>
      </c>
      <c r="F6814" t="str">
        <f t="shared" si="318"/>
        <v>urban</v>
      </c>
      <c r="G6814" t="str">
        <f t="shared" si="319"/>
        <v>appl</v>
      </c>
      <c r="H6814" t="str">
        <f t="shared" si="320"/>
        <v>appliances</v>
      </c>
    </row>
    <row r="6815" spans="1:8" x14ac:dyDescent="0.2">
      <c r="A6815">
        <v>3</v>
      </c>
      <c r="B6815" t="s">
        <v>79</v>
      </c>
      <c r="C6815">
        <v>2055219202797.5701</v>
      </c>
      <c r="D6815" t="s">
        <v>686</v>
      </c>
      <c r="E6815" t="s">
        <v>587</v>
      </c>
      <c r="F6815" t="str">
        <f t="shared" si="318"/>
        <v>urban</v>
      </c>
      <c r="G6815" t="str">
        <f t="shared" si="319"/>
        <v>appl</v>
      </c>
      <c r="H6815" t="str">
        <f t="shared" si="320"/>
        <v>appliances</v>
      </c>
    </row>
    <row r="6816" spans="1:8" x14ac:dyDescent="0.2">
      <c r="A6816">
        <v>4</v>
      </c>
      <c r="B6816" t="s">
        <v>81</v>
      </c>
      <c r="C6816">
        <v>0</v>
      </c>
      <c r="D6816" t="s">
        <v>686</v>
      </c>
      <c r="E6816" t="s">
        <v>587</v>
      </c>
      <c r="F6816" t="str">
        <f t="shared" si="318"/>
        <v>urban</v>
      </c>
      <c r="G6816" t="str">
        <f t="shared" si="319"/>
        <v>appl</v>
      </c>
      <c r="H6816" t="str">
        <f t="shared" si="320"/>
        <v>appliances</v>
      </c>
    </row>
    <row r="6817" spans="1:8" x14ac:dyDescent="0.2">
      <c r="A6817">
        <v>5</v>
      </c>
      <c r="B6817" t="s">
        <v>162</v>
      </c>
      <c r="C6817">
        <v>0</v>
      </c>
      <c r="D6817" t="s">
        <v>686</v>
      </c>
      <c r="E6817" t="s">
        <v>587</v>
      </c>
      <c r="F6817" t="str">
        <f t="shared" si="318"/>
        <v>urban</v>
      </c>
      <c r="G6817" t="str">
        <f t="shared" si="319"/>
        <v>appl</v>
      </c>
      <c r="H6817" t="str">
        <f t="shared" si="320"/>
        <v>appliances</v>
      </c>
    </row>
    <row r="6818" spans="1:8" x14ac:dyDescent="0.2">
      <c r="A6818">
        <v>6</v>
      </c>
      <c r="B6818" t="s">
        <v>446</v>
      </c>
      <c r="C6818">
        <v>0</v>
      </c>
      <c r="D6818" t="s">
        <v>686</v>
      </c>
      <c r="E6818" t="s">
        <v>587</v>
      </c>
      <c r="F6818" t="str">
        <f t="shared" si="318"/>
        <v>urban</v>
      </c>
      <c r="G6818" t="str">
        <f t="shared" si="319"/>
        <v>appl</v>
      </c>
      <c r="H6818" t="str">
        <f t="shared" si="320"/>
        <v>appliances</v>
      </c>
    </row>
    <row r="6819" spans="1:8" x14ac:dyDescent="0.2">
      <c r="A6819">
        <v>7</v>
      </c>
      <c r="B6819" t="s">
        <v>447</v>
      </c>
      <c r="C6819">
        <v>0</v>
      </c>
      <c r="D6819" t="s">
        <v>686</v>
      </c>
      <c r="E6819" t="s">
        <v>587</v>
      </c>
      <c r="F6819" t="str">
        <f t="shared" si="318"/>
        <v>urban</v>
      </c>
      <c r="G6819" t="str">
        <f t="shared" si="319"/>
        <v>appl</v>
      </c>
      <c r="H6819" t="str">
        <f t="shared" si="320"/>
        <v>appliances</v>
      </c>
    </row>
    <row r="6820" spans="1:8" x14ac:dyDescent="0.2">
      <c r="A6820">
        <v>8</v>
      </c>
      <c r="B6820" t="s">
        <v>448</v>
      </c>
      <c r="C6820">
        <v>965288068347.42102</v>
      </c>
      <c r="D6820" t="s">
        <v>686</v>
      </c>
      <c r="E6820" t="s">
        <v>587</v>
      </c>
      <c r="F6820" t="str">
        <f t="shared" si="318"/>
        <v>urban</v>
      </c>
      <c r="G6820" t="str">
        <f t="shared" si="319"/>
        <v>appl</v>
      </c>
      <c r="H6820" t="str">
        <f t="shared" si="320"/>
        <v>appliances</v>
      </c>
    </row>
    <row r="6821" spans="1:8" x14ac:dyDescent="0.2">
      <c r="A6821">
        <v>9</v>
      </c>
      <c r="B6821" t="s">
        <v>449</v>
      </c>
      <c r="C6821">
        <v>0</v>
      </c>
      <c r="D6821" t="s">
        <v>686</v>
      </c>
      <c r="E6821" t="s">
        <v>587</v>
      </c>
      <c r="F6821" t="str">
        <f t="shared" si="318"/>
        <v>urban</v>
      </c>
      <c r="G6821" t="str">
        <f t="shared" si="319"/>
        <v>appl</v>
      </c>
      <c r="H6821" t="str">
        <f t="shared" si="320"/>
        <v>appliances</v>
      </c>
    </row>
    <row r="6822" spans="1:8" x14ac:dyDescent="0.2">
      <c r="A6822">
        <v>0</v>
      </c>
      <c r="B6822" t="s">
        <v>76</v>
      </c>
      <c r="C6822">
        <v>2234184122687.1602</v>
      </c>
      <c r="D6822" t="s">
        <v>687</v>
      </c>
      <c r="E6822" t="s">
        <v>587</v>
      </c>
      <c r="F6822" t="str">
        <f t="shared" si="318"/>
        <v>urban</v>
      </c>
      <c r="G6822" t="str">
        <f t="shared" si="319"/>
        <v>appl</v>
      </c>
      <c r="H6822" t="str">
        <f t="shared" si="320"/>
        <v>appliances</v>
      </c>
    </row>
    <row r="6823" spans="1:8" x14ac:dyDescent="0.2">
      <c r="A6823">
        <v>1</v>
      </c>
      <c r="B6823" t="s">
        <v>77</v>
      </c>
      <c r="C6823">
        <v>0</v>
      </c>
      <c r="D6823" t="s">
        <v>687</v>
      </c>
      <c r="E6823" t="s">
        <v>587</v>
      </c>
      <c r="F6823" t="str">
        <f t="shared" si="318"/>
        <v>urban</v>
      </c>
      <c r="G6823" t="str">
        <f t="shared" si="319"/>
        <v>appl</v>
      </c>
      <c r="H6823" t="str">
        <f t="shared" si="320"/>
        <v>appliances</v>
      </c>
    </row>
    <row r="6824" spans="1:8" x14ac:dyDescent="0.2">
      <c r="A6824">
        <v>2</v>
      </c>
      <c r="B6824" t="s">
        <v>78</v>
      </c>
      <c r="C6824">
        <v>317564650083.21503</v>
      </c>
      <c r="D6824" t="s">
        <v>687</v>
      </c>
      <c r="E6824" t="s">
        <v>587</v>
      </c>
      <c r="F6824" t="str">
        <f t="shared" si="318"/>
        <v>urban</v>
      </c>
      <c r="G6824" t="str">
        <f t="shared" si="319"/>
        <v>appl</v>
      </c>
      <c r="H6824" t="str">
        <f t="shared" si="320"/>
        <v>appliances</v>
      </c>
    </row>
    <row r="6825" spans="1:8" x14ac:dyDescent="0.2">
      <c r="A6825">
        <v>3</v>
      </c>
      <c r="B6825" t="s">
        <v>79</v>
      </c>
      <c r="C6825">
        <v>742797423904.24402</v>
      </c>
      <c r="D6825" t="s">
        <v>687</v>
      </c>
      <c r="E6825" t="s">
        <v>587</v>
      </c>
      <c r="F6825" t="str">
        <f t="shared" si="318"/>
        <v>urban</v>
      </c>
      <c r="G6825" t="str">
        <f t="shared" si="319"/>
        <v>appl</v>
      </c>
      <c r="H6825" t="str">
        <f t="shared" si="320"/>
        <v>appliances</v>
      </c>
    </row>
    <row r="6826" spans="1:8" x14ac:dyDescent="0.2">
      <c r="A6826">
        <v>4</v>
      </c>
      <c r="B6826" t="s">
        <v>81</v>
      </c>
      <c r="C6826">
        <v>0</v>
      </c>
      <c r="D6826" t="s">
        <v>687</v>
      </c>
      <c r="E6826" t="s">
        <v>587</v>
      </c>
      <c r="F6826" t="str">
        <f t="shared" si="318"/>
        <v>urban</v>
      </c>
      <c r="G6826" t="str">
        <f t="shared" si="319"/>
        <v>appl</v>
      </c>
      <c r="H6826" t="str">
        <f t="shared" si="320"/>
        <v>appliances</v>
      </c>
    </row>
    <row r="6827" spans="1:8" x14ac:dyDescent="0.2">
      <c r="A6827">
        <v>5</v>
      </c>
      <c r="B6827" t="s">
        <v>162</v>
      </c>
      <c r="C6827">
        <v>0</v>
      </c>
      <c r="D6827" t="s">
        <v>687</v>
      </c>
      <c r="E6827" t="s">
        <v>587</v>
      </c>
      <c r="F6827" t="str">
        <f t="shared" si="318"/>
        <v>urban</v>
      </c>
      <c r="G6827" t="str">
        <f t="shared" si="319"/>
        <v>appl</v>
      </c>
      <c r="H6827" t="str">
        <f t="shared" si="320"/>
        <v>appliances</v>
      </c>
    </row>
    <row r="6828" spans="1:8" x14ac:dyDescent="0.2">
      <c r="A6828">
        <v>6</v>
      </c>
      <c r="B6828" t="s">
        <v>446</v>
      </c>
      <c r="C6828">
        <v>0</v>
      </c>
      <c r="D6828" t="s">
        <v>687</v>
      </c>
      <c r="E6828" t="s">
        <v>587</v>
      </c>
      <c r="F6828" t="str">
        <f t="shared" si="318"/>
        <v>urban</v>
      </c>
      <c r="G6828" t="str">
        <f t="shared" si="319"/>
        <v>appl</v>
      </c>
      <c r="H6828" t="str">
        <f t="shared" si="320"/>
        <v>appliances</v>
      </c>
    </row>
    <row r="6829" spans="1:8" x14ac:dyDescent="0.2">
      <c r="A6829">
        <v>7</v>
      </c>
      <c r="B6829" t="s">
        <v>447</v>
      </c>
      <c r="C6829">
        <v>0</v>
      </c>
      <c r="D6829" t="s">
        <v>687</v>
      </c>
      <c r="E6829" t="s">
        <v>587</v>
      </c>
      <c r="F6829" t="str">
        <f t="shared" si="318"/>
        <v>urban</v>
      </c>
      <c r="G6829" t="str">
        <f t="shared" si="319"/>
        <v>appl</v>
      </c>
      <c r="H6829" t="str">
        <f t="shared" si="320"/>
        <v>appliances</v>
      </c>
    </row>
    <row r="6830" spans="1:8" x14ac:dyDescent="0.2">
      <c r="A6830">
        <v>8</v>
      </c>
      <c r="B6830" t="s">
        <v>448</v>
      </c>
      <c r="C6830">
        <v>254447777706.79099</v>
      </c>
      <c r="D6830" t="s">
        <v>687</v>
      </c>
      <c r="E6830" t="s">
        <v>587</v>
      </c>
      <c r="F6830" t="str">
        <f t="shared" si="318"/>
        <v>urban</v>
      </c>
      <c r="G6830" t="str">
        <f t="shared" si="319"/>
        <v>appl</v>
      </c>
      <c r="H6830" t="str">
        <f t="shared" si="320"/>
        <v>appliances</v>
      </c>
    </row>
    <row r="6831" spans="1:8" x14ac:dyDescent="0.2">
      <c r="A6831">
        <v>9</v>
      </c>
      <c r="B6831" t="s">
        <v>449</v>
      </c>
      <c r="C6831">
        <v>0</v>
      </c>
      <c r="D6831" t="s">
        <v>687</v>
      </c>
      <c r="E6831" t="s">
        <v>587</v>
      </c>
      <c r="F6831" t="str">
        <f t="shared" si="318"/>
        <v>urban</v>
      </c>
      <c r="G6831" t="str">
        <f t="shared" si="319"/>
        <v>appl</v>
      </c>
      <c r="H6831" t="str">
        <f t="shared" si="320"/>
        <v>appliances</v>
      </c>
    </row>
    <row r="6832" spans="1:8" x14ac:dyDescent="0.2">
      <c r="A6832">
        <v>0</v>
      </c>
      <c r="B6832" t="s">
        <v>76</v>
      </c>
      <c r="C6832">
        <v>8214985850251.2998</v>
      </c>
      <c r="D6832" t="s">
        <v>688</v>
      </c>
      <c r="E6832" t="s">
        <v>587</v>
      </c>
      <c r="F6832" t="str">
        <f t="shared" si="318"/>
        <v>urban</v>
      </c>
      <c r="G6832" t="str">
        <f t="shared" si="319"/>
        <v>appl</v>
      </c>
      <c r="H6832" t="str">
        <f t="shared" si="320"/>
        <v>appliances</v>
      </c>
    </row>
    <row r="6833" spans="1:8" x14ac:dyDescent="0.2">
      <c r="A6833">
        <v>1</v>
      </c>
      <c r="B6833" t="s">
        <v>77</v>
      </c>
      <c r="C6833">
        <v>0</v>
      </c>
      <c r="D6833" t="s">
        <v>688</v>
      </c>
      <c r="E6833" t="s">
        <v>587</v>
      </c>
      <c r="F6833" t="str">
        <f t="shared" si="318"/>
        <v>urban</v>
      </c>
      <c r="G6833" t="str">
        <f t="shared" si="319"/>
        <v>appl</v>
      </c>
      <c r="H6833" t="str">
        <f t="shared" si="320"/>
        <v>appliances</v>
      </c>
    </row>
    <row r="6834" spans="1:8" x14ac:dyDescent="0.2">
      <c r="A6834">
        <v>2</v>
      </c>
      <c r="B6834" t="s">
        <v>78</v>
      </c>
      <c r="C6834">
        <v>7746225039374.0195</v>
      </c>
      <c r="D6834" t="s">
        <v>688</v>
      </c>
      <c r="E6834" t="s">
        <v>587</v>
      </c>
      <c r="F6834" t="str">
        <f t="shared" si="318"/>
        <v>urban</v>
      </c>
      <c r="G6834" t="str">
        <f t="shared" si="319"/>
        <v>appl</v>
      </c>
      <c r="H6834" t="str">
        <f t="shared" si="320"/>
        <v>appliances</v>
      </c>
    </row>
    <row r="6835" spans="1:8" x14ac:dyDescent="0.2">
      <c r="A6835">
        <v>3</v>
      </c>
      <c r="B6835" t="s">
        <v>79</v>
      </c>
      <c r="C6835">
        <v>1003857826.44225</v>
      </c>
      <c r="D6835" t="s">
        <v>688</v>
      </c>
      <c r="E6835" t="s">
        <v>587</v>
      </c>
      <c r="F6835" t="str">
        <f t="shared" si="318"/>
        <v>urban</v>
      </c>
      <c r="G6835" t="str">
        <f t="shared" si="319"/>
        <v>appl</v>
      </c>
      <c r="H6835" t="str">
        <f t="shared" si="320"/>
        <v>appliances</v>
      </c>
    </row>
    <row r="6836" spans="1:8" x14ac:dyDescent="0.2">
      <c r="A6836">
        <v>4</v>
      </c>
      <c r="B6836" t="s">
        <v>81</v>
      </c>
      <c r="C6836">
        <v>0</v>
      </c>
      <c r="D6836" t="s">
        <v>688</v>
      </c>
      <c r="E6836" t="s">
        <v>587</v>
      </c>
      <c r="F6836" t="str">
        <f t="shared" si="318"/>
        <v>urban</v>
      </c>
      <c r="G6836" t="str">
        <f t="shared" si="319"/>
        <v>appl</v>
      </c>
      <c r="H6836" t="str">
        <f t="shared" si="320"/>
        <v>appliances</v>
      </c>
    </row>
    <row r="6837" spans="1:8" x14ac:dyDescent="0.2">
      <c r="A6837">
        <v>5</v>
      </c>
      <c r="B6837" t="s">
        <v>162</v>
      </c>
      <c r="C6837">
        <v>0</v>
      </c>
      <c r="D6837" t="s">
        <v>688</v>
      </c>
      <c r="E6837" t="s">
        <v>587</v>
      </c>
      <c r="F6837" t="str">
        <f t="shared" si="318"/>
        <v>urban</v>
      </c>
      <c r="G6837" t="str">
        <f t="shared" si="319"/>
        <v>appl</v>
      </c>
      <c r="H6837" t="str">
        <f t="shared" si="320"/>
        <v>appliances</v>
      </c>
    </row>
    <row r="6838" spans="1:8" x14ac:dyDescent="0.2">
      <c r="A6838">
        <v>6</v>
      </c>
      <c r="B6838" t="s">
        <v>446</v>
      </c>
      <c r="C6838">
        <v>0</v>
      </c>
      <c r="D6838" t="s">
        <v>688</v>
      </c>
      <c r="E6838" t="s">
        <v>587</v>
      </c>
      <c r="F6838" t="str">
        <f t="shared" si="318"/>
        <v>urban</v>
      </c>
      <c r="G6838" t="str">
        <f t="shared" si="319"/>
        <v>appl</v>
      </c>
      <c r="H6838" t="str">
        <f t="shared" si="320"/>
        <v>appliances</v>
      </c>
    </row>
    <row r="6839" spans="1:8" x14ac:dyDescent="0.2">
      <c r="A6839">
        <v>7</v>
      </c>
      <c r="B6839" t="s">
        <v>447</v>
      </c>
      <c r="C6839">
        <v>0</v>
      </c>
      <c r="D6839" t="s">
        <v>688</v>
      </c>
      <c r="E6839" t="s">
        <v>587</v>
      </c>
      <c r="F6839" t="str">
        <f t="shared" si="318"/>
        <v>urban</v>
      </c>
      <c r="G6839" t="str">
        <f t="shared" si="319"/>
        <v>appl</v>
      </c>
      <c r="H6839" t="str">
        <f t="shared" si="320"/>
        <v>appliances</v>
      </c>
    </row>
    <row r="6840" spans="1:8" x14ac:dyDescent="0.2">
      <c r="A6840">
        <v>8</v>
      </c>
      <c r="B6840" t="s">
        <v>448</v>
      </c>
      <c r="C6840">
        <v>558741216448.66003</v>
      </c>
      <c r="D6840" t="s">
        <v>688</v>
      </c>
      <c r="E6840" t="s">
        <v>587</v>
      </c>
      <c r="F6840" t="str">
        <f t="shared" si="318"/>
        <v>urban</v>
      </c>
      <c r="G6840" t="str">
        <f t="shared" si="319"/>
        <v>appl</v>
      </c>
      <c r="H6840" t="str">
        <f t="shared" si="320"/>
        <v>appliances</v>
      </c>
    </row>
    <row r="6841" spans="1:8" x14ac:dyDescent="0.2">
      <c r="A6841">
        <v>9</v>
      </c>
      <c r="B6841" t="s">
        <v>449</v>
      </c>
      <c r="C6841">
        <v>0</v>
      </c>
      <c r="D6841" t="s">
        <v>688</v>
      </c>
      <c r="E6841" t="s">
        <v>587</v>
      </c>
      <c r="F6841" t="str">
        <f t="shared" si="318"/>
        <v>urban</v>
      </c>
      <c r="G6841" t="str">
        <f t="shared" si="319"/>
        <v>appl</v>
      </c>
      <c r="H6841" t="str">
        <f t="shared" si="320"/>
        <v>appliances</v>
      </c>
    </row>
    <row r="6842" spans="1:8" x14ac:dyDescent="0.2">
      <c r="A6842">
        <v>0</v>
      </c>
      <c r="B6842" t="s">
        <v>76</v>
      </c>
      <c r="C6842">
        <v>12543405980447.4</v>
      </c>
      <c r="D6842" t="s">
        <v>689</v>
      </c>
      <c r="E6842" t="s">
        <v>587</v>
      </c>
      <c r="F6842" t="str">
        <f t="shared" si="318"/>
        <v>urban</v>
      </c>
      <c r="G6842" t="str">
        <f t="shared" si="319"/>
        <v>appl</v>
      </c>
      <c r="H6842" t="str">
        <f t="shared" si="320"/>
        <v>appliances</v>
      </c>
    </row>
    <row r="6843" spans="1:8" x14ac:dyDescent="0.2">
      <c r="A6843">
        <v>1</v>
      </c>
      <c r="B6843" t="s">
        <v>77</v>
      </c>
      <c r="C6843">
        <v>0</v>
      </c>
      <c r="D6843" t="s">
        <v>689</v>
      </c>
      <c r="E6843" t="s">
        <v>587</v>
      </c>
      <c r="F6843" t="str">
        <f t="shared" si="318"/>
        <v>urban</v>
      </c>
      <c r="G6843" t="str">
        <f t="shared" si="319"/>
        <v>appl</v>
      </c>
      <c r="H6843" t="str">
        <f t="shared" si="320"/>
        <v>appliances</v>
      </c>
    </row>
    <row r="6844" spans="1:8" x14ac:dyDescent="0.2">
      <c r="A6844">
        <v>2</v>
      </c>
      <c r="B6844" t="s">
        <v>78</v>
      </c>
      <c r="C6844">
        <v>17570284127548</v>
      </c>
      <c r="D6844" t="s">
        <v>689</v>
      </c>
      <c r="E6844" t="s">
        <v>587</v>
      </c>
      <c r="F6844" t="str">
        <f t="shared" si="318"/>
        <v>urban</v>
      </c>
      <c r="G6844" t="str">
        <f t="shared" si="319"/>
        <v>appl</v>
      </c>
      <c r="H6844" t="str">
        <f t="shared" si="320"/>
        <v>appliances</v>
      </c>
    </row>
    <row r="6845" spans="1:8" x14ac:dyDescent="0.2">
      <c r="A6845">
        <v>3</v>
      </c>
      <c r="B6845" t="s">
        <v>79</v>
      </c>
      <c r="C6845">
        <v>4524964980.1852598</v>
      </c>
      <c r="D6845" t="s">
        <v>689</v>
      </c>
      <c r="E6845" t="s">
        <v>587</v>
      </c>
      <c r="F6845" t="str">
        <f t="shared" si="318"/>
        <v>urban</v>
      </c>
      <c r="G6845" t="str">
        <f t="shared" si="319"/>
        <v>appl</v>
      </c>
      <c r="H6845" t="str">
        <f t="shared" si="320"/>
        <v>appliances</v>
      </c>
    </row>
    <row r="6846" spans="1:8" x14ac:dyDescent="0.2">
      <c r="A6846">
        <v>4</v>
      </c>
      <c r="B6846" t="s">
        <v>81</v>
      </c>
      <c r="C6846">
        <v>0</v>
      </c>
      <c r="D6846" t="s">
        <v>689</v>
      </c>
      <c r="E6846" t="s">
        <v>587</v>
      </c>
      <c r="F6846" t="str">
        <f t="shared" si="318"/>
        <v>urban</v>
      </c>
      <c r="G6846" t="str">
        <f t="shared" si="319"/>
        <v>appl</v>
      </c>
      <c r="H6846" t="str">
        <f t="shared" si="320"/>
        <v>appliances</v>
      </c>
    </row>
    <row r="6847" spans="1:8" x14ac:dyDescent="0.2">
      <c r="A6847">
        <v>5</v>
      </c>
      <c r="B6847" t="s">
        <v>162</v>
      </c>
      <c r="C6847">
        <v>0</v>
      </c>
      <c r="D6847" t="s">
        <v>689</v>
      </c>
      <c r="E6847" t="s">
        <v>587</v>
      </c>
      <c r="F6847" t="str">
        <f t="shared" si="318"/>
        <v>urban</v>
      </c>
      <c r="G6847" t="str">
        <f t="shared" si="319"/>
        <v>appl</v>
      </c>
      <c r="H6847" t="str">
        <f t="shared" si="320"/>
        <v>appliances</v>
      </c>
    </row>
    <row r="6848" spans="1:8" x14ac:dyDescent="0.2">
      <c r="A6848">
        <v>6</v>
      </c>
      <c r="B6848" t="s">
        <v>446</v>
      </c>
      <c r="C6848">
        <v>0</v>
      </c>
      <c r="D6848" t="s">
        <v>689</v>
      </c>
      <c r="E6848" t="s">
        <v>587</v>
      </c>
      <c r="F6848" t="str">
        <f t="shared" si="318"/>
        <v>urban</v>
      </c>
      <c r="G6848" t="str">
        <f t="shared" si="319"/>
        <v>appl</v>
      </c>
      <c r="H6848" t="str">
        <f t="shared" si="320"/>
        <v>appliances</v>
      </c>
    </row>
    <row r="6849" spans="1:8" x14ac:dyDescent="0.2">
      <c r="A6849">
        <v>7</v>
      </c>
      <c r="B6849" t="s">
        <v>447</v>
      </c>
      <c r="C6849">
        <v>0</v>
      </c>
      <c r="D6849" t="s">
        <v>689</v>
      </c>
      <c r="E6849" t="s">
        <v>587</v>
      </c>
      <c r="F6849" t="str">
        <f t="shared" si="318"/>
        <v>urban</v>
      </c>
      <c r="G6849" t="str">
        <f t="shared" si="319"/>
        <v>appl</v>
      </c>
      <c r="H6849" t="str">
        <f t="shared" si="320"/>
        <v>appliances</v>
      </c>
    </row>
    <row r="6850" spans="1:8" x14ac:dyDescent="0.2">
      <c r="A6850">
        <v>8</v>
      </c>
      <c r="B6850" t="s">
        <v>448</v>
      </c>
      <c r="C6850">
        <v>590955472168.74194</v>
      </c>
      <c r="D6850" t="s">
        <v>689</v>
      </c>
      <c r="E6850" t="s">
        <v>587</v>
      </c>
      <c r="F6850" t="str">
        <f t="shared" si="318"/>
        <v>urban</v>
      </c>
      <c r="G6850" t="str">
        <f t="shared" si="319"/>
        <v>appl</v>
      </c>
      <c r="H6850" t="str">
        <f t="shared" si="320"/>
        <v>appliances</v>
      </c>
    </row>
    <row r="6851" spans="1:8" x14ac:dyDescent="0.2">
      <c r="A6851">
        <v>9</v>
      </c>
      <c r="B6851" t="s">
        <v>449</v>
      </c>
      <c r="C6851">
        <v>0</v>
      </c>
      <c r="D6851" t="s">
        <v>689</v>
      </c>
      <c r="E6851" t="s">
        <v>587</v>
      </c>
      <c r="F6851" t="str">
        <f t="shared" ref="F6851:F6914" si="321">IF(ISNUMBER(SEARCH("urban", E6851)), "urban", IF(ISNUMBER(SEARCH("rural", E6851)), "rural", IF(ISNUMBER(SEARCH("commercial", E6851)), "commercial", "None")))</f>
        <v>urban</v>
      </c>
      <c r="G6851" t="str">
        <f t="shared" ref="G6851:G6914" si="322">RIGHT(E6851, LEN(E6851) - FIND("~", SUBSTITUTE(E6851, "-", "~", LEN(E6851)-LEN(SUBSTITUTE(E6851, "-", "")))))</f>
        <v>appl</v>
      </c>
      <c r="H6851" t="str">
        <f t="shared" ref="H6851:H6914" si="323">IF(G6851="appl","appliances",IF(G6851="cooling","cooling &amp; ventilation",G6851))</f>
        <v>appliances</v>
      </c>
    </row>
    <row r="6852" spans="1:8" x14ac:dyDescent="0.2">
      <c r="A6852">
        <v>0</v>
      </c>
      <c r="B6852" t="s">
        <v>76</v>
      </c>
      <c r="C6852">
        <v>22599269120369.301</v>
      </c>
      <c r="D6852" t="s">
        <v>690</v>
      </c>
      <c r="E6852" t="s">
        <v>587</v>
      </c>
      <c r="F6852" t="str">
        <f t="shared" si="321"/>
        <v>urban</v>
      </c>
      <c r="G6852" t="str">
        <f t="shared" si="322"/>
        <v>appl</v>
      </c>
      <c r="H6852" t="str">
        <f t="shared" si="323"/>
        <v>appliances</v>
      </c>
    </row>
    <row r="6853" spans="1:8" x14ac:dyDescent="0.2">
      <c r="A6853">
        <v>1</v>
      </c>
      <c r="B6853" t="s">
        <v>77</v>
      </c>
      <c r="C6853">
        <v>0</v>
      </c>
      <c r="D6853" t="s">
        <v>690</v>
      </c>
      <c r="E6853" t="s">
        <v>587</v>
      </c>
      <c r="F6853" t="str">
        <f t="shared" si="321"/>
        <v>urban</v>
      </c>
      <c r="G6853" t="str">
        <f t="shared" si="322"/>
        <v>appl</v>
      </c>
      <c r="H6853" t="str">
        <f t="shared" si="323"/>
        <v>appliances</v>
      </c>
    </row>
    <row r="6854" spans="1:8" x14ac:dyDescent="0.2">
      <c r="A6854">
        <v>2</v>
      </c>
      <c r="B6854" t="s">
        <v>78</v>
      </c>
      <c r="C6854">
        <v>15897774472737.6</v>
      </c>
      <c r="D6854" t="s">
        <v>690</v>
      </c>
      <c r="E6854" t="s">
        <v>587</v>
      </c>
      <c r="F6854" t="str">
        <f t="shared" si="321"/>
        <v>urban</v>
      </c>
      <c r="G6854" t="str">
        <f t="shared" si="322"/>
        <v>appl</v>
      </c>
      <c r="H6854" t="str">
        <f t="shared" si="323"/>
        <v>appliances</v>
      </c>
    </row>
    <row r="6855" spans="1:8" x14ac:dyDescent="0.2">
      <c r="A6855">
        <v>3</v>
      </c>
      <c r="B6855" t="s">
        <v>79</v>
      </c>
      <c r="C6855">
        <v>82040000374.694794</v>
      </c>
      <c r="D6855" t="s">
        <v>690</v>
      </c>
      <c r="E6855" t="s">
        <v>587</v>
      </c>
      <c r="F6855" t="str">
        <f t="shared" si="321"/>
        <v>urban</v>
      </c>
      <c r="G6855" t="str">
        <f t="shared" si="322"/>
        <v>appl</v>
      </c>
      <c r="H6855" t="str">
        <f t="shared" si="323"/>
        <v>appliances</v>
      </c>
    </row>
    <row r="6856" spans="1:8" x14ac:dyDescent="0.2">
      <c r="A6856">
        <v>4</v>
      </c>
      <c r="B6856" t="s">
        <v>81</v>
      </c>
      <c r="C6856">
        <v>0</v>
      </c>
      <c r="D6856" t="s">
        <v>690</v>
      </c>
      <c r="E6856" t="s">
        <v>587</v>
      </c>
      <c r="F6856" t="str">
        <f t="shared" si="321"/>
        <v>urban</v>
      </c>
      <c r="G6856" t="str">
        <f t="shared" si="322"/>
        <v>appl</v>
      </c>
      <c r="H6856" t="str">
        <f t="shared" si="323"/>
        <v>appliances</v>
      </c>
    </row>
    <row r="6857" spans="1:8" x14ac:dyDescent="0.2">
      <c r="A6857">
        <v>5</v>
      </c>
      <c r="B6857" t="s">
        <v>162</v>
      </c>
      <c r="C6857">
        <v>0</v>
      </c>
      <c r="D6857" t="s">
        <v>690</v>
      </c>
      <c r="E6857" t="s">
        <v>587</v>
      </c>
      <c r="F6857" t="str">
        <f t="shared" si="321"/>
        <v>urban</v>
      </c>
      <c r="G6857" t="str">
        <f t="shared" si="322"/>
        <v>appl</v>
      </c>
      <c r="H6857" t="str">
        <f t="shared" si="323"/>
        <v>appliances</v>
      </c>
    </row>
    <row r="6858" spans="1:8" x14ac:dyDescent="0.2">
      <c r="A6858">
        <v>6</v>
      </c>
      <c r="B6858" t="s">
        <v>446</v>
      </c>
      <c r="C6858">
        <v>0</v>
      </c>
      <c r="D6858" t="s">
        <v>690</v>
      </c>
      <c r="E6858" t="s">
        <v>587</v>
      </c>
      <c r="F6858" t="str">
        <f t="shared" si="321"/>
        <v>urban</v>
      </c>
      <c r="G6858" t="str">
        <f t="shared" si="322"/>
        <v>appl</v>
      </c>
      <c r="H6858" t="str">
        <f t="shared" si="323"/>
        <v>appliances</v>
      </c>
    </row>
    <row r="6859" spans="1:8" x14ac:dyDescent="0.2">
      <c r="A6859">
        <v>7</v>
      </c>
      <c r="B6859" t="s">
        <v>447</v>
      </c>
      <c r="C6859">
        <v>0</v>
      </c>
      <c r="D6859" t="s">
        <v>690</v>
      </c>
      <c r="E6859" t="s">
        <v>587</v>
      </c>
      <c r="F6859" t="str">
        <f t="shared" si="321"/>
        <v>urban</v>
      </c>
      <c r="G6859" t="str">
        <f t="shared" si="322"/>
        <v>appl</v>
      </c>
      <c r="H6859" t="str">
        <f t="shared" si="323"/>
        <v>appliances</v>
      </c>
    </row>
    <row r="6860" spans="1:8" x14ac:dyDescent="0.2">
      <c r="A6860">
        <v>8</v>
      </c>
      <c r="B6860" t="s">
        <v>448</v>
      </c>
      <c r="C6860">
        <v>867063454476.604</v>
      </c>
      <c r="D6860" t="s">
        <v>690</v>
      </c>
      <c r="E6860" t="s">
        <v>587</v>
      </c>
      <c r="F6860" t="str">
        <f t="shared" si="321"/>
        <v>urban</v>
      </c>
      <c r="G6860" t="str">
        <f t="shared" si="322"/>
        <v>appl</v>
      </c>
      <c r="H6860" t="str">
        <f t="shared" si="323"/>
        <v>appliances</v>
      </c>
    </row>
    <row r="6861" spans="1:8" x14ac:dyDescent="0.2">
      <c r="A6861">
        <v>9</v>
      </c>
      <c r="B6861" t="s">
        <v>449</v>
      </c>
      <c r="C6861">
        <v>0</v>
      </c>
      <c r="D6861" t="s">
        <v>690</v>
      </c>
      <c r="E6861" t="s">
        <v>587</v>
      </c>
      <c r="F6861" t="str">
        <f t="shared" si="321"/>
        <v>urban</v>
      </c>
      <c r="G6861" t="str">
        <f t="shared" si="322"/>
        <v>appl</v>
      </c>
      <c r="H6861" t="str">
        <f t="shared" si="323"/>
        <v>appliances</v>
      </c>
    </row>
    <row r="6862" spans="1:8" x14ac:dyDescent="0.2">
      <c r="A6862">
        <v>0</v>
      </c>
      <c r="B6862" t="s">
        <v>76</v>
      </c>
      <c r="C6862">
        <v>9113177018487.6699</v>
      </c>
      <c r="D6862" t="s">
        <v>691</v>
      </c>
      <c r="E6862" t="s">
        <v>587</v>
      </c>
      <c r="F6862" t="str">
        <f t="shared" si="321"/>
        <v>urban</v>
      </c>
      <c r="G6862" t="str">
        <f t="shared" si="322"/>
        <v>appl</v>
      </c>
      <c r="H6862" t="str">
        <f t="shared" si="323"/>
        <v>appliances</v>
      </c>
    </row>
    <row r="6863" spans="1:8" x14ac:dyDescent="0.2">
      <c r="A6863">
        <v>1</v>
      </c>
      <c r="B6863" t="s">
        <v>77</v>
      </c>
      <c r="C6863">
        <v>0</v>
      </c>
      <c r="D6863" t="s">
        <v>691</v>
      </c>
      <c r="E6863" t="s">
        <v>587</v>
      </c>
      <c r="F6863" t="str">
        <f t="shared" si="321"/>
        <v>urban</v>
      </c>
      <c r="G6863" t="str">
        <f t="shared" si="322"/>
        <v>appl</v>
      </c>
      <c r="H6863" t="str">
        <f t="shared" si="323"/>
        <v>appliances</v>
      </c>
    </row>
    <row r="6864" spans="1:8" x14ac:dyDescent="0.2">
      <c r="A6864">
        <v>2</v>
      </c>
      <c r="B6864" t="s">
        <v>78</v>
      </c>
      <c r="C6864">
        <v>15203799387923.699</v>
      </c>
      <c r="D6864" t="s">
        <v>691</v>
      </c>
      <c r="E6864" t="s">
        <v>587</v>
      </c>
      <c r="F6864" t="str">
        <f t="shared" si="321"/>
        <v>urban</v>
      </c>
      <c r="G6864" t="str">
        <f t="shared" si="322"/>
        <v>appl</v>
      </c>
      <c r="H6864" t="str">
        <f t="shared" si="323"/>
        <v>appliances</v>
      </c>
    </row>
    <row r="6865" spans="1:8" x14ac:dyDescent="0.2">
      <c r="A6865">
        <v>3</v>
      </c>
      <c r="B6865" t="s">
        <v>79</v>
      </c>
      <c r="C6865">
        <v>50656654.2224022</v>
      </c>
      <c r="D6865" t="s">
        <v>691</v>
      </c>
      <c r="E6865" t="s">
        <v>587</v>
      </c>
      <c r="F6865" t="str">
        <f t="shared" si="321"/>
        <v>urban</v>
      </c>
      <c r="G6865" t="str">
        <f t="shared" si="322"/>
        <v>appl</v>
      </c>
      <c r="H6865" t="str">
        <f t="shared" si="323"/>
        <v>appliances</v>
      </c>
    </row>
    <row r="6866" spans="1:8" x14ac:dyDescent="0.2">
      <c r="A6866">
        <v>4</v>
      </c>
      <c r="B6866" t="s">
        <v>81</v>
      </c>
      <c r="C6866">
        <v>0</v>
      </c>
      <c r="D6866" t="s">
        <v>691</v>
      </c>
      <c r="E6866" t="s">
        <v>587</v>
      </c>
      <c r="F6866" t="str">
        <f t="shared" si="321"/>
        <v>urban</v>
      </c>
      <c r="G6866" t="str">
        <f t="shared" si="322"/>
        <v>appl</v>
      </c>
      <c r="H6866" t="str">
        <f t="shared" si="323"/>
        <v>appliances</v>
      </c>
    </row>
    <row r="6867" spans="1:8" x14ac:dyDescent="0.2">
      <c r="A6867">
        <v>5</v>
      </c>
      <c r="B6867" t="s">
        <v>162</v>
      </c>
      <c r="C6867">
        <v>0</v>
      </c>
      <c r="D6867" t="s">
        <v>691</v>
      </c>
      <c r="E6867" t="s">
        <v>587</v>
      </c>
      <c r="F6867" t="str">
        <f t="shared" si="321"/>
        <v>urban</v>
      </c>
      <c r="G6867" t="str">
        <f t="shared" si="322"/>
        <v>appl</v>
      </c>
      <c r="H6867" t="str">
        <f t="shared" si="323"/>
        <v>appliances</v>
      </c>
    </row>
    <row r="6868" spans="1:8" x14ac:dyDescent="0.2">
      <c r="A6868">
        <v>6</v>
      </c>
      <c r="B6868" t="s">
        <v>446</v>
      </c>
      <c r="C6868">
        <v>0</v>
      </c>
      <c r="D6868" t="s">
        <v>691</v>
      </c>
      <c r="E6868" t="s">
        <v>587</v>
      </c>
      <c r="F6868" t="str">
        <f t="shared" si="321"/>
        <v>urban</v>
      </c>
      <c r="G6868" t="str">
        <f t="shared" si="322"/>
        <v>appl</v>
      </c>
      <c r="H6868" t="str">
        <f t="shared" si="323"/>
        <v>appliances</v>
      </c>
    </row>
    <row r="6869" spans="1:8" x14ac:dyDescent="0.2">
      <c r="A6869">
        <v>7</v>
      </c>
      <c r="B6869" t="s">
        <v>447</v>
      </c>
      <c r="C6869">
        <v>0</v>
      </c>
      <c r="D6869" t="s">
        <v>691</v>
      </c>
      <c r="E6869" t="s">
        <v>587</v>
      </c>
      <c r="F6869" t="str">
        <f t="shared" si="321"/>
        <v>urban</v>
      </c>
      <c r="G6869" t="str">
        <f t="shared" si="322"/>
        <v>appl</v>
      </c>
      <c r="H6869" t="str">
        <f t="shared" si="323"/>
        <v>appliances</v>
      </c>
    </row>
    <row r="6870" spans="1:8" x14ac:dyDescent="0.2">
      <c r="A6870">
        <v>8</v>
      </c>
      <c r="B6870" t="s">
        <v>448</v>
      </c>
      <c r="C6870">
        <v>930207623491.39795</v>
      </c>
      <c r="D6870" t="s">
        <v>691</v>
      </c>
      <c r="E6870" t="s">
        <v>587</v>
      </c>
      <c r="F6870" t="str">
        <f t="shared" si="321"/>
        <v>urban</v>
      </c>
      <c r="G6870" t="str">
        <f t="shared" si="322"/>
        <v>appl</v>
      </c>
      <c r="H6870" t="str">
        <f t="shared" si="323"/>
        <v>appliances</v>
      </c>
    </row>
    <row r="6871" spans="1:8" x14ac:dyDescent="0.2">
      <c r="A6871">
        <v>9</v>
      </c>
      <c r="B6871" t="s">
        <v>449</v>
      </c>
      <c r="C6871">
        <v>0</v>
      </c>
      <c r="D6871" t="s">
        <v>691</v>
      </c>
      <c r="E6871" t="s">
        <v>587</v>
      </c>
      <c r="F6871" t="str">
        <f t="shared" si="321"/>
        <v>urban</v>
      </c>
      <c r="G6871" t="str">
        <f t="shared" si="322"/>
        <v>appl</v>
      </c>
      <c r="H6871" t="str">
        <f t="shared" si="323"/>
        <v>appliances</v>
      </c>
    </row>
    <row r="6872" spans="1:8" x14ac:dyDescent="0.2">
      <c r="A6872">
        <v>0</v>
      </c>
      <c r="B6872" t="s">
        <v>76</v>
      </c>
      <c r="C6872">
        <v>7216509548188.54</v>
      </c>
      <c r="D6872" t="s">
        <v>692</v>
      </c>
      <c r="E6872" t="s">
        <v>587</v>
      </c>
      <c r="F6872" t="str">
        <f t="shared" si="321"/>
        <v>urban</v>
      </c>
      <c r="G6872" t="str">
        <f t="shared" si="322"/>
        <v>appl</v>
      </c>
      <c r="H6872" t="str">
        <f t="shared" si="323"/>
        <v>appliances</v>
      </c>
    </row>
    <row r="6873" spans="1:8" x14ac:dyDescent="0.2">
      <c r="A6873">
        <v>1</v>
      </c>
      <c r="B6873" t="s">
        <v>77</v>
      </c>
      <c r="C6873">
        <v>0</v>
      </c>
      <c r="D6873" t="s">
        <v>692</v>
      </c>
      <c r="E6873" t="s">
        <v>587</v>
      </c>
      <c r="F6873" t="str">
        <f t="shared" si="321"/>
        <v>urban</v>
      </c>
      <c r="G6873" t="str">
        <f t="shared" si="322"/>
        <v>appl</v>
      </c>
      <c r="H6873" t="str">
        <f t="shared" si="323"/>
        <v>appliances</v>
      </c>
    </row>
    <row r="6874" spans="1:8" x14ac:dyDescent="0.2">
      <c r="A6874">
        <v>2</v>
      </c>
      <c r="B6874" t="s">
        <v>78</v>
      </c>
      <c r="C6874">
        <v>8082435855522.9502</v>
      </c>
      <c r="D6874" t="s">
        <v>692</v>
      </c>
      <c r="E6874" t="s">
        <v>587</v>
      </c>
      <c r="F6874" t="str">
        <f t="shared" si="321"/>
        <v>urban</v>
      </c>
      <c r="G6874" t="str">
        <f t="shared" si="322"/>
        <v>appl</v>
      </c>
      <c r="H6874" t="str">
        <f t="shared" si="323"/>
        <v>appliances</v>
      </c>
    </row>
    <row r="6875" spans="1:8" x14ac:dyDescent="0.2">
      <c r="A6875">
        <v>3</v>
      </c>
      <c r="B6875" t="s">
        <v>79</v>
      </c>
      <c r="C6875">
        <v>227325021.82561299</v>
      </c>
      <c r="D6875" t="s">
        <v>692</v>
      </c>
      <c r="E6875" t="s">
        <v>587</v>
      </c>
      <c r="F6875" t="str">
        <f t="shared" si="321"/>
        <v>urban</v>
      </c>
      <c r="G6875" t="str">
        <f t="shared" si="322"/>
        <v>appl</v>
      </c>
      <c r="H6875" t="str">
        <f t="shared" si="323"/>
        <v>appliances</v>
      </c>
    </row>
    <row r="6876" spans="1:8" x14ac:dyDescent="0.2">
      <c r="A6876">
        <v>4</v>
      </c>
      <c r="B6876" t="s">
        <v>81</v>
      </c>
      <c r="C6876">
        <v>0</v>
      </c>
      <c r="D6876" t="s">
        <v>692</v>
      </c>
      <c r="E6876" t="s">
        <v>587</v>
      </c>
      <c r="F6876" t="str">
        <f t="shared" si="321"/>
        <v>urban</v>
      </c>
      <c r="G6876" t="str">
        <f t="shared" si="322"/>
        <v>appl</v>
      </c>
      <c r="H6876" t="str">
        <f t="shared" si="323"/>
        <v>appliances</v>
      </c>
    </row>
    <row r="6877" spans="1:8" x14ac:dyDescent="0.2">
      <c r="A6877">
        <v>5</v>
      </c>
      <c r="B6877" t="s">
        <v>162</v>
      </c>
      <c r="C6877">
        <v>0</v>
      </c>
      <c r="D6877" t="s">
        <v>692</v>
      </c>
      <c r="E6877" t="s">
        <v>587</v>
      </c>
      <c r="F6877" t="str">
        <f t="shared" si="321"/>
        <v>urban</v>
      </c>
      <c r="G6877" t="str">
        <f t="shared" si="322"/>
        <v>appl</v>
      </c>
      <c r="H6877" t="str">
        <f t="shared" si="323"/>
        <v>appliances</v>
      </c>
    </row>
    <row r="6878" spans="1:8" x14ac:dyDescent="0.2">
      <c r="A6878">
        <v>6</v>
      </c>
      <c r="B6878" t="s">
        <v>446</v>
      </c>
      <c r="C6878">
        <v>0</v>
      </c>
      <c r="D6878" t="s">
        <v>692</v>
      </c>
      <c r="E6878" t="s">
        <v>587</v>
      </c>
      <c r="F6878" t="str">
        <f t="shared" si="321"/>
        <v>urban</v>
      </c>
      <c r="G6878" t="str">
        <f t="shared" si="322"/>
        <v>appl</v>
      </c>
      <c r="H6878" t="str">
        <f t="shared" si="323"/>
        <v>appliances</v>
      </c>
    </row>
    <row r="6879" spans="1:8" x14ac:dyDescent="0.2">
      <c r="A6879">
        <v>7</v>
      </c>
      <c r="B6879" t="s">
        <v>447</v>
      </c>
      <c r="C6879">
        <v>0</v>
      </c>
      <c r="D6879" t="s">
        <v>692</v>
      </c>
      <c r="E6879" t="s">
        <v>587</v>
      </c>
      <c r="F6879" t="str">
        <f t="shared" si="321"/>
        <v>urban</v>
      </c>
      <c r="G6879" t="str">
        <f t="shared" si="322"/>
        <v>appl</v>
      </c>
      <c r="H6879" t="str">
        <f t="shared" si="323"/>
        <v>appliances</v>
      </c>
    </row>
    <row r="6880" spans="1:8" x14ac:dyDescent="0.2">
      <c r="A6880">
        <v>8</v>
      </c>
      <c r="B6880" t="s">
        <v>448</v>
      </c>
      <c r="C6880">
        <v>617204403663.59399</v>
      </c>
      <c r="D6880" t="s">
        <v>692</v>
      </c>
      <c r="E6880" t="s">
        <v>587</v>
      </c>
      <c r="F6880" t="str">
        <f t="shared" si="321"/>
        <v>urban</v>
      </c>
      <c r="G6880" t="str">
        <f t="shared" si="322"/>
        <v>appl</v>
      </c>
      <c r="H6880" t="str">
        <f t="shared" si="323"/>
        <v>appliances</v>
      </c>
    </row>
    <row r="6881" spans="1:8" x14ac:dyDescent="0.2">
      <c r="A6881">
        <v>9</v>
      </c>
      <c r="B6881" t="s">
        <v>449</v>
      </c>
      <c r="C6881">
        <v>0</v>
      </c>
      <c r="D6881" t="s">
        <v>692</v>
      </c>
      <c r="E6881" t="s">
        <v>587</v>
      </c>
      <c r="F6881" t="str">
        <f t="shared" si="321"/>
        <v>urban</v>
      </c>
      <c r="G6881" t="str">
        <f t="shared" si="322"/>
        <v>appl</v>
      </c>
      <c r="H6881" t="str">
        <f t="shared" si="323"/>
        <v>appliances</v>
      </c>
    </row>
    <row r="6882" spans="1:8" x14ac:dyDescent="0.2">
      <c r="A6882">
        <v>0</v>
      </c>
      <c r="B6882" t="s">
        <v>76</v>
      </c>
      <c r="C6882">
        <v>2142850441617.54</v>
      </c>
      <c r="D6882" t="s">
        <v>693</v>
      </c>
      <c r="E6882" t="s">
        <v>587</v>
      </c>
      <c r="F6882" t="str">
        <f t="shared" si="321"/>
        <v>urban</v>
      </c>
      <c r="G6882" t="str">
        <f t="shared" si="322"/>
        <v>appl</v>
      </c>
      <c r="H6882" t="str">
        <f t="shared" si="323"/>
        <v>appliances</v>
      </c>
    </row>
    <row r="6883" spans="1:8" x14ac:dyDescent="0.2">
      <c r="A6883">
        <v>1</v>
      </c>
      <c r="B6883" t="s">
        <v>77</v>
      </c>
      <c r="C6883">
        <v>0</v>
      </c>
      <c r="D6883" t="s">
        <v>693</v>
      </c>
      <c r="E6883" t="s">
        <v>587</v>
      </c>
      <c r="F6883" t="str">
        <f t="shared" si="321"/>
        <v>urban</v>
      </c>
      <c r="G6883" t="str">
        <f t="shared" si="322"/>
        <v>appl</v>
      </c>
      <c r="H6883" t="str">
        <f t="shared" si="323"/>
        <v>appliances</v>
      </c>
    </row>
    <row r="6884" spans="1:8" x14ac:dyDescent="0.2">
      <c r="A6884">
        <v>2</v>
      </c>
      <c r="B6884" t="s">
        <v>78</v>
      </c>
      <c r="C6884">
        <v>454672257902.22998</v>
      </c>
      <c r="D6884" t="s">
        <v>693</v>
      </c>
      <c r="E6884" t="s">
        <v>587</v>
      </c>
      <c r="F6884" t="str">
        <f t="shared" si="321"/>
        <v>urban</v>
      </c>
      <c r="G6884" t="str">
        <f t="shared" si="322"/>
        <v>appl</v>
      </c>
      <c r="H6884" t="str">
        <f t="shared" si="323"/>
        <v>appliances</v>
      </c>
    </row>
    <row r="6885" spans="1:8" x14ac:dyDescent="0.2">
      <c r="A6885">
        <v>3</v>
      </c>
      <c r="B6885" t="s">
        <v>79</v>
      </c>
      <c r="C6885">
        <v>126321447.91044401</v>
      </c>
      <c r="D6885" t="s">
        <v>693</v>
      </c>
      <c r="E6885" t="s">
        <v>587</v>
      </c>
      <c r="F6885" t="str">
        <f t="shared" si="321"/>
        <v>urban</v>
      </c>
      <c r="G6885" t="str">
        <f t="shared" si="322"/>
        <v>appl</v>
      </c>
      <c r="H6885" t="str">
        <f t="shared" si="323"/>
        <v>appliances</v>
      </c>
    </row>
    <row r="6886" spans="1:8" x14ac:dyDescent="0.2">
      <c r="A6886">
        <v>4</v>
      </c>
      <c r="B6886" t="s">
        <v>81</v>
      </c>
      <c r="C6886">
        <v>0</v>
      </c>
      <c r="D6886" t="s">
        <v>693</v>
      </c>
      <c r="E6886" t="s">
        <v>587</v>
      </c>
      <c r="F6886" t="str">
        <f t="shared" si="321"/>
        <v>urban</v>
      </c>
      <c r="G6886" t="str">
        <f t="shared" si="322"/>
        <v>appl</v>
      </c>
      <c r="H6886" t="str">
        <f t="shared" si="323"/>
        <v>appliances</v>
      </c>
    </row>
    <row r="6887" spans="1:8" x14ac:dyDescent="0.2">
      <c r="A6887">
        <v>5</v>
      </c>
      <c r="B6887" t="s">
        <v>162</v>
      </c>
      <c r="C6887">
        <v>0</v>
      </c>
      <c r="D6887" t="s">
        <v>693</v>
      </c>
      <c r="E6887" t="s">
        <v>587</v>
      </c>
      <c r="F6887" t="str">
        <f t="shared" si="321"/>
        <v>urban</v>
      </c>
      <c r="G6887" t="str">
        <f t="shared" si="322"/>
        <v>appl</v>
      </c>
      <c r="H6887" t="str">
        <f t="shared" si="323"/>
        <v>appliances</v>
      </c>
    </row>
    <row r="6888" spans="1:8" x14ac:dyDescent="0.2">
      <c r="A6888">
        <v>6</v>
      </c>
      <c r="B6888" t="s">
        <v>446</v>
      </c>
      <c r="C6888">
        <v>0</v>
      </c>
      <c r="D6888" t="s">
        <v>693</v>
      </c>
      <c r="E6888" t="s">
        <v>587</v>
      </c>
      <c r="F6888" t="str">
        <f t="shared" si="321"/>
        <v>urban</v>
      </c>
      <c r="G6888" t="str">
        <f t="shared" si="322"/>
        <v>appl</v>
      </c>
      <c r="H6888" t="str">
        <f t="shared" si="323"/>
        <v>appliances</v>
      </c>
    </row>
    <row r="6889" spans="1:8" x14ac:dyDescent="0.2">
      <c r="A6889">
        <v>7</v>
      </c>
      <c r="B6889" t="s">
        <v>447</v>
      </c>
      <c r="C6889">
        <v>0</v>
      </c>
      <c r="D6889" t="s">
        <v>693</v>
      </c>
      <c r="E6889" t="s">
        <v>587</v>
      </c>
      <c r="F6889" t="str">
        <f t="shared" si="321"/>
        <v>urban</v>
      </c>
      <c r="G6889" t="str">
        <f t="shared" si="322"/>
        <v>appl</v>
      </c>
      <c r="H6889" t="str">
        <f t="shared" si="323"/>
        <v>appliances</v>
      </c>
    </row>
    <row r="6890" spans="1:8" x14ac:dyDescent="0.2">
      <c r="A6890">
        <v>8</v>
      </c>
      <c r="B6890" t="s">
        <v>448</v>
      </c>
      <c r="C6890">
        <v>346281617763.70502</v>
      </c>
      <c r="D6890" t="s">
        <v>693</v>
      </c>
      <c r="E6890" t="s">
        <v>587</v>
      </c>
      <c r="F6890" t="str">
        <f t="shared" si="321"/>
        <v>urban</v>
      </c>
      <c r="G6890" t="str">
        <f t="shared" si="322"/>
        <v>appl</v>
      </c>
      <c r="H6890" t="str">
        <f t="shared" si="323"/>
        <v>appliances</v>
      </c>
    </row>
    <row r="6891" spans="1:8" x14ac:dyDescent="0.2">
      <c r="A6891">
        <v>9</v>
      </c>
      <c r="B6891" t="s">
        <v>449</v>
      </c>
      <c r="C6891">
        <v>0</v>
      </c>
      <c r="D6891" t="s">
        <v>693</v>
      </c>
      <c r="E6891" t="s">
        <v>587</v>
      </c>
      <c r="F6891" t="str">
        <f t="shared" si="321"/>
        <v>urban</v>
      </c>
      <c r="G6891" t="str">
        <f t="shared" si="322"/>
        <v>appl</v>
      </c>
      <c r="H6891" t="str">
        <f t="shared" si="323"/>
        <v>appliances</v>
      </c>
    </row>
    <row r="6892" spans="1:8" x14ac:dyDescent="0.2">
      <c r="A6892">
        <v>0</v>
      </c>
      <c r="B6892" t="s">
        <v>76</v>
      </c>
      <c r="C6892">
        <v>4243676791681.3501</v>
      </c>
      <c r="D6892" t="s">
        <v>694</v>
      </c>
      <c r="E6892" t="s">
        <v>587</v>
      </c>
      <c r="F6892" t="str">
        <f t="shared" si="321"/>
        <v>urban</v>
      </c>
      <c r="G6892" t="str">
        <f t="shared" si="322"/>
        <v>appl</v>
      </c>
      <c r="H6892" t="str">
        <f t="shared" si="323"/>
        <v>appliances</v>
      </c>
    </row>
    <row r="6893" spans="1:8" x14ac:dyDescent="0.2">
      <c r="A6893">
        <v>1</v>
      </c>
      <c r="B6893" t="s">
        <v>77</v>
      </c>
      <c r="C6893">
        <v>0</v>
      </c>
      <c r="D6893" t="s">
        <v>694</v>
      </c>
      <c r="E6893" t="s">
        <v>587</v>
      </c>
      <c r="F6893" t="str">
        <f t="shared" si="321"/>
        <v>urban</v>
      </c>
      <c r="G6893" t="str">
        <f t="shared" si="322"/>
        <v>appl</v>
      </c>
      <c r="H6893" t="str">
        <f t="shared" si="323"/>
        <v>appliances</v>
      </c>
    </row>
    <row r="6894" spans="1:8" x14ac:dyDescent="0.2">
      <c r="A6894">
        <v>2</v>
      </c>
      <c r="B6894" t="s">
        <v>78</v>
      </c>
      <c r="C6894">
        <v>2744321401960.2598</v>
      </c>
      <c r="D6894" t="s">
        <v>694</v>
      </c>
      <c r="E6894" t="s">
        <v>587</v>
      </c>
      <c r="F6894" t="str">
        <f t="shared" si="321"/>
        <v>urban</v>
      </c>
      <c r="G6894" t="str">
        <f t="shared" si="322"/>
        <v>appl</v>
      </c>
      <c r="H6894" t="str">
        <f t="shared" si="323"/>
        <v>appliances</v>
      </c>
    </row>
    <row r="6895" spans="1:8" x14ac:dyDescent="0.2">
      <c r="A6895">
        <v>3</v>
      </c>
      <c r="B6895" t="s">
        <v>79</v>
      </c>
      <c r="C6895">
        <v>17158358269.389</v>
      </c>
      <c r="D6895" t="s">
        <v>694</v>
      </c>
      <c r="E6895" t="s">
        <v>587</v>
      </c>
      <c r="F6895" t="str">
        <f t="shared" si="321"/>
        <v>urban</v>
      </c>
      <c r="G6895" t="str">
        <f t="shared" si="322"/>
        <v>appl</v>
      </c>
      <c r="H6895" t="str">
        <f t="shared" si="323"/>
        <v>appliances</v>
      </c>
    </row>
    <row r="6896" spans="1:8" x14ac:dyDescent="0.2">
      <c r="A6896">
        <v>4</v>
      </c>
      <c r="B6896" t="s">
        <v>81</v>
      </c>
      <c r="C6896">
        <v>0</v>
      </c>
      <c r="D6896" t="s">
        <v>694</v>
      </c>
      <c r="E6896" t="s">
        <v>587</v>
      </c>
      <c r="F6896" t="str">
        <f t="shared" si="321"/>
        <v>urban</v>
      </c>
      <c r="G6896" t="str">
        <f t="shared" si="322"/>
        <v>appl</v>
      </c>
      <c r="H6896" t="str">
        <f t="shared" si="323"/>
        <v>appliances</v>
      </c>
    </row>
    <row r="6897" spans="1:8" x14ac:dyDescent="0.2">
      <c r="A6897">
        <v>5</v>
      </c>
      <c r="B6897" t="s">
        <v>162</v>
      </c>
      <c r="C6897">
        <v>0</v>
      </c>
      <c r="D6897" t="s">
        <v>694</v>
      </c>
      <c r="E6897" t="s">
        <v>587</v>
      </c>
      <c r="F6897" t="str">
        <f t="shared" si="321"/>
        <v>urban</v>
      </c>
      <c r="G6897" t="str">
        <f t="shared" si="322"/>
        <v>appl</v>
      </c>
      <c r="H6897" t="str">
        <f t="shared" si="323"/>
        <v>appliances</v>
      </c>
    </row>
    <row r="6898" spans="1:8" x14ac:dyDescent="0.2">
      <c r="A6898">
        <v>6</v>
      </c>
      <c r="B6898" t="s">
        <v>446</v>
      </c>
      <c r="C6898">
        <v>0</v>
      </c>
      <c r="D6898" t="s">
        <v>694</v>
      </c>
      <c r="E6898" t="s">
        <v>587</v>
      </c>
      <c r="F6898" t="str">
        <f t="shared" si="321"/>
        <v>urban</v>
      </c>
      <c r="G6898" t="str">
        <f t="shared" si="322"/>
        <v>appl</v>
      </c>
      <c r="H6898" t="str">
        <f t="shared" si="323"/>
        <v>appliances</v>
      </c>
    </row>
    <row r="6899" spans="1:8" x14ac:dyDescent="0.2">
      <c r="A6899">
        <v>7</v>
      </c>
      <c r="B6899" t="s">
        <v>447</v>
      </c>
      <c r="C6899">
        <v>0</v>
      </c>
      <c r="D6899" t="s">
        <v>694</v>
      </c>
      <c r="E6899" t="s">
        <v>587</v>
      </c>
      <c r="F6899" t="str">
        <f t="shared" si="321"/>
        <v>urban</v>
      </c>
      <c r="G6899" t="str">
        <f t="shared" si="322"/>
        <v>appl</v>
      </c>
      <c r="H6899" t="str">
        <f t="shared" si="323"/>
        <v>appliances</v>
      </c>
    </row>
    <row r="6900" spans="1:8" x14ac:dyDescent="0.2">
      <c r="A6900">
        <v>8</v>
      </c>
      <c r="B6900" t="s">
        <v>448</v>
      </c>
      <c r="C6900">
        <v>339358510311.80798</v>
      </c>
      <c r="D6900" t="s">
        <v>694</v>
      </c>
      <c r="E6900" t="s">
        <v>587</v>
      </c>
      <c r="F6900" t="str">
        <f t="shared" si="321"/>
        <v>urban</v>
      </c>
      <c r="G6900" t="str">
        <f t="shared" si="322"/>
        <v>appl</v>
      </c>
      <c r="H6900" t="str">
        <f t="shared" si="323"/>
        <v>appliances</v>
      </c>
    </row>
    <row r="6901" spans="1:8" x14ac:dyDescent="0.2">
      <c r="A6901">
        <v>9</v>
      </c>
      <c r="B6901" t="s">
        <v>449</v>
      </c>
      <c r="C6901">
        <v>0</v>
      </c>
      <c r="D6901" t="s">
        <v>694</v>
      </c>
      <c r="E6901" t="s">
        <v>587</v>
      </c>
      <c r="F6901" t="str">
        <f t="shared" si="321"/>
        <v>urban</v>
      </c>
      <c r="G6901" t="str">
        <f t="shared" si="322"/>
        <v>appl</v>
      </c>
      <c r="H6901" t="str">
        <f t="shared" si="323"/>
        <v>appliances</v>
      </c>
    </row>
    <row r="6902" spans="1:8" x14ac:dyDescent="0.2">
      <c r="A6902">
        <v>0</v>
      </c>
      <c r="B6902" t="s">
        <v>76</v>
      </c>
      <c r="C6902">
        <v>28312206809020.102</v>
      </c>
      <c r="D6902" t="s">
        <v>695</v>
      </c>
      <c r="E6902" t="s">
        <v>587</v>
      </c>
      <c r="F6902" t="str">
        <f t="shared" si="321"/>
        <v>urban</v>
      </c>
      <c r="G6902" t="str">
        <f t="shared" si="322"/>
        <v>appl</v>
      </c>
      <c r="H6902" t="str">
        <f t="shared" si="323"/>
        <v>appliances</v>
      </c>
    </row>
    <row r="6903" spans="1:8" x14ac:dyDescent="0.2">
      <c r="A6903">
        <v>1</v>
      </c>
      <c r="B6903" t="s">
        <v>77</v>
      </c>
      <c r="C6903">
        <v>0</v>
      </c>
      <c r="D6903" t="s">
        <v>695</v>
      </c>
      <c r="E6903" t="s">
        <v>587</v>
      </c>
      <c r="F6903" t="str">
        <f t="shared" si="321"/>
        <v>urban</v>
      </c>
      <c r="G6903" t="str">
        <f t="shared" si="322"/>
        <v>appl</v>
      </c>
      <c r="H6903" t="str">
        <f t="shared" si="323"/>
        <v>appliances</v>
      </c>
    </row>
    <row r="6904" spans="1:8" x14ac:dyDescent="0.2">
      <c r="A6904">
        <v>2</v>
      </c>
      <c r="B6904" t="s">
        <v>78</v>
      </c>
      <c r="C6904">
        <v>19934265134036.898</v>
      </c>
      <c r="D6904" t="s">
        <v>695</v>
      </c>
      <c r="E6904" t="s">
        <v>587</v>
      </c>
      <c r="F6904" t="str">
        <f t="shared" si="321"/>
        <v>urban</v>
      </c>
      <c r="G6904" t="str">
        <f t="shared" si="322"/>
        <v>appl</v>
      </c>
      <c r="H6904" t="str">
        <f t="shared" si="323"/>
        <v>appliances</v>
      </c>
    </row>
    <row r="6905" spans="1:8" x14ac:dyDescent="0.2">
      <c r="A6905">
        <v>3</v>
      </c>
      <c r="B6905" t="s">
        <v>79</v>
      </c>
      <c r="C6905">
        <v>239732841.19939199</v>
      </c>
      <c r="D6905" t="s">
        <v>695</v>
      </c>
      <c r="E6905" t="s">
        <v>587</v>
      </c>
      <c r="F6905" t="str">
        <f t="shared" si="321"/>
        <v>urban</v>
      </c>
      <c r="G6905" t="str">
        <f t="shared" si="322"/>
        <v>appl</v>
      </c>
      <c r="H6905" t="str">
        <f t="shared" si="323"/>
        <v>appliances</v>
      </c>
    </row>
    <row r="6906" spans="1:8" x14ac:dyDescent="0.2">
      <c r="A6906">
        <v>4</v>
      </c>
      <c r="B6906" t="s">
        <v>81</v>
      </c>
      <c r="C6906">
        <v>0</v>
      </c>
      <c r="D6906" t="s">
        <v>695</v>
      </c>
      <c r="E6906" t="s">
        <v>587</v>
      </c>
      <c r="F6906" t="str">
        <f t="shared" si="321"/>
        <v>urban</v>
      </c>
      <c r="G6906" t="str">
        <f t="shared" si="322"/>
        <v>appl</v>
      </c>
      <c r="H6906" t="str">
        <f t="shared" si="323"/>
        <v>appliances</v>
      </c>
    </row>
    <row r="6907" spans="1:8" x14ac:dyDescent="0.2">
      <c r="A6907">
        <v>5</v>
      </c>
      <c r="B6907" t="s">
        <v>162</v>
      </c>
      <c r="C6907">
        <v>0</v>
      </c>
      <c r="D6907" t="s">
        <v>695</v>
      </c>
      <c r="E6907" t="s">
        <v>587</v>
      </c>
      <c r="F6907" t="str">
        <f t="shared" si="321"/>
        <v>urban</v>
      </c>
      <c r="G6907" t="str">
        <f t="shared" si="322"/>
        <v>appl</v>
      </c>
      <c r="H6907" t="str">
        <f t="shared" si="323"/>
        <v>appliances</v>
      </c>
    </row>
    <row r="6908" spans="1:8" x14ac:dyDescent="0.2">
      <c r="A6908">
        <v>6</v>
      </c>
      <c r="B6908" t="s">
        <v>446</v>
      </c>
      <c r="C6908">
        <v>0</v>
      </c>
      <c r="D6908" t="s">
        <v>695</v>
      </c>
      <c r="E6908" t="s">
        <v>587</v>
      </c>
      <c r="F6908" t="str">
        <f t="shared" si="321"/>
        <v>urban</v>
      </c>
      <c r="G6908" t="str">
        <f t="shared" si="322"/>
        <v>appl</v>
      </c>
      <c r="H6908" t="str">
        <f t="shared" si="323"/>
        <v>appliances</v>
      </c>
    </row>
    <row r="6909" spans="1:8" x14ac:dyDescent="0.2">
      <c r="A6909">
        <v>7</v>
      </c>
      <c r="B6909" t="s">
        <v>447</v>
      </c>
      <c r="C6909">
        <v>0</v>
      </c>
      <c r="D6909" t="s">
        <v>695</v>
      </c>
      <c r="E6909" t="s">
        <v>587</v>
      </c>
      <c r="F6909" t="str">
        <f t="shared" si="321"/>
        <v>urban</v>
      </c>
      <c r="G6909" t="str">
        <f t="shared" si="322"/>
        <v>appl</v>
      </c>
      <c r="H6909" t="str">
        <f t="shared" si="323"/>
        <v>appliances</v>
      </c>
    </row>
    <row r="6910" spans="1:8" x14ac:dyDescent="0.2">
      <c r="A6910">
        <v>8</v>
      </c>
      <c r="B6910" t="s">
        <v>448</v>
      </c>
      <c r="C6910">
        <v>1817724913259.4399</v>
      </c>
      <c r="D6910" t="s">
        <v>695</v>
      </c>
      <c r="E6910" t="s">
        <v>587</v>
      </c>
      <c r="F6910" t="str">
        <f t="shared" si="321"/>
        <v>urban</v>
      </c>
      <c r="G6910" t="str">
        <f t="shared" si="322"/>
        <v>appl</v>
      </c>
      <c r="H6910" t="str">
        <f t="shared" si="323"/>
        <v>appliances</v>
      </c>
    </row>
    <row r="6911" spans="1:8" x14ac:dyDescent="0.2">
      <c r="A6911">
        <v>9</v>
      </c>
      <c r="B6911" t="s">
        <v>449</v>
      </c>
      <c r="C6911">
        <v>0</v>
      </c>
      <c r="D6911" t="s">
        <v>695</v>
      </c>
      <c r="E6911" t="s">
        <v>587</v>
      </c>
      <c r="F6911" t="str">
        <f t="shared" si="321"/>
        <v>urban</v>
      </c>
      <c r="G6911" t="str">
        <f t="shared" si="322"/>
        <v>appl</v>
      </c>
      <c r="H6911" t="str">
        <f t="shared" si="323"/>
        <v>appliances</v>
      </c>
    </row>
    <row r="6912" spans="1:8" x14ac:dyDescent="0.2">
      <c r="A6912">
        <v>0</v>
      </c>
      <c r="B6912" t="s">
        <v>76</v>
      </c>
      <c r="C6912">
        <v>48156388894397.102</v>
      </c>
      <c r="D6912" t="s">
        <v>696</v>
      </c>
      <c r="E6912" t="s">
        <v>587</v>
      </c>
      <c r="F6912" t="str">
        <f t="shared" si="321"/>
        <v>urban</v>
      </c>
      <c r="G6912" t="str">
        <f t="shared" si="322"/>
        <v>appl</v>
      </c>
      <c r="H6912" t="str">
        <f t="shared" si="323"/>
        <v>appliances</v>
      </c>
    </row>
    <row r="6913" spans="1:8" x14ac:dyDescent="0.2">
      <c r="A6913">
        <v>1</v>
      </c>
      <c r="B6913" t="s">
        <v>77</v>
      </c>
      <c r="C6913">
        <v>0</v>
      </c>
      <c r="D6913" t="s">
        <v>696</v>
      </c>
      <c r="E6913" t="s">
        <v>587</v>
      </c>
      <c r="F6913" t="str">
        <f t="shared" si="321"/>
        <v>urban</v>
      </c>
      <c r="G6913" t="str">
        <f t="shared" si="322"/>
        <v>appl</v>
      </c>
      <c r="H6913" t="str">
        <f t="shared" si="323"/>
        <v>appliances</v>
      </c>
    </row>
    <row r="6914" spans="1:8" x14ac:dyDescent="0.2">
      <c r="A6914">
        <v>2</v>
      </c>
      <c r="B6914" t="s">
        <v>78</v>
      </c>
      <c r="C6914">
        <v>106064776430310</v>
      </c>
      <c r="D6914" t="s">
        <v>696</v>
      </c>
      <c r="E6914" t="s">
        <v>587</v>
      </c>
      <c r="F6914" t="str">
        <f t="shared" si="321"/>
        <v>urban</v>
      </c>
      <c r="G6914" t="str">
        <f t="shared" si="322"/>
        <v>appl</v>
      </c>
      <c r="H6914" t="str">
        <f t="shared" si="323"/>
        <v>appliances</v>
      </c>
    </row>
    <row r="6915" spans="1:8" x14ac:dyDescent="0.2">
      <c r="A6915">
        <v>3</v>
      </c>
      <c r="B6915" t="s">
        <v>79</v>
      </c>
      <c r="C6915">
        <v>7341601329949.2002</v>
      </c>
      <c r="D6915" t="s">
        <v>696</v>
      </c>
      <c r="E6915" t="s">
        <v>587</v>
      </c>
      <c r="F6915" t="str">
        <f t="shared" ref="F6915:F6978" si="324">IF(ISNUMBER(SEARCH("urban", E6915)), "urban", IF(ISNUMBER(SEARCH("rural", E6915)), "rural", IF(ISNUMBER(SEARCH("commercial", E6915)), "commercial", "None")))</f>
        <v>urban</v>
      </c>
      <c r="G6915" t="str">
        <f t="shared" ref="G6915:G6978" si="325">RIGHT(E6915, LEN(E6915) - FIND("~", SUBSTITUTE(E6915, "-", "~", LEN(E6915)-LEN(SUBSTITUTE(E6915, "-", "")))))</f>
        <v>appl</v>
      </c>
      <c r="H6915" t="str">
        <f t="shared" ref="H6915:H6978" si="326">IF(G6915="appl","appliances",IF(G6915="cooling","cooling &amp; ventilation",G6915))</f>
        <v>appliances</v>
      </c>
    </row>
    <row r="6916" spans="1:8" x14ac:dyDescent="0.2">
      <c r="A6916">
        <v>4</v>
      </c>
      <c r="B6916" t="s">
        <v>81</v>
      </c>
      <c r="C6916">
        <v>0</v>
      </c>
      <c r="D6916" t="s">
        <v>696</v>
      </c>
      <c r="E6916" t="s">
        <v>587</v>
      </c>
      <c r="F6916" t="str">
        <f t="shared" si="324"/>
        <v>urban</v>
      </c>
      <c r="G6916" t="str">
        <f t="shared" si="325"/>
        <v>appl</v>
      </c>
      <c r="H6916" t="str">
        <f t="shared" si="326"/>
        <v>appliances</v>
      </c>
    </row>
    <row r="6917" spans="1:8" x14ac:dyDescent="0.2">
      <c r="A6917">
        <v>5</v>
      </c>
      <c r="B6917" t="s">
        <v>162</v>
      </c>
      <c r="C6917">
        <v>0</v>
      </c>
      <c r="D6917" t="s">
        <v>696</v>
      </c>
      <c r="E6917" t="s">
        <v>587</v>
      </c>
      <c r="F6917" t="str">
        <f t="shared" si="324"/>
        <v>urban</v>
      </c>
      <c r="G6917" t="str">
        <f t="shared" si="325"/>
        <v>appl</v>
      </c>
      <c r="H6917" t="str">
        <f t="shared" si="326"/>
        <v>appliances</v>
      </c>
    </row>
    <row r="6918" spans="1:8" x14ac:dyDescent="0.2">
      <c r="A6918">
        <v>6</v>
      </c>
      <c r="B6918" t="s">
        <v>446</v>
      </c>
      <c r="C6918">
        <v>0</v>
      </c>
      <c r="D6918" t="s">
        <v>696</v>
      </c>
      <c r="E6918" t="s">
        <v>587</v>
      </c>
      <c r="F6918" t="str">
        <f t="shared" si="324"/>
        <v>urban</v>
      </c>
      <c r="G6918" t="str">
        <f t="shared" si="325"/>
        <v>appl</v>
      </c>
      <c r="H6918" t="str">
        <f t="shared" si="326"/>
        <v>appliances</v>
      </c>
    </row>
    <row r="6919" spans="1:8" x14ac:dyDescent="0.2">
      <c r="A6919">
        <v>7</v>
      </c>
      <c r="B6919" t="s">
        <v>447</v>
      </c>
      <c r="C6919">
        <v>0</v>
      </c>
      <c r="D6919" t="s">
        <v>696</v>
      </c>
      <c r="E6919" t="s">
        <v>587</v>
      </c>
      <c r="F6919" t="str">
        <f t="shared" si="324"/>
        <v>urban</v>
      </c>
      <c r="G6919" t="str">
        <f t="shared" si="325"/>
        <v>appl</v>
      </c>
      <c r="H6919" t="str">
        <f t="shared" si="326"/>
        <v>appliances</v>
      </c>
    </row>
    <row r="6920" spans="1:8" x14ac:dyDescent="0.2">
      <c r="A6920">
        <v>8</v>
      </c>
      <c r="B6920" t="s">
        <v>448</v>
      </c>
      <c r="C6920">
        <v>5239134026197.3604</v>
      </c>
      <c r="D6920" t="s">
        <v>696</v>
      </c>
      <c r="E6920" t="s">
        <v>587</v>
      </c>
      <c r="F6920" t="str">
        <f t="shared" si="324"/>
        <v>urban</v>
      </c>
      <c r="G6920" t="str">
        <f t="shared" si="325"/>
        <v>appl</v>
      </c>
      <c r="H6920" t="str">
        <f t="shared" si="326"/>
        <v>appliances</v>
      </c>
    </row>
    <row r="6921" spans="1:8" x14ac:dyDescent="0.2">
      <c r="A6921">
        <v>9</v>
      </c>
      <c r="B6921" t="s">
        <v>449</v>
      </c>
      <c r="C6921">
        <v>0</v>
      </c>
      <c r="D6921" t="s">
        <v>696</v>
      </c>
      <c r="E6921" t="s">
        <v>587</v>
      </c>
      <c r="F6921" t="str">
        <f t="shared" si="324"/>
        <v>urban</v>
      </c>
      <c r="G6921" t="str">
        <f t="shared" si="325"/>
        <v>appl</v>
      </c>
      <c r="H6921" t="str">
        <f t="shared" si="326"/>
        <v>appliances</v>
      </c>
    </row>
    <row r="6922" spans="1:8" x14ac:dyDescent="0.2">
      <c r="A6922">
        <v>0</v>
      </c>
      <c r="B6922" t="s">
        <v>76</v>
      </c>
      <c r="C6922">
        <v>6508723323034.71</v>
      </c>
      <c r="D6922" t="s">
        <v>697</v>
      </c>
      <c r="E6922" t="s">
        <v>587</v>
      </c>
      <c r="F6922" t="str">
        <f t="shared" si="324"/>
        <v>urban</v>
      </c>
      <c r="G6922" t="str">
        <f t="shared" si="325"/>
        <v>appl</v>
      </c>
      <c r="H6922" t="str">
        <f t="shared" si="326"/>
        <v>appliances</v>
      </c>
    </row>
    <row r="6923" spans="1:8" x14ac:dyDescent="0.2">
      <c r="A6923">
        <v>1</v>
      </c>
      <c r="B6923" t="s">
        <v>77</v>
      </c>
      <c r="C6923">
        <v>0</v>
      </c>
      <c r="D6923" t="s">
        <v>697</v>
      </c>
      <c r="E6923" t="s">
        <v>587</v>
      </c>
      <c r="F6923" t="str">
        <f t="shared" si="324"/>
        <v>urban</v>
      </c>
      <c r="G6923" t="str">
        <f t="shared" si="325"/>
        <v>appl</v>
      </c>
      <c r="H6923" t="str">
        <f t="shared" si="326"/>
        <v>appliances</v>
      </c>
    </row>
    <row r="6924" spans="1:8" x14ac:dyDescent="0.2">
      <c r="A6924">
        <v>2</v>
      </c>
      <c r="B6924" t="s">
        <v>78</v>
      </c>
      <c r="C6924">
        <v>6027760112356.2598</v>
      </c>
      <c r="D6924" t="s">
        <v>697</v>
      </c>
      <c r="E6924" t="s">
        <v>587</v>
      </c>
      <c r="F6924" t="str">
        <f t="shared" si="324"/>
        <v>urban</v>
      </c>
      <c r="G6924" t="str">
        <f t="shared" si="325"/>
        <v>appl</v>
      </c>
      <c r="H6924" t="str">
        <f t="shared" si="326"/>
        <v>appliances</v>
      </c>
    </row>
    <row r="6925" spans="1:8" x14ac:dyDescent="0.2">
      <c r="A6925">
        <v>3</v>
      </c>
      <c r="B6925" t="s">
        <v>79</v>
      </c>
      <c r="C6925">
        <v>5310720766.7411499</v>
      </c>
      <c r="D6925" t="s">
        <v>697</v>
      </c>
      <c r="E6925" t="s">
        <v>587</v>
      </c>
      <c r="F6925" t="str">
        <f t="shared" si="324"/>
        <v>urban</v>
      </c>
      <c r="G6925" t="str">
        <f t="shared" si="325"/>
        <v>appl</v>
      </c>
      <c r="H6925" t="str">
        <f t="shared" si="326"/>
        <v>appliances</v>
      </c>
    </row>
    <row r="6926" spans="1:8" x14ac:dyDescent="0.2">
      <c r="A6926">
        <v>4</v>
      </c>
      <c r="B6926" t="s">
        <v>81</v>
      </c>
      <c r="C6926">
        <v>0</v>
      </c>
      <c r="D6926" t="s">
        <v>697</v>
      </c>
      <c r="E6926" t="s">
        <v>587</v>
      </c>
      <c r="F6926" t="str">
        <f t="shared" si="324"/>
        <v>urban</v>
      </c>
      <c r="G6926" t="str">
        <f t="shared" si="325"/>
        <v>appl</v>
      </c>
      <c r="H6926" t="str">
        <f t="shared" si="326"/>
        <v>appliances</v>
      </c>
    </row>
    <row r="6927" spans="1:8" x14ac:dyDescent="0.2">
      <c r="A6927">
        <v>5</v>
      </c>
      <c r="B6927" t="s">
        <v>162</v>
      </c>
      <c r="C6927">
        <v>0</v>
      </c>
      <c r="D6927" t="s">
        <v>697</v>
      </c>
      <c r="E6927" t="s">
        <v>587</v>
      </c>
      <c r="F6927" t="str">
        <f t="shared" si="324"/>
        <v>urban</v>
      </c>
      <c r="G6927" t="str">
        <f t="shared" si="325"/>
        <v>appl</v>
      </c>
      <c r="H6927" t="str">
        <f t="shared" si="326"/>
        <v>appliances</v>
      </c>
    </row>
    <row r="6928" spans="1:8" x14ac:dyDescent="0.2">
      <c r="A6928">
        <v>6</v>
      </c>
      <c r="B6928" t="s">
        <v>446</v>
      </c>
      <c r="C6928">
        <v>0</v>
      </c>
      <c r="D6928" t="s">
        <v>697</v>
      </c>
      <c r="E6928" t="s">
        <v>587</v>
      </c>
      <c r="F6928" t="str">
        <f t="shared" si="324"/>
        <v>urban</v>
      </c>
      <c r="G6928" t="str">
        <f t="shared" si="325"/>
        <v>appl</v>
      </c>
      <c r="H6928" t="str">
        <f t="shared" si="326"/>
        <v>appliances</v>
      </c>
    </row>
    <row r="6929" spans="1:8" x14ac:dyDescent="0.2">
      <c r="A6929">
        <v>7</v>
      </c>
      <c r="B6929" t="s">
        <v>447</v>
      </c>
      <c r="C6929">
        <v>0</v>
      </c>
      <c r="D6929" t="s">
        <v>697</v>
      </c>
      <c r="E6929" t="s">
        <v>587</v>
      </c>
      <c r="F6929" t="str">
        <f t="shared" si="324"/>
        <v>urban</v>
      </c>
      <c r="G6929" t="str">
        <f t="shared" si="325"/>
        <v>appl</v>
      </c>
      <c r="H6929" t="str">
        <f t="shared" si="326"/>
        <v>appliances</v>
      </c>
    </row>
    <row r="6930" spans="1:8" x14ac:dyDescent="0.2">
      <c r="A6930">
        <v>8</v>
      </c>
      <c r="B6930" t="s">
        <v>448</v>
      </c>
      <c r="C6930">
        <v>621699903004.18201</v>
      </c>
      <c r="D6930" t="s">
        <v>697</v>
      </c>
      <c r="E6930" t="s">
        <v>587</v>
      </c>
      <c r="F6930" t="str">
        <f t="shared" si="324"/>
        <v>urban</v>
      </c>
      <c r="G6930" t="str">
        <f t="shared" si="325"/>
        <v>appl</v>
      </c>
      <c r="H6930" t="str">
        <f t="shared" si="326"/>
        <v>appliances</v>
      </c>
    </row>
    <row r="6931" spans="1:8" x14ac:dyDescent="0.2">
      <c r="A6931">
        <v>9</v>
      </c>
      <c r="B6931" t="s">
        <v>449</v>
      </c>
      <c r="C6931">
        <v>0</v>
      </c>
      <c r="D6931" t="s">
        <v>697</v>
      </c>
      <c r="E6931" t="s">
        <v>587</v>
      </c>
      <c r="F6931" t="str">
        <f t="shared" si="324"/>
        <v>urban</v>
      </c>
      <c r="G6931" t="str">
        <f t="shared" si="325"/>
        <v>appl</v>
      </c>
      <c r="H6931" t="str">
        <f t="shared" si="326"/>
        <v>appliances</v>
      </c>
    </row>
    <row r="6932" spans="1:8" x14ac:dyDescent="0.2">
      <c r="A6932">
        <v>0</v>
      </c>
      <c r="B6932" t="s">
        <v>76</v>
      </c>
      <c r="C6932">
        <v>38306303216992.297</v>
      </c>
      <c r="D6932" t="s">
        <v>698</v>
      </c>
      <c r="E6932" t="s">
        <v>587</v>
      </c>
      <c r="F6932" t="str">
        <f t="shared" si="324"/>
        <v>urban</v>
      </c>
      <c r="G6932" t="str">
        <f t="shared" si="325"/>
        <v>appl</v>
      </c>
      <c r="H6932" t="str">
        <f t="shared" si="326"/>
        <v>appliances</v>
      </c>
    </row>
    <row r="6933" spans="1:8" x14ac:dyDescent="0.2">
      <c r="A6933">
        <v>1</v>
      </c>
      <c r="B6933" t="s">
        <v>77</v>
      </c>
      <c r="C6933">
        <v>0</v>
      </c>
      <c r="D6933" t="s">
        <v>698</v>
      </c>
      <c r="E6933" t="s">
        <v>587</v>
      </c>
      <c r="F6933" t="str">
        <f t="shared" si="324"/>
        <v>urban</v>
      </c>
      <c r="G6933" t="str">
        <f t="shared" si="325"/>
        <v>appl</v>
      </c>
      <c r="H6933" t="str">
        <f t="shared" si="326"/>
        <v>appliances</v>
      </c>
    </row>
    <row r="6934" spans="1:8" x14ac:dyDescent="0.2">
      <c r="A6934">
        <v>2</v>
      </c>
      <c r="B6934" t="s">
        <v>78</v>
      </c>
      <c r="C6934">
        <v>59898572855496.297</v>
      </c>
      <c r="D6934" t="s">
        <v>698</v>
      </c>
      <c r="E6934" t="s">
        <v>587</v>
      </c>
      <c r="F6934" t="str">
        <f t="shared" si="324"/>
        <v>urban</v>
      </c>
      <c r="G6934" t="str">
        <f t="shared" si="325"/>
        <v>appl</v>
      </c>
      <c r="H6934" t="str">
        <f t="shared" si="326"/>
        <v>appliances</v>
      </c>
    </row>
    <row r="6935" spans="1:8" x14ac:dyDescent="0.2">
      <c r="A6935">
        <v>3</v>
      </c>
      <c r="B6935" t="s">
        <v>79</v>
      </c>
      <c r="C6935">
        <v>7173891505.0211296</v>
      </c>
      <c r="D6935" t="s">
        <v>698</v>
      </c>
      <c r="E6935" t="s">
        <v>587</v>
      </c>
      <c r="F6935" t="str">
        <f t="shared" si="324"/>
        <v>urban</v>
      </c>
      <c r="G6935" t="str">
        <f t="shared" si="325"/>
        <v>appl</v>
      </c>
      <c r="H6935" t="str">
        <f t="shared" si="326"/>
        <v>appliances</v>
      </c>
    </row>
    <row r="6936" spans="1:8" x14ac:dyDescent="0.2">
      <c r="A6936">
        <v>4</v>
      </c>
      <c r="B6936" t="s">
        <v>81</v>
      </c>
      <c r="C6936">
        <v>0</v>
      </c>
      <c r="D6936" t="s">
        <v>698</v>
      </c>
      <c r="E6936" t="s">
        <v>587</v>
      </c>
      <c r="F6936" t="str">
        <f t="shared" si="324"/>
        <v>urban</v>
      </c>
      <c r="G6936" t="str">
        <f t="shared" si="325"/>
        <v>appl</v>
      </c>
      <c r="H6936" t="str">
        <f t="shared" si="326"/>
        <v>appliances</v>
      </c>
    </row>
    <row r="6937" spans="1:8" x14ac:dyDescent="0.2">
      <c r="A6937">
        <v>5</v>
      </c>
      <c r="B6937" t="s">
        <v>162</v>
      </c>
      <c r="C6937">
        <v>0</v>
      </c>
      <c r="D6937" t="s">
        <v>698</v>
      </c>
      <c r="E6937" t="s">
        <v>587</v>
      </c>
      <c r="F6937" t="str">
        <f t="shared" si="324"/>
        <v>urban</v>
      </c>
      <c r="G6937" t="str">
        <f t="shared" si="325"/>
        <v>appl</v>
      </c>
      <c r="H6937" t="str">
        <f t="shared" si="326"/>
        <v>appliances</v>
      </c>
    </row>
    <row r="6938" spans="1:8" x14ac:dyDescent="0.2">
      <c r="A6938">
        <v>6</v>
      </c>
      <c r="B6938" t="s">
        <v>446</v>
      </c>
      <c r="C6938">
        <v>0</v>
      </c>
      <c r="D6938" t="s">
        <v>698</v>
      </c>
      <c r="E6938" t="s">
        <v>587</v>
      </c>
      <c r="F6938" t="str">
        <f t="shared" si="324"/>
        <v>urban</v>
      </c>
      <c r="G6938" t="str">
        <f t="shared" si="325"/>
        <v>appl</v>
      </c>
      <c r="H6938" t="str">
        <f t="shared" si="326"/>
        <v>appliances</v>
      </c>
    </row>
    <row r="6939" spans="1:8" x14ac:dyDescent="0.2">
      <c r="A6939">
        <v>7</v>
      </c>
      <c r="B6939" t="s">
        <v>447</v>
      </c>
      <c r="C6939">
        <v>0</v>
      </c>
      <c r="D6939" t="s">
        <v>698</v>
      </c>
      <c r="E6939" t="s">
        <v>587</v>
      </c>
      <c r="F6939" t="str">
        <f t="shared" si="324"/>
        <v>urban</v>
      </c>
      <c r="G6939" t="str">
        <f t="shared" si="325"/>
        <v>appl</v>
      </c>
      <c r="H6939" t="str">
        <f t="shared" si="326"/>
        <v>appliances</v>
      </c>
    </row>
    <row r="6940" spans="1:8" x14ac:dyDescent="0.2">
      <c r="A6940">
        <v>8</v>
      </c>
      <c r="B6940" t="s">
        <v>448</v>
      </c>
      <c r="C6940">
        <v>1640862946995.6799</v>
      </c>
      <c r="D6940" t="s">
        <v>698</v>
      </c>
      <c r="E6940" t="s">
        <v>587</v>
      </c>
      <c r="F6940" t="str">
        <f t="shared" si="324"/>
        <v>urban</v>
      </c>
      <c r="G6940" t="str">
        <f t="shared" si="325"/>
        <v>appl</v>
      </c>
      <c r="H6940" t="str">
        <f t="shared" si="326"/>
        <v>appliances</v>
      </c>
    </row>
    <row r="6941" spans="1:8" x14ac:dyDescent="0.2">
      <c r="A6941">
        <v>9</v>
      </c>
      <c r="B6941" t="s">
        <v>449</v>
      </c>
      <c r="C6941">
        <v>0</v>
      </c>
      <c r="D6941" t="s">
        <v>698</v>
      </c>
      <c r="E6941" t="s">
        <v>587</v>
      </c>
      <c r="F6941" t="str">
        <f t="shared" si="324"/>
        <v>urban</v>
      </c>
      <c r="G6941" t="str">
        <f t="shared" si="325"/>
        <v>appl</v>
      </c>
      <c r="H6941" t="str">
        <f t="shared" si="326"/>
        <v>appliances</v>
      </c>
    </row>
    <row r="6942" spans="1:8" x14ac:dyDescent="0.2">
      <c r="A6942">
        <v>0</v>
      </c>
      <c r="B6942" t="s">
        <v>76</v>
      </c>
      <c r="C6942">
        <v>17759784382570.898</v>
      </c>
      <c r="D6942" t="s">
        <v>699</v>
      </c>
      <c r="E6942" t="s">
        <v>587</v>
      </c>
      <c r="F6942" t="str">
        <f t="shared" si="324"/>
        <v>urban</v>
      </c>
      <c r="G6942" t="str">
        <f t="shared" si="325"/>
        <v>appl</v>
      </c>
      <c r="H6942" t="str">
        <f t="shared" si="326"/>
        <v>appliances</v>
      </c>
    </row>
    <row r="6943" spans="1:8" x14ac:dyDescent="0.2">
      <c r="A6943">
        <v>1</v>
      </c>
      <c r="B6943" t="s">
        <v>77</v>
      </c>
      <c r="C6943">
        <v>0</v>
      </c>
      <c r="D6943" t="s">
        <v>699</v>
      </c>
      <c r="E6943" t="s">
        <v>587</v>
      </c>
      <c r="F6943" t="str">
        <f t="shared" si="324"/>
        <v>urban</v>
      </c>
      <c r="G6943" t="str">
        <f t="shared" si="325"/>
        <v>appl</v>
      </c>
      <c r="H6943" t="str">
        <f t="shared" si="326"/>
        <v>appliances</v>
      </c>
    </row>
    <row r="6944" spans="1:8" x14ac:dyDescent="0.2">
      <c r="A6944">
        <v>2</v>
      </c>
      <c r="B6944" t="s">
        <v>78</v>
      </c>
      <c r="C6944">
        <v>15883867542986</v>
      </c>
      <c r="D6944" t="s">
        <v>699</v>
      </c>
      <c r="E6944" t="s">
        <v>587</v>
      </c>
      <c r="F6944" t="str">
        <f t="shared" si="324"/>
        <v>urban</v>
      </c>
      <c r="G6944" t="str">
        <f t="shared" si="325"/>
        <v>appl</v>
      </c>
      <c r="H6944" t="str">
        <f t="shared" si="326"/>
        <v>appliances</v>
      </c>
    </row>
    <row r="6945" spans="1:8" x14ac:dyDescent="0.2">
      <c r="A6945">
        <v>3</v>
      </c>
      <c r="B6945" t="s">
        <v>79</v>
      </c>
      <c r="C6945">
        <v>12146420458.8253</v>
      </c>
      <c r="D6945" t="s">
        <v>699</v>
      </c>
      <c r="E6945" t="s">
        <v>587</v>
      </c>
      <c r="F6945" t="str">
        <f t="shared" si="324"/>
        <v>urban</v>
      </c>
      <c r="G6945" t="str">
        <f t="shared" si="325"/>
        <v>appl</v>
      </c>
      <c r="H6945" t="str">
        <f t="shared" si="326"/>
        <v>appliances</v>
      </c>
    </row>
    <row r="6946" spans="1:8" x14ac:dyDescent="0.2">
      <c r="A6946">
        <v>4</v>
      </c>
      <c r="B6946" t="s">
        <v>81</v>
      </c>
      <c r="C6946">
        <v>0</v>
      </c>
      <c r="D6946" t="s">
        <v>699</v>
      </c>
      <c r="E6946" t="s">
        <v>587</v>
      </c>
      <c r="F6946" t="str">
        <f t="shared" si="324"/>
        <v>urban</v>
      </c>
      <c r="G6946" t="str">
        <f t="shared" si="325"/>
        <v>appl</v>
      </c>
      <c r="H6946" t="str">
        <f t="shared" si="326"/>
        <v>appliances</v>
      </c>
    </row>
    <row r="6947" spans="1:8" x14ac:dyDescent="0.2">
      <c r="A6947">
        <v>5</v>
      </c>
      <c r="B6947" t="s">
        <v>162</v>
      </c>
      <c r="C6947">
        <v>0</v>
      </c>
      <c r="D6947" t="s">
        <v>699</v>
      </c>
      <c r="E6947" t="s">
        <v>587</v>
      </c>
      <c r="F6947" t="str">
        <f t="shared" si="324"/>
        <v>urban</v>
      </c>
      <c r="G6947" t="str">
        <f t="shared" si="325"/>
        <v>appl</v>
      </c>
      <c r="H6947" t="str">
        <f t="shared" si="326"/>
        <v>appliances</v>
      </c>
    </row>
    <row r="6948" spans="1:8" x14ac:dyDescent="0.2">
      <c r="A6948">
        <v>6</v>
      </c>
      <c r="B6948" t="s">
        <v>446</v>
      </c>
      <c r="C6948">
        <v>0</v>
      </c>
      <c r="D6948" t="s">
        <v>699</v>
      </c>
      <c r="E6948" t="s">
        <v>587</v>
      </c>
      <c r="F6948" t="str">
        <f t="shared" si="324"/>
        <v>urban</v>
      </c>
      <c r="G6948" t="str">
        <f t="shared" si="325"/>
        <v>appl</v>
      </c>
      <c r="H6948" t="str">
        <f t="shared" si="326"/>
        <v>appliances</v>
      </c>
    </row>
    <row r="6949" spans="1:8" x14ac:dyDescent="0.2">
      <c r="A6949">
        <v>7</v>
      </c>
      <c r="B6949" t="s">
        <v>447</v>
      </c>
      <c r="C6949">
        <v>0</v>
      </c>
      <c r="D6949" t="s">
        <v>699</v>
      </c>
      <c r="E6949" t="s">
        <v>587</v>
      </c>
      <c r="F6949" t="str">
        <f t="shared" si="324"/>
        <v>urban</v>
      </c>
      <c r="G6949" t="str">
        <f t="shared" si="325"/>
        <v>appl</v>
      </c>
      <c r="H6949" t="str">
        <f t="shared" si="326"/>
        <v>appliances</v>
      </c>
    </row>
    <row r="6950" spans="1:8" x14ac:dyDescent="0.2">
      <c r="A6950">
        <v>8</v>
      </c>
      <c r="B6950" t="s">
        <v>448</v>
      </c>
      <c r="C6950">
        <v>613593434767.17896</v>
      </c>
      <c r="D6950" t="s">
        <v>699</v>
      </c>
      <c r="E6950" t="s">
        <v>587</v>
      </c>
      <c r="F6950" t="str">
        <f t="shared" si="324"/>
        <v>urban</v>
      </c>
      <c r="G6950" t="str">
        <f t="shared" si="325"/>
        <v>appl</v>
      </c>
      <c r="H6950" t="str">
        <f t="shared" si="326"/>
        <v>appliances</v>
      </c>
    </row>
    <row r="6951" spans="1:8" x14ac:dyDescent="0.2">
      <c r="A6951">
        <v>9</v>
      </c>
      <c r="B6951" t="s">
        <v>449</v>
      </c>
      <c r="C6951">
        <v>0</v>
      </c>
      <c r="D6951" t="s">
        <v>699</v>
      </c>
      <c r="E6951" t="s">
        <v>587</v>
      </c>
      <c r="F6951" t="str">
        <f t="shared" si="324"/>
        <v>urban</v>
      </c>
      <c r="G6951" t="str">
        <f t="shared" si="325"/>
        <v>appl</v>
      </c>
      <c r="H6951" t="str">
        <f t="shared" si="326"/>
        <v>appliances</v>
      </c>
    </row>
    <row r="6952" spans="1:8" x14ac:dyDescent="0.2">
      <c r="A6952">
        <v>0</v>
      </c>
      <c r="B6952" t="s">
        <v>76</v>
      </c>
      <c r="C6952">
        <v>37575314814420.203</v>
      </c>
      <c r="D6952" t="s">
        <v>700</v>
      </c>
      <c r="E6952" t="s">
        <v>587</v>
      </c>
      <c r="F6952" t="str">
        <f t="shared" si="324"/>
        <v>urban</v>
      </c>
      <c r="G6952" t="str">
        <f t="shared" si="325"/>
        <v>appl</v>
      </c>
      <c r="H6952" t="str">
        <f t="shared" si="326"/>
        <v>appliances</v>
      </c>
    </row>
    <row r="6953" spans="1:8" x14ac:dyDescent="0.2">
      <c r="A6953">
        <v>1</v>
      </c>
      <c r="B6953" t="s">
        <v>77</v>
      </c>
      <c r="C6953">
        <v>0</v>
      </c>
      <c r="D6953" t="s">
        <v>700</v>
      </c>
      <c r="E6953" t="s">
        <v>587</v>
      </c>
      <c r="F6953" t="str">
        <f t="shared" si="324"/>
        <v>urban</v>
      </c>
      <c r="G6953" t="str">
        <f t="shared" si="325"/>
        <v>appl</v>
      </c>
      <c r="H6953" t="str">
        <f t="shared" si="326"/>
        <v>appliances</v>
      </c>
    </row>
    <row r="6954" spans="1:8" x14ac:dyDescent="0.2">
      <c r="A6954">
        <v>2</v>
      </c>
      <c r="B6954" t="s">
        <v>78</v>
      </c>
      <c r="C6954">
        <v>86926292392775.906</v>
      </c>
      <c r="D6954" t="s">
        <v>700</v>
      </c>
      <c r="E6954" t="s">
        <v>587</v>
      </c>
      <c r="F6954" t="str">
        <f t="shared" si="324"/>
        <v>urban</v>
      </c>
      <c r="G6954" t="str">
        <f t="shared" si="325"/>
        <v>appl</v>
      </c>
      <c r="H6954" t="str">
        <f t="shared" si="326"/>
        <v>appliances</v>
      </c>
    </row>
    <row r="6955" spans="1:8" x14ac:dyDescent="0.2">
      <c r="A6955">
        <v>3</v>
      </c>
      <c r="B6955" t="s">
        <v>79</v>
      </c>
      <c r="C6955">
        <v>431526638.01519299</v>
      </c>
      <c r="D6955" t="s">
        <v>700</v>
      </c>
      <c r="E6955" t="s">
        <v>587</v>
      </c>
      <c r="F6955" t="str">
        <f t="shared" si="324"/>
        <v>urban</v>
      </c>
      <c r="G6955" t="str">
        <f t="shared" si="325"/>
        <v>appl</v>
      </c>
      <c r="H6955" t="str">
        <f t="shared" si="326"/>
        <v>appliances</v>
      </c>
    </row>
    <row r="6956" spans="1:8" x14ac:dyDescent="0.2">
      <c r="A6956">
        <v>4</v>
      </c>
      <c r="B6956" t="s">
        <v>81</v>
      </c>
      <c r="C6956">
        <v>0</v>
      </c>
      <c r="D6956" t="s">
        <v>700</v>
      </c>
      <c r="E6956" t="s">
        <v>587</v>
      </c>
      <c r="F6956" t="str">
        <f t="shared" si="324"/>
        <v>urban</v>
      </c>
      <c r="G6956" t="str">
        <f t="shared" si="325"/>
        <v>appl</v>
      </c>
      <c r="H6956" t="str">
        <f t="shared" si="326"/>
        <v>appliances</v>
      </c>
    </row>
    <row r="6957" spans="1:8" x14ac:dyDescent="0.2">
      <c r="A6957">
        <v>5</v>
      </c>
      <c r="B6957" t="s">
        <v>162</v>
      </c>
      <c r="C6957">
        <v>0</v>
      </c>
      <c r="D6957" t="s">
        <v>700</v>
      </c>
      <c r="E6957" t="s">
        <v>587</v>
      </c>
      <c r="F6957" t="str">
        <f t="shared" si="324"/>
        <v>urban</v>
      </c>
      <c r="G6957" t="str">
        <f t="shared" si="325"/>
        <v>appl</v>
      </c>
      <c r="H6957" t="str">
        <f t="shared" si="326"/>
        <v>appliances</v>
      </c>
    </row>
    <row r="6958" spans="1:8" x14ac:dyDescent="0.2">
      <c r="A6958">
        <v>6</v>
      </c>
      <c r="B6958" t="s">
        <v>446</v>
      </c>
      <c r="C6958">
        <v>0</v>
      </c>
      <c r="D6958" t="s">
        <v>700</v>
      </c>
      <c r="E6958" t="s">
        <v>587</v>
      </c>
      <c r="F6958" t="str">
        <f t="shared" si="324"/>
        <v>urban</v>
      </c>
      <c r="G6958" t="str">
        <f t="shared" si="325"/>
        <v>appl</v>
      </c>
      <c r="H6958" t="str">
        <f t="shared" si="326"/>
        <v>appliances</v>
      </c>
    </row>
    <row r="6959" spans="1:8" x14ac:dyDescent="0.2">
      <c r="A6959">
        <v>7</v>
      </c>
      <c r="B6959" t="s">
        <v>447</v>
      </c>
      <c r="C6959">
        <v>0</v>
      </c>
      <c r="D6959" t="s">
        <v>700</v>
      </c>
      <c r="E6959" t="s">
        <v>587</v>
      </c>
      <c r="F6959" t="str">
        <f t="shared" si="324"/>
        <v>urban</v>
      </c>
      <c r="G6959" t="str">
        <f t="shared" si="325"/>
        <v>appl</v>
      </c>
      <c r="H6959" t="str">
        <f t="shared" si="326"/>
        <v>appliances</v>
      </c>
    </row>
    <row r="6960" spans="1:8" x14ac:dyDescent="0.2">
      <c r="A6960">
        <v>8</v>
      </c>
      <c r="B6960" t="s">
        <v>448</v>
      </c>
      <c r="C6960">
        <v>2484236302021.1001</v>
      </c>
      <c r="D6960" t="s">
        <v>700</v>
      </c>
      <c r="E6960" t="s">
        <v>587</v>
      </c>
      <c r="F6960" t="str">
        <f t="shared" si="324"/>
        <v>urban</v>
      </c>
      <c r="G6960" t="str">
        <f t="shared" si="325"/>
        <v>appl</v>
      </c>
      <c r="H6960" t="str">
        <f t="shared" si="326"/>
        <v>appliances</v>
      </c>
    </row>
    <row r="6961" spans="1:8" x14ac:dyDescent="0.2">
      <c r="A6961">
        <v>9</v>
      </c>
      <c r="B6961" t="s">
        <v>449</v>
      </c>
      <c r="C6961">
        <v>0</v>
      </c>
      <c r="D6961" t="s">
        <v>700</v>
      </c>
      <c r="E6961" t="s">
        <v>587</v>
      </c>
      <c r="F6961" t="str">
        <f t="shared" si="324"/>
        <v>urban</v>
      </c>
      <c r="G6961" t="str">
        <f t="shared" si="325"/>
        <v>appl</v>
      </c>
      <c r="H6961" t="str">
        <f t="shared" si="326"/>
        <v>appliances</v>
      </c>
    </row>
    <row r="6962" spans="1:8" x14ac:dyDescent="0.2">
      <c r="A6962">
        <v>0</v>
      </c>
      <c r="B6962" t="s">
        <v>76</v>
      </c>
      <c r="C6962">
        <v>16982992198892.699</v>
      </c>
      <c r="D6962" t="s">
        <v>701</v>
      </c>
      <c r="E6962" t="s">
        <v>587</v>
      </c>
      <c r="F6962" t="str">
        <f t="shared" si="324"/>
        <v>urban</v>
      </c>
      <c r="G6962" t="str">
        <f t="shared" si="325"/>
        <v>appl</v>
      </c>
      <c r="H6962" t="str">
        <f t="shared" si="326"/>
        <v>appliances</v>
      </c>
    </row>
    <row r="6963" spans="1:8" x14ac:dyDescent="0.2">
      <c r="A6963">
        <v>1</v>
      </c>
      <c r="B6963" t="s">
        <v>77</v>
      </c>
      <c r="C6963">
        <v>0</v>
      </c>
      <c r="D6963" t="s">
        <v>701</v>
      </c>
      <c r="E6963" t="s">
        <v>587</v>
      </c>
      <c r="F6963" t="str">
        <f t="shared" si="324"/>
        <v>urban</v>
      </c>
      <c r="G6963" t="str">
        <f t="shared" si="325"/>
        <v>appl</v>
      </c>
      <c r="H6963" t="str">
        <f t="shared" si="326"/>
        <v>appliances</v>
      </c>
    </row>
    <row r="6964" spans="1:8" x14ac:dyDescent="0.2">
      <c r="A6964">
        <v>2</v>
      </c>
      <c r="B6964" t="s">
        <v>78</v>
      </c>
      <c r="C6964">
        <v>14471910741186.699</v>
      </c>
      <c r="D6964" t="s">
        <v>701</v>
      </c>
      <c r="E6964" t="s">
        <v>587</v>
      </c>
      <c r="F6964" t="str">
        <f t="shared" si="324"/>
        <v>urban</v>
      </c>
      <c r="G6964" t="str">
        <f t="shared" si="325"/>
        <v>appl</v>
      </c>
      <c r="H6964" t="str">
        <f t="shared" si="326"/>
        <v>appliances</v>
      </c>
    </row>
    <row r="6965" spans="1:8" x14ac:dyDescent="0.2">
      <c r="A6965">
        <v>3</v>
      </c>
      <c r="B6965" t="s">
        <v>79</v>
      </c>
      <c r="C6965">
        <v>1054368440.37928</v>
      </c>
      <c r="D6965" t="s">
        <v>701</v>
      </c>
      <c r="E6965" t="s">
        <v>587</v>
      </c>
      <c r="F6965" t="str">
        <f t="shared" si="324"/>
        <v>urban</v>
      </c>
      <c r="G6965" t="str">
        <f t="shared" si="325"/>
        <v>appl</v>
      </c>
      <c r="H6965" t="str">
        <f t="shared" si="326"/>
        <v>appliances</v>
      </c>
    </row>
    <row r="6966" spans="1:8" x14ac:dyDescent="0.2">
      <c r="A6966">
        <v>4</v>
      </c>
      <c r="B6966" t="s">
        <v>81</v>
      </c>
      <c r="C6966">
        <v>0</v>
      </c>
      <c r="D6966" t="s">
        <v>701</v>
      </c>
      <c r="E6966" t="s">
        <v>587</v>
      </c>
      <c r="F6966" t="str">
        <f t="shared" si="324"/>
        <v>urban</v>
      </c>
      <c r="G6966" t="str">
        <f t="shared" si="325"/>
        <v>appl</v>
      </c>
      <c r="H6966" t="str">
        <f t="shared" si="326"/>
        <v>appliances</v>
      </c>
    </row>
    <row r="6967" spans="1:8" x14ac:dyDescent="0.2">
      <c r="A6967">
        <v>5</v>
      </c>
      <c r="B6967" t="s">
        <v>162</v>
      </c>
      <c r="C6967">
        <v>0</v>
      </c>
      <c r="D6967" t="s">
        <v>701</v>
      </c>
      <c r="E6967" t="s">
        <v>587</v>
      </c>
      <c r="F6967" t="str">
        <f t="shared" si="324"/>
        <v>urban</v>
      </c>
      <c r="G6967" t="str">
        <f t="shared" si="325"/>
        <v>appl</v>
      </c>
      <c r="H6967" t="str">
        <f t="shared" si="326"/>
        <v>appliances</v>
      </c>
    </row>
    <row r="6968" spans="1:8" x14ac:dyDescent="0.2">
      <c r="A6968">
        <v>6</v>
      </c>
      <c r="B6968" t="s">
        <v>446</v>
      </c>
      <c r="C6968">
        <v>0</v>
      </c>
      <c r="D6968" t="s">
        <v>701</v>
      </c>
      <c r="E6968" t="s">
        <v>587</v>
      </c>
      <c r="F6968" t="str">
        <f t="shared" si="324"/>
        <v>urban</v>
      </c>
      <c r="G6968" t="str">
        <f t="shared" si="325"/>
        <v>appl</v>
      </c>
      <c r="H6968" t="str">
        <f t="shared" si="326"/>
        <v>appliances</v>
      </c>
    </row>
    <row r="6969" spans="1:8" x14ac:dyDescent="0.2">
      <c r="A6969">
        <v>7</v>
      </c>
      <c r="B6969" t="s">
        <v>447</v>
      </c>
      <c r="C6969">
        <v>0</v>
      </c>
      <c r="D6969" t="s">
        <v>701</v>
      </c>
      <c r="E6969" t="s">
        <v>587</v>
      </c>
      <c r="F6969" t="str">
        <f t="shared" si="324"/>
        <v>urban</v>
      </c>
      <c r="G6969" t="str">
        <f t="shared" si="325"/>
        <v>appl</v>
      </c>
      <c r="H6969" t="str">
        <f t="shared" si="326"/>
        <v>appliances</v>
      </c>
    </row>
    <row r="6970" spans="1:8" x14ac:dyDescent="0.2">
      <c r="A6970">
        <v>8</v>
      </c>
      <c r="B6970" t="s">
        <v>448</v>
      </c>
      <c r="C6970">
        <v>561272646908.55298</v>
      </c>
      <c r="D6970" t="s">
        <v>701</v>
      </c>
      <c r="E6970" t="s">
        <v>587</v>
      </c>
      <c r="F6970" t="str">
        <f t="shared" si="324"/>
        <v>urban</v>
      </c>
      <c r="G6970" t="str">
        <f t="shared" si="325"/>
        <v>appl</v>
      </c>
      <c r="H6970" t="str">
        <f t="shared" si="326"/>
        <v>appliances</v>
      </c>
    </row>
    <row r="6971" spans="1:8" x14ac:dyDescent="0.2">
      <c r="A6971">
        <v>9</v>
      </c>
      <c r="B6971" t="s">
        <v>449</v>
      </c>
      <c r="C6971">
        <v>0</v>
      </c>
      <c r="D6971" t="s">
        <v>701</v>
      </c>
      <c r="E6971" t="s">
        <v>587</v>
      </c>
      <c r="F6971" t="str">
        <f t="shared" si="324"/>
        <v>urban</v>
      </c>
      <c r="G6971" t="str">
        <f t="shared" si="325"/>
        <v>appl</v>
      </c>
      <c r="H6971" t="str">
        <f t="shared" si="326"/>
        <v>appliances</v>
      </c>
    </row>
    <row r="6972" spans="1:8" x14ac:dyDescent="0.2">
      <c r="A6972">
        <v>0</v>
      </c>
      <c r="B6972" t="s">
        <v>76</v>
      </c>
      <c r="C6972">
        <v>14500164909637.9</v>
      </c>
      <c r="D6972" t="s">
        <v>702</v>
      </c>
      <c r="E6972" t="s">
        <v>587</v>
      </c>
      <c r="F6972" t="str">
        <f t="shared" si="324"/>
        <v>urban</v>
      </c>
      <c r="G6972" t="str">
        <f t="shared" si="325"/>
        <v>appl</v>
      </c>
      <c r="H6972" t="str">
        <f t="shared" si="326"/>
        <v>appliances</v>
      </c>
    </row>
    <row r="6973" spans="1:8" x14ac:dyDescent="0.2">
      <c r="A6973">
        <v>1</v>
      </c>
      <c r="B6973" t="s">
        <v>77</v>
      </c>
      <c r="C6973">
        <v>0</v>
      </c>
      <c r="D6973" t="s">
        <v>702</v>
      </c>
      <c r="E6973" t="s">
        <v>587</v>
      </c>
      <c r="F6973" t="str">
        <f t="shared" si="324"/>
        <v>urban</v>
      </c>
      <c r="G6973" t="str">
        <f t="shared" si="325"/>
        <v>appl</v>
      </c>
      <c r="H6973" t="str">
        <f t="shared" si="326"/>
        <v>appliances</v>
      </c>
    </row>
    <row r="6974" spans="1:8" x14ac:dyDescent="0.2">
      <c r="A6974">
        <v>2</v>
      </c>
      <c r="B6974" t="s">
        <v>78</v>
      </c>
      <c r="C6974">
        <v>20832944871248.699</v>
      </c>
      <c r="D6974" t="s">
        <v>702</v>
      </c>
      <c r="E6974" t="s">
        <v>587</v>
      </c>
      <c r="F6974" t="str">
        <f t="shared" si="324"/>
        <v>urban</v>
      </c>
      <c r="G6974" t="str">
        <f t="shared" si="325"/>
        <v>appl</v>
      </c>
      <c r="H6974" t="str">
        <f t="shared" si="326"/>
        <v>appliances</v>
      </c>
    </row>
    <row r="6975" spans="1:8" x14ac:dyDescent="0.2">
      <c r="A6975">
        <v>3</v>
      </c>
      <c r="B6975" t="s">
        <v>79</v>
      </c>
      <c r="C6975">
        <v>2943259949.86519</v>
      </c>
      <c r="D6975" t="s">
        <v>702</v>
      </c>
      <c r="E6975" t="s">
        <v>587</v>
      </c>
      <c r="F6975" t="str">
        <f t="shared" si="324"/>
        <v>urban</v>
      </c>
      <c r="G6975" t="str">
        <f t="shared" si="325"/>
        <v>appl</v>
      </c>
      <c r="H6975" t="str">
        <f t="shared" si="326"/>
        <v>appliances</v>
      </c>
    </row>
    <row r="6976" spans="1:8" x14ac:dyDescent="0.2">
      <c r="A6976">
        <v>4</v>
      </c>
      <c r="B6976" t="s">
        <v>81</v>
      </c>
      <c r="C6976">
        <v>0</v>
      </c>
      <c r="D6976" t="s">
        <v>702</v>
      </c>
      <c r="E6976" t="s">
        <v>587</v>
      </c>
      <c r="F6976" t="str">
        <f t="shared" si="324"/>
        <v>urban</v>
      </c>
      <c r="G6976" t="str">
        <f t="shared" si="325"/>
        <v>appl</v>
      </c>
      <c r="H6976" t="str">
        <f t="shared" si="326"/>
        <v>appliances</v>
      </c>
    </row>
    <row r="6977" spans="1:8" x14ac:dyDescent="0.2">
      <c r="A6977">
        <v>5</v>
      </c>
      <c r="B6977" t="s">
        <v>162</v>
      </c>
      <c r="C6977">
        <v>0</v>
      </c>
      <c r="D6977" t="s">
        <v>702</v>
      </c>
      <c r="E6977" t="s">
        <v>587</v>
      </c>
      <c r="F6977" t="str">
        <f t="shared" si="324"/>
        <v>urban</v>
      </c>
      <c r="G6977" t="str">
        <f t="shared" si="325"/>
        <v>appl</v>
      </c>
      <c r="H6977" t="str">
        <f t="shared" si="326"/>
        <v>appliances</v>
      </c>
    </row>
    <row r="6978" spans="1:8" x14ac:dyDescent="0.2">
      <c r="A6978">
        <v>6</v>
      </c>
      <c r="B6978" t="s">
        <v>446</v>
      </c>
      <c r="C6978">
        <v>0</v>
      </c>
      <c r="D6978" t="s">
        <v>702</v>
      </c>
      <c r="E6978" t="s">
        <v>587</v>
      </c>
      <c r="F6978" t="str">
        <f t="shared" si="324"/>
        <v>urban</v>
      </c>
      <c r="G6978" t="str">
        <f t="shared" si="325"/>
        <v>appl</v>
      </c>
      <c r="H6978" t="str">
        <f t="shared" si="326"/>
        <v>appliances</v>
      </c>
    </row>
    <row r="6979" spans="1:8" x14ac:dyDescent="0.2">
      <c r="A6979">
        <v>7</v>
      </c>
      <c r="B6979" t="s">
        <v>447</v>
      </c>
      <c r="C6979">
        <v>0</v>
      </c>
      <c r="D6979" t="s">
        <v>702</v>
      </c>
      <c r="E6979" t="s">
        <v>587</v>
      </c>
      <c r="F6979" t="str">
        <f t="shared" ref="F6979:F7042" si="327">IF(ISNUMBER(SEARCH("urban", E6979)), "urban", IF(ISNUMBER(SEARCH("rural", E6979)), "rural", IF(ISNUMBER(SEARCH("commercial", E6979)), "commercial", "None")))</f>
        <v>urban</v>
      </c>
      <c r="G6979" t="str">
        <f t="shared" ref="G6979:G7042" si="328">RIGHT(E6979, LEN(E6979) - FIND("~", SUBSTITUTE(E6979, "-", "~", LEN(E6979)-LEN(SUBSTITUTE(E6979, "-", "")))))</f>
        <v>appl</v>
      </c>
      <c r="H6979" t="str">
        <f t="shared" ref="H6979:H7042" si="329">IF(G6979="appl","appliances",IF(G6979="cooling","cooling &amp; ventilation",G6979))</f>
        <v>appliances</v>
      </c>
    </row>
    <row r="6980" spans="1:8" x14ac:dyDescent="0.2">
      <c r="A6980">
        <v>8</v>
      </c>
      <c r="B6980" t="s">
        <v>448</v>
      </c>
      <c r="C6980">
        <v>1835098457769.1399</v>
      </c>
      <c r="D6980" t="s">
        <v>702</v>
      </c>
      <c r="E6980" t="s">
        <v>587</v>
      </c>
      <c r="F6980" t="str">
        <f t="shared" si="327"/>
        <v>urban</v>
      </c>
      <c r="G6980" t="str">
        <f t="shared" si="328"/>
        <v>appl</v>
      </c>
      <c r="H6980" t="str">
        <f t="shared" si="329"/>
        <v>appliances</v>
      </c>
    </row>
    <row r="6981" spans="1:8" x14ac:dyDescent="0.2">
      <c r="A6981">
        <v>9</v>
      </c>
      <c r="B6981" t="s">
        <v>449</v>
      </c>
      <c r="C6981">
        <v>0</v>
      </c>
      <c r="D6981" t="s">
        <v>702</v>
      </c>
      <c r="E6981" t="s">
        <v>587</v>
      </c>
      <c r="F6981" t="str">
        <f t="shared" si="327"/>
        <v>urban</v>
      </c>
      <c r="G6981" t="str">
        <f t="shared" si="328"/>
        <v>appl</v>
      </c>
      <c r="H6981" t="str">
        <f t="shared" si="329"/>
        <v>appliances</v>
      </c>
    </row>
    <row r="6982" spans="1:8" x14ac:dyDescent="0.2">
      <c r="A6982">
        <v>0</v>
      </c>
      <c r="B6982" t="s">
        <v>76</v>
      </c>
      <c r="C6982">
        <v>33740948250117.602</v>
      </c>
      <c r="D6982" t="s">
        <v>703</v>
      </c>
      <c r="E6982" t="s">
        <v>587</v>
      </c>
      <c r="F6982" t="str">
        <f t="shared" si="327"/>
        <v>urban</v>
      </c>
      <c r="G6982" t="str">
        <f t="shared" si="328"/>
        <v>appl</v>
      </c>
      <c r="H6982" t="str">
        <f t="shared" si="329"/>
        <v>appliances</v>
      </c>
    </row>
    <row r="6983" spans="1:8" x14ac:dyDescent="0.2">
      <c r="A6983">
        <v>1</v>
      </c>
      <c r="B6983" t="s">
        <v>77</v>
      </c>
      <c r="C6983">
        <v>0</v>
      </c>
      <c r="D6983" t="s">
        <v>703</v>
      </c>
      <c r="E6983" t="s">
        <v>587</v>
      </c>
      <c r="F6983" t="str">
        <f t="shared" si="327"/>
        <v>urban</v>
      </c>
      <c r="G6983" t="str">
        <f t="shared" si="328"/>
        <v>appl</v>
      </c>
      <c r="H6983" t="str">
        <f t="shared" si="329"/>
        <v>appliances</v>
      </c>
    </row>
    <row r="6984" spans="1:8" x14ac:dyDescent="0.2">
      <c r="A6984">
        <v>2</v>
      </c>
      <c r="B6984" t="s">
        <v>78</v>
      </c>
      <c r="C6984">
        <v>29564468753485.301</v>
      </c>
      <c r="D6984" t="s">
        <v>703</v>
      </c>
      <c r="E6984" t="s">
        <v>587</v>
      </c>
      <c r="F6984" t="str">
        <f t="shared" si="327"/>
        <v>urban</v>
      </c>
      <c r="G6984" t="str">
        <f t="shared" si="328"/>
        <v>appl</v>
      </c>
      <c r="H6984" t="str">
        <f t="shared" si="329"/>
        <v>appliances</v>
      </c>
    </row>
    <row r="6985" spans="1:8" x14ac:dyDescent="0.2">
      <c r="A6985">
        <v>3</v>
      </c>
      <c r="B6985" t="s">
        <v>79</v>
      </c>
      <c r="C6985">
        <v>23471539707.301399</v>
      </c>
      <c r="D6985" t="s">
        <v>703</v>
      </c>
      <c r="E6985" t="s">
        <v>587</v>
      </c>
      <c r="F6985" t="str">
        <f t="shared" si="327"/>
        <v>urban</v>
      </c>
      <c r="G6985" t="str">
        <f t="shared" si="328"/>
        <v>appl</v>
      </c>
      <c r="H6985" t="str">
        <f t="shared" si="329"/>
        <v>appliances</v>
      </c>
    </row>
    <row r="6986" spans="1:8" x14ac:dyDescent="0.2">
      <c r="A6986">
        <v>4</v>
      </c>
      <c r="B6986" t="s">
        <v>81</v>
      </c>
      <c r="C6986">
        <v>0</v>
      </c>
      <c r="D6986" t="s">
        <v>703</v>
      </c>
      <c r="E6986" t="s">
        <v>587</v>
      </c>
      <c r="F6986" t="str">
        <f t="shared" si="327"/>
        <v>urban</v>
      </c>
      <c r="G6986" t="str">
        <f t="shared" si="328"/>
        <v>appl</v>
      </c>
      <c r="H6986" t="str">
        <f t="shared" si="329"/>
        <v>appliances</v>
      </c>
    </row>
    <row r="6987" spans="1:8" x14ac:dyDescent="0.2">
      <c r="A6987">
        <v>5</v>
      </c>
      <c r="B6987" t="s">
        <v>162</v>
      </c>
      <c r="C6987">
        <v>0</v>
      </c>
      <c r="D6987" t="s">
        <v>703</v>
      </c>
      <c r="E6987" t="s">
        <v>587</v>
      </c>
      <c r="F6987" t="str">
        <f t="shared" si="327"/>
        <v>urban</v>
      </c>
      <c r="G6987" t="str">
        <f t="shared" si="328"/>
        <v>appl</v>
      </c>
      <c r="H6987" t="str">
        <f t="shared" si="329"/>
        <v>appliances</v>
      </c>
    </row>
    <row r="6988" spans="1:8" x14ac:dyDescent="0.2">
      <c r="A6988">
        <v>6</v>
      </c>
      <c r="B6988" t="s">
        <v>446</v>
      </c>
      <c r="C6988">
        <v>0</v>
      </c>
      <c r="D6988" t="s">
        <v>703</v>
      </c>
      <c r="E6988" t="s">
        <v>587</v>
      </c>
      <c r="F6988" t="str">
        <f t="shared" si="327"/>
        <v>urban</v>
      </c>
      <c r="G6988" t="str">
        <f t="shared" si="328"/>
        <v>appl</v>
      </c>
      <c r="H6988" t="str">
        <f t="shared" si="329"/>
        <v>appliances</v>
      </c>
    </row>
    <row r="6989" spans="1:8" x14ac:dyDescent="0.2">
      <c r="A6989">
        <v>7</v>
      </c>
      <c r="B6989" t="s">
        <v>447</v>
      </c>
      <c r="C6989">
        <v>0</v>
      </c>
      <c r="D6989" t="s">
        <v>703</v>
      </c>
      <c r="E6989" t="s">
        <v>587</v>
      </c>
      <c r="F6989" t="str">
        <f t="shared" si="327"/>
        <v>urban</v>
      </c>
      <c r="G6989" t="str">
        <f t="shared" si="328"/>
        <v>appl</v>
      </c>
      <c r="H6989" t="str">
        <f t="shared" si="329"/>
        <v>appliances</v>
      </c>
    </row>
    <row r="6990" spans="1:8" x14ac:dyDescent="0.2">
      <c r="A6990">
        <v>8</v>
      </c>
      <c r="B6990" t="s">
        <v>448</v>
      </c>
      <c r="C6990">
        <v>1563454969205.0701</v>
      </c>
      <c r="D6990" t="s">
        <v>703</v>
      </c>
      <c r="E6990" t="s">
        <v>587</v>
      </c>
      <c r="F6990" t="str">
        <f t="shared" si="327"/>
        <v>urban</v>
      </c>
      <c r="G6990" t="str">
        <f t="shared" si="328"/>
        <v>appl</v>
      </c>
      <c r="H6990" t="str">
        <f t="shared" si="329"/>
        <v>appliances</v>
      </c>
    </row>
    <row r="6991" spans="1:8" x14ac:dyDescent="0.2">
      <c r="A6991">
        <v>9</v>
      </c>
      <c r="B6991" t="s">
        <v>449</v>
      </c>
      <c r="C6991">
        <v>0</v>
      </c>
      <c r="D6991" t="s">
        <v>703</v>
      </c>
      <c r="E6991" t="s">
        <v>587</v>
      </c>
      <c r="F6991" t="str">
        <f t="shared" si="327"/>
        <v>urban</v>
      </c>
      <c r="G6991" t="str">
        <f t="shared" si="328"/>
        <v>appl</v>
      </c>
      <c r="H6991" t="str">
        <f t="shared" si="329"/>
        <v>appliances</v>
      </c>
    </row>
    <row r="6992" spans="1:8" x14ac:dyDescent="0.2">
      <c r="A6992">
        <v>0</v>
      </c>
      <c r="B6992" t="s">
        <v>76</v>
      </c>
      <c r="C6992">
        <v>26198201050172.199</v>
      </c>
      <c r="D6992" t="s">
        <v>704</v>
      </c>
      <c r="E6992" t="s">
        <v>587</v>
      </c>
      <c r="F6992" t="str">
        <f t="shared" si="327"/>
        <v>urban</v>
      </c>
      <c r="G6992" t="str">
        <f t="shared" si="328"/>
        <v>appl</v>
      </c>
      <c r="H6992" t="str">
        <f t="shared" si="329"/>
        <v>appliances</v>
      </c>
    </row>
    <row r="6993" spans="1:8" x14ac:dyDescent="0.2">
      <c r="A6993">
        <v>1</v>
      </c>
      <c r="B6993" t="s">
        <v>77</v>
      </c>
      <c r="C6993">
        <v>0</v>
      </c>
      <c r="D6993" t="s">
        <v>704</v>
      </c>
      <c r="E6993" t="s">
        <v>587</v>
      </c>
      <c r="F6993" t="str">
        <f t="shared" si="327"/>
        <v>urban</v>
      </c>
      <c r="G6993" t="str">
        <f t="shared" si="328"/>
        <v>appl</v>
      </c>
      <c r="H6993" t="str">
        <f t="shared" si="329"/>
        <v>appliances</v>
      </c>
    </row>
    <row r="6994" spans="1:8" x14ac:dyDescent="0.2">
      <c r="A6994">
        <v>2</v>
      </c>
      <c r="B6994" t="s">
        <v>78</v>
      </c>
      <c r="C6994">
        <v>13777712712749.5</v>
      </c>
      <c r="D6994" t="s">
        <v>704</v>
      </c>
      <c r="E6994" t="s">
        <v>587</v>
      </c>
      <c r="F6994" t="str">
        <f t="shared" si="327"/>
        <v>urban</v>
      </c>
      <c r="G6994" t="str">
        <f t="shared" si="328"/>
        <v>appl</v>
      </c>
      <c r="H6994" t="str">
        <f t="shared" si="329"/>
        <v>appliances</v>
      </c>
    </row>
    <row r="6995" spans="1:8" x14ac:dyDescent="0.2">
      <c r="A6995">
        <v>3</v>
      </c>
      <c r="B6995" t="s">
        <v>79</v>
      </c>
      <c r="C6995">
        <v>397237912.69920403</v>
      </c>
      <c r="D6995" t="s">
        <v>704</v>
      </c>
      <c r="E6995" t="s">
        <v>587</v>
      </c>
      <c r="F6995" t="str">
        <f t="shared" si="327"/>
        <v>urban</v>
      </c>
      <c r="G6995" t="str">
        <f t="shared" si="328"/>
        <v>appl</v>
      </c>
      <c r="H6995" t="str">
        <f t="shared" si="329"/>
        <v>appliances</v>
      </c>
    </row>
    <row r="6996" spans="1:8" x14ac:dyDescent="0.2">
      <c r="A6996">
        <v>4</v>
      </c>
      <c r="B6996" t="s">
        <v>81</v>
      </c>
      <c r="C6996">
        <v>0</v>
      </c>
      <c r="D6996" t="s">
        <v>704</v>
      </c>
      <c r="E6996" t="s">
        <v>587</v>
      </c>
      <c r="F6996" t="str">
        <f t="shared" si="327"/>
        <v>urban</v>
      </c>
      <c r="G6996" t="str">
        <f t="shared" si="328"/>
        <v>appl</v>
      </c>
      <c r="H6996" t="str">
        <f t="shared" si="329"/>
        <v>appliances</v>
      </c>
    </row>
    <row r="6997" spans="1:8" x14ac:dyDescent="0.2">
      <c r="A6997">
        <v>5</v>
      </c>
      <c r="B6997" t="s">
        <v>162</v>
      </c>
      <c r="C6997">
        <v>0</v>
      </c>
      <c r="D6997" t="s">
        <v>704</v>
      </c>
      <c r="E6997" t="s">
        <v>587</v>
      </c>
      <c r="F6997" t="str">
        <f t="shared" si="327"/>
        <v>urban</v>
      </c>
      <c r="G6997" t="str">
        <f t="shared" si="328"/>
        <v>appl</v>
      </c>
      <c r="H6997" t="str">
        <f t="shared" si="329"/>
        <v>appliances</v>
      </c>
    </row>
    <row r="6998" spans="1:8" x14ac:dyDescent="0.2">
      <c r="A6998">
        <v>6</v>
      </c>
      <c r="B6998" t="s">
        <v>446</v>
      </c>
      <c r="C6998">
        <v>0</v>
      </c>
      <c r="D6998" t="s">
        <v>704</v>
      </c>
      <c r="E6998" t="s">
        <v>587</v>
      </c>
      <c r="F6998" t="str">
        <f t="shared" si="327"/>
        <v>urban</v>
      </c>
      <c r="G6998" t="str">
        <f t="shared" si="328"/>
        <v>appl</v>
      </c>
      <c r="H6998" t="str">
        <f t="shared" si="329"/>
        <v>appliances</v>
      </c>
    </row>
    <row r="6999" spans="1:8" x14ac:dyDescent="0.2">
      <c r="A6999">
        <v>7</v>
      </c>
      <c r="B6999" t="s">
        <v>447</v>
      </c>
      <c r="C6999">
        <v>0</v>
      </c>
      <c r="D6999" t="s">
        <v>704</v>
      </c>
      <c r="E6999" t="s">
        <v>587</v>
      </c>
      <c r="F6999" t="str">
        <f t="shared" si="327"/>
        <v>urban</v>
      </c>
      <c r="G6999" t="str">
        <f t="shared" si="328"/>
        <v>appl</v>
      </c>
      <c r="H6999" t="str">
        <f t="shared" si="329"/>
        <v>appliances</v>
      </c>
    </row>
    <row r="7000" spans="1:8" x14ac:dyDescent="0.2">
      <c r="A7000">
        <v>8</v>
      </c>
      <c r="B7000" t="s">
        <v>448</v>
      </c>
      <c r="C7000">
        <v>1258464374734.49</v>
      </c>
      <c r="D7000" t="s">
        <v>704</v>
      </c>
      <c r="E7000" t="s">
        <v>587</v>
      </c>
      <c r="F7000" t="str">
        <f t="shared" si="327"/>
        <v>urban</v>
      </c>
      <c r="G7000" t="str">
        <f t="shared" si="328"/>
        <v>appl</v>
      </c>
      <c r="H7000" t="str">
        <f t="shared" si="329"/>
        <v>appliances</v>
      </c>
    </row>
    <row r="7001" spans="1:8" x14ac:dyDescent="0.2">
      <c r="A7001">
        <v>9</v>
      </c>
      <c r="B7001" t="s">
        <v>449</v>
      </c>
      <c r="C7001">
        <v>0</v>
      </c>
      <c r="D7001" t="s">
        <v>704</v>
      </c>
      <c r="E7001" t="s">
        <v>587</v>
      </c>
      <c r="F7001" t="str">
        <f t="shared" si="327"/>
        <v>urban</v>
      </c>
      <c r="G7001" t="str">
        <f t="shared" si="328"/>
        <v>appl</v>
      </c>
      <c r="H7001" t="str">
        <f t="shared" si="329"/>
        <v>appliances</v>
      </c>
    </row>
    <row r="7002" spans="1:8" x14ac:dyDescent="0.2">
      <c r="A7002">
        <v>0</v>
      </c>
      <c r="B7002" t="s">
        <v>76</v>
      </c>
      <c r="C7002">
        <v>1096328984376.8101</v>
      </c>
      <c r="D7002" t="s">
        <v>654</v>
      </c>
      <c r="E7002" t="s">
        <v>588</v>
      </c>
      <c r="F7002" t="str">
        <f t="shared" si="327"/>
        <v>urban</v>
      </c>
      <c r="G7002" t="str">
        <f t="shared" si="328"/>
        <v>other</v>
      </c>
      <c r="H7002" t="str">
        <f t="shared" si="329"/>
        <v>other</v>
      </c>
    </row>
    <row r="7003" spans="1:8" x14ac:dyDescent="0.2">
      <c r="A7003">
        <v>1</v>
      </c>
      <c r="B7003" t="s">
        <v>77</v>
      </c>
      <c r="C7003">
        <v>0</v>
      </c>
      <c r="D7003" t="s">
        <v>654</v>
      </c>
      <c r="E7003" t="s">
        <v>588</v>
      </c>
      <c r="F7003" t="str">
        <f t="shared" si="327"/>
        <v>urban</v>
      </c>
      <c r="G7003" t="str">
        <f t="shared" si="328"/>
        <v>other</v>
      </c>
      <c r="H7003" t="str">
        <f t="shared" si="329"/>
        <v>other</v>
      </c>
    </row>
    <row r="7004" spans="1:8" x14ac:dyDescent="0.2">
      <c r="A7004">
        <v>2</v>
      </c>
      <c r="B7004" t="s">
        <v>78</v>
      </c>
      <c r="C7004">
        <v>0</v>
      </c>
      <c r="D7004" t="s">
        <v>654</v>
      </c>
      <c r="E7004" t="s">
        <v>588</v>
      </c>
      <c r="F7004" t="str">
        <f t="shared" si="327"/>
        <v>urban</v>
      </c>
      <c r="G7004" t="str">
        <f t="shared" si="328"/>
        <v>other</v>
      </c>
      <c r="H7004" t="str">
        <f t="shared" si="329"/>
        <v>other</v>
      </c>
    </row>
    <row r="7005" spans="1:8" x14ac:dyDescent="0.2">
      <c r="A7005">
        <v>3</v>
      </c>
      <c r="B7005" t="s">
        <v>79</v>
      </c>
      <c r="C7005">
        <v>0</v>
      </c>
      <c r="D7005" t="s">
        <v>654</v>
      </c>
      <c r="E7005" t="s">
        <v>588</v>
      </c>
      <c r="F7005" t="str">
        <f t="shared" si="327"/>
        <v>urban</v>
      </c>
      <c r="G7005" t="str">
        <f t="shared" si="328"/>
        <v>other</v>
      </c>
      <c r="H7005" t="str">
        <f t="shared" si="329"/>
        <v>other</v>
      </c>
    </row>
    <row r="7006" spans="1:8" x14ac:dyDescent="0.2">
      <c r="A7006">
        <v>4</v>
      </c>
      <c r="B7006" t="s">
        <v>81</v>
      </c>
      <c r="C7006">
        <v>0</v>
      </c>
      <c r="D7006" t="s">
        <v>654</v>
      </c>
      <c r="E7006" t="s">
        <v>588</v>
      </c>
      <c r="F7006" t="str">
        <f t="shared" si="327"/>
        <v>urban</v>
      </c>
      <c r="G7006" t="str">
        <f t="shared" si="328"/>
        <v>other</v>
      </c>
      <c r="H7006" t="str">
        <f t="shared" si="329"/>
        <v>other</v>
      </c>
    </row>
    <row r="7007" spans="1:8" x14ac:dyDescent="0.2">
      <c r="A7007">
        <v>5</v>
      </c>
      <c r="B7007" t="s">
        <v>162</v>
      </c>
      <c r="C7007">
        <v>0</v>
      </c>
      <c r="D7007" t="s">
        <v>654</v>
      </c>
      <c r="E7007" t="s">
        <v>588</v>
      </c>
      <c r="F7007" t="str">
        <f t="shared" si="327"/>
        <v>urban</v>
      </c>
      <c r="G7007" t="str">
        <f t="shared" si="328"/>
        <v>other</v>
      </c>
      <c r="H7007" t="str">
        <f t="shared" si="329"/>
        <v>other</v>
      </c>
    </row>
    <row r="7008" spans="1:8" x14ac:dyDescent="0.2">
      <c r="A7008">
        <v>6</v>
      </c>
      <c r="B7008" t="s">
        <v>446</v>
      </c>
      <c r="C7008">
        <v>0</v>
      </c>
      <c r="D7008" t="s">
        <v>654</v>
      </c>
      <c r="E7008" t="s">
        <v>588</v>
      </c>
      <c r="F7008" t="str">
        <f t="shared" si="327"/>
        <v>urban</v>
      </c>
      <c r="G7008" t="str">
        <f t="shared" si="328"/>
        <v>other</v>
      </c>
      <c r="H7008" t="str">
        <f t="shared" si="329"/>
        <v>other</v>
      </c>
    </row>
    <row r="7009" spans="1:8" x14ac:dyDescent="0.2">
      <c r="A7009">
        <v>7</v>
      </c>
      <c r="B7009" t="s">
        <v>447</v>
      </c>
      <c r="C7009">
        <v>0</v>
      </c>
      <c r="D7009" t="s">
        <v>654</v>
      </c>
      <c r="E7009" t="s">
        <v>588</v>
      </c>
      <c r="F7009" t="str">
        <f t="shared" si="327"/>
        <v>urban</v>
      </c>
      <c r="G7009" t="str">
        <f t="shared" si="328"/>
        <v>other</v>
      </c>
      <c r="H7009" t="str">
        <f t="shared" si="329"/>
        <v>other</v>
      </c>
    </row>
    <row r="7010" spans="1:8" x14ac:dyDescent="0.2">
      <c r="A7010">
        <v>8</v>
      </c>
      <c r="B7010" t="s">
        <v>448</v>
      </c>
      <c r="C7010">
        <v>0</v>
      </c>
      <c r="D7010" t="s">
        <v>654</v>
      </c>
      <c r="E7010" t="s">
        <v>588</v>
      </c>
      <c r="F7010" t="str">
        <f t="shared" si="327"/>
        <v>urban</v>
      </c>
      <c r="G7010" t="str">
        <f t="shared" si="328"/>
        <v>other</v>
      </c>
      <c r="H7010" t="str">
        <f t="shared" si="329"/>
        <v>other</v>
      </c>
    </row>
    <row r="7011" spans="1:8" x14ac:dyDescent="0.2">
      <c r="A7011">
        <v>9</v>
      </c>
      <c r="B7011" t="s">
        <v>449</v>
      </c>
      <c r="C7011">
        <v>0</v>
      </c>
      <c r="D7011" t="s">
        <v>654</v>
      </c>
      <c r="E7011" t="s">
        <v>588</v>
      </c>
      <c r="F7011" t="str">
        <f t="shared" si="327"/>
        <v>urban</v>
      </c>
      <c r="G7011" t="str">
        <f t="shared" si="328"/>
        <v>other</v>
      </c>
      <c r="H7011" t="str">
        <f t="shared" si="329"/>
        <v>other</v>
      </c>
    </row>
    <row r="7012" spans="1:8" x14ac:dyDescent="0.2">
      <c r="A7012">
        <v>0</v>
      </c>
      <c r="B7012" t="s">
        <v>76</v>
      </c>
      <c r="C7012">
        <v>45468607390862.203</v>
      </c>
      <c r="D7012" t="s">
        <v>656</v>
      </c>
      <c r="E7012" t="s">
        <v>588</v>
      </c>
      <c r="F7012" t="str">
        <f t="shared" si="327"/>
        <v>urban</v>
      </c>
      <c r="G7012" t="str">
        <f t="shared" si="328"/>
        <v>other</v>
      </c>
      <c r="H7012" t="str">
        <f t="shared" si="329"/>
        <v>other</v>
      </c>
    </row>
    <row r="7013" spans="1:8" x14ac:dyDescent="0.2">
      <c r="A7013">
        <v>1</v>
      </c>
      <c r="B7013" t="s">
        <v>77</v>
      </c>
      <c r="C7013">
        <v>0</v>
      </c>
      <c r="D7013" t="s">
        <v>656</v>
      </c>
      <c r="E7013" t="s">
        <v>588</v>
      </c>
      <c r="F7013" t="str">
        <f t="shared" si="327"/>
        <v>urban</v>
      </c>
      <c r="G7013" t="str">
        <f t="shared" si="328"/>
        <v>other</v>
      </c>
      <c r="H7013" t="str">
        <f t="shared" si="329"/>
        <v>other</v>
      </c>
    </row>
    <row r="7014" spans="1:8" x14ac:dyDescent="0.2">
      <c r="A7014">
        <v>2</v>
      </c>
      <c r="B7014" t="s">
        <v>78</v>
      </c>
      <c r="C7014">
        <v>0</v>
      </c>
      <c r="D7014" t="s">
        <v>656</v>
      </c>
      <c r="E7014" t="s">
        <v>588</v>
      </c>
      <c r="F7014" t="str">
        <f t="shared" si="327"/>
        <v>urban</v>
      </c>
      <c r="G7014" t="str">
        <f t="shared" si="328"/>
        <v>other</v>
      </c>
      <c r="H7014" t="str">
        <f t="shared" si="329"/>
        <v>other</v>
      </c>
    </row>
    <row r="7015" spans="1:8" x14ac:dyDescent="0.2">
      <c r="A7015">
        <v>3</v>
      </c>
      <c r="B7015" t="s">
        <v>79</v>
      </c>
      <c r="C7015">
        <v>0</v>
      </c>
      <c r="D7015" t="s">
        <v>656</v>
      </c>
      <c r="E7015" t="s">
        <v>588</v>
      </c>
      <c r="F7015" t="str">
        <f t="shared" si="327"/>
        <v>urban</v>
      </c>
      <c r="G7015" t="str">
        <f t="shared" si="328"/>
        <v>other</v>
      </c>
      <c r="H7015" t="str">
        <f t="shared" si="329"/>
        <v>other</v>
      </c>
    </row>
    <row r="7016" spans="1:8" x14ac:dyDescent="0.2">
      <c r="A7016">
        <v>4</v>
      </c>
      <c r="B7016" t="s">
        <v>81</v>
      </c>
      <c r="C7016">
        <v>0</v>
      </c>
      <c r="D7016" t="s">
        <v>656</v>
      </c>
      <c r="E7016" t="s">
        <v>588</v>
      </c>
      <c r="F7016" t="str">
        <f t="shared" si="327"/>
        <v>urban</v>
      </c>
      <c r="G7016" t="str">
        <f t="shared" si="328"/>
        <v>other</v>
      </c>
      <c r="H7016" t="str">
        <f t="shared" si="329"/>
        <v>other</v>
      </c>
    </row>
    <row r="7017" spans="1:8" x14ac:dyDescent="0.2">
      <c r="A7017">
        <v>5</v>
      </c>
      <c r="B7017" t="s">
        <v>162</v>
      </c>
      <c r="C7017">
        <v>0</v>
      </c>
      <c r="D7017" t="s">
        <v>656</v>
      </c>
      <c r="E7017" t="s">
        <v>588</v>
      </c>
      <c r="F7017" t="str">
        <f t="shared" si="327"/>
        <v>urban</v>
      </c>
      <c r="G7017" t="str">
        <f t="shared" si="328"/>
        <v>other</v>
      </c>
      <c r="H7017" t="str">
        <f t="shared" si="329"/>
        <v>other</v>
      </c>
    </row>
    <row r="7018" spans="1:8" x14ac:dyDescent="0.2">
      <c r="A7018">
        <v>6</v>
      </c>
      <c r="B7018" t="s">
        <v>446</v>
      </c>
      <c r="C7018">
        <v>0</v>
      </c>
      <c r="D7018" t="s">
        <v>656</v>
      </c>
      <c r="E7018" t="s">
        <v>588</v>
      </c>
      <c r="F7018" t="str">
        <f t="shared" si="327"/>
        <v>urban</v>
      </c>
      <c r="G7018" t="str">
        <f t="shared" si="328"/>
        <v>other</v>
      </c>
      <c r="H7018" t="str">
        <f t="shared" si="329"/>
        <v>other</v>
      </c>
    </row>
    <row r="7019" spans="1:8" x14ac:dyDescent="0.2">
      <c r="A7019">
        <v>7</v>
      </c>
      <c r="B7019" t="s">
        <v>447</v>
      </c>
      <c r="C7019">
        <v>0</v>
      </c>
      <c r="D7019" t="s">
        <v>656</v>
      </c>
      <c r="E7019" t="s">
        <v>588</v>
      </c>
      <c r="F7019" t="str">
        <f t="shared" si="327"/>
        <v>urban</v>
      </c>
      <c r="G7019" t="str">
        <f t="shared" si="328"/>
        <v>other</v>
      </c>
      <c r="H7019" t="str">
        <f t="shared" si="329"/>
        <v>other</v>
      </c>
    </row>
    <row r="7020" spans="1:8" x14ac:dyDescent="0.2">
      <c r="A7020">
        <v>8</v>
      </c>
      <c r="B7020" t="s">
        <v>448</v>
      </c>
      <c r="C7020">
        <v>0</v>
      </c>
      <c r="D7020" t="s">
        <v>656</v>
      </c>
      <c r="E7020" t="s">
        <v>588</v>
      </c>
      <c r="F7020" t="str">
        <f t="shared" si="327"/>
        <v>urban</v>
      </c>
      <c r="G7020" t="str">
        <f t="shared" si="328"/>
        <v>other</v>
      </c>
      <c r="H7020" t="str">
        <f t="shared" si="329"/>
        <v>other</v>
      </c>
    </row>
    <row r="7021" spans="1:8" x14ac:dyDescent="0.2">
      <c r="A7021">
        <v>9</v>
      </c>
      <c r="B7021" t="s">
        <v>449</v>
      </c>
      <c r="C7021">
        <v>0</v>
      </c>
      <c r="D7021" t="s">
        <v>656</v>
      </c>
      <c r="E7021" t="s">
        <v>588</v>
      </c>
      <c r="F7021" t="str">
        <f t="shared" si="327"/>
        <v>urban</v>
      </c>
      <c r="G7021" t="str">
        <f t="shared" si="328"/>
        <v>other</v>
      </c>
      <c r="H7021" t="str">
        <f t="shared" si="329"/>
        <v>other</v>
      </c>
    </row>
    <row r="7022" spans="1:8" x14ac:dyDescent="0.2">
      <c r="A7022">
        <v>0</v>
      </c>
      <c r="B7022" t="s">
        <v>76</v>
      </c>
      <c r="C7022">
        <v>4354294887442.52</v>
      </c>
      <c r="D7022" t="s">
        <v>657</v>
      </c>
      <c r="E7022" t="s">
        <v>588</v>
      </c>
      <c r="F7022" t="str">
        <f t="shared" si="327"/>
        <v>urban</v>
      </c>
      <c r="G7022" t="str">
        <f t="shared" si="328"/>
        <v>other</v>
      </c>
      <c r="H7022" t="str">
        <f t="shared" si="329"/>
        <v>other</v>
      </c>
    </row>
    <row r="7023" spans="1:8" x14ac:dyDescent="0.2">
      <c r="A7023">
        <v>1</v>
      </c>
      <c r="B7023" t="s">
        <v>77</v>
      </c>
      <c r="C7023">
        <v>0</v>
      </c>
      <c r="D7023" t="s">
        <v>657</v>
      </c>
      <c r="E7023" t="s">
        <v>588</v>
      </c>
      <c r="F7023" t="str">
        <f t="shared" si="327"/>
        <v>urban</v>
      </c>
      <c r="G7023" t="str">
        <f t="shared" si="328"/>
        <v>other</v>
      </c>
      <c r="H7023" t="str">
        <f t="shared" si="329"/>
        <v>other</v>
      </c>
    </row>
    <row r="7024" spans="1:8" x14ac:dyDescent="0.2">
      <c r="A7024">
        <v>2</v>
      </c>
      <c r="B7024" t="s">
        <v>78</v>
      </c>
      <c r="C7024">
        <v>0</v>
      </c>
      <c r="D7024" t="s">
        <v>657</v>
      </c>
      <c r="E7024" t="s">
        <v>588</v>
      </c>
      <c r="F7024" t="str">
        <f t="shared" si="327"/>
        <v>urban</v>
      </c>
      <c r="G7024" t="str">
        <f t="shared" si="328"/>
        <v>other</v>
      </c>
      <c r="H7024" t="str">
        <f t="shared" si="329"/>
        <v>other</v>
      </c>
    </row>
    <row r="7025" spans="1:8" x14ac:dyDescent="0.2">
      <c r="A7025">
        <v>3</v>
      </c>
      <c r="B7025" t="s">
        <v>79</v>
      </c>
      <c r="C7025">
        <v>0</v>
      </c>
      <c r="D7025" t="s">
        <v>657</v>
      </c>
      <c r="E7025" t="s">
        <v>588</v>
      </c>
      <c r="F7025" t="str">
        <f t="shared" si="327"/>
        <v>urban</v>
      </c>
      <c r="G7025" t="str">
        <f t="shared" si="328"/>
        <v>other</v>
      </c>
      <c r="H7025" t="str">
        <f t="shared" si="329"/>
        <v>other</v>
      </c>
    </row>
    <row r="7026" spans="1:8" x14ac:dyDescent="0.2">
      <c r="A7026">
        <v>4</v>
      </c>
      <c r="B7026" t="s">
        <v>81</v>
      </c>
      <c r="C7026">
        <v>0</v>
      </c>
      <c r="D7026" t="s">
        <v>657</v>
      </c>
      <c r="E7026" t="s">
        <v>588</v>
      </c>
      <c r="F7026" t="str">
        <f t="shared" si="327"/>
        <v>urban</v>
      </c>
      <c r="G7026" t="str">
        <f t="shared" si="328"/>
        <v>other</v>
      </c>
      <c r="H7026" t="str">
        <f t="shared" si="329"/>
        <v>other</v>
      </c>
    </row>
    <row r="7027" spans="1:8" x14ac:dyDescent="0.2">
      <c r="A7027">
        <v>5</v>
      </c>
      <c r="B7027" t="s">
        <v>162</v>
      </c>
      <c r="C7027">
        <v>0</v>
      </c>
      <c r="D7027" t="s">
        <v>657</v>
      </c>
      <c r="E7027" t="s">
        <v>588</v>
      </c>
      <c r="F7027" t="str">
        <f t="shared" si="327"/>
        <v>urban</v>
      </c>
      <c r="G7027" t="str">
        <f t="shared" si="328"/>
        <v>other</v>
      </c>
      <c r="H7027" t="str">
        <f t="shared" si="329"/>
        <v>other</v>
      </c>
    </row>
    <row r="7028" spans="1:8" x14ac:dyDescent="0.2">
      <c r="A7028">
        <v>6</v>
      </c>
      <c r="B7028" t="s">
        <v>446</v>
      </c>
      <c r="C7028">
        <v>0</v>
      </c>
      <c r="D7028" t="s">
        <v>657</v>
      </c>
      <c r="E7028" t="s">
        <v>588</v>
      </c>
      <c r="F7028" t="str">
        <f t="shared" si="327"/>
        <v>urban</v>
      </c>
      <c r="G7028" t="str">
        <f t="shared" si="328"/>
        <v>other</v>
      </c>
      <c r="H7028" t="str">
        <f t="shared" si="329"/>
        <v>other</v>
      </c>
    </row>
    <row r="7029" spans="1:8" x14ac:dyDescent="0.2">
      <c r="A7029">
        <v>7</v>
      </c>
      <c r="B7029" t="s">
        <v>447</v>
      </c>
      <c r="C7029">
        <v>0</v>
      </c>
      <c r="D7029" t="s">
        <v>657</v>
      </c>
      <c r="E7029" t="s">
        <v>588</v>
      </c>
      <c r="F7029" t="str">
        <f t="shared" si="327"/>
        <v>urban</v>
      </c>
      <c r="G7029" t="str">
        <f t="shared" si="328"/>
        <v>other</v>
      </c>
      <c r="H7029" t="str">
        <f t="shared" si="329"/>
        <v>other</v>
      </c>
    </row>
    <row r="7030" spans="1:8" x14ac:dyDescent="0.2">
      <c r="A7030">
        <v>8</v>
      </c>
      <c r="B7030" t="s">
        <v>448</v>
      </c>
      <c r="C7030">
        <v>0</v>
      </c>
      <c r="D7030" t="s">
        <v>657</v>
      </c>
      <c r="E7030" t="s">
        <v>588</v>
      </c>
      <c r="F7030" t="str">
        <f t="shared" si="327"/>
        <v>urban</v>
      </c>
      <c r="G7030" t="str">
        <f t="shared" si="328"/>
        <v>other</v>
      </c>
      <c r="H7030" t="str">
        <f t="shared" si="329"/>
        <v>other</v>
      </c>
    </row>
    <row r="7031" spans="1:8" x14ac:dyDescent="0.2">
      <c r="A7031">
        <v>9</v>
      </c>
      <c r="B7031" t="s">
        <v>449</v>
      </c>
      <c r="C7031">
        <v>0</v>
      </c>
      <c r="D7031" t="s">
        <v>657</v>
      </c>
      <c r="E7031" t="s">
        <v>588</v>
      </c>
      <c r="F7031" t="str">
        <f t="shared" si="327"/>
        <v>urban</v>
      </c>
      <c r="G7031" t="str">
        <f t="shared" si="328"/>
        <v>other</v>
      </c>
      <c r="H7031" t="str">
        <f t="shared" si="329"/>
        <v>other</v>
      </c>
    </row>
    <row r="7032" spans="1:8" x14ac:dyDescent="0.2">
      <c r="A7032">
        <v>0</v>
      </c>
      <c r="B7032" t="s">
        <v>76</v>
      </c>
      <c r="C7032">
        <v>29198970805877.699</v>
      </c>
      <c r="D7032" t="s">
        <v>658</v>
      </c>
      <c r="E7032" t="s">
        <v>588</v>
      </c>
      <c r="F7032" t="str">
        <f t="shared" si="327"/>
        <v>urban</v>
      </c>
      <c r="G7032" t="str">
        <f t="shared" si="328"/>
        <v>other</v>
      </c>
      <c r="H7032" t="str">
        <f t="shared" si="329"/>
        <v>other</v>
      </c>
    </row>
    <row r="7033" spans="1:8" x14ac:dyDescent="0.2">
      <c r="A7033">
        <v>1</v>
      </c>
      <c r="B7033" t="s">
        <v>77</v>
      </c>
      <c r="C7033">
        <v>0</v>
      </c>
      <c r="D7033" t="s">
        <v>658</v>
      </c>
      <c r="E7033" t="s">
        <v>588</v>
      </c>
      <c r="F7033" t="str">
        <f t="shared" si="327"/>
        <v>urban</v>
      </c>
      <c r="G7033" t="str">
        <f t="shared" si="328"/>
        <v>other</v>
      </c>
      <c r="H7033" t="str">
        <f t="shared" si="329"/>
        <v>other</v>
      </c>
    </row>
    <row r="7034" spans="1:8" x14ac:dyDescent="0.2">
      <c r="A7034">
        <v>2</v>
      </c>
      <c r="B7034" t="s">
        <v>78</v>
      </c>
      <c r="C7034">
        <v>0</v>
      </c>
      <c r="D7034" t="s">
        <v>658</v>
      </c>
      <c r="E7034" t="s">
        <v>588</v>
      </c>
      <c r="F7034" t="str">
        <f t="shared" si="327"/>
        <v>urban</v>
      </c>
      <c r="G7034" t="str">
        <f t="shared" si="328"/>
        <v>other</v>
      </c>
      <c r="H7034" t="str">
        <f t="shared" si="329"/>
        <v>other</v>
      </c>
    </row>
    <row r="7035" spans="1:8" x14ac:dyDescent="0.2">
      <c r="A7035">
        <v>3</v>
      </c>
      <c r="B7035" t="s">
        <v>79</v>
      </c>
      <c r="C7035">
        <v>0</v>
      </c>
      <c r="D7035" t="s">
        <v>658</v>
      </c>
      <c r="E7035" t="s">
        <v>588</v>
      </c>
      <c r="F7035" t="str">
        <f t="shared" si="327"/>
        <v>urban</v>
      </c>
      <c r="G7035" t="str">
        <f t="shared" si="328"/>
        <v>other</v>
      </c>
      <c r="H7035" t="str">
        <f t="shared" si="329"/>
        <v>other</v>
      </c>
    </row>
    <row r="7036" spans="1:8" x14ac:dyDescent="0.2">
      <c r="A7036">
        <v>4</v>
      </c>
      <c r="B7036" t="s">
        <v>81</v>
      </c>
      <c r="C7036">
        <v>0</v>
      </c>
      <c r="D7036" t="s">
        <v>658</v>
      </c>
      <c r="E7036" t="s">
        <v>588</v>
      </c>
      <c r="F7036" t="str">
        <f t="shared" si="327"/>
        <v>urban</v>
      </c>
      <c r="G7036" t="str">
        <f t="shared" si="328"/>
        <v>other</v>
      </c>
      <c r="H7036" t="str">
        <f t="shared" si="329"/>
        <v>other</v>
      </c>
    </row>
    <row r="7037" spans="1:8" x14ac:dyDescent="0.2">
      <c r="A7037">
        <v>5</v>
      </c>
      <c r="B7037" t="s">
        <v>162</v>
      </c>
      <c r="C7037">
        <v>0</v>
      </c>
      <c r="D7037" t="s">
        <v>658</v>
      </c>
      <c r="E7037" t="s">
        <v>588</v>
      </c>
      <c r="F7037" t="str">
        <f t="shared" si="327"/>
        <v>urban</v>
      </c>
      <c r="G7037" t="str">
        <f t="shared" si="328"/>
        <v>other</v>
      </c>
      <c r="H7037" t="str">
        <f t="shared" si="329"/>
        <v>other</v>
      </c>
    </row>
    <row r="7038" spans="1:8" x14ac:dyDescent="0.2">
      <c r="A7038">
        <v>6</v>
      </c>
      <c r="B7038" t="s">
        <v>446</v>
      </c>
      <c r="C7038">
        <v>0</v>
      </c>
      <c r="D7038" t="s">
        <v>658</v>
      </c>
      <c r="E7038" t="s">
        <v>588</v>
      </c>
      <c r="F7038" t="str">
        <f t="shared" si="327"/>
        <v>urban</v>
      </c>
      <c r="G7038" t="str">
        <f t="shared" si="328"/>
        <v>other</v>
      </c>
      <c r="H7038" t="str">
        <f t="shared" si="329"/>
        <v>other</v>
      </c>
    </row>
    <row r="7039" spans="1:8" x14ac:dyDescent="0.2">
      <c r="A7039">
        <v>7</v>
      </c>
      <c r="B7039" t="s">
        <v>447</v>
      </c>
      <c r="C7039">
        <v>0</v>
      </c>
      <c r="D7039" t="s">
        <v>658</v>
      </c>
      <c r="E7039" t="s">
        <v>588</v>
      </c>
      <c r="F7039" t="str">
        <f t="shared" si="327"/>
        <v>urban</v>
      </c>
      <c r="G7039" t="str">
        <f t="shared" si="328"/>
        <v>other</v>
      </c>
      <c r="H7039" t="str">
        <f t="shared" si="329"/>
        <v>other</v>
      </c>
    </row>
    <row r="7040" spans="1:8" x14ac:dyDescent="0.2">
      <c r="A7040">
        <v>8</v>
      </c>
      <c r="B7040" t="s">
        <v>448</v>
      </c>
      <c r="C7040">
        <v>0</v>
      </c>
      <c r="D7040" t="s">
        <v>658</v>
      </c>
      <c r="E7040" t="s">
        <v>588</v>
      </c>
      <c r="F7040" t="str">
        <f t="shared" si="327"/>
        <v>urban</v>
      </c>
      <c r="G7040" t="str">
        <f t="shared" si="328"/>
        <v>other</v>
      </c>
      <c r="H7040" t="str">
        <f t="shared" si="329"/>
        <v>other</v>
      </c>
    </row>
    <row r="7041" spans="1:8" x14ac:dyDescent="0.2">
      <c r="A7041">
        <v>9</v>
      </c>
      <c r="B7041" t="s">
        <v>449</v>
      </c>
      <c r="C7041">
        <v>0</v>
      </c>
      <c r="D7041" t="s">
        <v>658</v>
      </c>
      <c r="E7041" t="s">
        <v>588</v>
      </c>
      <c r="F7041" t="str">
        <f t="shared" si="327"/>
        <v>urban</v>
      </c>
      <c r="G7041" t="str">
        <f t="shared" si="328"/>
        <v>other</v>
      </c>
      <c r="H7041" t="str">
        <f t="shared" si="329"/>
        <v>other</v>
      </c>
    </row>
    <row r="7042" spans="1:8" x14ac:dyDescent="0.2">
      <c r="A7042">
        <v>0</v>
      </c>
      <c r="B7042" t="s">
        <v>76</v>
      </c>
      <c r="C7042">
        <v>13859485570719.5</v>
      </c>
      <c r="D7042" t="s">
        <v>659</v>
      </c>
      <c r="E7042" t="s">
        <v>588</v>
      </c>
      <c r="F7042" t="str">
        <f t="shared" si="327"/>
        <v>urban</v>
      </c>
      <c r="G7042" t="str">
        <f t="shared" si="328"/>
        <v>other</v>
      </c>
      <c r="H7042" t="str">
        <f t="shared" si="329"/>
        <v>other</v>
      </c>
    </row>
    <row r="7043" spans="1:8" x14ac:dyDescent="0.2">
      <c r="A7043">
        <v>1</v>
      </c>
      <c r="B7043" t="s">
        <v>77</v>
      </c>
      <c r="C7043">
        <v>0</v>
      </c>
      <c r="D7043" t="s">
        <v>659</v>
      </c>
      <c r="E7043" t="s">
        <v>588</v>
      </c>
      <c r="F7043" t="str">
        <f t="shared" ref="F7043:F7106" si="330">IF(ISNUMBER(SEARCH("urban", E7043)), "urban", IF(ISNUMBER(SEARCH("rural", E7043)), "rural", IF(ISNUMBER(SEARCH("commercial", E7043)), "commercial", "None")))</f>
        <v>urban</v>
      </c>
      <c r="G7043" t="str">
        <f t="shared" ref="G7043:G7106" si="331">RIGHT(E7043, LEN(E7043) - FIND("~", SUBSTITUTE(E7043, "-", "~", LEN(E7043)-LEN(SUBSTITUTE(E7043, "-", "")))))</f>
        <v>other</v>
      </c>
      <c r="H7043" t="str">
        <f t="shared" ref="H7043:H7106" si="332">IF(G7043="appl","appliances",IF(G7043="cooling","cooling &amp; ventilation",G7043))</f>
        <v>other</v>
      </c>
    </row>
    <row r="7044" spans="1:8" x14ac:dyDescent="0.2">
      <c r="A7044">
        <v>2</v>
      </c>
      <c r="B7044" t="s">
        <v>78</v>
      </c>
      <c r="C7044">
        <v>0</v>
      </c>
      <c r="D7044" t="s">
        <v>659</v>
      </c>
      <c r="E7044" t="s">
        <v>588</v>
      </c>
      <c r="F7044" t="str">
        <f t="shared" si="330"/>
        <v>urban</v>
      </c>
      <c r="G7044" t="str">
        <f t="shared" si="331"/>
        <v>other</v>
      </c>
      <c r="H7044" t="str">
        <f t="shared" si="332"/>
        <v>other</v>
      </c>
    </row>
    <row r="7045" spans="1:8" x14ac:dyDescent="0.2">
      <c r="A7045">
        <v>3</v>
      </c>
      <c r="B7045" t="s">
        <v>79</v>
      </c>
      <c r="C7045">
        <v>0</v>
      </c>
      <c r="D7045" t="s">
        <v>659</v>
      </c>
      <c r="E7045" t="s">
        <v>588</v>
      </c>
      <c r="F7045" t="str">
        <f t="shared" si="330"/>
        <v>urban</v>
      </c>
      <c r="G7045" t="str">
        <f t="shared" si="331"/>
        <v>other</v>
      </c>
      <c r="H7045" t="str">
        <f t="shared" si="332"/>
        <v>other</v>
      </c>
    </row>
    <row r="7046" spans="1:8" x14ac:dyDescent="0.2">
      <c r="A7046">
        <v>4</v>
      </c>
      <c r="B7046" t="s">
        <v>81</v>
      </c>
      <c r="C7046">
        <v>0</v>
      </c>
      <c r="D7046" t="s">
        <v>659</v>
      </c>
      <c r="E7046" t="s">
        <v>588</v>
      </c>
      <c r="F7046" t="str">
        <f t="shared" si="330"/>
        <v>urban</v>
      </c>
      <c r="G7046" t="str">
        <f t="shared" si="331"/>
        <v>other</v>
      </c>
      <c r="H7046" t="str">
        <f t="shared" si="332"/>
        <v>other</v>
      </c>
    </row>
    <row r="7047" spans="1:8" x14ac:dyDescent="0.2">
      <c r="A7047">
        <v>5</v>
      </c>
      <c r="B7047" t="s">
        <v>162</v>
      </c>
      <c r="C7047">
        <v>0</v>
      </c>
      <c r="D7047" t="s">
        <v>659</v>
      </c>
      <c r="E7047" t="s">
        <v>588</v>
      </c>
      <c r="F7047" t="str">
        <f t="shared" si="330"/>
        <v>urban</v>
      </c>
      <c r="G7047" t="str">
        <f t="shared" si="331"/>
        <v>other</v>
      </c>
      <c r="H7047" t="str">
        <f t="shared" si="332"/>
        <v>other</v>
      </c>
    </row>
    <row r="7048" spans="1:8" x14ac:dyDescent="0.2">
      <c r="A7048">
        <v>6</v>
      </c>
      <c r="B7048" t="s">
        <v>446</v>
      </c>
      <c r="C7048">
        <v>0</v>
      </c>
      <c r="D7048" t="s">
        <v>659</v>
      </c>
      <c r="E7048" t="s">
        <v>588</v>
      </c>
      <c r="F7048" t="str">
        <f t="shared" si="330"/>
        <v>urban</v>
      </c>
      <c r="G7048" t="str">
        <f t="shared" si="331"/>
        <v>other</v>
      </c>
      <c r="H7048" t="str">
        <f t="shared" si="332"/>
        <v>other</v>
      </c>
    </row>
    <row r="7049" spans="1:8" x14ac:dyDescent="0.2">
      <c r="A7049">
        <v>7</v>
      </c>
      <c r="B7049" t="s">
        <v>447</v>
      </c>
      <c r="C7049">
        <v>0</v>
      </c>
      <c r="D7049" t="s">
        <v>659</v>
      </c>
      <c r="E7049" t="s">
        <v>588</v>
      </c>
      <c r="F7049" t="str">
        <f t="shared" si="330"/>
        <v>urban</v>
      </c>
      <c r="G7049" t="str">
        <f t="shared" si="331"/>
        <v>other</v>
      </c>
      <c r="H7049" t="str">
        <f t="shared" si="332"/>
        <v>other</v>
      </c>
    </row>
    <row r="7050" spans="1:8" x14ac:dyDescent="0.2">
      <c r="A7050">
        <v>8</v>
      </c>
      <c r="B7050" t="s">
        <v>448</v>
      </c>
      <c r="C7050">
        <v>0</v>
      </c>
      <c r="D7050" t="s">
        <v>659</v>
      </c>
      <c r="E7050" t="s">
        <v>588</v>
      </c>
      <c r="F7050" t="str">
        <f t="shared" si="330"/>
        <v>urban</v>
      </c>
      <c r="G7050" t="str">
        <f t="shared" si="331"/>
        <v>other</v>
      </c>
      <c r="H7050" t="str">
        <f t="shared" si="332"/>
        <v>other</v>
      </c>
    </row>
    <row r="7051" spans="1:8" x14ac:dyDescent="0.2">
      <c r="A7051">
        <v>9</v>
      </c>
      <c r="B7051" t="s">
        <v>449</v>
      </c>
      <c r="C7051">
        <v>0</v>
      </c>
      <c r="D7051" t="s">
        <v>659</v>
      </c>
      <c r="E7051" t="s">
        <v>588</v>
      </c>
      <c r="F7051" t="str">
        <f t="shared" si="330"/>
        <v>urban</v>
      </c>
      <c r="G7051" t="str">
        <f t="shared" si="331"/>
        <v>other</v>
      </c>
      <c r="H7051" t="str">
        <f t="shared" si="332"/>
        <v>other</v>
      </c>
    </row>
    <row r="7052" spans="1:8" x14ac:dyDescent="0.2">
      <c r="A7052">
        <v>0</v>
      </c>
      <c r="B7052" t="s">
        <v>76</v>
      </c>
      <c r="C7052">
        <v>58155166475574.797</v>
      </c>
      <c r="D7052" t="s">
        <v>660</v>
      </c>
      <c r="E7052" t="s">
        <v>588</v>
      </c>
      <c r="F7052" t="str">
        <f t="shared" si="330"/>
        <v>urban</v>
      </c>
      <c r="G7052" t="str">
        <f t="shared" si="331"/>
        <v>other</v>
      </c>
      <c r="H7052" t="str">
        <f t="shared" si="332"/>
        <v>other</v>
      </c>
    </row>
    <row r="7053" spans="1:8" x14ac:dyDescent="0.2">
      <c r="A7053">
        <v>1</v>
      </c>
      <c r="B7053" t="s">
        <v>77</v>
      </c>
      <c r="C7053">
        <v>0</v>
      </c>
      <c r="D7053" t="s">
        <v>660</v>
      </c>
      <c r="E7053" t="s">
        <v>588</v>
      </c>
      <c r="F7053" t="str">
        <f t="shared" si="330"/>
        <v>urban</v>
      </c>
      <c r="G7053" t="str">
        <f t="shared" si="331"/>
        <v>other</v>
      </c>
      <c r="H7053" t="str">
        <f t="shared" si="332"/>
        <v>other</v>
      </c>
    </row>
    <row r="7054" spans="1:8" x14ac:dyDescent="0.2">
      <c r="A7054">
        <v>2</v>
      </c>
      <c r="B7054" t="s">
        <v>78</v>
      </c>
      <c r="C7054">
        <v>0</v>
      </c>
      <c r="D7054" t="s">
        <v>660</v>
      </c>
      <c r="E7054" t="s">
        <v>588</v>
      </c>
      <c r="F7054" t="str">
        <f t="shared" si="330"/>
        <v>urban</v>
      </c>
      <c r="G7054" t="str">
        <f t="shared" si="331"/>
        <v>other</v>
      </c>
      <c r="H7054" t="str">
        <f t="shared" si="332"/>
        <v>other</v>
      </c>
    </row>
    <row r="7055" spans="1:8" x14ac:dyDescent="0.2">
      <c r="A7055">
        <v>3</v>
      </c>
      <c r="B7055" t="s">
        <v>79</v>
      </c>
      <c r="C7055">
        <v>0</v>
      </c>
      <c r="D7055" t="s">
        <v>660</v>
      </c>
      <c r="E7055" t="s">
        <v>588</v>
      </c>
      <c r="F7055" t="str">
        <f t="shared" si="330"/>
        <v>urban</v>
      </c>
      <c r="G7055" t="str">
        <f t="shared" si="331"/>
        <v>other</v>
      </c>
      <c r="H7055" t="str">
        <f t="shared" si="332"/>
        <v>other</v>
      </c>
    </row>
    <row r="7056" spans="1:8" x14ac:dyDescent="0.2">
      <c r="A7056">
        <v>4</v>
      </c>
      <c r="B7056" t="s">
        <v>81</v>
      </c>
      <c r="C7056">
        <v>0</v>
      </c>
      <c r="D7056" t="s">
        <v>660</v>
      </c>
      <c r="E7056" t="s">
        <v>588</v>
      </c>
      <c r="F7056" t="str">
        <f t="shared" si="330"/>
        <v>urban</v>
      </c>
      <c r="G7056" t="str">
        <f t="shared" si="331"/>
        <v>other</v>
      </c>
      <c r="H7056" t="str">
        <f t="shared" si="332"/>
        <v>other</v>
      </c>
    </row>
    <row r="7057" spans="1:8" x14ac:dyDescent="0.2">
      <c r="A7057">
        <v>5</v>
      </c>
      <c r="B7057" t="s">
        <v>162</v>
      </c>
      <c r="C7057">
        <v>0</v>
      </c>
      <c r="D7057" t="s">
        <v>660</v>
      </c>
      <c r="E7057" t="s">
        <v>588</v>
      </c>
      <c r="F7057" t="str">
        <f t="shared" si="330"/>
        <v>urban</v>
      </c>
      <c r="G7057" t="str">
        <f t="shared" si="331"/>
        <v>other</v>
      </c>
      <c r="H7057" t="str">
        <f t="shared" si="332"/>
        <v>other</v>
      </c>
    </row>
    <row r="7058" spans="1:8" x14ac:dyDescent="0.2">
      <c r="A7058">
        <v>6</v>
      </c>
      <c r="B7058" t="s">
        <v>446</v>
      </c>
      <c r="C7058">
        <v>0</v>
      </c>
      <c r="D7058" t="s">
        <v>660</v>
      </c>
      <c r="E7058" t="s">
        <v>588</v>
      </c>
      <c r="F7058" t="str">
        <f t="shared" si="330"/>
        <v>urban</v>
      </c>
      <c r="G7058" t="str">
        <f t="shared" si="331"/>
        <v>other</v>
      </c>
      <c r="H7058" t="str">
        <f t="shared" si="332"/>
        <v>other</v>
      </c>
    </row>
    <row r="7059" spans="1:8" x14ac:dyDescent="0.2">
      <c r="A7059">
        <v>7</v>
      </c>
      <c r="B7059" t="s">
        <v>447</v>
      </c>
      <c r="C7059">
        <v>0</v>
      </c>
      <c r="D7059" t="s">
        <v>660</v>
      </c>
      <c r="E7059" t="s">
        <v>588</v>
      </c>
      <c r="F7059" t="str">
        <f t="shared" si="330"/>
        <v>urban</v>
      </c>
      <c r="G7059" t="str">
        <f t="shared" si="331"/>
        <v>other</v>
      </c>
      <c r="H7059" t="str">
        <f t="shared" si="332"/>
        <v>other</v>
      </c>
    </row>
    <row r="7060" spans="1:8" x14ac:dyDescent="0.2">
      <c r="A7060">
        <v>8</v>
      </c>
      <c r="B7060" t="s">
        <v>448</v>
      </c>
      <c r="C7060">
        <v>0</v>
      </c>
      <c r="D7060" t="s">
        <v>660</v>
      </c>
      <c r="E7060" t="s">
        <v>588</v>
      </c>
      <c r="F7060" t="str">
        <f t="shared" si="330"/>
        <v>urban</v>
      </c>
      <c r="G7060" t="str">
        <f t="shared" si="331"/>
        <v>other</v>
      </c>
      <c r="H7060" t="str">
        <f t="shared" si="332"/>
        <v>other</v>
      </c>
    </row>
    <row r="7061" spans="1:8" x14ac:dyDescent="0.2">
      <c r="A7061">
        <v>9</v>
      </c>
      <c r="B7061" t="s">
        <v>449</v>
      </c>
      <c r="C7061">
        <v>0</v>
      </c>
      <c r="D7061" t="s">
        <v>660</v>
      </c>
      <c r="E7061" t="s">
        <v>588</v>
      </c>
      <c r="F7061" t="str">
        <f t="shared" si="330"/>
        <v>urban</v>
      </c>
      <c r="G7061" t="str">
        <f t="shared" si="331"/>
        <v>other</v>
      </c>
      <c r="H7061" t="str">
        <f t="shared" si="332"/>
        <v>other</v>
      </c>
    </row>
    <row r="7062" spans="1:8" x14ac:dyDescent="0.2">
      <c r="A7062">
        <v>0</v>
      </c>
      <c r="B7062" t="s">
        <v>76</v>
      </c>
      <c r="C7062">
        <v>11785672704453</v>
      </c>
      <c r="D7062" t="s">
        <v>661</v>
      </c>
      <c r="E7062" t="s">
        <v>588</v>
      </c>
      <c r="F7062" t="str">
        <f t="shared" si="330"/>
        <v>urban</v>
      </c>
      <c r="G7062" t="str">
        <f t="shared" si="331"/>
        <v>other</v>
      </c>
      <c r="H7062" t="str">
        <f t="shared" si="332"/>
        <v>other</v>
      </c>
    </row>
    <row r="7063" spans="1:8" x14ac:dyDescent="0.2">
      <c r="A7063">
        <v>1</v>
      </c>
      <c r="B7063" t="s">
        <v>77</v>
      </c>
      <c r="C7063">
        <v>0</v>
      </c>
      <c r="D7063" t="s">
        <v>661</v>
      </c>
      <c r="E7063" t="s">
        <v>588</v>
      </c>
      <c r="F7063" t="str">
        <f t="shared" si="330"/>
        <v>urban</v>
      </c>
      <c r="G7063" t="str">
        <f t="shared" si="331"/>
        <v>other</v>
      </c>
      <c r="H7063" t="str">
        <f t="shared" si="332"/>
        <v>other</v>
      </c>
    </row>
    <row r="7064" spans="1:8" x14ac:dyDescent="0.2">
      <c r="A7064">
        <v>2</v>
      </c>
      <c r="B7064" t="s">
        <v>78</v>
      </c>
      <c r="C7064">
        <v>0</v>
      </c>
      <c r="D7064" t="s">
        <v>661</v>
      </c>
      <c r="E7064" t="s">
        <v>588</v>
      </c>
      <c r="F7064" t="str">
        <f t="shared" si="330"/>
        <v>urban</v>
      </c>
      <c r="G7064" t="str">
        <f t="shared" si="331"/>
        <v>other</v>
      </c>
      <c r="H7064" t="str">
        <f t="shared" si="332"/>
        <v>other</v>
      </c>
    </row>
    <row r="7065" spans="1:8" x14ac:dyDescent="0.2">
      <c r="A7065">
        <v>3</v>
      </c>
      <c r="B7065" t="s">
        <v>79</v>
      </c>
      <c r="C7065">
        <v>0</v>
      </c>
      <c r="D7065" t="s">
        <v>661</v>
      </c>
      <c r="E7065" t="s">
        <v>588</v>
      </c>
      <c r="F7065" t="str">
        <f t="shared" si="330"/>
        <v>urban</v>
      </c>
      <c r="G7065" t="str">
        <f t="shared" si="331"/>
        <v>other</v>
      </c>
      <c r="H7065" t="str">
        <f t="shared" si="332"/>
        <v>other</v>
      </c>
    </row>
    <row r="7066" spans="1:8" x14ac:dyDescent="0.2">
      <c r="A7066">
        <v>4</v>
      </c>
      <c r="B7066" t="s">
        <v>81</v>
      </c>
      <c r="C7066">
        <v>0</v>
      </c>
      <c r="D7066" t="s">
        <v>661</v>
      </c>
      <c r="E7066" t="s">
        <v>588</v>
      </c>
      <c r="F7066" t="str">
        <f t="shared" si="330"/>
        <v>urban</v>
      </c>
      <c r="G7066" t="str">
        <f t="shared" si="331"/>
        <v>other</v>
      </c>
      <c r="H7066" t="str">
        <f t="shared" si="332"/>
        <v>other</v>
      </c>
    </row>
    <row r="7067" spans="1:8" x14ac:dyDescent="0.2">
      <c r="A7067">
        <v>5</v>
      </c>
      <c r="B7067" t="s">
        <v>162</v>
      </c>
      <c r="C7067">
        <v>0</v>
      </c>
      <c r="D7067" t="s">
        <v>661</v>
      </c>
      <c r="E7067" t="s">
        <v>588</v>
      </c>
      <c r="F7067" t="str">
        <f t="shared" si="330"/>
        <v>urban</v>
      </c>
      <c r="G7067" t="str">
        <f t="shared" si="331"/>
        <v>other</v>
      </c>
      <c r="H7067" t="str">
        <f t="shared" si="332"/>
        <v>other</v>
      </c>
    </row>
    <row r="7068" spans="1:8" x14ac:dyDescent="0.2">
      <c r="A7068">
        <v>6</v>
      </c>
      <c r="B7068" t="s">
        <v>446</v>
      </c>
      <c r="C7068">
        <v>0</v>
      </c>
      <c r="D7068" t="s">
        <v>661</v>
      </c>
      <c r="E7068" t="s">
        <v>588</v>
      </c>
      <c r="F7068" t="str">
        <f t="shared" si="330"/>
        <v>urban</v>
      </c>
      <c r="G7068" t="str">
        <f t="shared" si="331"/>
        <v>other</v>
      </c>
      <c r="H7068" t="str">
        <f t="shared" si="332"/>
        <v>other</v>
      </c>
    </row>
    <row r="7069" spans="1:8" x14ac:dyDescent="0.2">
      <c r="A7069">
        <v>7</v>
      </c>
      <c r="B7069" t="s">
        <v>447</v>
      </c>
      <c r="C7069">
        <v>0</v>
      </c>
      <c r="D7069" t="s">
        <v>661</v>
      </c>
      <c r="E7069" t="s">
        <v>588</v>
      </c>
      <c r="F7069" t="str">
        <f t="shared" si="330"/>
        <v>urban</v>
      </c>
      <c r="G7069" t="str">
        <f t="shared" si="331"/>
        <v>other</v>
      </c>
      <c r="H7069" t="str">
        <f t="shared" si="332"/>
        <v>other</v>
      </c>
    </row>
    <row r="7070" spans="1:8" x14ac:dyDescent="0.2">
      <c r="A7070">
        <v>8</v>
      </c>
      <c r="B7070" t="s">
        <v>448</v>
      </c>
      <c r="C7070">
        <v>0</v>
      </c>
      <c r="D7070" t="s">
        <v>661</v>
      </c>
      <c r="E7070" t="s">
        <v>588</v>
      </c>
      <c r="F7070" t="str">
        <f t="shared" si="330"/>
        <v>urban</v>
      </c>
      <c r="G7070" t="str">
        <f t="shared" si="331"/>
        <v>other</v>
      </c>
      <c r="H7070" t="str">
        <f t="shared" si="332"/>
        <v>other</v>
      </c>
    </row>
    <row r="7071" spans="1:8" x14ac:dyDescent="0.2">
      <c r="A7071">
        <v>9</v>
      </c>
      <c r="B7071" t="s">
        <v>449</v>
      </c>
      <c r="C7071">
        <v>0</v>
      </c>
      <c r="D7071" t="s">
        <v>661</v>
      </c>
      <c r="E7071" t="s">
        <v>588</v>
      </c>
      <c r="F7071" t="str">
        <f t="shared" si="330"/>
        <v>urban</v>
      </c>
      <c r="G7071" t="str">
        <f t="shared" si="331"/>
        <v>other</v>
      </c>
      <c r="H7071" t="str">
        <f t="shared" si="332"/>
        <v>other</v>
      </c>
    </row>
    <row r="7072" spans="1:8" x14ac:dyDescent="0.2">
      <c r="A7072">
        <v>0</v>
      </c>
      <c r="B7072" t="s">
        <v>76</v>
      </c>
      <c r="C7072">
        <v>4377672302808.8398</v>
      </c>
      <c r="D7072" t="s">
        <v>662</v>
      </c>
      <c r="E7072" t="s">
        <v>588</v>
      </c>
      <c r="F7072" t="str">
        <f t="shared" si="330"/>
        <v>urban</v>
      </c>
      <c r="G7072" t="str">
        <f t="shared" si="331"/>
        <v>other</v>
      </c>
      <c r="H7072" t="str">
        <f t="shared" si="332"/>
        <v>other</v>
      </c>
    </row>
    <row r="7073" spans="1:8" x14ac:dyDescent="0.2">
      <c r="A7073">
        <v>1</v>
      </c>
      <c r="B7073" t="s">
        <v>77</v>
      </c>
      <c r="C7073">
        <v>0</v>
      </c>
      <c r="D7073" t="s">
        <v>662</v>
      </c>
      <c r="E7073" t="s">
        <v>588</v>
      </c>
      <c r="F7073" t="str">
        <f t="shared" si="330"/>
        <v>urban</v>
      </c>
      <c r="G7073" t="str">
        <f t="shared" si="331"/>
        <v>other</v>
      </c>
      <c r="H7073" t="str">
        <f t="shared" si="332"/>
        <v>other</v>
      </c>
    </row>
    <row r="7074" spans="1:8" x14ac:dyDescent="0.2">
      <c r="A7074">
        <v>2</v>
      </c>
      <c r="B7074" t="s">
        <v>78</v>
      </c>
      <c r="C7074">
        <v>0</v>
      </c>
      <c r="D7074" t="s">
        <v>662</v>
      </c>
      <c r="E7074" t="s">
        <v>588</v>
      </c>
      <c r="F7074" t="str">
        <f t="shared" si="330"/>
        <v>urban</v>
      </c>
      <c r="G7074" t="str">
        <f t="shared" si="331"/>
        <v>other</v>
      </c>
      <c r="H7074" t="str">
        <f t="shared" si="332"/>
        <v>other</v>
      </c>
    </row>
    <row r="7075" spans="1:8" x14ac:dyDescent="0.2">
      <c r="A7075">
        <v>3</v>
      </c>
      <c r="B7075" t="s">
        <v>79</v>
      </c>
      <c r="C7075">
        <v>0</v>
      </c>
      <c r="D7075" t="s">
        <v>662</v>
      </c>
      <c r="E7075" t="s">
        <v>588</v>
      </c>
      <c r="F7075" t="str">
        <f t="shared" si="330"/>
        <v>urban</v>
      </c>
      <c r="G7075" t="str">
        <f t="shared" si="331"/>
        <v>other</v>
      </c>
      <c r="H7075" t="str">
        <f t="shared" si="332"/>
        <v>other</v>
      </c>
    </row>
    <row r="7076" spans="1:8" x14ac:dyDescent="0.2">
      <c r="A7076">
        <v>4</v>
      </c>
      <c r="B7076" t="s">
        <v>81</v>
      </c>
      <c r="C7076">
        <v>0</v>
      </c>
      <c r="D7076" t="s">
        <v>662</v>
      </c>
      <c r="E7076" t="s">
        <v>588</v>
      </c>
      <c r="F7076" t="str">
        <f t="shared" si="330"/>
        <v>urban</v>
      </c>
      <c r="G7076" t="str">
        <f t="shared" si="331"/>
        <v>other</v>
      </c>
      <c r="H7076" t="str">
        <f t="shared" si="332"/>
        <v>other</v>
      </c>
    </row>
    <row r="7077" spans="1:8" x14ac:dyDescent="0.2">
      <c r="A7077">
        <v>5</v>
      </c>
      <c r="B7077" t="s">
        <v>162</v>
      </c>
      <c r="C7077">
        <v>0</v>
      </c>
      <c r="D7077" t="s">
        <v>662</v>
      </c>
      <c r="E7077" t="s">
        <v>588</v>
      </c>
      <c r="F7077" t="str">
        <f t="shared" si="330"/>
        <v>urban</v>
      </c>
      <c r="G7077" t="str">
        <f t="shared" si="331"/>
        <v>other</v>
      </c>
      <c r="H7077" t="str">
        <f t="shared" si="332"/>
        <v>other</v>
      </c>
    </row>
    <row r="7078" spans="1:8" x14ac:dyDescent="0.2">
      <c r="A7078">
        <v>6</v>
      </c>
      <c r="B7078" t="s">
        <v>446</v>
      </c>
      <c r="C7078">
        <v>0</v>
      </c>
      <c r="D7078" t="s">
        <v>662</v>
      </c>
      <c r="E7078" t="s">
        <v>588</v>
      </c>
      <c r="F7078" t="str">
        <f t="shared" si="330"/>
        <v>urban</v>
      </c>
      <c r="G7078" t="str">
        <f t="shared" si="331"/>
        <v>other</v>
      </c>
      <c r="H7078" t="str">
        <f t="shared" si="332"/>
        <v>other</v>
      </c>
    </row>
    <row r="7079" spans="1:8" x14ac:dyDescent="0.2">
      <c r="A7079">
        <v>7</v>
      </c>
      <c r="B7079" t="s">
        <v>447</v>
      </c>
      <c r="C7079">
        <v>0</v>
      </c>
      <c r="D7079" t="s">
        <v>662</v>
      </c>
      <c r="E7079" t="s">
        <v>588</v>
      </c>
      <c r="F7079" t="str">
        <f t="shared" si="330"/>
        <v>urban</v>
      </c>
      <c r="G7079" t="str">
        <f t="shared" si="331"/>
        <v>other</v>
      </c>
      <c r="H7079" t="str">
        <f t="shared" si="332"/>
        <v>other</v>
      </c>
    </row>
    <row r="7080" spans="1:8" x14ac:dyDescent="0.2">
      <c r="A7080">
        <v>8</v>
      </c>
      <c r="B7080" t="s">
        <v>448</v>
      </c>
      <c r="C7080">
        <v>0</v>
      </c>
      <c r="D7080" t="s">
        <v>662</v>
      </c>
      <c r="E7080" t="s">
        <v>588</v>
      </c>
      <c r="F7080" t="str">
        <f t="shared" si="330"/>
        <v>urban</v>
      </c>
      <c r="G7080" t="str">
        <f t="shared" si="331"/>
        <v>other</v>
      </c>
      <c r="H7080" t="str">
        <f t="shared" si="332"/>
        <v>other</v>
      </c>
    </row>
    <row r="7081" spans="1:8" x14ac:dyDescent="0.2">
      <c r="A7081">
        <v>9</v>
      </c>
      <c r="B7081" t="s">
        <v>449</v>
      </c>
      <c r="C7081">
        <v>0</v>
      </c>
      <c r="D7081" t="s">
        <v>662</v>
      </c>
      <c r="E7081" t="s">
        <v>588</v>
      </c>
      <c r="F7081" t="str">
        <f t="shared" si="330"/>
        <v>urban</v>
      </c>
      <c r="G7081" t="str">
        <f t="shared" si="331"/>
        <v>other</v>
      </c>
      <c r="H7081" t="str">
        <f t="shared" si="332"/>
        <v>other</v>
      </c>
    </row>
    <row r="7082" spans="1:8" x14ac:dyDescent="0.2">
      <c r="A7082">
        <v>0</v>
      </c>
      <c r="B7082" t="s">
        <v>76</v>
      </c>
      <c r="C7082">
        <v>35280449972694.102</v>
      </c>
      <c r="D7082" t="s">
        <v>663</v>
      </c>
      <c r="E7082" t="s">
        <v>588</v>
      </c>
      <c r="F7082" t="str">
        <f t="shared" si="330"/>
        <v>urban</v>
      </c>
      <c r="G7082" t="str">
        <f t="shared" si="331"/>
        <v>other</v>
      </c>
      <c r="H7082" t="str">
        <f t="shared" si="332"/>
        <v>other</v>
      </c>
    </row>
    <row r="7083" spans="1:8" x14ac:dyDescent="0.2">
      <c r="A7083">
        <v>1</v>
      </c>
      <c r="B7083" t="s">
        <v>77</v>
      </c>
      <c r="C7083">
        <v>0</v>
      </c>
      <c r="D7083" t="s">
        <v>663</v>
      </c>
      <c r="E7083" t="s">
        <v>588</v>
      </c>
      <c r="F7083" t="str">
        <f t="shared" si="330"/>
        <v>urban</v>
      </c>
      <c r="G7083" t="str">
        <f t="shared" si="331"/>
        <v>other</v>
      </c>
      <c r="H7083" t="str">
        <f t="shared" si="332"/>
        <v>other</v>
      </c>
    </row>
    <row r="7084" spans="1:8" x14ac:dyDescent="0.2">
      <c r="A7084">
        <v>2</v>
      </c>
      <c r="B7084" t="s">
        <v>78</v>
      </c>
      <c r="C7084">
        <v>0</v>
      </c>
      <c r="D7084" t="s">
        <v>663</v>
      </c>
      <c r="E7084" t="s">
        <v>588</v>
      </c>
      <c r="F7084" t="str">
        <f t="shared" si="330"/>
        <v>urban</v>
      </c>
      <c r="G7084" t="str">
        <f t="shared" si="331"/>
        <v>other</v>
      </c>
      <c r="H7084" t="str">
        <f t="shared" si="332"/>
        <v>other</v>
      </c>
    </row>
    <row r="7085" spans="1:8" x14ac:dyDescent="0.2">
      <c r="A7085">
        <v>3</v>
      </c>
      <c r="B7085" t="s">
        <v>79</v>
      </c>
      <c r="C7085">
        <v>0</v>
      </c>
      <c r="D7085" t="s">
        <v>663</v>
      </c>
      <c r="E7085" t="s">
        <v>588</v>
      </c>
      <c r="F7085" t="str">
        <f t="shared" si="330"/>
        <v>urban</v>
      </c>
      <c r="G7085" t="str">
        <f t="shared" si="331"/>
        <v>other</v>
      </c>
      <c r="H7085" t="str">
        <f t="shared" si="332"/>
        <v>other</v>
      </c>
    </row>
    <row r="7086" spans="1:8" x14ac:dyDescent="0.2">
      <c r="A7086">
        <v>4</v>
      </c>
      <c r="B7086" t="s">
        <v>81</v>
      </c>
      <c r="C7086">
        <v>0</v>
      </c>
      <c r="D7086" t="s">
        <v>663</v>
      </c>
      <c r="E7086" t="s">
        <v>588</v>
      </c>
      <c r="F7086" t="str">
        <f t="shared" si="330"/>
        <v>urban</v>
      </c>
      <c r="G7086" t="str">
        <f t="shared" si="331"/>
        <v>other</v>
      </c>
      <c r="H7086" t="str">
        <f t="shared" si="332"/>
        <v>other</v>
      </c>
    </row>
    <row r="7087" spans="1:8" x14ac:dyDescent="0.2">
      <c r="A7087">
        <v>5</v>
      </c>
      <c r="B7087" t="s">
        <v>162</v>
      </c>
      <c r="C7087">
        <v>0</v>
      </c>
      <c r="D7087" t="s">
        <v>663</v>
      </c>
      <c r="E7087" t="s">
        <v>588</v>
      </c>
      <c r="F7087" t="str">
        <f t="shared" si="330"/>
        <v>urban</v>
      </c>
      <c r="G7087" t="str">
        <f t="shared" si="331"/>
        <v>other</v>
      </c>
      <c r="H7087" t="str">
        <f t="shared" si="332"/>
        <v>other</v>
      </c>
    </row>
    <row r="7088" spans="1:8" x14ac:dyDescent="0.2">
      <c r="A7088">
        <v>6</v>
      </c>
      <c r="B7088" t="s">
        <v>446</v>
      </c>
      <c r="C7088">
        <v>0</v>
      </c>
      <c r="D7088" t="s">
        <v>663</v>
      </c>
      <c r="E7088" t="s">
        <v>588</v>
      </c>
      <c r="F7088" t="str">
        <f t="shared" si="330"/>
        <v>urban</v>
      </c>
      <c r="G7088" t="str">
        <f t="shared" si="331"/>
        <v>other</v>
      </c>
      <c r="H7088" t="str">
        <f t="shared" si="332"/>
        <v>other</v>
      </c>
    </row>
    <row r="7089" spans="1:8" x14ac:dyDescent="0.2">
      <c r="A7089">
        <v>7</v>
      </c>
      <c r="B7089" t="s">
        <v>447</v>
      </c>
      <c r="C7089">
        <v>0</v>
      </c>
      <c r="D7089" t="s">
        <v>663</v>
      </c>
      <c r="E7089" t="s">
        <v>588</v>
      </c>
      <c r="F7089" t="str">
        <f t="shared" si="330"/>
        <v>urban</v>
      </c>
      <c r="G7089" t="str">
        <f t="shared" si="331"/>
        <v>other</v>
      </c>
      <c r="H7089" t="str">
        <f t="shared" si="332"/>
        <v>other</v>
      </c>
    </row>
    <row r="7090" spans="1:8" x14ac:dyDescent="0.2">
      <c r="A7090">
        <v>8</v>
      </c>
      <c r="B7090" t="s">
        <v>448</v>
      </c>
      <c r="C7090">
        <v>0</v>
      </c>
      <c r="D7090" t="s">
        <v>663</v>
      </c>
      <c r="E7090" t="s">
        <v>588</v>
      </c>
      <c r="F7090" t="str">
        <f t="shared" si="330"/>
        <v>urban</v>
      </c>
      <c r="G7090" t="str">
        <f t="shared" si="331"/>
        <v>other</v>
      </c>
      <c r="H7090" t="str">
        <f t="shared" si="332"/>
        <v>other</v>
      </c>
    </row>
    <row r="7091" spans="1:8" x14ac:dyDescent="0.2">
      <c r="A7091">
        <v>9</v>
      </c>
      <c r="B7091" t="s">
        <v>449</v>
      </c>
      <c r="C7091">
        <v>0</v>
      </c>
      <c r="D7091" t="s">
        <v>663</v>
      </c>
      <c r="E7091" t="s">
        <v>588</v>
      </c>
      <c r="F7091" t="str">
        <f t="shared" si="330"/>
        <v>urban</v>
      </c>
      <c r="G7091" t="str">
        <f t="shared" si="331"/>
        <v>other</v>
      </c>
      <c r="H7091" t="str">
        <f t="shared" si="332"/>
        <v>other</v>
      </c>
    </row>
    <row r="7092" spans="1:8" x14ac:dyDescent="0.2">
      <c r="A7092">
        <v>0</v>
      </c>
      <c r="B7092" t="s">
        <v>76</v>
      </c>
      <c r="C7092">
        <v>26971962301866.398</v>
      </c>
      <c r="D7092" t="s">
        <v>664</v>
      </c>
      <c r="E7092" t="s">
        <v>588</v>
      </c>
      <c r="F7092" t="str">
        <f t="shared" si="330"/>
        <v>urban</v>
      </c>
      <c r="G7092" t="str">
        <f t="shared" si="331"/>
        <v>other</v>
      </c>
      <c r="H7092" t="str">
        <f t="shared" si="332"/>
        <v>other</v>
      </c>
    </row>
    <row r="7093" spans="1:8" x14ac:dyDescent="0.2">
      <c r="A7093">
        <v>1</v>
      </c>
      <c r="B7093" t="s">
        <v>77</v>
      </c>
      <c r="C7093">
        <v>0</v>
      </c>
      <c r="D7093" t="s">
        <v>664</v>
      </c>
      <c r="E7093" t="s">
        <v>588</v>
      </c>
      <c r="F7093" t="str">
        <f t="shared" si="330"/>
        <v>urban</v>
      </c>
      <c r="G7093" t="str">
        <f t="shared" si="331"/>
        <v>other</v>
      </c>
      <c r="H7093" t="str">
        <f t="shared" si="332"/>
        <v>other</v>
      </c>
    </row>
    <row r="7094" spans="1:8" x14ac:dyDescent="0.2">
      <c r="A7094">
        <v>2</v>
      </c>
      <c r="B7094" t="s">
        <v>78</v>
      </c>
      <c r="C7094">
        <v>0</v>
      </c>
      <c r="D7094" t="s">
        <v>664</v>
      </c>
      <c r="E7094" t="s">
        <v>588</v>
      </c>
      <c r="F7094" t="str">
        <f t="shared" si="330"/>
        <v>urban</v>
      </c>
      <c r="G7094" t="str">
        <f t="shared" si="331"/>
        <v>other</v>
      </c>
      <c r="H7094" t="str">
        <f t="shared" si="332"/>
        <v>other</v>
      </c>
    </row>
    <row r="7095" spans="1:8" x14ac:dyDescent="0.2">
      <c r="A7095">
        <v>3</v>
      </c>
      <c r="B7095" t="s">
        <v>79</v>
      </c>
      <c r="C7095">
        <v>0</v>
      </c>
      <c r="D7095" t="s">
        <v>664</v>
      </c>
      <c r="E7095" t="s">
        <v>588</v>
      </c>
      <c r="F7095" t="str">
        <f t="shared" si="330"/>
        <v>urban</v>
      </c>
      <c r="G7095" t="str">
        <f t="shared" si="331"/>
        <v>other</v>
      </c>
      <c r="H7095" t="str">
        <f t="shared" si="332"/>
        <v>other</v>
      </c>
    </row>
    <row r="7096" spans="1:8" x14ac:dyDescent="0.2">
      <c r="A7096">
        <v>4</v>
      </c>
      <c r="B7096" t="s">
        <v>81</v>
      </c>
      <c r="C7096">
        <v>0</v>
      </c>
      <c r="D7096" t="s">
        <v>664</v>
      </c>
      <c r="E7096" t="s">
        <v>588</v>
      </c>
      <c r="F7096" t="str">
        <f t="shared" si="330"/>
        <v>urban</v>
      </c>
      <c r="G7096" t="str">
        <f t="shared" si="331"/>
        <v>other</v>
      </c>
      <c r="H7096" t="str">
        <f t="shared" si="332"/>
        <v>other</v>
      </c>
    </row>
    <row r="7097" spans="1:8" x14ac:dyDescent="0.2">
      <c r="A7097">
        <v>5</v>
      </c>
      <c r="B7097" t="s">
        <v>162</v>
      </c>
      <c r="C7097">
        <v>0</v>
      </c>
      <c r="D7097" t="s">
        <v>664</v>
      </c>
      <c r="E7097" t="s">
        <v>588</v>
      </c>
      <c r="F7097" t="str">
        <f t="shared" si="330"/>
        <v>urban</v>
      </c>
      <c r="G7097" t="str">
        <f t="shared" si="331"/>
        <v>other</v>
      </c>
      <c r="H7097" t="str">
        <f t="shared" si="332"/>
        <v>other</v>
      </c>
    </row>
    <row r="7098" spans="1:8" x14ac:dyDescent="0.2">
      <c r="A7098">
        <v>6</v>
      </c>
      <c r="B7098" t="s">
        <v>446</v>
      </c>
      <c r="C7098">
        <v>0</v>
      </c>
      <c r="D7098" t="s">
        <v>664</v>
      </c>
      <c r="E7098" t="s">
        <v>588</v>
      </c>
      <c r="F7098" t="str">
        <f t="shared" si="330"/>
        <v>urban</v>
      </c>
      <c r="G7098" t="str">
        <f t="shared" si="331"/>
        <v>other</v>
      </c>
      <c r="H7098" t="str">
        <f t="shared" si="332"/>
        <v>other</v>
      </c>
    </row>
    <row r="7099" spans="1:8" x14ac:dyDescent="0.2">
      <c r="A7099">
        <v>7</v>
      </c>
      <c r="B7099" t="s">
        <v>447</v>
      </c>
      <c r="C7099">
        <v>0</v>
      </c>
      <c r="D7099" t="s">
        <v>664</v>
      </c>
      <c r="E7099" t="s">
        <v>588</v>
      </c>
      <c r="F7099" t="str">
        <f t="shared" si="330"/>
        <v>urban</v>
      </c>
      <c r="G7099" t="str">
        <f t="shared" si="331"/>
        <v>other</v>
      </c>
      <c r="H7099" t="str">
        <f t="shared" si="332"/>
        <v>other</v>
      </c>
    </row>
    <row r="7100" spans="1:8" x14ac:dyDescent="0.2">
      <c r="A7100">
        <v>8</v>
      </c>
      <c r="B7100" t="s">
        <v>448</v>
      </c>
      <c r="C7100">
        <v>0</v>
      </c>
      <c r="D7100" t="s">
        <v>664</v>
      </c>
      <c r="E7100" t="s">
        <v>588</v>
      </c>
      <c r="F7100" t="str">
        <f t="shared" si="330"/>
        <v>urban</v>
      </c>
      <c r="G7100" t="str">
        <f t="shared" si="331"/>
        <v>other</v>
      </c>
      <c r="H7100" t="str">
        <f t="shared" si="332"/>
        <v>other</v>
      </c>
    </row>
    <row r="7101" spans="1:8" x14ac:dyDescent="0.2">
      <c r="A7101">
        <v>9</v>
      </c>
      <c r="B7101" t="s">
        <v>449</v>
      </c>
      <c r="C7101">
        <v>0</v>
      </c>
      <c r="D7101" t="s">
        <v>664</v>
      </c>
      <c r="E7101" t="s">
        <v>588</v>
      </c>
      <c r="F7101" t="str">
        <f t="shared" si="330"/>
        <v>urban</v>
      </c>
      <c r="G7101" t="str">
        <f t="shared" si="331"/>
        <v>other</v>
      </c>
      <c r="H7101" t="str">
        <f t="shared" si="332"/>
        <v>other</v>
      </c>
    </row>
    <row r="7102" spans="1:8" x14ac:dyDescent="0.2">
      <c r="A7102">
        <v>0</v>
      </c>
      <c r="B7102" t="s">
        <v>76</v>
      </c>
      <c r="C7102">
        <v>1747649269585.46</v>
      </c>
      <c r="D7102" t="s">
        <v>665</v>
      </c>
      <c r="E7102" t="s">
        <v>588</v>
      </c>
      <c r="F7102" t="str">
        <f t="shared" si="330"/>
        <v>urban</v>
      </c>
      <c r="G7102" t="str">
        <f t="shared" si="331"/>
        <v>other</v>
      </c>
      <c r="H7102" t="str">
        <f t="shared" si="332"/>
        <v>other</v>
      </c>
    </row>
    <row r="7103" spans="1:8" x14ac:dyDescent="0.2">
      <c r="A7103">
        <v>1</v>
      </c>
      <c r="B7103" t="s">
        <v>77</v>
      </c>
      <c r="C7103">
        <v>0</v>
      </c>
      <c r="D7103" t="s">
        <v>665</v>
      </c>
      <c r="E7103" t="s">
        <v>588</v>
      </c>
      <c r="F7103" t="str">
        <f t="shared" si="330"/>
        <v>urban</v>
      </c>
      <c r="G7103" t="str">
        <f t="shared" si="331"/>
        <v>other</v>
      </c>
      <c r="H7103" t="str">
        <f t="shared" si="332"/>
        <v>other</v>
      </c>
    </row>
    <row r="7104" spans="1:8" x14ac:dyDescent="0.2">
      <c r="A7104">
        <v>2</v>
      </c>
      <c r="B7104" t="s">
        <v>78</v>
      </c>
      <c r="C7104">
        <v>0</v>
      </c>
      <c r="D7104" t="s">
        <v>665</v>
      </c>
      <c r="E7104" t="s">
        <v>588</v>
      </c>
      <c r="F7104" t="str">
        <f t="shared" si="330"/>
        <v>urban</v>
      </c>
      <c r="G7104" t="str">
        <f t="shared" si="331"/>
        <v>other</v>
      </c>
      <c r="H7104" t="str">
        <f t="shared" si="332"/>
        <v>other</v>
      </c>
    </row>
    <row r="7105" spans="1:8" x14ac:dyDescent="0.2">
      <c r="A7105">
        <v>3</v>
      </c>
      <c r="B7105" t="s">
        <v>79</v>
      </c>
      <c r="C7105">
        <v>0</v>
      </c>
      <c r="D7105" t="s">
        <v>665</v>
      </c>
      <c r="E7105" t="s">
        <v>588</v>
      </c>
      <c r="F7105" t="str">
        <f t="shared" si="330"/>
        <v>urban</v>
      </c>
      <c r="G7105" t="str">
        <f t="shared" si="331"/>
        <v>other</v>
      </c>
      <c r="H7105" t="str">
        <f t="shared" si="332"/>
        <v>other</v>
      </c>
    </row>
    <row r="7106" spans="1:8" x14ac:dyDescent="0.2">
      <c r="A7106">
        <v>4</v>
      </c>
      <c r="B7106" t="s">
        <v>81</v>
      </c>
      <c r="C7106">
        <v>0</v>
      </c>
      <c r="D7106" t="s">
        <v>665</v>
      </c>
      <c r="E7106" t="s">
        <v>588</v>
      </c>
      <c r="F7106" t="str">
        <f t="shared" si="330"/>
        <v>urban</v>
      </c>
      <c r="G7106" t="str">
        <f t="shared" si="331"/>
        <v>other</v>
      </c>
      <c r="H7106" t="str">
        <f t="shared" si="332"/>
        <v>other</v>
      </c>
    </row>
    <row r="7107" spans="1:8" x14ac:dyDescent="0.2">
      <c r="A7107">
        <v>5</v>
      </c>
      <c r="B7107" t="s">
        <v>162</v>
      </c>
      <c r="C7107">
        <v>0</v>
      </c>
      <c r="D7107" t="s">
        <v>665</v>
      </c>
      <c r="E7107" t="s">
        <v>588</v>
      </c>
      <c r="F7107" t="str">
        <f t="shared" ref="F7107:F7170" si="333">IF(ISNUMBER(SEARCH("urban", E7107)), "urban", IF(ISNUMBER(SEARCH("rural", E7107)), "rural", IF(ISNUMBER(SEARCH("commercial", E7107)), "commercial", "None")))</f>
        <v>urban</v>
      </c>
      <c r="G7107" t="str">
        <f t="shared" ref="G7107:G7170" si="334">RIGHT(E7107, LEN(E7107) - FIND("~", SUBSTITUTE(E7107, "-", "~", LEN(E7107)-LEN(SUBSTITUTE(E7107, "-", "")))))</f>
        <v>other</v>
      </c>
      <c r="H7107" t="str">
        <f t="shared" ref="H7107:H7170" si="335">IF(G7107="appl","appliances",IF(G7107="cooling","cooling &amp; ventilation",G7107))</f>
        <v>other</v>
      </c>
    </row>
    <row r="7108" spans="1:8" x14ac:dyDescent="0.2">
      <c r="A7108">
        <v>6</v>
      </c>
      <c r="B7108" t="s">
        <v>446</v>
      </c>
      <c r="C7108">
        <v>0</v>
      </c>
      <c r="D7108" t="s">
        <v>665</v>
      </c>
      <c r="E7108" t="s">
        <v>588</v>
      </c>
      <c r="F7108" t="str">
        <f t="shared" si="333"/>
        <v>urban</v>
      </c>
      <c r="G7108" t="str">
        <f t="shared" si="334"/>
        <v>other</v>
      </c>
      <c r="H7108" t="str">
        <f t="shared" si="335"/>
        <v>other</v>
      </c>
    </row>
    <row r="7109" spans="1:8" x14ac:dyDescent="0.2">
      <c r="A7109">
        <v>7</v>
      </c>
      <c r="B7109" t="s">
        <v>447</v>
      </c>
      <c r="C7109">
        <v>0</v>
      </c>
      <c r="D7109" t="s">
        <v>665</v>
      </c>
      <c r="E7109" t="s">
        <v>588</v>
      </c>
      <c r="F7109" t="str">
        <f t="shared" si="333"/>
        <v>urban</v>
      </c>
      <c r="G7109" t="str">
        <f t="shared" si="334"/>
        <v>other</v>
      </c>
      <c r="H7109" t="str">
        <f t="shared" si="335"/>
        <v>other</v>
      </c>
    </row>
    <row r="7110" spans="1:8" x14ac:dyDescent="0.2">
      <c r="A7110">
        <v>8</v>
      </c>
      <c r="B7110" t="s">
        <v>448</v>
      </c>
      <c r="C7110">
        <v>0</v>
      </c>
      <c r="D7110" t="s">
        <v>665</v>
      </c>
      <c r="E7110" t="s">
        <v>588</v>
      </c>
      <c r="F7110" t="str">
        <f t="shared" si="333"/>
        <v>urban</v>
      </c>
      <c r="G7110" t="str">
        <f t="shared" si="334"/>
        <v>other</v>
      </c>
      <c r="H7110" t="str">
        <f t="shared" si="335"/>
        <v>other</v>
      </c>
    </row>
    <row r="7111" spans="1:8" x14ac:dyDescent="0.2">
      <c r="A7111">
        <v>9</v>
      </c>
      <c r="B7111" t="s">
        <v>449</v>
      </c>
      <c r="C7111">
        <v>0</v>
      </c>
      <c r="D7111" t="s">
        <v>665</v>
      </c>
      <c r="E7111" t="s">
        <v>588</v>
      </c>
      <c r="F7111" t="str">
        <f t="shared" si="333"/>
        <v>urban</v>
      </c>
      <c r="G7111" t="str">
        <f t="shared" si="334"/>
        <v>other</v>
      </c>
      <c r="H7111" t="str">
        <f t="shared" si="335"/>
        <v>other</v>
      </c>
    </row>
    <row r="7112" spans="1:8" x14ac:dyDescent="0.2">
      <c r="A7112">
        <v>0</v>
      </c>
      <c r="B7112" t="s">
        <v>76</v>
      </c>
      <c r="C7112">
        <v>22131295011996.301</v>
      </c>
      <c r="D7112" t="s">
        <v>666</v>
      </c>
      <c r="E7112" t="s">
        <v>588</v>
      </c>
      <c r="F7112" t="str">
        <f t="shared" si="333"/>
        <v>urban</v>
      </c>
      <c r="G7112" t="str">
        <f t="shared" si="334"/>
        <v>other</v>
      </c>
      <c r="H7112" t="str">
        <f t="shared" si="335"/>
        <v>other</v>
      </c>
    </row>
    <row r="7113" spans="1:8" x14ac:dyDescent="0.2">
      <c r="A7113">
        <v>1</v>
      </c>
      <c r="B7113" t="s">
        <v>77</v>
      </c>
      <c r="C7113">
        <v>0</v>
      </c>
      <c r="D7113" t="s">
        <v>666</v>
      </c>
      <c r="E7113" t="s">
        <v>588</v>
      </c>
      <c r="F7113" t="str">
        <f t="shared" si="333"/>
        <v>urban</v>
      </c>
      <c r="G7113" t="str">
        <f t="shared" si="334"/>
        <v>other</v>
      </c>
      <c r="H7113" t="str">
        <f t="shared" si="335"/>
        <v>other</v>
      </c>
    </row>
    <row r="7114" spans="1:8" x14ac:dyDescent="0.2">
      <c r="A7114">
        <v>2</v>
      </c>
      <c r="B7114" t="s">
        <v>78</v>
      </c>
      <c r="C7114">
        <v>0</v>
      </c>
      <c r="D7114" t="s">
        <v>666</v>
      </c>
      <c r="E7114" t="s">
        <v>588</v>
      </c>
      <c r="F7114" t="str">
        <f t="shared" si="333"/>
        <v>urban</v>
      </c>
      <c r="G7114" t="str">
        <f t="shared" si="334"/>
        <v>other</v>
      </c>
      <c r="H7114" t="str">
        <f t="shared" si="335"/>
        <v>other</v>
      </c>
    </row>
    <row r="7115" spans="1:8" x14ac:dyDescent="0.2">
      <c r="A7115">
        <v>3</v>
      </c>
      <c r="B7115" t="s">
        <v>79</v>
      </c>
      <c r="C7115">
        <v>0</v>
      </c>
      <c r="D7115" t="s">
        <v>666</v>
      </c>
      <c r="E7115" t="s">
        <v>588</v>
      </c>
      <c r="F7115" t="str">
        <f t="shared" si="333"/>
        <v>urban</v>
      </c>
      <c r="G7115" t="str">
        <f t="shared" si="334"/>
        <v>other</v>
      </c>
      <c r="H7115" t="str">
        <f t="shared" si="335"/>
        <v>other</v>
      </c>
    </row>
    <row r="7116" spans="1:8" x14ac:dyDescent="0.2">
      <c r="A7116">
        <v>4</v>
      </c>
      <c r="B7116" t="s">
        <v>81</v>
      </c>
      <c r="C7116">
        <v>0</v>
      </c>
      <c r="D7116" t="s">
        <v>666</v>
      </c>
      <c r="E7116" t="s">
        <v>588</v>
      </c>
      <c r="F7116" t="str">
        <f t="shared" si="333"/>
        <v>urban</v>
      </c>
      <c r="G7116" t="str">
        <f t="shared" si="334"/>
        <v>other</v>
      </c>
      <c r="H7116" t="str">
        <f t="shared" si="335"/>
        <v>other</v>
      </c>
    </row>
    <row r="7117" spans="1:8" x14ac:dyDescent="0.2">
      <c r="A7117">
        <v>5</v>
      </c>
      <c r="B7117" t="s">
        <v>162</v>
      </c>
      <c r="C7117">
        <v>0</v>
      </c>
      <c r="D7117" t="s">
        <v>666</v>
      </c>
      <c r="E7117" t="s">
        <v>588</v>
      </c>
      <c r="F7117" t="str">
        <f t="shared" si="333"/>
        <v>urban</v>
      </c>
      <c r="G7117" t="str">
        <f t="shared" si="334"/>
        <v>other</v>
      </c>
      <c r="H7117" t="str">
        <f t="shared" si="335"/>
        <v>other</v>
      </c>
    </row>
    <row r="7118" spans="1:8" x14ac:dyDescent="0.2">
      <c r="A7118">
        <v>6</v>
      </c>
      <c r="B7118" t="s">
        <v>446</v>
      </c>
      <c r="C7118">
        <v>0</v>
      </c>
      <c r="D7118" t="s">
        <v>666</v>
      </c>
      <c r="E7118" t="s">
        <v>588</v>
      </c>
      <c r="F7118" t="str">
        <f t="shared" si="333"/>
        <v>urban</v>
      </c>
      <c r="G7118" t="str">
        <f t="shared" si="334"/>
        <v>other</v>
      </c>
      <c r="H7118" t="str">
        <f t="shared" si="335"/>
        <v>other</v>
      </c>
    </row>
    <row r="7119" spans="1:8" x14ac:dyDescent="0.2">
      <c r="A7119">
        <v>7</v>
      </c>
      <c r="B7119" t="s">
        <v>447</v>
      </c>
      <c r="C7119">
        <v>0</v>
      </c>
      <c r="D7119" t="s">
        <v>666</v>
      </c>
      <c r="E7119" t="s">
        <v>588</v>
      </c>
      <c r="F7119" t="str">
        <f t="shared" si="333"/>
        <v>urban</v>
      </c>
      <c r="G7119" t="str">
        <f t="shared" si="334"/>
        <v>other</v>
      </c>
      <c r="H7119" t="str">
        <f t="shared" si="335"/>
        <v>other</v>
      </c>
    </row>
    <row r="7120" spans="1:8" x14ac:dyDescent="0.2">
      <c r="A7120">
        <v>8</v>
      </c>
      <c r="B7120" t="s">
        <v>448</v>
      </c>
      <c r="C7120">
        <v>0</v>
      </c>
      <c r="D7120" t="s">
        <v>666</v>
      </c>
      <c r="E7120" t="s">
        <v>588</v>
      </c>
      <c r="F7120" t="str">
        <f t="shared" si="333"/>
        <v>urban</v>
      </c>
      <c r="G7120" t="str">
        <f t="shared" si="334"/>
        <v>other</v>
      </c>
      <c r="H7120" t="str">
        <f t="shared" si="335"/>
        <v>other</v>
      </c>
    </row>
    <row r="7121" spans="1:8" x14ac:dyDescent="0.2">
      <c r="A7121">
        <v>9</v>
      </c>
      <c r="B7121" t="s">
        <v>449</v>
      </c>
      <c r="C7121">
        <v>0</v>
      </c>
      <c r="D7121" t="s">
        <v>666</v>
      </c>
      <c r="E7121" t="s">
        <v>588</v>
      </c>
      <c r="F7121" t="str">
        <f t="shared" si="333"/>
        <v>urban</v>
      </c>
      <c r="G7121" t="str">
        <f t="shared" si="334"/>
        <v>other</v>
      </c>
      <c r="H7121" t="str">
        <f t="shared" si="335"/>
        <v>other</v>
      </c>
    </row>
    <row r="7122" spans="1:8" x14ac:dyDescent="0.2">
      <c r="A7122">
        <v>0</v>
      </c>
      <c r="B7122" t="s">
        <v>76</v>
      </c>
      <c r="C7122">
        <v>25616089431136.602</v>
      </c>
      <c r="D7122" t="s">
        <v>667</v>
      </c>
      <c r="E7122" t="s">
        <v>588</v>
      </c>
      <c r="F7122" t="str">
        <f t="shared" si="333"/>
        <v>urban</v>
      </c>
      <c r="G7122" t="str">
        <f t="shared" si="334"/>
        <v>other</v>
      </c>
      <c r="H7122" t="str">
        <f t="shared" si="335"/>
        <v>other</v>
      </c>
    </row>
    <row r="7123" spans="1:8" x14ac:dyDescent="0.2">
      <c r="A7123">
        <v>1</v>
      </c>
      <c r="B7123" t="s">
        <v>77</v>
      </c>
      <c r="C7123">
        <v>0</v>
      </c>
      <c r="D7123" t="s">
        <v>667</v>
      </c>
      <c r="E7123" t="s">
        <v>588</v>
      </c>
      <c r="F7123" t="str">
        <f t="shared" si="333"/>
        <v>urban</v>
      </c>
      <c r="G7123" t="str">
        <f t="shared" si="334"/>
        <v>other</v>
      </c>
      <c r="H7123" t="str">
        <f t="shared" si="335"/>
        <v>other</v>
      </c>
    </row>
    <row r="7124" spans="1:8" x14ac:dyDescent="0.2">
      <c r="A7124">
        <v>2</v>
      </c>
      <c r="B7124" t="s">
        <v>78</v>
      </c>
      <c r="C7124">
        <v>0</v>
      </c>
      <c r="D7124" t="s">
        <v>667</v>
      </c>
      <c r="E7124" t="s">
        <v>588</v>
      </c>
      <c r="F7124" t="str">
        <f t="shared" si="333"/>
        <v>urban</v>
      </c>
      <c r="G7124" t="str">
        <f t="shared" si="334"/>
        <v>other</v>
      </c>
      <c r="H7124" t="str">
        <f t="shared" si="335"/>
        <v>other</v>
      </c>
    </row>
    <row r="7125" spans="1:8" x14ac:dyDescent="0.2">
      <c r="A7125">
        <v>3</v>
      </c>
      <c r="B7125" t="s">
        <v>79</v>
      </c>
      <c r="C7125">
        <v>0</v>
      </c>
      <c r="D7125" t="s">
        <v>667</v>
      </c>
      <c r="E7125" t="s">
        <v>588</v>
      </c>
      <c r="F7125" t="str">
        <f t="shared" si="333"/>
        <v>urban</v>
      </c>
      <c r="G7125" t="str">
        <f t="shared" si="334"/>
        <v>other</v>
      </c>
      <c r="H7125" t="str">
        <f t="shared" si="335"/>
        <v>other</v>
      </c>
    </row>
    <row r="7126" spans="1:8" x14ac:dyDescent="0.2">
      <c r="A7126">
        <v>4</v>
      </c>
      <c r="B7126" t="s">
        <v>81</v>
      </c>
      <c r="C7126">
        <v>0</v>
      </c>
      <c r="D7126" t="s">
        <v>667</v>
      </c>
      <c r="E7126" t="s">
        <v>588</v>
      </c>
      <c r="F7126" t="str">
        <f t="shared" si="333"/>
        <v>urban</v>
      </c>
      <c r="G7126" t="str">
        <f t="shared" si="334"/>
        <v>other</v>
      </c>
      <c r="H7126" t="str">
        <f t="shared" si="335"/>
        <v>other</v>
      </c>
    </row>
    <row r="7127" spans="1:8" x14ac:dyDescent="0.2">
      <c r="A7127">
        <v>5</v>
      </c>
      <c r="B7127" t="s">
        <v>162</v>
      </c>
      <c r="C7127">
        <v>0</v>
      </c>
      <c r="D7127" t="s">
        <v>667</v>
      </c>
      <c r="E7127" t="s">
        <v>588</v>
      </c>
      <c r="F7127" t="str">
        <f t="shared" si="333"/>
        <v>urban</v>
      </c>
      <c r="G7127" t="str">
        <f t="shared" si="334"/>
        <v>other</v>
      </c>
      <c r="H7127" t="str">
        <f t="shared" si="335"/>
        <v>other</v>
      </c>
    </row>
    <row r="7128" spans="1:8" x14ac:dyDescent="0.2">
      <c r="A7128">
        <v>6</v>
      </c>
      <c r="B7128" t="s">
        <v>446</v>
      </c>
      <c r="C7128">
        <v>0</v>
      </c>
      <c r="D7128" t="s">
        <v>667</v>
      </c>
      <c r="E7128" t="s">
        <v>588</v>
      </c>
      <c r="F7128" t="str">
        <f t="shared" si="333"/>
        <v>urban</v>
      </c>
      <c r="G7128" t="str">
        <f t="shared" si="334"/>
        <v>other</v>
      </c>
      <c r="H7128" t="str">
        <f t="shared" si="335"/>
        <v>other</v>
      </c>
    </row>
    <row r="7129" spans="1:8" x14ac:dyDescent="0.2">
      <c r="A7129">
        <v>7</v>
      </c>
      <c r="B7129" t="s">
        <v>447</v>
      </c>
      <c r="C7129">
        <v>0</v>
      </c>
      <c r="D7129" t="s">
        <v>667</v>
      </c>
      <c r="E7129" t="s">
        <v>588</v>
      </c>
      <c r="F7129" t="str">
        <f t="shared" si="333"/>
        <v>urban</v>
      </c>
      <c r="G7129" t="str">
        <f t="shared" si="334"/>
        <v>other</v>
      </c>
      <c r="H7129" t="str">
        <f t="shared" si="335"/>
        <v>other</v>
      </c>
    </row>
    <row r="7130" spans="1:8" x14ac:dyDescent="0.2">
      <c r="A7130">
        <v>8</v>
      </c>
      <c r="B7130" t="s">
        <v>448</v>
      </c>
      <c r="C7130">
        <v>0</v>
      </c>
      <c r="D7130" t="s">
        <v>667</v>
      </c>
      <c r="E7130" t="s">
        <v>588</v>
      </c>
      <c r="F7130" t="str">
        <f t="shared" si="333"/>
        <v>urban</v>
      </c>
      <c r="G7130" t="str">
        <f t="shared" si="334"/>
        <v>other</v>
      </c>
      <c r="H7130" t="str">
        <f t="shared" si="335"/>
        <v>other</v>
      </c>
    </row>
    <row r="7131" spans="1:8" x14ac:dyDescent="0.2">
      <c r="A7131">
        <v>9</v>
      </c>
      <c r="B7131" t="s">
        <v>449</v>
      </c>
      <c r="C7131">
        <v>0</v>
      </c>
      <c r="D7131" t="s">
        <v>667</v>
      </c>
      <c r="E7131" t="s">
        <v>588</v>
      </c>
      <c r="F7131" t="str">
        <f t="shared" si="333"/>
        <v>urban</v>
      </c>
      <c r="G7131" t="str">
        <f t="shared" si="334"/>
        <v>other</v>
      </c>
      <c r="H7131" t="str">
        <f t="shared" si="335"/>
        <v>other</v>
      </c>
    </row>
    <row r="7132" spans="1:8" x14ac:dyDescent="0.2">
      <c r="A7132">
        <v>0</v>
      </c>
      <c r="B7132" t="s">
        <v>76</v>
      </c>
      <c r="C7132">
        <v>3917150247492.4302</v>
      </c>
      <c r="D7132" t="s">
        <v>668</v>
      </c>
      <c r="E7132" t="s">
        <v>588</v>
      </c>
      <c r="F7132" t="str">
        <f t="shared" si="333"/>
        <v>urban</v>
      </c>
      <c r="G7132" t="str">
        <f t="shared" si="334"/>
        <v>other</v>
      </c>
      <c r="H7132" t="str">
        <f t="shared" si="335"/>
        <v>other</v>
      </c>
    </row>
    <row r="7133" spans="1:8" x14ac:dyDescent="0.2">
      <c r="A7133">
        <v>1</v>
      </c>
      <c r="B7133" t="s">
        <v>77</v>
      </c>
      <c r="C7133">
        <v>0</v>
      </c>
      <c r="D7133" t="s">
        <v>668</v>
      </c>
      <c r="E7133" t="s">
        <v>588</v>
      </c>
      <c r="F7133" t="str">
        <f t="shared" si="333"/>
        <v>urban</v>
      </c>
      <c r="G7133" t="str">
        <f t="shared" si="334"/>
        <v>other</v>
      </c>
      <c r="H7133" t="str">
        <f t="shared" si="335"/>
        <v>other</v>
      </c>
    </row>
    <row r="7134" spans="1:8" x14ac:dyDescent="0.2">
      <c r="A7134">
        <v>2</v>
      </c>
      <c r="B7134" t="s">
        <v>78</v>
      </c>
      <c r="C7134">
        <v>0</v>
      </c>
      <c r="D7134" t="s">
        <v>668</v>
      </c>
      <c r="E7134" t="s">
        <v>588</v>
      </c>
      <c r="F7134" t="str">
        <f t="shared" si="333"/>
        <v>urban</v>
      </c>
      <c r="G7134" t="str">
        <f t="shared" si="334"/>
        <v>other</v>
      </c>
      <c r="H7134" t="str">
        <f t="shared" si="335"/>
        <v>other</v>
      </c>
    </row>
    <row r="7135" spans="1:8" x14ac:dyDescent="0.2">
      <c r="A7135">
        <v>3</v>
      </c>
      <c r="B7135" t="s">
        <v>79</v>
      </c>
      <c r="C7135">
        <v>0</v>
      </c>
      <c r="D7135" t="s">
        <v>668</v>
      </c>
      <c r="E7135" t="s">
        <v>588</v>
      </c>
      <c r="F7135" t="str">
        <f t="shared" si="333"/>
        <v>urban</v>
      </c>
      <c r="G7135" t="str">
        <f t="shared" si="334"/>
        <v>other</v>
      </c>
      <c r="H7135" t="str">
        <f t="shared" si="335"/>
        <v>other</v>
      </c>
    </row>
    <row r="7136" spans="1:8" x14ac:dyDescent="0.2">
      <c r="A7136">
        <v>4</v>
      </c>
      <c r="B7136" t="s">
        <v>81</v>
      </c>
      <c r="C7136">
        <v>0</v>
      </c>
      <c r="D7136" t="s">
        <v>668</v>
      </c>
      <c r="E7136" t="s">
        <v>588</v>
      </c>
      <c r="F7136" t="str">
        <f t="shared" si="333"/>
        <v>urban</v>
      </c>
      <c r="G7136" t="str">
        <f t="shared" si="334"/>
        <v>other</v>
      </c>
      <c r="H7136" t="str">
        <f t="shared" si="335"/>
        <v>other</v>
      </c>
    </row>
    <row r="7137" spans="1:8" x14ac:dyDescent="0.2">
      <c r="A7137">
        <v>5</v>
      </c>
      <c r="B7137" t="s">
        <v>162</v>
      </c>
      <c r="C7137">
        <v>0</v>
      </c>
      <c r="D7137" t="s">
        <v>668</v>
      </c>
      <c r="E7137" t="s">
        <v>588</v>
      </c>
      <c r="F7137" t="str">
        <f t="shared" si="333"/>
        <v>urban</v>
      </c>
      <c r="G7137" t="str">
        <f t="shared" si="334"/>
        <v>other</v>
      </c>
      <c r="H7137" t="str">
        <f t="shared" si="335"/>
        <v>other</v>
      </c>
    </row>
    <row r="7138" spans="1:8" x14ac:dyDescent="0.2">
      <c r="A7138">
        <v>6</v>
      </c>
      <c r="B7138" t="s">
        <v>446</v>
      </c>
      <c r="C7138">
        <v>0</v>
      </c>
      <c r="D7138" t="s">
        <v>668</v>
      </c>
      <c r="E7138" t="s">
        <v>588</v>
      </c>
      <c r="F7138" t="str">
        <f t="shared" si="333"/>
        <v>urban</v>
      </c>
      <c r="G7138" t="str">
        <f t="shared" si="334"/>
        <v>other</v>
      </c>
      <c r="H7138" t="str">
        <f t="shared" si="335"/>
        <v>other</v>
      </c>
    </row>
    <row r="7139" spans="1:8" x14ac:dyDescent="0.2">
      <c r="A7139">
        <v>7</v>
      </c>
      <c r="B7139" t="s">
        <v>447</v>
      </c>
      <c r="C7139">
        <v>0</v>
      </c>
      <c r="D7139" t="s">
        <v>668</v>
      </c>
      <c r="E7139" t="s">
        <v>588</v>
      </c>
      <c r="F7139" t="str">
        <f t="shared" si="333"/>
        <v>urban</v>
      </c>
      <c r="G7139" t="str">
        <f t="shared" si="334"/>
        <v>other</v>
      </c>
      <c r="H7139" t="str">
        <f t="shared" si="335"/>
        <v>other</v>
      </c>
    </row>
    <row r="7140" spans="1:8" x14ac:dyDescent="0.2">
      <c r="A7140">
        <v>8</v>
      </c>
      <c r="B7140" t="s">
        <v>448</v>
      </c>
      <c r="C7140">
        <v>0</v>
      </c>
      <c r="D7140" t="s">
        <v>668</v>
      </c>
      <c r="E7140" t="s">
        <v>588</v>
      </c>
      <c r="F7140" t="str">
        <f t="shared" si="333"/>
        <v>urban</v>
      </c>
      <c r="G7140" t="str">
        <f t="shared" si="334"/>
        <v>other</v>
      </c>
      <c r="H7140" t="str">
        <f t="shared" si="335"/>
        <v>other</v>
      </c>
    </row>
    <row r="7141" spans="1:8" x14ac:dyDescent="0.2">
      <c r="A7141">
        <v>9</v>
      </c>
      <c r="B7141" t="s">
        <v>449</v>
      </c>
      <c r="C7141">
        <v>0</v>
      </c>
      <c r="D7141" t="s">
        <v>668</v>
      </c>
      <c r="E7141" t="s">
        <v>588</v>
      </c>
      <c r="F7141" t="str">
        <f t="shared" si="333"/>
        <v>urban</v>
      </c>
      <c r="G7141" t="str">
        <f t="shared" si="334"/>
        <v>other</v>
      </c>
      <c r="H7141" t="str">
        <f t="shared" si="335"/>
        <v>other</v>
      </c>
    </row>
    <row r="7142" spans="1:8" x14ac:dyDescent="0.2">
      <c r="A7142">
        <v>0</v>
      </c>
      <c r="B7142" t="s">
        <v>76</v>
      </c>
      <c r="C7142">
        <v>25981451931303.199</v>
      </c>
      <c r="D7142" t="s">
        <v>669</v>
      </c>
      <c r="E7142" t="s">
        <v>588</v>
      </c>
      <c r="F7142" t="str">
        <f t="shared" si="333"/>
        <v>urban</v>
      </c>
      <c r="G7142" t="str">
        <f t="shared" si="334"/>
        <v>other</v>
      </c>
      <c r="H7142" t="str">
        <f t="shared" si="335"/>
        <v>other</v>
      </c>
    </row>
    <row r="7143" spans="1:8" x14ac:dyDescent="0.2">
      <c r="A7143">
        <v>1</v>
      </c>
      <c r="B7143" t="s">
        <v>77</v>
      </c>
      <c r="C7143">
        <v>0</v>
      </c>
      <c r="D7143" t="s">
        <v>669</v>
      </c>
      <c r="E7143" t="s">
        <v>588</v>
      </c>
      <c r="F7143" t="str">
        <f t="shared" si="333"/>
        <v>urban</v>
      </c>
      <c r="G7143" t="str">
        <f t="shared" si="334"/>
        <v>other</v>
      </c>
      <c r="H7143" t="str">
        <f t="shared" si="335"/>
        <v>other</v>
      </c>
    </row>
    <row r="7144" spans="1:8" x14ac:dyDescent="0.2">
      <c r="A7144">
        <v>2</v>
      </c>
      <c r="B7144" t="s">
        <v>78</v>
      </c>
      <c r="C7144">
        <v>0</v>
      </c>
      <c r="D7144" t="s">
        <v>669</v>
      </c>
      <c r="E7144" t="s">
        <v>588</v>
      </c>
      <c r="F7144" t="str">
        <f t="shared" si="333"/>
        <v>urban</v>
      </c>
      <c r="G7144" t="str">
        <f t="shared" si="334"/>
        <v>other</v>
      </c>
      <c r="H7144" t="str">
        <f t="shared" si="335"/>
        <v>other</v>
      </c>
    </row>
    <row r="7145" spans="1:8" x14ac:dyDescent="0.2">
      <c r="A7145">
        <v>3</v>
      </c>
      <c r="B7145" t="s">
        <v>79</v>
      </c>
      <c r="C7145">
        <v>0</v>
      </c>
      <c r="D7145" t="s">
        <v>669</v>
      </c>
      <c r="E7145" t="s">
        <v>588</v>
      </c>
      <c r="F7145" t="str">
        <f t="shared" si="333"/>
        <v>urban</v>
      </c>
      <c r="G7145" t="str">
        <f t="shared" si="334"/>
        <v>other</v>
      </c>
      <c r="H7145" t="str">
        <f t="shared" si="335"/>
        <v>other</v>
      </c>
    </row>
    <row r="7146" spans="1:8" x14ac:dyDescent="0.2">
      <c r="A7146">
        <v>4</v>
      </c>
      <c r="B7146" t="s">
        <v>81</v>
      </c>
      <c r="C7146">
        <v>0</v>
      </c>
      <c r="D7146" t="s">
        <v>669</v>
      </c>
      <c r="E7146" t="s">
        <v>588</v>
      </c>
      <c r="F7146" t="str">
        <f t="shared" si="333"/>
        <v>urban</v>
      </c>
      <c r="G7146" t="str">
        <f t="shared" si="334"/>
        <v>other</v>
      </c>
      <c r="H7146" t="str">
        <f t="shared" si="335"/>
        <v>other</v>
      </c>
    </row>
    <row r="7147" spans="1:8" x14ac:dyDescent="0.2">
      <c r="A7147">
        <v>5</v>
      </c>
      <c r="B7147" t="s">
        <v>162</v>
      </c>
      <c r="C7147">
        <v>0</v>
      </c>
      <c r="D7147" t="s">
        <v>669</v>
      </c>
      <c r="E7147" t="s">
        <v>588</v>
      </c>
      <c r="F7147" t="str">
        <f t="shared" si="333"/>
        <v>urban</v>
      </c>
      <c r="G7147" t="str">
        <f t="shared" si="334"/>
        <v>other</v>
      </c>
      <c r="H7147" t="str">
        <f t="shared" si="335"/>
        <v>other</v>
      </c>
    </row>
    <row r="7148" spans="1:8" x14ac:dyDescent="0.2">
      <c r="A7148">
        <v>6</v>
      </c>
      <c r="B7148" t="s">
        <v>446</v>
      </c>
      <c r="C7148">
        <v>0</v>
      </c>
      <c r="D7148" t="s">
        <v>669</v>
      </c>
      <c r="E7148" t="s">
        <v>588</v>
      </c>
      <c r="F7148" t="str">
        <f t="shared" si="333"/>
        <v>urban</v>
      </c>
      <c r="G7148" t="str">
        <f t="shared" si="334"/>
        <v>other</v>
      </c>
      <c r="H7148" t="str">
        <f t="shared" si="335"/>
        <v>other</v>
      </c>
    </row>
    <row r="7149" spans="1:8" x14ac:dyDescent="0.2">
      <c r="A7149">
        <v>7</v>
      </c>
      <c r="B7149" t="s">
        <v>447</v>
      </c>
      <c r="C7149">
        <v>0</v>
      </c>
      <c r="D7149" t="s">
        <v>669</v>
      </c>
      <c r="E7149" t="s">
        <v>588</v>
      </c>
      <c r="F7149" t="str">
        <f t="shared" si="333"/>
        <v>urban</v>
      </c>
      <c r="G7149" t="str">
        <f t="shared" si="334"/>
        <v>other</v>
      </c>
      <c r="H7149" t="str">
        <f t="shared" si="335"/>
        <v>other</v>
      </c>
    </row>
    <row r="7150" spans="1:8" x14ac:dyDescent="0.2">
      <c r="A7150">
        <v>8</v>
      </c>
      <c r="B7150" t="s">
        <v>448</v>
      </c>
      <c r="C7150">
        <v>0</v>
      </c>
      <c r="D7150" t="s">
        <v>669</v>
      </c>
      <c r="E7150" t="s">
        <v>588</v>
      </c>
      <c r="F7150" t="str">
        <f t="shared" si="333"/>
        <v>urban</v>
      </c>
      <c r="G7150" t="str">
        <f t="shared" si="334"/>
        <v>other</v>
      </c>
      <c r="H7150" t="str">
        <f t="shared" si="335"/>
        <v>other</v>
      </c>
    </row>
    <row r="7151" spans="1:8" x14ac:dyDescent="0.2">
      <c r="A7151">
        <v>9</v>
      </c>
      <c r="B7151" t="s">
        <v>449</v>
      </c>
      <c r="C7151">
        <v>0</v>
      </c>
      <c r="D7151" t="s">
        <v>669</v>
      </c>
      <c r="E7151" t="s">
        <v>588</v>
      </c>
      <c r="F7151" t="str">
        <f t="shared" si="333"/>
        <v>urban</v>
      </c>
      <c r="G7151" t="str">
        <f t="shared" si="334"/>
        <v>other</v>
      </c>
      <c r="H7151" t="str">
        <f t="shared" si="335"/>
        <v>other</v>
      </c>
    </row>
    <row r="7152" spans="1:8" x14ac:dyDescent="0.2">
      <c r="A7152">
        <v>0</v>
      </c>
      <c r="B7152" t="s">
        <v>76</v>
      </c>
      <c r="C7152">
        <v>38294368706957.398</v>
      </c>
      <c r="D7152" t="s">
        <v>670</v>
      </c>
      <c r="E7152" t="s">
        <v>588</v>
      </c>
      <c r="F7152" t="str">
        <f t="shared" si="333"/>
        <v>urban</v>
      </c>
      <c r="G7152" t="str">
        <f t="shared" si="334"/>
        <v>other</v>
      </c>
      <c r="H7152" t="str">
        <f t="shared" si="335"/>
        <v>other</v>
      </c>
    </row>
    <row r="7153" spans="1:8" x14ac:dyDescent="0.2">
      <c r="A7153">
        <v>1</v>
      </c>
      <c r="B7153" t="s">
        <v>77</v>
      </c>
      <c r="C7153">
        <v>0</v>
      </c>
      <c r="D7153" t="s">
        <v>670</v>
      </c>
      <c r="E7153" t="s">
        <v>588</v>
      </c>
      <c r="F7153" t="str">
        <f t="shared" si="333"/>
        <v>urban</v>
      </c>
      <c r="G7153" t="str">
        <f t="shared" si="334"/>
        <v>other</v>
      </c>
      <c r="H7153" t="str">
        <f t="shared" si="335"/>
        <v>other</v>
      </c>
    </row>
    <row r="7154" spans="1:8" x14ac:dyDescent="0.2">
      <c r="A7154">
        <v>2</v>
      </c>
      <c r="B7154" t="s">
        <v>78</v>
      </c>
      <c r="C7154">
        <v>0</v>
      </c>
      <c r="D7154" t="s">
        <v>670</v>
      </c>
      <c r="E7154" t="s">
        <v>588</v>
      </c>
      <c r="F7154" t="str">
        <f t="shared" si="333"/>
        <v>urban</v>
      </c>
      <c r="G7154" t="str">
        <f t="shared" si="334"/>
        <v>other</v>
      </c>
      <c r="H7154" t="str">
        <f t="shared" si="335"/>
        <v>other</v>
      </c>
    </row>
    <row r="7155" spans="1:8" x14ac:dyDescent="0.2">
      <c r="A7155">
        <v>3</v>
      </c>
      <c r="B7155" t="s">
        <v>79</v>
      </c>
      <c r="C7155">
        <v>0</v>
      </c>
      <c r="D7155" t="s">
        <v>670</v>
      </c>
      <c r="E7155" t="s">
        <v>588</v>
      </c>
      <c r="F7155" t="str">
        <f t="shared" si="333"/>
        <v>urban</v>
      </c>
      <c r="G7155" t="str">
        <f t="shared" si="334"/>
        <v>other</v>
      </c>
      <c r="H7155" t="str">
        <f t="shared" si="335"/>
        <v>other</v>
      </c>
    </row>
    <row r="7156" spans="1:8" x14ac:dyDescent="0.2">
      <c r="A7156">
        <v>4</v>
      </c>
      <c r="B7156" t="s">
        <v>81</v>
      </c>
      <c r="C7156">
        <v>0</v>
      </c>
      <c r="D7156" t="s">
        <v>670</v>
      </c>
      <c r="E7156" t="s">
        <v>588</v>
      </c>
      <c r="F7156" t="str">
        <f t="shared" si="333"/>
        <v>urban</v>
      </c>
      <c r="G7156" t="str">
        <f t="shared" si="334"/>
        <v>other</v>
      </c>
      <c r="H7156" t="str">
        <f t="shared" si="335"/>
        <v>other</v>
      </c>
    </row>
    <row r="7157" spans="1:8" x14ac:dyDescent="0.2">
      <c r="A7157">
        <v>5</v>
      </c>
      <c r="B7157" t="s">
        <v>162</v>
      </c>
      <c r="C7157">
        <v>0</v>
      </c>
      <c r="D7157" t="s">
        <v>670</v>
      </c>
      <c r="E7157" t="s">
        <v>588</v>
      </c>
      <c r="F7157" t="str">
        <f t="shared" si="333"/>
        <v>urban</v>
      </c>
      <c r="G7157" t="str">
        <f t="shared" si="334"/>
        <v>other</v>
      </c>
      <c r="H7157" t="str">
        <f t="shared" si="335"/>
        <v>other</v>
      </c>
    </row>
    <row r="7158" spans="1:8" x14ac:dyDescent="0.2">
      <c r="A7158">
        <v>6</v>
      </c>
      <c r="B7158" t="s">
        <v>446</v>
      </c>
      <c r="C7158">
        <v>0</v>
      </c>
      <c r="D7158" t="s">
        <v>670</v>
      </c>
      <c r="E7158" t="s">
        <v>588</v>
      </c>
      <c r="F7158" t="str">
        <f t="shared" si="333"/>
        <v>urban</v>
      </c>
      <c r="G7158" t="str">
        <f t="shared" si="334"/>
        <v>other</v>
      </c>
      <c r="H7158" t="str">
        <f t="shared" si="335"/>
        <v>other</v>
      </c>
    </row>
    <row r="7159" spans="1:8" x14ac:dyDescent="0.2">
      <c r="A7159">
        <v>7</v>
      </c>
      <c r="B7159" t="s">
        <v>447</v>
      </c>
      <c r="C7159">
        <v>0</v>
      </c>
      <c r="D7159" t="s">
        <v>670</v>
      </c>
      <c r="E7159" t="s">
        <v>588</v>
      </c>
      <c r="F7159" t="str">
        <f t="shared" si="333"/>
        <v>urban</v>
      </c>
      <c r="G7159" t="str">
        <f t="shared" si="334"/>
        <v>other</v>
      </c>
      <c r="H7159" t="str">
        <f t="shared" si="335"/>
        <v>other</v>
      </c>
    </row>
    <row r="7160" spans="1:8" x14ac:dyDescent="0.2">
      <c r="A7160">
        <v>8</v>
      </c>
      <c r="B7160" t="s">
        <v>448</v>
      </c>
      <c r="C7160">
        <v>0</v>
      </c>
      <c r="D7160" t="s">
        <v>670</v>
      </c>
      <c r="E7160" t="s">
        <v>588</v>
      </c>
      <c r="F7160" t="str">
        <f t="shared" si="333"/>
        <v>urban</v>
      </c>
      <c r="G7160" t="str">
        <f t="shared" si="334"/>
        <v>other</v>
      </c>
      <c r="H7160" t="str">
        <f t="shared" si="335"/>
        <v>other</v>
      </c>
    </row>
    <row r="7161" spans="1:8" x14ac:dyDescent="0.2">
      <c r="A7161">
        <v>9</v>
      </c>
      <c r="B7161" t="s">
        <v>449</v>
      </c>
      <c r="C7161">
        <v>0</v>
      </c>
      <c r="D7161" t="s">
        <v>670</v>
      </c>
      <c r="E7161" t="s">
        <v>588</v>
      </c>
      <c r="F7161" t="str">
        <f t="shared" si="333"/>
        <v>urban</v>
      </c>
      <c r="G7161" t="str">
        <f t="shared" si="334"/>
        <v>other</v>
      </c>
      <c r="H7161" t="str">
        <f t="shared" si="335"/>
        <v>other</v>
      </c>
    </row>
    <row r="7162" spans="1:8" x14ac:dyDescent="0.2">
      <c r="A7162">
        <v>0</v>
      </c>
      <c r="B7162" t="s">
        <v>76</v>
      </c>
      <c r="C7162">
        <v>23888977737713.699</v>
      </c>
      <c r="D7162" t="s">
        <v>671</v>
      </c>
      <c r="E7162" t="s">
        <v>588</v>
      </c>
      <c r="F7162" t="str">
        <f t="shared" si="333"/>
        <v>urban</v>
      </c>
      <c r="G7162" t="str">
        <f t="shared" si="334"/>
        <v>other</v>
      </c>
      <c r="H7162" t="str">
        <f t="shared" si="335"/>
        <v>other</v>
      </c>
    </row>
    <row r="7163" spans="1:8" x14ac:dyDescent="0.2">
      <c r="A7163">
        <v>1</v>
      </c>
      <c r="B7163" t="s">
        <v>77</v>
      </c>
      <c r="C7163">
        <v>0</v>
      </c>
      <c r="D7163" t="s">
        <v>671</v>
      </c>
      <c r="E7163" t="s">
        <v>588</v>
      </c>
      <c r="F7163" t="str">
        <f t="shared" si="333"/>
        <v>urban</v>
      </c>
      <c r="G7163" t="str">
        <f t="shared" si="334"/>
        <v>other</v>
      </c>
      <c r="H7163" t="str">
        <f t="shared" si="335"/>
        <v>other</v>
      </c>
    </row>
    <row r="7164" spans="1:8" x14ac:dyDescent="0.2">
      <c r="A7164">
        <v>2</v>
      </c>
      <c r="B7164" t="s">
        <v>78</v>
      </c>
      <c r="C7164">
        <v>0</v>
      </c>
      <c r="D7164" t="s">
        <v>671</v>
      </c>
      <c r="E7164" t="s">
        <v>588</v>
      </c>
      <c r="F7164" t="str">
        <f t="shared" si="333"/>
        <v>urban</v>
      </c>
      <c r="G7164" t="str">
        <f t="shared" si="334"/>
        <v>other</v>
      </c>
      <c r="H7164" t="str">
        <f t="shared" si="335"/>
        <v>other</v>
      </c>
    </row>
    <row r="7165" spans="1:8" x14ac:dyDescent="0.2">
      <c r="A7165">
        <v>3</v>
      </c>
      <c r="B7165" t="s">
        <v>79</v>
      </c>
      <c r="C7165">
        <v>0</v>
      </c>
      <c r="D7165" t="s">
        <v>671</v>
      </c>
      <c r="E7165" t="s">
        <v>588</v>
      </c>
      <c r="F7165" t="str">
        <f t="shared" si="333"/>
        <v>urban</v>
      </c>
      <c r="G7165" t="str">
        <f t="shared" si="334"/>
        <v>other</v>
      </c>
      <c r="H7165" t="str">
        <f t="shared" si="335"/>
        <v>other</v>
      </c>
    </row>
    <row r="7166" spans="1:8" x14ac:dyDescent="0.2">
      <c r="A7166">
        <v>4</v>
      </c>
      <c r="B7166" t="s">
        <v>81</v>
      </c>
      <c r="C7166">
        <v>0</v>
      </c>
      <c r="D7166" t="s">
        <v>671</v>
      </c>
      <c r="E7166" t="s">
        <v>588</v>
      </c>
      <c r="F7166" t="str">
        <f t="shared" si="333"/>
        <v>urban</v>
      </c>
      <c r="G7166" t="str">
        <f t="shared" si="334"/>
        <v>other</v>
      </c>
      <c r="H7166" t="str">
        <f t="shared" si="335"/>
        <v>other</v>
      </c>
    </row>
    <row r="7167" spans="1:8" x14ac:dyDescent="0.2">
      <c r="A7167">
        <v>5</v>
      </c>
      <c r="B7167" t="s">
        <v>162</v>
      </c>
      <c r="C7167">
        <v>0</v>
      </c>
      <c r="D7167" t="s">
        <v>671</v>
      </c>
      <c r="E7167" t="s">
        <v>588</v>
      </c>
      <c r="F7167" t="str">
        <f t="shared" si="333"/>
        <v>urban</v>
      </c>
      <c r="G7167" t="str">
        <f t="shared" si="334"/>
        <v>other</v>
      </c>
      <c r="H7167" t="str">
        <f t="shared" si="335"/>
        <v>other</v>
      </c>
    </row>
    <row r="7168" spans="1:8" x14ac:dyDescent="0.2">
      <c r="A7168">
        <v>6</v>
      </c>
      <c r="B7168" t="s">
        <v>446</v>
      </c>
      <c r="C7168">
        <v>0</v>
      </c>
      <c r="D7168" t="s">
        <v>671</v>
      </c>
      <c r="E7168" t="s">
        <v>588</v>
      </c>
      <c r="F7168" t="str">
        <f t="shared" si="333"/>
        <v>urban</v>
      </c>
      <c r="G7168" t="str">
        <f t="shared" si="334"/>
        <v>other</v>
      </c>
      <c r="H7168" t="str">
        <f t="shared" si="335"/>
        <v>other</v>
      </c>
    </row>
    <row r="7169" spans="1:8" x14ac:dyDescent="0.2">
      <c r="A7169">
        <v>7</v>
      </c>
      <c r="B7169" t="s">
        <v>447</v>
      </c>
      <c r="C7169">
        <v>0</v>
      </c>
      <c r="D7169" t="s">
        <v>671</v>
      </c>
      <c r="E7169" t="s">
        <v>588</v>
      </c>
      <c r="F7169" t="str">
        <f t="shared" si="333"/>
        <v>urban</v>
      </c>
      <c r="G7169" t="str">
        <f t="shared" si="334"/>
        <v>other</v>
      </c>
      <c r="H7169" t="str">
        <f t="shared" si="335"/>
        <v>other</v>
      </c>
    </row>
    <row r="7170" spans="1:8" x14ac:dyDescent="0.2">
      <c r="A7170">
        <v>8</v>
      </c>
      <c r="B7170" t="s">
        <v>448</v>
      </c>
      <c r="C7170">
        <v>0</v>
      </c>
      <c r="D7170" t="s">
        <v>671</v>
      </c>
      <c r="E7170" t="s">
        <v>588</v>
      </c>
      <c r="F7170" t="str">
        <f t="shared" si="333"/>
        <v>urban</v>
      </c>
      <c r="G7170" t="str">
        <f t="shared" si="334"/>
        <v>other</v>
      </c>
      <c r="H7170" t="str">
        <f t="shared" si="335"/>
        <v>other</v>
      </c>
    </row>
    <row r="7171" spans="1:8" x14ac:dyDescent="0.2">
      <c r="A7171">
        <v>9</v>
      </c>
      <c r="B7171" t="s">
        <v>449</v>
      </c>
      <c r="C7171">
        <v>0</v>
      </c>
      <c r="D7171" t="s">
        <v>671</v>
      </c>
      <c r="E7171" t="s">
        <v>588</v>
      </c>
      <c r="F7171" t="str">
        <f t="shared" ref="F7171:F7234" si="336">IF(ISNUMBER(SEARCH("urban", E7171)), "urban", IF(ISNUMBER(SEARCH("rural", E7171)), "rural", IF(ISNUMBER(SEARCH("commercial", E7171)), "commercial", "None")))</f>
        <v>urban</v>
      </c>
      <c r="G7171" t="str">
        <f t="shared" ref="G7171:G7234" si="337">RIGHT(E7171, LEN(E7171) - FIND("~", SUBSTITUTE(E7171, "-", "~", LEN(E7171)-LEN(SUBSTITUTE(E7171, "-", "")))))</f>
        <v>other</v>
      </c>
      <c r="H7171" t="str">
        <f t="shared" ref="H7171:H7234" si="338">IF(G7171="appl","appliances",IF(G7171="cooling","cooling &amp; ventilation",G7171))</f>
        <v>other</v>
      </c>
    </row>
    <row r="7172" spans="1:8" x14ac:dyDescent="0.2">
      <c r="A7172">
        <v>0</v>
      </c>
      <c r="B7172" t="s">
        <v>76</v>
      </c>
      <c r="C7172">
        <v>33872405012857.801</v>
      </c>
      <c r="D7172" t="s">
        <v>672</v>
      </c>
      <c r="E7172" t="s">
        <v>588</v>
      </c>
      <c r="F7172" t="str">
        <f t="shared" si="336"/>
        <v>urban</v>
      </c>
      <c r="G7172" t="str">
        <f t="shared" si="337"/>
        <v>other</v>
      </c>
      <c r="H7172" t="str">
        <f t="shared" si="338"/>
        <v>other</v>
      </c>
    </row>
    <row r="7173" spans="1:8" x14ac:dyDescent="0.2">
      <c r="A7173">
        <v>1</v>
      </c>
      <c r="B7173" t="s">
        <v>77</v>
      </c>
      <c r="C7173">
        <v>0</v>
      </c>
      <c r="D7173" t="s">
        <v>672</v>
      </c>
      <c r="E7173" t="s">
        <v>588</v>
      </c>
      <c r="F7173" t="str">
        <f t="shared" si="336"/>
        <v>urban</v>
      </c>
      <c r="G7173" t="str">
        <f t="shared" si="337"/>
        <v>other</v>
      </c>
      <c r="H7173" t="str">
        <f t="shared" si="338"/>
        <v>other</v>
      </c>
    </row>
    <row r="7174" spans="1:8" x14ac:dyDescent="0.2">
      <c r="A7174">
        <v>2</v>
      </c>
      <c r="B7174" t="s">
        <v>78</v>
      </c>
      <c r="C7174">
        <v>0</v>
      </c>
      <c r="D7174" t="s">
        <v>672</v>
      </c>
      <c r="E7174" t="s">
        <v>588</v>
      </c>
      <c r="F7174" t="str">
        <f t="shared" si="336"/>
        <v>urban</v>
      </c>
      <c r="G7174" t="str">
        <f t="shared" si="337"/>
        <v>other</v>
      </c>
      <c r="H7174" t="str">
        <f t="shared" si="338"/>
        <v>other</v>
      </c>
    </row>
    <row r="7175" spans="1:8" x14ac:dyDescent="0.2">
      <c r="A7175">
        <v>3</v>
      </c>
      <c r="B7175" t="s">
        <v>79</v>
      </c>
      <c r="C7175">
        <v>0</v>
      </c>
      <c r="D7175" t="s">
        <v>672</v>
      </c>
      <c r="E7175" t="s">
        <v>588</v>
      </c>
      <c r="F7175" t="str">
        <f t="shared" si="336"/>
        <v>urban</v>
      </c>
      <c r="G7175" t="str">
        <f t="shared" si="337"/>
        <v>other</v>
      </c>
      <c r="H7175" t="str">
        <f t="shared" si="338"/>
        <v>other</v>
      </c>
    </row>
    <row r="7176" spans="1:8" x14ac:dyDescent="0.2">
      <c r="A7176">
        <v>4</v>
      </c>
      <c r="B7176" t="s">
        <v>81</v>
      </c>
      <c r="C7176">
        <v>0</v>
      </c>
      <c r="D7176" t="s">
        <v>672</v>
      </c>
      <c r="E7176" t="s">
        <v>588</v>
      </c>
      <c r="F7176" t="str">
        <f t="shared" si="336"/>
        <v>urban</v>
      </c>
      <c r="G7176" t="str">
        <f t="shared" si="337"/>
        <v>other</v>
      </c>
      <c r="H7176" t="str">
        <f t="shared" si="338"/>
        <v>other</v>
      </c>
    </row>
    <row r="7177" spans="1:8" x14ac:dyDescent="0.2">
      <c r="A7177">
        <v>5</v>
      </c>
      <c r="B7177" t="s">
        <v>162</v>
      </c>
      <c r="C7177">
        <v>0</v>
      </c>
      <c r="D7177" t="s">
        <v>672</v>
      </c>
      <c r="E7177" t="s">
        <v>588</v>
      </c>
      <c r="F7177" t="str">
        <f t="shared" si="336"/>
        <v>urban</v>
      </c>
      <c r="G7177" t="str">
        <f t="shared" si="337"/>
        <v>other</v>
      </c>
      <c r="H7177" t="str">
        <f t="shared" si="338"/>
        <v>other</v>
      </c>
    </row>
    <row r="7178" spans="1:8" x14ac:dyDescent="0.2">
      <c r="A7178">
        <v>6</v>
      </c>
      <c r="B7178" t="s">
        <v>446</v>
      </c>
      <c r="C7178">
        <v>0</v>
      </c>
      <c r="D7178" t="s">
        <v>672</v>
      </c>
      <c r="E7178" t="s">
        <v>588</v>
      </c>
      <c r="F7178" t="str">
        <f t="shared" si="336"/>
        <v>urban</v>
      </c>
      <c r="G7178" t="str">
        <f t="shared" si="337"/>
        <v>other</v>
      </c>
      <c r="H7178" t="str">
        <f t="shared" si="338"/>
        <v>other</v>
      </c>
    </row>
    <row r="7179" spans="1:8" x14ac:dyDescent="0.2">
      <c r="A7179">
        <v>7</v>
      </c>
      <c r="B7179" t="s">
        <v>447</v>
      </c>
      <c r="C7179">
        <v>0</v>
      </c>
      <c r="D7179" t="s">
        <v>672</v>
      </c>
      <c r="E7179" t="s">
        <v>588</v>
      </c>
      <c r="F7179" t="str">
        <f t="shared" si="336"/>
        <v>urban</v>
      </c>
      <c r="G7179" t="str">
        <f t="shared" si="337"/>
        <v>other</v>
      </c>
      <c r="H7179" t="str">
        <f t="shared" si="338"/>
        <v>other</v>
      </c>
    </row>
    <row r="7180" spans="1:8" x14ac:dyDescent="0.2">
      <c r="A7180">
        <v>8</v>
      </c>
      <c r="B7180" t="s">
        <v>448</v>
      </c>
      <c r="C7180">
        <v>0</v>
      </c>
      <c r="D7180" t="s">
        <v>672</v>
      </c>
      <c r="E7180" t="s">
        <v>588</v>
      </c>
      <c r="F7180" t="str">
        <f t="shared" si="336"/>
        <v>urban</v>
      </c>
      <c r="G7180" t="str">
        <f t="shared" si="337"/>
        <v>other</v>
      </c>
      <c r="H7180" t="str">
        <f t="shared" si="338"/>
        <v>other</v>
      </c>
    </row>
    <row r="7181" spans="1:8" x14ac:dyDescent="0.2">
      <c r="A7181">
        <v>9</v>
      </c>
      <c r="B7181" t="s">
        <v>449</v>
      </c>
      <c r="C7181">
        <v>0</v>
      </c>
      <c r="D7181" t="s">
        <v>672</v>
      </c>
      <c r="E7181" t="s">
        <v>588</v>
      </c>
      <c r="F7181" t="str">
        <f t="shared" si="336"/>
        <v>urban</v>
      </c>
      <c r="G7181" t="str">
        <f t="shared" si="337"/>
        <v>other</v>
      </c>
      <c r="H7181" t="str">
        <f t="shared" si="338"/>
        <v>other</v>
      </c>
    </row>
    <row r="7182" spans="1:8" x14ac:dyDescent="0.2">
      <c r="A7182">
        <v>0</v>
      </c>
      <c r="B7182" t="s">
        <v>76</v>
      </c>
      <c r="C7182">
        <v>26832846711175.199</v>
      </c>
      <c r="D7182" t="s">
        <v>673</v>
      </c>
      <c r="E7182" t="s">
        <v>588</v>
      </c>
      <c r="F7182" t="str">
        <f t="shared" si="336"/>
        <v>urban</v>
      </c>
      <c r="G7182" t="str">
        <f t="shared" si="337"/>
        <v>other</v>
      </c>
      <c r="H7182" t="str">
        <f t="shared" si="338"/>
        <v>other</v>
      </c>
    </row>
    <row r="7183" spans="1:8" x14ac:dyDescent="0.2">
      <c r="A7183">
        <v>1</v>
      </c>
      <c r="B7183" t="s">
        <v>77</v>
      </c>
      <c r="C7183">
        <v>0</v>
      </c>
      <c r="D7183" t="s">
        <v>673</v>
      </c>
      <c r="E7183" t="s">
        <v>588</v>
      </c>
      <c r="F7183" t="str">
        <f t="shared" si="336"/>
        <v>urban</v>
      </c>
      <c r="G7183" t="str">
        <f t="shared" si="337"/>
        <v>other</v>
      </c>
      <c r="H7183" t="str">
        <f t="shared" si="338"/>
        <v>other</v>
      </c>
    </row>
    <row r="7184" spans="1:8" x14ac:dyDescent="0.2">
      <c r="A7184">
        <v>2</v>
      </c>
      <c r="B7184" t="s">
        <v>78</v>
      </c>
      <c r="C7184">
        <v>0</v>
      </c>
      <c r="D7184" t="s">
        <v>673</v>
      </c>
      <c r="E7184" t="s">
        <v>588</v>
      </c>
      <c r="F7184" t="str">
        <f t="shared" si="336"/>
        <v>urban</v>
      </c>
      <c r="G7184" t="str">
        <f t="shared" si="337"/>
        <v>other</v>
      </c>
      <c r="H7184" t="str">
        <f t="shared" si="338"/>
        <v>other</v>
      </c>
    </row>
    <row r="7185" spans="1:8" x14ac:dyDescent="0.2">
      <c r="A7185">
        <v>3</v>
      </c>
      <c r="B7185" t="s">
        <v>79</v>
      </c>
      <c r="C7185">
        <v>0</v>
      </c>
      <c r="D7185" t="s">
        <v>673</v>
      </c>
      <c r="E7185" t="s">
        <v>588</v>
      </c>
      <c r="F7185" t="str">
        <f t="shared" si="336"/>
        <v>urban</v>
      </c>
      <c r="G7185" t="str">
        <f t="shared" si="337"/>
        <v>other</v>
      </c>
      <c r="H7185" t="str">
        <f t="shared" si="338"/>
        <v>other</v>
      </c>
    </row>
    <row r="7186" spans="1:8" x14ac:dyDescent="0.2">
      <c r="A7186">
        <v>4</v>
      </c>
      <c r="B7186" t="s">
        <v>81</v>
      </c>
      <c r="C7186">
        <v>0</v>
      </c>
      <c r="D7186" t="s">
        <v>673</v>
      </c>
      <c r="E7186" t="s">
        <v>588</v>
      </c>
      <c r="F7186" t="str">
        <f t="shared" si="336"/>
        <v>urban</v>
      </c>
      <c r="G7186" t="str">
        <f t="shared" si="337"/>
        <v>other</v>
      </c>
      <c r="H7186" t="str">
        <f t="shared" si="338"/>
        <v>other</v>
      </c>
    </row>
    <row r="7187" spans="1:8" x14ac:dyDescent="0.2">
      <c r="A7187">
        <v>5</v>
      </c>
      <c r="B7187" t="s">
        <v>162</v>
      </c>
      <c r="C7187">
        <v>0</v>
      </c>
      <c r="D7187" t="s">
        <v>673</v>
      </c>
      <c r="E7187" t="s">
        <v>588</v>
      </c>
      <c r="F7187" t="str">
        <f t="shared" si="336"/>
        <v>urban</v>
      </c>
      <c r="G7187" t="str">
        <f t="shared" si="337"/>
        <v>other</v>
      </c>
      <c r="H7187" t="str">
        <f t="shared" si="338"/>
        <v>other</v>
      </c>
    </row>
    <row r="7188" spans="1:8" x14ac:dyDescent="0.2">
      <c r="A7188">
        <v>6</v>
      </c>
      <c r="B7188" t="s">
        <v>446</v>
      </c>
      <c r="C7188">
        <v>0</v>
      </c>
      <c r="D7188" t="s">
        <v>673</v>
      </c>
      <c r="E7188" t="s">
        <v>588</v>
      </c>
      <c r="F7188" t="str">
        <f t="shared" si="336"/>
        <v>urban</v>
      </c>
      <c r="G7188" t="str">
        <f t="shared" si="337"/>
        <v>other</v>
      </c>
      <c r="H7188" t="str">
        <f t="shared" si="338"/>
        <v>other</v>
      </c>
    </row>
    <row r="7189" spans="1:8" x14ac:dyDescent="0.2">
      <c r="A7189">
        <v>7</v>
      </c>
      <c r="B7189" t="s">
        <v>447</v>
      </c>
      <c r="C7189">
        <v>0</v>
      </c>
      <c r="D7189" t="s">
        <v>673</v>
      </c>
      <c r="E7189" t="s">
        <v>588</v>
      </c>
      <c r="F7189" t="str">
        <f t="shared" si="336"/>
        <v>urban</v>
      </c>
      <c r="G7189" t="str">
        <f t="shared" si="337"/>
        <v>other</v>
      </c>
      <c r="H7189" t="str">
        <f t="shared" si="338"/>
        <v>other</v>
      </c>
    </row>
    <row r="7190" spans="1:8" x14ac:dyDescent="0.2">
      <c r="A7190">
        <v>8</v>
      </c>
      <c r="B7190" t="s">
        <v>448</v>
      </c>
      <c r="C7190">
        <v>0</v>
      </c>
      <c r="D7190" t="s">
        <v>673</v>
      </c>
      <c r="E7190" t="s">
        <v>588</v>
      </c>
      <c r="F7190" t="str">
        <f t="shared" si="336"/>
        <v>urban</v>
      </c>
      <c r="G7190" t="str">
        <f t="shared" si="337"/>
        <v>other</v>
      </c>
      <c r="H7190" t="str">
        <f t="shared" si="338"/>
        <v>other</v>
      </c>
    </row>
    <row r="7191" spans="1:8" x14ac:dyDescent="0.2">
      <c r="A7191">
        <v>9</v>
      </c>
      <c r="B7191" t="s">
        <v>449</v>
      </c>
      <c r="C7191">
        <v>0</v>
      </c>
      <c r="D7191" t="s">
        <v>673</v>
      </c>
      <c r="E7191" t="s">
        <v>588</v>
      </c>
      <c r="F7191" t="str">
        <f t="shared" si="336"/>
        <v>urban</v>
      </c>
      <c r="G7191" t="str">
        <f t="shared" si="337"/>
        <v>other</v>
      </c>
      <c r="H7191" t="str">
        <f t="shared" si="338"/>
        <v>other</v>
      </c>
    </row>
    <row r="7192" spans="1:8" x14ac:dyDescent="0.2">
      <c r="A7192">
        <v>0</v>
      </c>
      <c r="B7192" t="s">
        <v>76</v>
      </c>
      <c r="C7192">
        <v>144533504425135</v>
      </c>
      <c r="D7192" t="s">
        <v>674</v>
      </c>
      <c r="E7192" t="s">
        <v>588</v>
      </c>
      <c r="F7192" t="str">
        <f t="shared" si="336"/>
        <v>urban</v>
      </c>
      <c r="G7192" t="str">
        <f t="shared" si="337"/>
        <v>other</v>
      </c>
      <c r="H7192" t="str">
        <f t="shared" si="338"/>
        <v>other</v>
      </c>
    </row>
    <row r="7193" spans="1:8" x14ac:dyDescent="0.2">
      <c r="A7193">
        <v>1</v>
      </c>
      <c r="B7193" t="s">
        <v>77</v>
      </c>
      <c r="C7193">
        <v>0</v>
      </c>
      <c r="D7193" t="s">
        <v>674</v>
      </c>
      <c r="E7193" t="s">
        <v>588</v>
      </c>
      <c r="F7193" t="str">
        <f t="shared" si="336"/>
        <v>urban</v>
      </c>
      <c r="G7193" t="str">
        <f t="shared" si="337"/>
        <v>other</v>
      </c>
      <c r="H7193" t="str">
        <f t="shared" si="338"/>
        <v>other</v>
      </c>
    </row>
    <row r="7194" spans="1:8" x14ac:dyDescent="0.2">
      <c r="A7194">
        <v>2</v>
      </c>
      <c r="B7194" t="s">
        <v>78</v>
      </c>
      <c r="C7194">
        <v>0</v>
      </c>
      <c r="D7194" t="s">
        <v>674</v>
      </c>
      <c r="E7194" t="s">
        <v>588</v>
      </c>
      <c r="F7194" t="str">
        <f t="shared" si="336"/>
        <v>urban</v>
      </c>
      <c r="G7194" t="str">
        <f t="shared" si="337"/>
        <v>other</v>
      </c>
      <c r="H7194" t="str">
        <f t="shared" si="338"/>
        <v>other</v>
      </c>
    </row>
    <row r="7195" spans="1:8" x14ac:dyDescent="0.2">
      <c r="A7195">
        <v>3</v>
      </c>
      <c r="B7195" t="s">
        <v>79</v>
      </c>
      <c r="C7195">
        <v>0</v>
      </c>
      <c r="D7195" t="s">
        <v>674</v>
      </c>
      <c r="E7195" t="s">
        <v>588</v>
      </c>
      <c r="F7195" t="str">
        <f t="shared" si="336"/>
        <v>urban</v>
      </c>
      <c r="G7195" t="str">
        <f t="shared" si="337"/>
        <v>other</v>
      </c>
      <c r="H7195" t="str">
        <f t="shared" si="338"/>
        <v>other</v>
      </c>
    </row>
    <row r="7196" spans="1:8" x14ac:dyDescent="0.2">
      <c r="A7196">
        <v>4</v>
      </c>
      <c r="B7196" t="s">
        <v>81</v>
      </c>
      <c r="C7196">
        <v>0</v>
      </c>
      <c r="D7196" t="s">
        <v>674</v>
      </c>
      <c r="E7196" t="s">
        <v>588</v>
      </c>
      <c r="F7196" t="str">
        <f t="shared" si="336"/>
        <v>urban</v>
      </c>
      <c r="G7196" t="str">
        <f t="shared" si="337"/>
        <v>other</v>
      </c>
      <c r="H7196" t="str">
        <f t="shared" si="338"/>
        <v>other</v>
      </c>
    </row>
    <row r="7197" spans="1:8" x14ac:dyDescent="0.2">
      <c r="A7197">
        <v>5</v>
      </c>
      <c r="B7197" t="s">
        <v>162</v>
      </c>
      <c r="C7197">
        <v>0</v>
      </c>
      <c r="D7197" t="s">
        <v>674</v>
      </c>
      <c r="E7197" t="s">
        <v>588</v>
      </c>
      <c r="F7197" t="str">
        <f t="shared" si="336"/>
        <v>urban</v>
      </c>
      <c r="G7197" t="str">
        <f t="shared" si="337"/>
        <v>other</v>
      </c>
      <c r="H7197" t="str">
        <f t="shared" si="338"/>
        <v>other</v>
      </c>
    </row>
    <row r="7198" spans="1:8" x14ac:dyDescent="0.2">
      <c r="A7198">
        <v>6</v>
      </c>
      <c r="B7198" t="s">
        <v>446</v>
      </c>
      <c r="C7198">
        <v>0</v>
      </c>
      <c r="D7198" t="s">
        <v>674</v>
      </c>
      <c r="E7198" t="s">
        <v>588</v>
      </c>
      <c r="F7198" t="str">
        <f t="shared" si="336"/>
        <v>urban</v>
      </c>
      <c r="G7198" t="str">
        <f t="shared" si="337"/>
        <v>other</v>
      </c>
      <c r="H7198" t="str">
        <f t="shared" si="338"/>
        <v>other</v>
      </c>
    </row>
    <row r="7199" spans="1:8" x14ac:dyDescent="0.2">
      <c r="A7199">
        <v>7</v>
      </c>
      <c r="B7199" t="s">
        <v>447</v>
      </c>
      <c r="C7199">
        <v>0</v>
      </c>
      <c r="D7199" t="s">
        <v>674</v>
      </c>
      <c r="E7199" t="s">
        <v>588</v>
      </c>
      <c r="F7199" t="str">
        <f t="shared" si="336"/>
        <v>urban</v>
      </c>
      <c r="G7199" t="str">
        <f t="shared" si="337"/>
        <v>other</v>
      </c>
      <c r="H7199" t="str">
        <f t="shared" si="338"/>
        <v>other</v>
      </c>
    </row>
    <row r="7200" spans="1:8" x14ac:dyDescent="0.2">
      <c r="A7200">
        <v>8</v>
      </c>
      <c r="B7200" t="s">
        <v>448</v>
      </c>
      <c r="C7200">
        <v>0</v>
      </c>
      <c r="D7200" t="s">
        <v>674</v>
      </c>
      <c r="E7200" t="s">
        <v>588</v>
      </c>
      <c r="F7200" t="str">
        <f t="shared" si="336"/>
        <v>urban</v>
      </c>
      <c r="G7200" t="str">
        <f t="shared" si="337"/>
        <v>other</v>
      </c>
      <c r="H7200" t="str">
        <f t="shared" si="338"/>
        <v>other</v>
      </c>
    </row>
    <row r="7201" spans="1:8" x14ac:dyDescent="0.2">
      <c r="A7201">
        <v>9</v>
      </c>
      <c r="B7201" t="s">
        <v>449</v>
      </c>
      <c r="C7201">
        <v>0</v>
      </c>
      <c r="D7201" t="s">
        <v>674</v>
      </c>
      <c r="E7201" t="s">
        <v>588</v>
      </c>
      <c r="F7201" t="str">
        <f t="shared" si="336"/>
        <v>urban</v>
      </c>
      <c r="G7201" t="str">
        <f t="shared" si="337"/>
        <v>other</v>
      </c>
      <c r="H7201" t="str">
        <f t="shared" si="338"/>
        <v>other</v>
      </c>
    </row>
    <row r="7202" spans="1:8" x14ac:dyDescent="0.2">
      <c r="A7202">
        <v>0</v>
      </c>
      <c r="B7202" t="s">
        <v>76</v>
      </c>
      <c r="C7202">
        <v>13937026505708.301</v>
      </c>
      <c r="D7202" t="s">
        <v>675</v>
      </c>
      <c r="E7202" t="s">
        <v>588</v>
      </c>
      <c r="F7202" t="str">
        <f t="shared" si="336"/>
        <v>urban</v>
      </c>
      <c r="G7202" t="str">
        <f t="shared" si="337"/>
        <v>other</v>
      </c>
      <c r="H7202" t="str">
        <f t="shared" si="338"/>
        <v>other</v>
      </c>
    </row>
    <row r="7203" spans="1:8" x14ac:dyDescent="0.2">
      <c r="A7203">
        <v>1</v>
      </c>
      <c r="B7203" t="s">
        <v>77</v>
      </c>
      <c r="C7203">
        <v>0</v>
      </c>
      <c r="D7203" t="s">
        <v>675</v>
      </c>
      <c r="E7203" t="s">
        <v>588</v>
      </c>
      <c r="F7203" t="str">
        <f t="shared" si="336"/>
        <v>urban</v>
      </c>
      <c r="G7203" t="str">
        <f t="shared" si="337"/>
        <v>other</v>
      </c>
      <c r="H7203" t="str">
        <f t="shared" si="338"/>
        <v>other</v>
      </c>
    </row>
    <row r="7204" spans="1:8" x14ac:dyDescent="0.2">
      <c r="A7204">
        <v>2</v>
      </c>
      <c r="B7204" t="s">
        <v>78</v>
      </c>
      <c r="C7204">
        <v>0</v>
      </c>
      <c r="D7204" t="s">
        <v>675</v>
      </c>
      <c r="E7204" t="s">
        <v>588</v>
      </c>
      <c r="F7204" t="str">
        <f t="shared" si="336"/>
        <v>urban</v>
      </c>
      <c r="G7204" t="str">
        <f t="shared" si="337"/>
        <v>other</v>
      </c>
      <c r="H7204" t="str">
        <f t="shared" si="338"/>
        <v>other</v>
      </c>
    </row>
    <row r="7205" spans="1:8" x14ac:dyDescent="0.2">
      <c r="A7205">
        <v>3</v>
      </c>
      <c r="B7205" t="s">
        <v>79</v>
      </c>
      <c r="C7205">
        <v>0</v>
      </c>
      <c r="D7205" t="s">
        <v>675</v>
      </c>
      <c r="E7205" t="s">
        <v>588</v>
      </c>
      <c r="F7205" t="str">
        <f t="shared" si="336"/>
        <v>urban</v>
      </c>
      <c r="G7205" t="str">
        <f t="shared" si="337"/>
        <v>other</v>
      </c>
      <c r="H7205" t="str">
        <f t="shared" si="338"/>
        <v>other</v>
      </c>
    </row>
    <row r="7206" spans="1:8" x14ac:dyDescent="0.2">
      <c r="A7206">
        <v>4</v>
      </c>
      <c r="B7206" t="s">
        <v>81</v>
      </c>
      <c r="C7206">
        <v>0</v>
      </c>
      <c r="D7206" t="s">
        <v>675</v>
      </c>
      <c r="E7206" t="s">
        <v>588</v>
      </c>
      <c r="F7206" t="str">
        <f t="shared" si="336"/>
        <v>urban</v>
      </c>
      <c r="G7206" t="str">
        <f t="shared" si="337"/>
        <v>other</v>
      </c>
      <c r="H7206" t="str">
        <f t="shared" si="338"/>
        <v>other</v>
      </c>
    </row>
    <row r="7207" spans="1:8" x14ac:dyDescent="0.2">
      <c r="A7207">
        <v>5</v>
      </c>
      <c r="B7207" t="s">
        <v>162</v>
      </c>
      <c r="C7207">
        <v>0</v>
      </c>
      <c r="D7207" t="s">
        <v>675</v>
      </c>
      <c r="E7207" t="s">
        <v>588</v>
      </c>
      <c r="F7207" t="str">
        <f t="shared" si="336"/>
        <v>urban</v>
      </c>
      <c r="G7207" t="str">
        <f t="shared" si="337"/>
        <v>other</v>
      </c>
      <c r="H7207" t="str">
        <f t="shared" si="338"/>
        <v>other</v>
      </c>
    </row>
    <row r="7208" spans="1:8" x14ac:dyDescent="0.2">
      <c r="A7208">
        <v>6</v>
      </c>
      <c r="B7208" t="s">
        <v>446</v>
      </c>
      <c r="C7208">
        <v>0</v>
      </c>
      <c r="D7208" t="s">
        <v>675</v>
      </c>
      <c r="E7208" t="s">
        <v>588</v>
      </c>
      <c r="F7208" t="str">
        <f t="shared" si="336"/>
        <v>urban</v>
      </c>
      <c r="G7208" t="str">
        <f t="shared" si="337"/>
        <v>other</v>
      </c>
      <c r="H7208" t="str">
        <f t="shared" si="338"/>
        <v>other</v>
      </c>
    </row>
    <row r="7209" spans="1:8" x14ac:dyDescent="0.2">
      <c r="A7209">
        <v>7</v>
      </c>
      <c r="B7209" t="s">
        <v>447</v>
      </c>
      <c r="C7209">
        <v>0</v>
      </c>
      <c r="D7209" t="s">
        <v>675</v>
      </c>
      <c r="E7209" t="s">
        <v>588</v>
      </c>
      <c r="F7209" t="str">
        <f t="shared" si="336"/>
        <v>urban</v>
      </c>
      <c r="G7209" t="str">
        <f t="shared" si="337"/>
        <v>other</v>
      </c>
      <c r="H7209" t="str">
        <f t="shared" si="338"/>
        <v>other</v>
      </c>
    </row>
    <row r="7210" spans="1:8" x14ac:dyDescent="0.2">
      <c r="A7210">
        <v>8</v>
      </c>
      <c r="B7210" t="s">
        <v>448</v>
      </c>
      <c r="C7210">
        <v>0</v>
      </c>
      <c r="D7210" t="s">
        <v>675</v>
      </c>
      <c r="E7210" t="s">
        <v>588</v>
      </c>
      <c r="F7210" t="str">
        <f t="shared" si="336"/>
        <v>urban</v>
      </c>
      <c r="G7210" t="str">
        <f t="shared" si="337"/>
        <v>other</v>
      </c>
      <c r="H7210" t="str">
        <f t="shared" si="338"/>
        <v>other</v>
      </c>
    </row>
    <row r="7211" spans="1:8" x14ac:dyDescent="0.2">
      <c r="A7211">
        <v>9</v>
      </c>
      <c r="B7211" t="s">
        <v>449</v>
      </c>
      <c r="C7211">
        <v>0</v>
      </c>
      <c r="D7211" t="s">
        <v>675</v>
      </c>
      <c r="E7211" t="s">
        <v>588</v>
      </c>
      <c r="F7211" t="str">
        <f t="shared" si="336"/>
        <v>urban</v>
      </c>
      <c r="G7211" t="str">
        <f t="shared" si="337"/>
        <v>other</v>
      </c>
      <c r="H7211" t="str">
        <f t="shared" si="338"/>
        <v>other</v>
      </c>
    </row>
    <row r="7212" spans="1:8" x14ac:dyDescent="0.2">
      <c r="A7212">
        <v>0</v>
      </c>
      <c r="B7212" t="s">
        <v>76</v>
      </c>
      <c r="C7212">
        <v>16074197990059</v>
      </c>
      <c r="D7212" t="s">
        <v>676</v>
      </c>
      <c r="E7212" t="s">
        <v>588</v>
      </c>
      <c r="F7212" t="str">
        <f t="shared" si="336"/>
        <v>urban</v>
      </c>
      <c r="G7212" t="str">
        <f t="shared" si="337"/>
        <v>other</v>
      </c>
      <c r="H7212" t="str">
        <f t="shared" si="338"/>
        <v>other</v>
      </c>
    </row>
    <row r="7213" spans="1:8" x14ac:dyDescent="0.2">
      <c r="A7213">
        <v>1</v>
      </c>
      <c r="B7213" t="s">
        <v>77</v>
      </c>
      <c r="C7213">
        <v>0</v>
      </c>
      <c r="D7213" t="s">
        <v>676</v>
      </c>
      <c r="E7213" t="s">
        <v>588</v>
      </c>
      <c r="F7213" t="str">
        <f t="shared" si="336"/>
        <v>urban</v>
      </c>
      <c r="G7213" t="str">
        <f t="shared" si="337"/>
        <v>other</v>
      </c>
      <c r="H7213" t="str">
        <f t="shared" si="338"/>
        <v>other</v>
      </c>
    </row>
    <row r="7214" spans="1:8" x14ac:dyDescent="0.2">
      <c r="A7214">
        <v>2</v>
      </c>
      <c r="B7214" t="s">
        <v>78</v>
      </c>
      <c r="C7214">
        <v>0</v>
      </c>
      <c r="D7214" t="s">
        <v>676</v>
      </c>
      <c r="E7214" t="s">
        <v>588</v>
      </c>
      <c r="F7214" t="str">
        <f t="shared" si="336"/>
        <v>urban</v>
      </c>
      <c r="G7214" t="str">
        <f t="shared" si="337"/>
        <v>other</v>
      </c>
      <c r="H7214" t="str">
        <f t="shared" si="338"/>
        <v>other</v>
      </c>
    </row>
    <row r="7215" spans="1:8" x14ac:dyDescent="0.2">
      <c r="A7215">
        <v>3</v>
      </c>
      <c r="B7215" t="s">
        <v>79</v>
      </c>
      <c r="C7215">
        <v>0</v>
      </c>
      <c r="D7215" t="s">
        <v>676</v>
      </c>
      <c r="E7215" t="s">
        <v>588</v>
      </c>
      <c r="F7215" t="str">
        <f t="shared" si="336"/>
        <v>urban</v>
      </c>
      <c r="G7215" t="str">
        <f t="shared" si="337"/>
        <v>other</v>
      </c>
      <c r="H7215" t="str">
        <f t="shared" si="338"/>
        <v>other</v>
      </c>
    </row>
    <row r="7216" spans="1:8" x14ac:dyDescent="0.2">
      <c r="A7216">
        <v>4</v>
      </c>
      <c r="B7216" t="s">
        <v>81</v>
      </c>
      <c r="C7216">
        <v>0</v>
      </c>
      <c r="D7216" t="s">
        <v>676</v>
      </c>
      <c r="E7216" t="s">
        <v>588</v>
      </c>
      <c r="F7216" t="str">
        <f t="shared" si="336"/>
        <v>urban</v>
      </c>
      <c r="G7216" t="str">
        <f t="shared" si="337"/>
        <v>other</v>
      </c>
      <c r="H7216" t="str">
        <f t="shared" si="338"/>
        <v>other</v>
      </c>
    </row>
    <row r="7217" spans="1:8" x14ac:dyDescent="0.2">
      <c r="A7217">
        <v>5</v>
      </c>
      <c r="B7217" t="s">
        <v>162</v>
      </c>
      <c r="C7217">
        <v>0</v>
      </c>
      <c r="D7217" t="s">
        <v>676</v>
      </c>
      <c r="E7217" t="s">
        <v>588</v>
      </c>
      <c r="F7217" t="str">
        <f t="shared" si="336"/>
        <v>urban</v>
      </c>
      <c r="G7217" t="str">
        <f t="shared" si="337"/>
        <v>other</v>
      </c>
      <c r="H7217" t="str">
        <f t="shared" si="338"/>
        <v>other</v>
      </c>
    </row>
    <row r="7218" spans="1:8" x14ac:dyDescent="0.2">
      <c r="A7218">
        <v>6</v>
      </c>
      <c r="B7218" t="s">
        <v>446</v>
      </c>
      <c r="C7218">
        <v>0</v>
      </c>
      <c r="D7218" t="s">
        <v>676</v>
      </c>
      <c r="E7218" t="s">
        <v>588</v>
      </c>
      <c r="F7218" t="str">
        <f t="shared" si="336"/>
        <v>urban</v>
      </c>
      <c r="G7218" t="str">
        <f t="shared" si="337"/>
        <v>other</v>
      </c>
      <c r="H7218" t="str">
        <f t="shared" si="338"/>
        <v>other</v>
      </c>
    </row>
    <row r="7219" spans="1:8" x14ac:dyDescent="0.2">
      <c r="A7219">
        <v>7</v>
      </c>
      <c r="B7219" t="s">
        <v>447</v>
      </c>
      <c r="C7219">
        <v>0</v>
      </c>
      <c r="D7219" t="s">
        <v>676</v>
      </c>
      <c r="E7219" t="s">
        <v>588</v>
      </c>
      <c r="F7219" t="str">
        <f t="shared" si="336"/>
        <v>urban</v>
      </c>
      <c r="G7219" t="str">
        <f t="shared" si="337"/>
        <v>other</v>
      </c>
      <c r="H7219" t="str">
        <f t="shared" si="338"/>
        <v>other</v>
      </c>
    </row>
    <row r="7220" spans="1:8" x14ac:dyDescent="0.2">
      <c r="A7220">
        <v>8</v>
      </c>
      <c r="B7220" t="s">
        <v>448</v>
      </c>
      <c r="C7220">
        <v>0</v>
      </c>
      <c r="D7220" t="s">
        <v>676</v>
      </c>
      <c r="E7220" t="s">
        <v>588</v>
      </c>
      <c r="F7220" t="str">
        <f t="shared" si="336"/>
        <v>urban</v>
      </c>
      <c r="G7220" t="str">
        <f t="shared" si="337"/>
        <v>other</v>
      </c>
      <c r="H7220" t="str">
        <f t="shared" si="338"/>
        <v>other</v>
      </c>
    </row>
    <row r="7221" spans="1:8" x14ac:dyDescent="0.2">
      <c r="A7221">
        <v>9</v>
      </c>
      <c r="B7221" t="s">
        <v>449</v>
      </c>
      <c r="C7221">
        <v>0</v>
      </c>
      <c r="D7221" t="s">
        <v>676</v>
      </c>
      <c r="E7221" t="s">
        <v>588</v>
      </c>
      <c r="F7221" t="str">
        <f t="shared" si="336"/>
        <v>urban</v>
      </c>
      <c r="G7221" t="str">
        <f t="shared" si="337"/>
        <v>other</v>
      </c>
      <c r="H7221" t="str">
        <f t="shared" si="338"/>
        <v>other</v>
      </c>
    </row>
    <row r="7222" spans="1:8" x14ac:dyDescent="0.2">
      <c r="A7222">
        <v>0</v>
      </c>
      <c r="B7222" t="s">
        <v>76</v>
      </c>
      <c r="C7222">
        <v>153012702777686</v>
      </c>
      <c r="D7222" t="s">
        <v>677</v>
      </c>
      <c r="E7222" t="s">
        <v>588</v>
      </c>
      <c r="F7222" t="str">
        <f t="shared" si="336"/>
        <v>urban</v>
      </c>
      <c r="G7222" t="str">
        <f t="shared" si="337"/>
        <v>other</v>
      </c>
      <c r="H7222" t="str">
        <f t="shared" si="338"/>
        <v>other</v>
      </c>
    </row>
    <row r="7223" spans="1:8" x14ac:dyDescent="0.2">
      <c r="A7223">
        <v>1</v>
      </c>
      <c r="B7223" t="s">
        <v>77</v>
      </c>
      <c r="C7223">
        <v>0</v>
      </c>
      <c r="D7223" t="s">
        <v>677</v>
      </c>
      <c r="E7223" t="s">
        <v>588</v>
      </c>
      <c r="F7223" t="str">
        <f t="shared" si="336"/>
        <v>urban</v>
      </c>
      <c r="G7223" t="str">
        <f t="shared" si="337"/>
        <v>other</v>
      </c>
      <c r="H7223" t="str">
        <f t="shared" si="338"/>
        <v>other</v>
      </c>
    </row>
    <row r="7224" spans="1:8" x14ac:dyDescent="0.2">
      <c r="A7224">
        <v>2</v>
      </c>
      <c r="B7224" t="s">
        <v>78</v>
      </c>
      <c r="C7224">
        <v>0</v>
      </c>
      <c r="D7224" t="s">
        <v>677</v>
      </c>
      <c r="E7224" t="s">
        <v>588</v>
      </c>
      <c r="F7224" t="str">
        <f t="shared" si="336"/>
        <v>urban</v>
      </c>
      <c r="G7224" t="str">
        <f t="shared" si="337"/>
        <v>other</v>
      </c>
      <c r="H7224" t="str">
        <f t="shared" si="338"/>
        <v>other</v>
      </c>
    </row>
    <row r="7225" spans="1:8" x14ac:dyDescent="0.2">
      <c r="A7225">
        <v>3</v>
      </c>
      <c r="B7225" t="s">
        <v>79</v>
      </c>
      <c r="C7225">
        <v>0</v>
      </c>
      <c r="D7225" t="s">
        <v>677</v>
      </c>
      <c r="E7225" t="s">
        <v>588</v>
      </c>
      <c r="F7225" t="str">
        <f t="shared" si="336"/>
        <v>urban</v>
      </c>
      <c r="G7225" t="str">
        <f t="shared" si="337"/>
        <v>other</v>
      </c>
      <c r="H7225" t="str">
        <f t="shared" si="338"/>
        <v>other</v>
      </c>
    </row>
    <row r="7226" spans="1:8" x14ac:dyDescent="0.2">
      <c r="A7226">
        <v>4</v>
      </c>
      <c r="B7226" t="s">
        <v>81</v>
      </c>
      <c r="C7226">
        <v>0</v>
      </c>
      <c r="D7226" t="s">
        <v>677</v>
      </c>
      <c r="E7226" t="s">
        <v>588</v>
      </c>
      <c r="F7226" t="str">
        <f t="shared" si="336"/>
        <v>urban</v>
      </c>
      <c r="G7226" t="str">
        <f t="shared" si="337"/>
        <v>other</v>
      </c>
      <c r="H7226" t="str">
        <f t="shared" si="338"/>
        <v>other</v>
      </c>
    </row>
    <row r="7227" spans="1:8" x14ac:dyDescent="0.2">
      <c r="A7227">
        <v>5</v>
      </c>
      <c r="B7227" t="s">
        <v>162</v>
      </c>
      <c r="C7227">
        <v>0</v>
      </c>
      <c r="D7227" t="s">
        <v>677</v>
      </c>
      <c r="E7227" t="s">
        <v>588</v>
      </c>
      <c r="F7227" t="str">
        <f t="shared" si="336"/>
        <v>urban</v>
      </c>
      <c r="G7227" t="str">
        <f t="shared" si="337"/>
        <v>other</v>
      </c>
      <c r="H7227" t="str">
        <f t="shared" si="338"/>
        <v>other</v>
      </c>
    </row>
    <row r="7228" spans="1:8" x14ac:dyDescent="0.2">
      <c r="A7228">
        <v>6</v>
      </c>
      <c r="B7228" t="s">
        <v>446</v>
      </c>
      <c r="C7228">
        <v>0</v>
      </c>
      <c r="D7228" t="s">
        <v>677</v>
      </c>
      <c r="E7228" t="s">
        <v>588</v>
      </c>
      <c r="F7228" t="str">
        <f t="shared" si="336"/>
        <v>urban</v>
      </c>
      <c r="G7228" t="str">
        <f t="shared" si="337"/>
        <v>other</v>
      </c>
      <c r="H7228" t="str">
        <f t="shared" si="338"/>
        <v>other</v>
      </c>
    </row>
    <row r="7229" spans="1:8" x14ac:dyDescent="0.2">
      <c r="A7229">
        <v>7</v>
      </c>
      <c r="B7229" t="s">
        <v>447</v>
      </c>
      <c r="C7229">
        <v>0</v>
      </c>
      <c r="D7229" t="s">
        <v>677</v>
      </c>
      <c r="E7229" t="s">
        <v>588</v>
      </c>
      <c r="F7229" t="str">
        <f t="shared" si="336"/>
        <v>urban</v>
      </c>
      <c r="G7229" t="str">
        <f t="shared" si="337"/>
        <v>other</v>
      </c>
      <c r="H7229" t="str">
        <f t="shared" si="338"/>
        <v>other</v>
      </c>
    </row>
    <row r="7230" spans="1:8" x14ac:dyDescent="0.2">
      <c r="A7230">
        <v>8</v>
      </c>
      <c r="B7230" t="s">
        <v>448</v>
      </c>
      <c r="C7230">
        <v>0</v>
      </c>
      <c r="D7230" t="s">
        <v>677</v>
      </c>
      <c r="E7230" t="s">
        <v>588</v>
      </c>
      <c r="F7230" t="str">
        <f t="shared" si="336"/>
        <v>urban</v>
      </c>
      <c r="G7230" t="str">
        <f t="shared" si="337"/>
        <v>other</v>
      </c>
      <c r="H7230" t="str">
        <f t="shared" si="338"/>
        <v>other</v>
      </c>
    </row>
    <row r="7231" spans="1:8" x14ac:dyDescent="0.2">
      <c r="A7231">
        <v>9</v>
      </c>
      <c r="B7231" t="s">
        <v>449</v>
      </c>
      <c r="C7231">
        <v>0</v>
      </c>
      <c r="D7231" t="s">
        <v>677</v>
      </c>
      <c r="E7231" t="s">
        <v>588</v>
      </c>
      <c r="F7231" t="str">
        <f t="shared" si="336"/>
        <v>urban</v>
      </c>
      <c r="G7231" t="str">
        <f t="shared" si="337"/>
        <v>other</v>
      </c>
      <c r="H7231" t="str">
        <f t="shared" si="338"/>
        <v>other</v>
      </c>
    </row>
    <row r="7232" spans="1:8" x14ac:dyDescent="0.2">
      <c r="A7232">
        <v>0</v>
      </c>
      <c r="B7232" t="s">
        <v>76</v>
      </c>
      <c r="C7232">
        <v>6826975032204.6396</v>
      </c>
      <c r="D7232" t="s">
        <v>678</v>
      </c>
      <c r="E7232" t="s">
        <v>588</v>
      </c>
      <c r="F7232" t="str">
        <f t="shared" si="336"/>
        <v>urban</v>
      </c>
      <c r="G7232" t="str">
        <f t="shared" si="337"/>
        <v>other</v>
      </c>
      <c r="H7232" t="str">
        <f t="shared" si="338"/>
        <v>other</v>
      </c>
    </row>
    <row r="7233" spans="1:8" x14ac:dyDescent="0.2">
      <c r="A7233">
        <v>1</v>
      </c>
      <c r="B7233" t="s">
        <v>77</v>
      </c>
      <c r="C7233">
        <v>0</v>
      </c>
      <c r="D7233" t="s">
        <v>678</v>
      </c>
      <c r="E7233" t="s">
        <v>588</v>
      </c>
      <c r="F7233" t="str">
        <f t="shared" si="336"/>
        <v>urban</v>
      </c>
      <c r="G7233" t="str">
        <f t="shared" si="337"/>
        <v>other</v>
      </c>
      <c r="H7233" t="str">
        <f t="shared" si="338"/>
        <v>other</v>
      </c>
    </row>
    <row r="7234" spans="1:8" x14ac:dyDescent="0.2">
      <c r="A7234">
        <v>2</v>
      </c>
      <c r="B7234" t="s">
        <v>78</v>
      </c>
      <c r="C7234">
        <v>0</v>
      </c>
      <c r="D7234" t="s">
        <v>678</v>
      </c>
      <c r="E7234" t="s">
        <v>588</v>
      </c>
      <c r="F7234" t="str">
        <f t="shared" si="336"/>
        <v>urban</v>
      </c>
      <c r="G7234" t="str">
        <f t="shared" si="337"/>
        <v>other</v>
      </c>
      <c r="H7234" t="str">
        <f t="shared" si="338"/>
        <v>other</v>
      </c>
    </row>
    <row r="7235" spans="1:8" x14ac:dyDescent="0.2">
      <c r="A7235">
        <v>3</v>
      </c>
      <c r="B7235" t="s">
        <v>79</v>
      </c>
      <c r="C7235">
        <v>0</v>
      </c>
      <c r="D7235" t="s">
        <v>678</v>
      </c>
      <c r="E7235" t="s">
        <v>588</v>
      </c>
      <c r="F7235" t="str">
        <f t="shared" ref="F7235:F7298" si="339">IF(ISNUMBER(SEARCH("urban", E7235)), "urban", IF(ISNUMBER(SEARCH("rural", E7235)), "rural", IF(ISNUMBER(SEARCH("commercial", E7235)), "commercial", "None")))</f>
        <v>urban</v>
      </c>
      <c r="G7235" t="str">
        <f t="shared" ref="G7235:G7298" si="340">RIGHT(E7235, LEN(E7235) - FIND("~", SUBSTITUTE(E7235, "-", "~", LEN(E7235)-LEN(SUBSTITUTE(E7235, "-", "")))))</f>
        <v>other</v>
      </c>
      <c r="H7235" t="str">
        <f t="shared" ref="H7235:H7298" si="341">IF(G7235="appl","appliances",IF(G7235="cooling","cooling &amp; ventilation",G7235))</f>
        <v>other</v>
      </c>
    </row>
    <row r="7236" spans="1:8" x14ac:dyDescent="0.2">
      <c r="A7236">
        <v>4</v>
      </c>
      <c r="B7236" t="s">
        <v>81</v>
      </c>
      <c r="C7236">
        <v>0</v>
      </c>
      <c r="D7236" t="s">
        <v>678</v>
      </c>
      <c r="E7236" t="s">
        <v>588</v>
      </c>
      <c r="F7236" t="str">
        <f t="shared" si="339"/>
        <v>urban</v>
      </c>
      <c r="G7236" t="str">
        <f t="shared" si="340"/>
        <v>other</v>
      </c>
      <c r="H7236" t="str">
        <f t="shared" si="341"/>
        <v>other</v>
      </c>
    </row>
    <row r="7237" spans="1:8" x14ac:dyDescent="0.2">
      <c r="A7237">
        <v>5</v>
      </c>
      <c r="B7237" t="s">
        <v>162</v>
      </c>
      <c r="C7237">
        <v>0</v>
      </c>
      <c r="D7237" t="s">
        <v>678</v>
      </c>
      <c r="E7237" t="s">
        <v>588</v>
      </c>
      <c r="F7237" t="str">
        <f t="shared" si="339"/>
        <v>urban</v>
      </c>
      <c r="G7237" t="str">
        <f t="shared" si="340"/>
        <v>other</v>
      </c>
      <c r="H7237" t="str">
        <f t="shared" si="341"/>
        <v>other</v>
      </c>
    </row>
    <row r="7238" spans="1:8" x14ac:dyDescent="0.2">
      <c r="A7238">
        <v>6</v>
      </c>
      <c r="B7238" t="s">
        <v>446</v>
      </c>
      <c r="C7238">
        <v>0</v>
      </c>
      <c r="D7238" t="s">
        <v>678</v>
      </c>
      <c r="E7238" t="s">
        <v>588</v>
      </c>
      <c r="F7238" t="str">
        <f t="shared" si="339"/>
        <v>urban</v>
      </c>
      <c r="G7238" t="str">
        <f t="shared" si="340"/>
        <v>other</v>
      </c>
      <c r="H7238" t="str">
        <f t="shared" si="341"/>
        <v>other</v>
      </c>
    </row>
    <row r="7239" spans="1:8" x14ac:dyDescent="0.2">
      <c r="A7239">
        <v>7</v>
      </c>
      <c r="B7239" t="s">
        <v>447</v>
      </c>
      <c r="C7239">
        <v>0</v>
      </c>
      <c r="D7239" t="s">
        <v>678</v>
      </c>
      <c r="E7239" t="s">
        <v>588</v>
      </c>
      <c r="F7239" t="str">
        <f t="shared" si="339"/>
        <v>urban</v>
      </c>
      <c r="G7239" t="str">
        <f t="shared" si="340"/>
        <v>other</v>
      </c>
      <c r="H7239" t="str">
        <f t="shared" si="341"/>
        <v>other</v>
      </c>
    </row>
    <row r="7240" spans="1:8" x14ac:dyDescent="0.2">
      <c r="A7240">
        <v>8</v>
      </c>
      <c r="B7240" t="s">
        <v>448</v>
      </c>
      <c r="C7240">
        <v>0</v>
      </c>
      <c r="D7240" t="s">
        <v>678</v>
      </c>
      <c r="E7240" t="s">
        <v>588</v>
      </c>
      <c r="F7240" t="str">
        <f t="shared" si="339"/>
        <v>urban</v>
      </c>
      <c r="G7240" t="str">
        <f t="shared" si="340"/>
        <v>other</v>
      </c>
      <c r="H7240" t="str">
        <f t="shared" si="341"/>
        <v>other</v>
      </c>
    </row>
    <row r="7241" spans="1:8" x14ac:dyDescent="0.2">
      <c r="A7241">
        <v>9</v>
      </c>
      <c r="B7241" t="s">
        <v>449</v>
      </c>
      <c r="C7241">
        <v>0</v>
      </c>
      <c r="D7241" t="s">
        <v>678</v>
      </c>
      <c r="E7241" t="s">
        <v>588</v>
      </c>
      <c r="F7241" t="str">
        <f t="shared" si="339"/>
        <v>urban</v>
      </c>
      <c r="G7241" t="str">
        <f t="shared" si="340"/>
        <v>other</v>
      </c>
      <c r="H7241" t="str">
        <f t="shared" si="341"/>
        <v>other</v>
      </c>
    </row>
    <row r="7242" spans="1:8" x14ac:dyDescent="0.2">
      <c r="A7242">
        <v>0</v>
      </c>
      <c r="B7242" t="s">
        <v>76</v>
      </c>
      <c r="C7242">
        <v>3936017784358.79</v>
      </c>
      <c r="D7242" t="s">
        <v>679</v>
      </c>
      <c r="E7242" t="s">
        <v>588</v>
      </c>
      <c r="F7242" t="str">
        <f t="shared" si="339"/>
        <v>urban</v>
      </c>
      <c r="G7242" t="str">
        <f t="shared" si="340"/>
        <v>other</v>
      </c>
      <c r="H7242" t="str">
        <f t="shared" si="341"/>
        <v>other</v>
      </c>
    </row>
    <row r="7243" spans="1:8" x14ac:dyDescent="0.2">
      <c r="A7243">
        <v>1</v>
      </c>
      <c r="B7243" t="s">
        <v>77</v>
      </c>
      <c r="C7243">
        <v>0</v>
      </c>
      <c r="D7243" t="s">
        <v>679</v>
      </c>
      <c r="E7243" t="s">
        <v>588</v>
      </c>
      <c r="F7243" t="str">
        <f t="shared" si="339"/>
        <v>urban</v>
      </c>
      <c r="G7243" t="str">
        <f t="shared" si="340"/>
        <v>other</v>
      </c>
      <c r="H7243" t="str">
        <f t="shared" si="341"/>
        <v>other</v>
      </c>
    </row>
    <row r="7244" spans="1:8" x14ac:dyDescent="0.2">
      <c r="A7244">
        <v>2</v>
      </c>
      <c r="B7244" t="s">
        <v>78</v>
      </c>
      <c r="C7244">
        <v>0</v>
      </c>
      <c r="D7244" t="s">
        <v>679</v>
      </c>
      <c r="E7244" t="s">
        <v>588</v>
      </c>
      <c r="F7244" t="str">
        <f t="shared" si="339"/>
        <v>urban</v>
      </c>
      <c r="G7244" t="str">
        <f t="shared" si="340"/>
        <v>other</v>
      </c>
      <c r="H7244" t="str">
        <f t="shared" si="341"/>
        <v>other</v>
      </c>
    </row>
    <row r="7245" spans="1:8" x14ac:dyDescent="0.2">
      <c r="A7245">
        <v>3</v>
      </c>
      <c r="B7245" t="s">
        <v>79</v>
      </c>
      <c r="C7245">
        <v>0</v>
      </c>
      <c r="D7245" t="s">
        <v>679</v>
      </c>
      <c r="E7245" t="s">
        <v>588</v>
      </c>
      <c r="F7245" t="str">
        <f t="shared" si="339"/>
        <v>urban</v>
      </c>
      <c r="G7245" t="str">
        <f t="shared" si="340"/>
        <v>other</v>
      </c>
      <c r="H7245" t="str">
        <f t="shared" si="341"/>
        <v>other</v>
      </c>
    </row>
    <row r="7246" spans="1:8" x14ac:dyDescent="0.2">
      <c r="A7246">
        <v>4</v>
      </c>
      <c r="B7246" t="s">
        <v>81</v>
      </c>
      <c r="C7246">
        <v>0</v>
      </c>
      <c r="D7246" t="s">
        <v>679</v>
      </c>
      <c r="E7246" t="s">
        <v>588</v>
      </c>
      <c r="F7246" t="str">
        <f t="shared" si="339"/>
        <v>urban</v>
      </c>
      <c r="G7246" t="str">
        <f t="shared" si="340"/>
        <v>other</v>
      </c>
      <c r="H7246" t="str">
        <f t="shared" si="341"/>
        <v>other</v>
      </c>
    </row>
    <row r="7247" spans="1:8" x14ac:dyDescent="0.2">
      <c r="A7247">
        <v>5</v>
      </c>
      <c r="B7247" t="s">
        <v>162</v>
      </c>
      <c r="C7247">
        <v>0</v>
      </c>
      <c r="D7247" t="s">
        <v>679</v>
      </c>
      <c r="E7247" t="s">
        <v>588</v>
      </c>
      <c r="F7247" t="str">
        <f t="shared" si="339"/>
        <v>urban</v>
      </c>
      <c r="G7247" t="str">
        <f t="shared" si="340"/>
        <v>other</v>
      </c>
      <c r="H7247" t="str">
        <f t="shared" si="341"/>
        <v>other</v>
      </c>
    </row>
    <row r="7248" spans="1:8" x14ac:dyDescent="0.2">
      <c r="A7248">
        <v>6</v>
      </c>
      <c r="B7248" t="s">
        <v>446</v>
      </c>
      <c r="C7248">
        <v>0</v>
      </c>
      <c r="D7248" t="s">
        <v>679</v>
      </c>
      <c r="E7248" t="s">
        <v>588</v>
      </c>
      <c r="F7248" t="str">
        <f t="shared" si="339"/>
        <v>urban</v>
      </c>
      <c r="G7248" t="str">
        <f t="shared" si="340"/>
        <v>other</v>
      </c>
      <c r="H7248" t="str">
        <f t="shared" si="341"/>
        <v>other</v>
      </c>
    </row>
    <row r="7249" spans="1:8" x14ac:dyDescent="0.2">
      <c r="A7249">
        <v>7</v>
      </c>
      <c r="B7249" t="s">
        <v>447</v>
      </c>
      <c r="C7249">
        <v>0</v>
      </c>
      <c r="D7249" t="s">
        <v>679</v>
      </c>
      <c r="E7249" t="s">
        <v>588</v>
      </c>
      <c r="F7249" t="str">
        <f t="shared" si="339"/>
        <v>urban</v>
      </c>
      <c r="G7249" t="str">
        <f t="shared" si="340"/>
        <v>other</v>
      </c>
      <c r="H7249" t="str">
        <f t="shared" si="341"/>
        <v>other</v>
      </c>
    </row>
    <row r="7250" spans="1:8" x14ac:dyDescent="0.2">
      <c r="A7250">
        <v>8</v>
      </c>
      <c r="B7250" t="s">
        <v>448</v>
      </c>
      <c r="C7250">
        <v>0</v>
      </c>
      <c r="D7250" t="s">
        <v>679</v>
      </c>
      <c r="E7250" t="s">
        <v>588</v>
      </c>
      <c r="F7250" t="str">
        <f t="shared" si="339"/>
        <v>urban</v>
      </c>
      <c r="G7250" t="str">
        <f t="shared" si="340"/>
        <v>other</v>
      </c>
      <c r="H7250" t="str">
        <f t="shared" si="341"/>
        <v>other</v>
      </c>
    </row>
    <row r="7251" spans="1:8" x14ac:dyDescent="0.2">
      <c r="A7251">
        <v>9</v>
      </c>
      <c r="B7251" t="s">
        <v>449</v>
      </c>
      <c r="C7251">
        <v>0</v>
      </c>
      <c r="D7251" t="s">
        <v>679</v>
      </c>
      <c r="E7251" t="s">
        <v>588</v>
      </c>
      <c r="F7251" t="str">
        <f t="shared" si="339"/>
        <v>urban</v>
      </c>
      <c r="G7251" t="str">
        <f t="shared" si="340"/>
        <v>other</v>
      </c>
      <c r="H7251" t="str">
        <f t="shared" si="341"/>
        <v>other</v>
      </c>
    </row>
    <row r="7252" spans="1:8" x14ac:dyDescent="0.2">
      <c r="A7252">
        <v>0</v>
      </c>
      <c r="B7252" t="s">
        <v>76</v>
      </c>
      <c r="C7252">
        <v>2621539976923.77</v>
      </c>
      <c r="D7252" t="s">
        <v>680</v>
      </c>
      <c r="E7252" t="s">
        <v>588</v>
      </c>
      <c r="F7252" t="str">
        <f t="shared" si="339"/>
        <v>urban</v>
      </c>
      <c r="G7252" t="str">
        <f t="shared" si="340"/>
        <v>other</v>
      </c>
      <c r="H7252" t="str">
        <f t="shared" si="341"/>
        <v>other</v>
      </c>
    </row>
    <row r="7253" spans="1:8" x14ac:dyDescent="0.2">
      <c r="A7253">
        <v>1</v>
      </c>
      <c r="B7253" t="s">
        <v>77</v>
      </c>
      <c r="C7253">
        <v>0</v>
      </c>
      <c r="D7253" t="s">
        <v>680</v>
      </c>
      <c r="E7253" t="s">
        <v>588</v>
      </c>
      <c r="F7253" t="str">
        <f t="shared" si="339"/>
        <v>urban</v>
      </c>
      <c r="G7253" t="str">
        <f t="shared" si="340"/>
        <v>other</v>
      </c>
      <c r="H7253" t="str">
        <f t="shared" si="341"/>
        <v>other</v>
      </c>
    </row>
    <row r="7254" spans="1:8" x14ac:dyDescent="0.2">
      <c r="A7254">
        <v>2</v>
      </c>
      <c r="B7254" t="s">
        <v>78</v>
      </c>
      <c r="C7254">
        <v>0</v>
      </c>
      <c r="D7254" t="s">
        <v>680</v>
      </c>
      <c r="E7254" t="s">
        <v>588</v>
      </c>
      <c r="F7254" t="str">
        <f t="shared" si="339"/>
        <v>urban</v>
      </c>
      <c r="G7254" t="str">
        <f t="shared" si="340"/>
        <v>other</v>
      </c>
      <c r="H7254" t="str">
        <f t="shared" si="341"/>
        <v>other</v>
      </c>
    </row>
    <row r="7255" spans="1:8" x14ac:dyDescent="0.2">
      <c r="A7255">
        <v>3</v>
      </c>
      <c r="B7255" t="s">
        <v>79</v>
      </c>
      <c r="C7255">
        <v>0</v>
      </c>
      <c r="D7255" t="s">
        <v>680</v>
      </c>
      <c r="E7255" t="s">
        <v>588</v>
      </c>
      <c r="F7255" t="str">
        <f t="shared" si="339"/>
        <v>urban</v>
      </c>
      <c r="G7255" t="str">
        <f t="shared" si="340"/>
        <v>other</v>
      </c>
      <c r="H7255" t="str">
        <f t="shared" si="341"/>
        <v>other</v>
      </c>
    </row>
    <row r="7256" spans="1:8" x14ac:dyDescent="0.2">
      <c r="A7256">
        <v>4</v>
      </c>
      <c r="B7256" t="s">
        <v>81</v>
      </c>
      <c r="C7256">
        <v>0</v>
      </c>
      <c r="D7256" t="s">
        <v>680</v>
      </c>
      <c r="E7256" t="s">
        <v>588</v>
      </c>
      <c r="F7256" t="str">
        <f t="shared" si="339"/>
        <v>urban</v>
      </c>
      <c r="G7256" t="str">
        <f t="shared" si="340"/>
        <v>other</v>
      </c>
      <c r="H7256" t="str">
        <f t="shared" si="341"/>
        <v>other</v>
      </c>
    </row>
    <row r="7257" spans="1:8" x14ac:dyDescent="0.2">
      <c r="A7257">
        <v>5</v>
      </c>
      <c r="B7257" t="s">
        <v>162</v>
      </c>
      <c r="C7257">
        <v>0</v>
      </c>
      <c r="D7257" t="s">
        <v>680</v>
      </c>
      <c r="E7257" t="s">
        <v>588</v>
      </c>
      <c r="F7257" t="str">
        <f t="shared" si="339"/>
        <v>urban</v>
      </c>
      <c r="G7257" t="str">
        <f t="shared" si="340"/>
        <v>other</v>
      </c>
      <c r="H7257" t="str">
        <f t="shared" si="341"/>
        <v>other</v>
      </c>
    </row>
    <row r="7258" spans="1:8" x14ac:dyDescent="0.2">
      <c r="A7258">
        <v>6</v>
      </c>
      <c r="B7258" t="s">
        <v>446</v>
      </c>
      <c r="C7258">
        <v>0</v>
      </c>
      <c r="D7258" t="s">
        <v>680</v>
      </c>
      <c r="E7258" t="s">
        <v>588</v>
      </c>
      <c r="F7258" t="str">
        <f t="shared" si="339"/>
        <v>urban</v>
      </c>
      <c r="G7258" t="str">
        <f t="shared" si="340"/>
        <v>other</v>
      </c>
      <c r="H7258" t="str">
        <f t="shared" si="341"/>
        <v>other</v>
      </c>
    </row>
    <row r="7259" spans="1:8" x14ac:dyDescent="0.2">
      <c r="A7259">
        <v>7</v>
      </c>
      <c r="B7259" t="s">
        <v>447</v>
      </c>
      <c r="C7259">
        <v>0</v>
      </c>
      <c r="D7259" t="s">
        <v>680</v>
      </c>
      <c r="E7259" t="s">
        <v>588</v>
      </c>
      <c r="F7259" t="str">
        <f t="shared" si="339"/>
        <v>urban</v>
      </c>
      <c r="G7259" t="str">
        <f t="shared" si="340"/>
        <v>other</v>
      </c>
      <c r="H7259" t="str">
        <f t="shared" si="341"/>
        <v>other</v>
      </c>
    </row>
    <row r="7260" spans="1:8" x14ac:dyDescent="0.2">
      <c r="A7260">
        <v>8</v>
      </c>
      <c r="B7260" t="s">
        <v>448</v>
      </c>
      <c r="C7260">
        <v>0</v>
      </c>
      <c r="D7260" t="s">
        <v>680</v>
      </c>
      <c r="E7260" t="s">
        <v>588</v>
      </c>
      <c r="F7260" t="str">
        <f t="shared" si="339"/>
        <v>urban</v>
      </c>
      <c r="G7260" t="str">
        <f t="shared" si="340"/>
        <v>other</v>
      </c>
      <c r="H7260" t="str">
        <f t="shared" si="341"/>
        <v>other</v>
      </c>
    </row>
    <row r="7261" spans="1:8" x14ac:dyDescent="0.2">
      <c r="A7261">
        <v>9</v>
      </c>
      <c r="B7261" t="s">
        <v>449</v>
      </c>
      <c r="C7261">
        <v>0</v>
      </c>
      <c r="D7261" t="s">
        <v>680</v>
      </c>
      <c r="E7261" t="s">
        <v>588</v>
      </c>
      <c r="F7261" t="str">
        <f t="shared" si="339"/>
        <v>urban</v>
      </c>
      <c r="G7261" t="str">
        <f t="shared" si="340"/>
        <v>other</v>
      </c>
      <c r="H7261" t="str">
        <f t="shared" si="341"/>
        <v>other</v>
      </c>
    </row>
    <row r="7262" spans="1:8" x14ac:dyDescent="0.2">
      <c r="A7262">
        <v>0</v>
      </c>
      <c r="B7262" t="s">
        <v>76</v>
      </c>
      <c r="C7262">
        <v>196515063459313</v>
      </c>
      <c r="D7262" t="s">
        <v>681</v>
      </c>
      <c r="E7262" t="s">
        <v>588</v>
      </c>
      <c r="F7262" t="str">
        <f t="shared" si="339"/>
        <v>urban</v>
      </c>
      <c r="G7262" t="str">
        <f t="shared" si="340"/>
        <v>other</v>
      </c>
      <c r="H7262" t="str">
        <f t="shared" si="341"/>
        <v>other</v>
      </c>
    </row>
    <row r="7263" spans="1:8" x14ac:dyDescent="0.2">
      <c r="A7263">
        <v>1</v>
      </c>
      <c r="B7263" t="s">
        <v>77</v>
      </c>
      <c r="C7263">
        <v>0</v>
      </c>
      <c r="D7263" t="s">
        <v>681</v>
      </c>
      <c r="E7263" t="s">
        <v>588</v>
      </c>
      <c r="F7263" t="str">
        <f t="shared" si="339"/>
        <v>urban</v>
      </c>
      <c r="G7263" t="str">
        <f t="shared" si="340"/>
        <v>other</v>
      </c>
      <c r="H7263" t="str">
        <f t="shared" si="341"/>
        <v>other</v>
      </c>
    </row>
    <row r="7264" spans="1:8" x14ac:dyDescent="0.2">
      <c r="A7264">
        <v>2</v>
      </c>
      <c r="B7264" t="s">
        <v>78</v>
      </c>
      <c r="C7264">
        <v>0</v>
      </c>
      <c r="D7264" t="s">
        <v>681</v>
      </c>
      <c r="E7264" t="s">
        <v>588</v>
      </c>
      <c r="F7264" t="str">
        <f t="shared" si="339"/>
        <v>urban</v>
      </c>
      <c r="G7264" t="str">
        <f t="shared" si="340"/>
        <v>other</v>
      </c>
      <c r="H7264" t="str">
        <f t="shared" si="341"/>
        <v>other</v>
      </c>
    </row>
    <row r="7265" spans="1:8" x14ac:dyDescent="0.2">
      <c r="A7265">
        <v>3</v>
      </c>
      <c r="B7265" t="s">
        <v>79</v>
      </c>
      <c r="C7265">
        <v>0</v>
      </c>
      <c r="D7265" t="s">
        <v>681</v>
      </c>
      <c r="E7265" t="s">
        <v>588</v>
      </c>
      <c r="F7265" t="str">
        <f t="shared" si="339"/>
        <v>urban</v>
      </c>
      <c r="G7265" t="str">
        <f t="shared" si="340"/>
        <v>other</v>
      </c>
      <c r="H7265" t="str">
        <f t="shared" si="341"/>
        <v>other</v>
      </c>
    </row>
    <row r="7266" spans="1:8" x14ac:dyDescent="0.2">
      <c r="A7266">
        <v>4</v>
      </c>
      <c r="B7266" t="s">
        <v>81</v>
      </c>
      <c r="C7266">
        <v>0</v>
      </c>
      <c r="D7266" t="s">
        <v>681</v>
      </c>
      <c r="E7266" t="s">
        <v>588</v>
      </c>
      <c r="F7266" t="str">
        <f t="shared" si="339"/>
        <v>urban</v>
      </c>
      <c r="G7266" t="str">
        <f t="shared" si="340"/>
        <v>other</v>
      </c>
      <c r="H7266" t="str">
        <f t="shared" si="341"/>
        <v>other</v>
      </c>
    </row>
    <row r="7267" spans="1:8" x14ac:dyDescent="0.2">
      <c r="A7267">
        <v>5</v>
      </c>
      <c r="B7267" t="s">
        <v>162</v>
      </c>
      <c r="C7267">
        <v>0</v>
      </c>
      <c r="D7267" t="s">
        <v>681</v>
      </c>
      <c r="E7267" t="s">
        <v>588</v>
      </c>
      <c r="F7267" t="str">
        <f t="shared" si="339"/>
        <v>urban</v>
      </c>
      <c r="G7267" t="str">
        <f t="shared" si="340"/>
        <v>other</v>
      </c>
      <c r="H7267" t="str">
        <f t="shared" si="341"/>
        <v>other</v>
      </c>
    </row>
    <row r="7268" spans="1:8" x14ac:dyDescent="0.2">
      <c r="A7268">
        <v>6</v>
      </c>
      <c r="B7268" t="s">
        <v>446</v>
      </c>
      <c r="C7268">
        <v>0</v>
      </c>
      <c r="D7268" t="s">
        <v>681</v>
      </c>
      <c r="E7268" t="s">
        <v>588</v>
      </c>
      <c r="F7268" t="str">
        <f t="shared" si="339"/>
        <v>urban</v>
      </c>
      <c r="G7268" t="str">
        <f t="shared" si="340"/>
        <v>other</v>
      </c>
      <c r="H7268" t="str">
        <f t="shared" si="341"/>
        <v>other</v>
      </c>
    </row>
    <row r="7269" spans="1:8" x14ac:dyDescent="0.2">
      <c r="A7269">
        <v>7</v>
      </c>
      <c r="B7269" t="s">
        <v>447</v>
      </c>
      <c r="C7269">
        <v>0</v>
      </c>
      <c r="D7269" t="s">
        <v>681</v>
      </c>
      <c r="E7269" t="s">
        <v>588</v>
      </c>
      <c r="F7269" t="str">
        <f t="shared" si="339"/>
        <v>urban</v>
      </c>
      <c r="G7269" t="str">
        <f t="shared" si="340"/>
        <v>other</v>
      </c>
      <c r="H7269" t="str">
        <f t="shared" si="341"/>
        <v>other</v>
      </c>
    </row>
    <row r="7270" spans="1:8" x14ac:dyDescent="0.2">
      <c r="A7270">
        <v>8</v>
      </c>
      <c r="B7270" t="s">
        <v>448</v>
      </c>
      <c r="C7270">
        <v>0</v>
      </c>
      <c r="D7270" t="s">
        <v>681</v>
      </c>
      <c r="E7270" t="s">
        <v>588</v>
      </c>
      <c r="F7270" t="str">
        <f t="shared" si="339"/>
        <v>urban</v>
      </c>
      <c r="G7270" t="str">
        <f t="shared" si="340"/>
        <v>other</v>
      </c>
      <c r="H7270" t="str">
        <f t="shared" si="341"/>
        <v>other</v>
      </c>
    </row>
    <row r="7271" spans="1:8" x14ac:dyDescent="0.2">
      <c r="A7271">
        <v>9</v>
      </c>
      <c r="B7271" t="s">
        <v>449</v>
      </c>
      <c r="C7271">
        <v>0</v>
      </c>
      <c r="D7271" t="s">
        <v>681</v>
      </c>
      <c r="E7271" t="s">
        <v>588</v>
      </c>
      <c r="F7271" t="str">
        <f t="shared" si="339"/>
        <v>urban</v>
      </c>
      <c r="G7271" t="str">
        <f t="shared" si="340"/>
        <v>other</v>
      </c>
      <c r="H7271" t="str">
        <f t="shared" si="341"/>
        <v>other</v>
      </c>
    </row>
    <row r="7272" spans="1:8" x14ac:dyDescent="0.2">
      <c r="A7272">
        <v>0</v>
      </c>
      <c r="B7272" t="s">
        <v>76</v>
      </c>
      <c r="C7272">
        <v>55301506262153.398</v>
      </c>
      <c r="D7272" t="s">
        <v>682</v>
      </c>
      <c r="E7272" t="s">
        <v>588</v>
      </c>
      <c r="F7272" t="str">
        <f t="shared" si="339"/>
        <v>urban</v>
      </c>
      <c r="G7272" t="str">
        <f t="shared" si="340"/>
        <v>other</v>
      </c>
      <c r="H7272" t="str">
        <f t="shared" si="341"/>
        <v>other</v>
      </c>
    </row>
    <row r="7273" spans="1:8" x14ac:dyDescent="0.2">
      <c r="A7273">
        <v>1</v>
      </c>
      <c r="B7273" t="s">
        <v>77</v>
      </c>
      <c r="C7273">
        <v>0</v>
      </c>
      <c r="D7273" t="s">
        <v>682</v>
      </c>
      <c r="E7273" t="s">
        <v>588</v>
      </c>
      <c r="F7273" t="str">
        <f t="shared" si="339"/>
        <v>urban</v>
      </c>
      <c r="G7273" t="str">
        <f t="shared" si="340"/>
        <v>other</v>
      </c>
      <c r="H7273" t="str">
        <f t="shared" si="341"/>
        <v>other</v>
      </c>
    </row>
    <row r="7274" spans="1:8" x14ac:dyDescent="0.2">
      <c r="A7274">
        <v>2</v>
      </c>
      <c r="B7274" t="s">
        <v>78</v>
      </c>
      <c r="C7274">
        <v>0</v>
      </c>
      <c r="D7274" t="s">
        <v>682</v>
      </c>
      <c r="E7274" t="s">
        <v>588</v>
      </c>
      <c r="F7274" t="str">
        <f t="shared" si="339"/>
        <v>urban</v>
      </c>
      <c r="G7274" t="str">
        <f t="shared" si="340"/>
        <v>other</v>
      </c>
      <c r="H7274" t="str">
        <f t="shared" si="341"/>
        <v>other</v>
      </c>
    </row>
    <row r="7275" spans="1:8" x14ac:dyDescent="0.2">
      <c r="A7275">
        <v>3</v>
      </c>
      <c r="B7275" t="s">
        <v>79</v>
      </c>
      <c r="C7275">
        <v>0</v>
      </c>
      <c r="D7275" t="s">
        <v>682</v>
      </c>
      <c r="E7275" t="s">
        <v>588</v>
      </c>
      <c r="F7275" t="str">
        <f t="shared" si="339"/>
        <v>urban</v>
      </c>
      <c r="G7275" t="str">
        <f t="shared" si="340"/>
        <v>other</v>
      </c>
      <c r="H7275" t="str">
        <f t="shared" si="341"/>
        <v>other</v>
      </c>
    </row>
    <row r="7276" spans="1:8" x14ac:dyDescent="0.2">
      <c r="A7276">
        <v>4</v>
      </c>
      <c r="B7276" t="s">
        <v>81</v>
      </c>
      <c r="C7276">
        <v>0</v>
      </c>
      <c r="D7276" t="s">
        <v>682</v>
      </c>
      <c r="E7276" t="s">
        <v>588</v>
      </c>
      <c r="F7276" t="str">
        <f t="shared" si="339"/>
        <v>urban</v>
      </c>
      <c r="G7276" t="str">
        <f t="shared" si="340"/>
        <v>other</v>
      </c>
      <c r="H7276" t="str">
        <f t="shared" si="341"/>
        <v>other</v>
      </c>
    </row>
    <row r="7277" spans="1:8" x14ac:dyDescent="0.2">
      <c r="A7277">
        <v>5</v>
      </c>
      <c r="B7277" t="s">
        <v>162</v>
      </c>
      <c r="C7277">
        <v>0</v>
      </c>
      <c r="D7277" t="s">
        <v>682</v>
      </c>
      <c r="E7277" t="s">
        <v>588</v>
      </c>
      <c r="F7277" t="str">
        <f t="shared" si="339"/>
        <v>urban</v>
      </c>
      <c r="G7277" t="str">
        <f t="shared" si="340"/>
        <v>other</v>
      </c>
      <c r="H7277" t="str">
        <f t="shared" si="341"/>
        <v>other</v>
      </c>
    </row>
    <row r="7278" spans="1:8" x14ac:dyDescent="0.2">
      <c r="A7278">
        <v>6</v>
      </c>
      <c r="B7278" t="s">
        <v>446</v>
      </c>
      <c r="C7278">
        <v>0</v>
      </c>
      <c r="D7278" t="s">
        <v>682</v>
      </c>
      <c r="E7278" t="s">
        <v>588</v>
      </c>
      <c r="F7278" t="str">
        <f t="shared" si="339"/>
        <v>urban</v>
      </c>
      <c r="G7278" t="str">
        <f t="shared" si="340"/>
        <v>other</v>
      </c>
      <c r="H7278" t="str">
        <f t="shared" si="341"/>
        <v>other</v>
      </c>
    </row>
    <row r="7279" spans="1:8" x14ac:dyDescent="0.2">
      <c r="A7279">
        <v>7</v>
      </c>
      <c r="B7279" t="s">
        <v>447</v>
      </c>
      <c r="C7279">
        <v>0</v>
      </c>
      <c r="D7279" t="s">
        <v>682</v>
      </c>
      <c r="E7279" t="s">
        <v>588</v>
      </c>
      <c r="F7279" t="str">
        <f t="shared" si="339"/>
        <v>urban</v>
      </c>
      <c r="G7279" t="str">
        <f t="shared" si="340"/>
        <v>other</v>
      </c>
      <c r="H7279" t="str">
        <f t="shared" si="341"/>
        <v>other</v>
      </c>
    </row>
    <row r="7280" spans="1:8" x14ac:dyDescent="0.2">
      <c r="A7280">
        <v>8</v>
      </c>
      <c r="B7280" t="s">
        <v>448</v>
      </c>
      <c r="C7280">
        <v>0</v>
      </c>
      <c r="D7280" t="s">
        <v>682</v>
      </c>
      <c r="E7280" t="s">
        <v>588</v>
      </c>
      <c r="F7280" t="str">
        <f t="shared" si="339"/>
        <v>urban</v>
      </c>
      <c r="G7280" t="str">
        <f t="shared" si="340"/>
        <v>other</v>
      </c>
      <c r="H7280" t="str">
        <f t="shared" si="341"/>
        <v>other</v>
      </c>
    </row>
    <row r="7281" spans="1:8" x14ac:dyDescent="0.2">
      <c r="A7281">
        <v>9</v>
      </c>
      <c r="B7281" t="s">
        <v>449</v>
      </c>
      <c r="C7281">
        <v>0</v>
      </c>
      <c r="D7281" t="s">
        <v>682</v>
      </c>
      <c r="E7281" t="s">
        <v>588</v>
      </c>
      <c r="F7281" t="str">
        <f t="shared" si="339"/>
        <v>urban</v>
      </c>
      <c r="G7281" t="str">
        <f t="shared" si="340"/>
        <v>other</v>
      </c>
      <c r="H7281" t="str">
        <f t="shared" si="341"/>
        <v>other</v>
      </c>
    </row>
    <row r="7282" spans="1:8" x14ac:dyDescent="0.2">
      <c r="A7282">
        <v>0</v>
      </c>
      <c r="B7282" t="s">
        <v>76</v>
      </c>
      <c r="C7282">
        <v>55410724661927.797</v>
      </c>
      <c r="D7282" t="s">
        <v>683</v>
      </c>
      <c r="E7282" t="s">
        <v>588</v>
      </c>
      <c r="F7282" t="str">
        <f t="shared" si="339"/>
        <v>urban</v>
      </c>
      <c r="G7282" t="str">
        <f t="shared" si="340"/>
        <v>other</v>
      </c>
      <c r="H7282" t="str">
        <f t="shared" si="341"/>
        <v>other</v>
      </c>
    </row>
    <row r="7283" spans="1:8" x14ac:dyDescent="0.2">
      <c r="A7283">
        <v>1</v>
      </c>
      <c r="B7283" t="s">
        <v>77</v>
      </c>
      <c r="C7283">
        <v>0</v>
      </c>
      <c r="D7283" t="s">
        <v>683</v>
      </c>
      <c r="E7283" t="s">
        <v>588</v>
      </c>
      <c r="F7283" t="str">
        <f t="shared" si="339"/>
        <v>urban</v>
      </c>
      <c r="G7283" t="str">
        <f t="shared" si="340"/>
        <v>other</v>
      </c>
      <c r="H7283" t="str">
        <f t="shared" si="341"/>
        <v>other</v>
      </c>
    </row>
    <row r="7284" spans="1:8" x14ac:dyDescent="0.2">
      <c r="A7284">
        <v>2</v>
      </c>
      <c r="B7284" t="s">
        <v>78</v>
      </c>
      <c r="C7284">
        <v>0</v>
      </c>
      <c r="D7284" t="s">
        <v>683</v>
      </c>
      <c r="E7284" t="s">
        <v>588</v>
      </c>
      <c r="F7284" t="str">
        <f t="shared" si="339"/>
        <v>urban</v>
      </c>
      <c r="G7284" t="str">
        <f t="shared" si="340"/>
        <v>other</v>
      </c>
      <c r="H7284" t="str">
        <f t="shared" si="341"/>
        <v>other</v>
      </c>
    </row>
    <row r="7285" spans="1:8" x14ac:dyDescent="0.2">
      <c r="A7285">
        <v>3</v>
      </c>
      <c r="B7285" t="s">
        <v>79</v>
      </c>
      <c r="C7285">
        <v>0</v>
      </c>
      <c r="D7285" t="s">
        <v>683</v>
      </c>
      <c r="E7285" t="s">
        <v>588</v>
      </c>
      <c r="F7285" t="str">
        <f t="shared" si="339"/>
        <v>urban</v>
      </c>
      <c r="G7285" t="str">
        <f t="shared" si="340"/>
        <v>other</v>
      </c>
      <c r="H7285" t="str">
        <f t="shared" si="341"/>
        <v>other</v>
      </c>
    </row>
    <row r="7286" spans="1:8" x14ac:dyDescent="0.2">
      <c r="A7286">
        <v>4</v>
      </c>
      <c r="B7286" t="s">
        <v>81</v>
      </c>
      <c r="C7286">
        <v>0</v>
      </c>
      <c r="D7286" t="s">
        <v>683</v>
      </c>
      <c r="E7286" t="s">
        <v>588</v>
      </c>
      <c r="F7286" t="str">
        <f t="shared" si="339"/>
        <v>urban</v>
      </c>
      <c r="G7286" t="str">
        <f t="shared" si="340"/>
        <v>other</v>
      </c>
      <c r="H7286" t="str">
        <f t="shared" si="341"/>
        <v>other</v>
      </c>
    </row>
    <row r="7287" spans="1:8" x14ac:dyDescent="0.2">
      <c r="A7287">
        <v>5</v>
      </c>
      <c r="B7287" t="s">
        <v>162</v>
      </c>
      <c r="C7287">
        <v>0</v>
      </c>
      <c r="D7287" t="s">
        <v>683</v>
      </c>
      <c r="E7287" t="s">
        <v>588</v>
      </c>
      <c r="F7287" t="str">
        <f t="shared" si="339"/>
        <v>urban</v>
      </c>
      <c r="G7287" t="str">
        <f t="shared" si="340"/>
        <v>other</v>
      </c>
      <c r="H7287" t="str">
        <f t="shared" si="341"/>
        <v>other</v>
      </c>
    </row>
    <row r="7288" spans="1:8" x14ac:dyDescent="0.2">
      <c r="A7288">
        <v>6</v>
      </c>
      <c r="B7288" t="s">
        <v>446</v>
      </c>
      <c r="C7288">
        <v>0</v>
      </c>
      <c r="D7288" t="s">
        <v>683</v>
      </c>
      <c r="E7288" t="s">
        <v>588</v>
      </c>
      <c r="F7288" t="str">
        <f t="shared" si="339"/>
        <v>urban</v>
      </c>
      <c r="G7288" t="str">
        <f t="shared" si="340"/>
        <v>other</v>
      </c>
      <c r="H7288" t="str">
        <f t="shared" si="341"/>
        <v>other</v>
      </c>
    </row>
    <row r="7289" spans="1:8" x14ac:dyDescent="0.2">
      <c r="A7289">
        <v>7</v>
      </c>
      <c r="B7289" t="s">
        <v>447</v>
      </c>
      <c r="C7289">
        <v>0</v>
      </c>
      <c r="D7289" t="s">
        <v>683</v>
      </c>
      <c r="E7289" t="s">
        <v>588</v>
      </c>
      <c r="F7289" t="str">
        <f t="shared" si="339"/>
        <v>urban</v>
      </c>
      <c r="G7289" t="str">
        <f t="shared" si="340"/>
        <v>other</v>
      </c>
      <c r="H7289" t="str">
        <f t="shared" si="341"/>
        <v>other</v>
      </c>
    </row>
    <row r="7290" spans="1:8" x14ac:dyDescent="0.2">
      <c r="A7290">
        <v>8</v>
      </c>
      <c r="B7290" t="s">
        <v>448</v>
      </c>
      <c r="C7290">
        <v>0</v>
      </c>
      <c r="D7290" t="s">
        <v>683</v>
      </c>
      <c r="E7290" t="s">
        <v>588</v>
      </c>
      <c r="F7290" t="str">
        <f t="shared" si="339"/>
        <v>urban</v>
      </c>
      <c r="G7290" t="str">
        <f t="shared" si="340"/>
        <v>other</v>
      </c>
      <c r="H7290" t="str">
        <f t="shared" si="341"/>
        <v>other</v>
      </c>
    </row>
    <row r="7291" spans="1:8" x14ac:dyDescent="0.2">
      <c r="A7291">
        <v>9</v>
      </c>
      <c r="B7291" t="s">
        <v>449</v>
      </c>
      <c r="C7291">
        <v>0</v>
      </c>
      <c r="D7291" t="s">
        <v>683</v>
      </c>
      <c r="E7291" t="s">
        <v>588</v>
      </c>
      <c r="F7291" t="str">
        <f t="shared" si="339"/>
        <v>urban</v>
      </c>
      <c r="G7291" t="str">
        <f t="shared" si="340"/>
        <v>other</v>
      </c>
      <c r="H7291" t="str">
        <f t="shared" si="341"/>
        <v>other</v>
      </c>
    </row>
    <row r="7292" spans="1:8" x14ac:dyDescent="0.2">
      <c r="A7292">
        <v>0</v>
      </c>
      <c r="B7292" t="s">
        <v>76</v>
      </c>
      <c r="C7292">
        <v>4519728378486.2695</v>
      </c>
      <c r="D7292" t="s">
        <v>684</v>
      </c>
      <c r="E7292" t="s">
        <v>588</v>
      </c>
      <c r="F7292" t="str">
        <f t="shared" si="339"/>
        <v>urban</v>
      </c>
      <c r="G7292" t="str">
        <f t="shared" si="340"/>
        <v>other</v>
      </c>
      <c r="H7292" t="str">
        <f t="shared" si="341"/>
        <v>other</v>
      </c>
    </row>
    <row r="7293" spans="1:8" x14ac:dyDescent="0.2">
      <c r="A7293">
        <v>1</v>
      </c>
      <c r="B7293" t="s">
        <v>77</v>
      </c>
      <c r="C7293">
        <v>0</v>
      </c>
      <c r="D7293" t="s">
        <v>684</v>
      </c>
      <c r="E7293" t="s">
        <v>588</v>
      </c>
      <c r="F7293" t="str">
        <f t="shared" si="339"/>
        <v>urban</v>
      </c>
      <c r="G7293" t="str">
        <f t="shared" si="340"/>
        <v>other</v>
      </c>
      <c r="H7293" t="str">
        <f t="shared" si="341"/>
        <v>other</v>
      </c>
    </row>
    <row r="7294" spans="1:8" x14ac:dyDescent="0.2">
      <c r="A7294">
        <v>2</v>
      </c>
      <c r="B7294" t="s">
        <v>78</v>
      </c>
      <c r="C7294">
        <v>0</v>
      </c>
      <c r="D7294" t="s">
        <v>684</v>
      </c>
      <c r="E7294" t="s">
        <v>588</v>
      </c>
      <c r="F7294" t="str">
        <f t="shared" si="339"/>
        <v>urban</v>
      </c>
      <c r="G7294" t="str">
        <f t="shared" si="340"/>
        <v>other</v>
      </c>
      <c r="H7294" t="str">
        <f t="shared" si="341"/>
        <v>other</v>
      </c>
    </row>
    <row r="7295" spans="1:8" x14ac:dyDescent="0.2">
      <c r="A7295">
        <v>3</v>
      </c>
      <c r="B7295" t="s">
        <v>79</v>
      </c>
      <c r="C7295">
        <v>0</v>
      </c>
      <c r="D7295" t="s">
        <v>684</v>
      </c>
      <c r="E7295" t="s">
        <v>588</v>
      </c>
      <c r="F7295" t="str">
        <f t="shared" si="339"/>
        <v>urban</v>
      </c>
      <c r="G7295" t="str">
        <f t="shared" si="340"/>
        <v>other</v>
      </c>
      <c r="H7295" t="str">
        <f t="shared" si="341"/>
        <v>other</v>
      </c>
    </row>
    <row r="7296" spans="1:8" x14ac:dyDescent="0.2">
      <c r="A7296">
        <v>4</v>
      </c>
      <c r="B7296" t="s">
        <v>81</v>
      </c>
      <c r="C7296">
        <v>0</v>
      </c>
      <c r="D7296" t="s">
        <v>684</v>
      </c>
      <c r="E7296" t="s">
        <v>588</v>
      </c>
      <c r="F7296" t="str">
        <f t="shared" si="339"/>
        <v>urban</v>
      </c>
      <c r="G7296" t="str">
        <f t="shared" si="340"/>
        <v>other</v>
      </c>
      <c r="H7296" t="str">
        <f t="shared" si="341"/>
        <v>other</v>
      </c>
    </row>
    <row r="7297" spans="1:8" x14ac:dyDescent="0.2">
      <c r="A7297">
        <v>5</v>
      </c>
      <c r="B7297" t="s">
        <v>162</v>
      </c>
      <c r="C7297">
        <v>0</v>
      </c>
      <c r="D7297" t="s">
        <v>684</v>
      </c>
      <c r="E7297" t="s">
        <v>588</v>
      </c>
      <c r="F7297" t="str">
        <f t="shared" si="339"/>
        <v>urban</v>
      </c>
      <c r="G7297" t="str">
        <f t="shared" si="340"/>
        <v>other</v>
      </c>
      <c r="H7297" t="str">
        <f t="shared" si="341"/>
        <v>other</v>
      </c>
    </row>
    <row r="7298" spans="1:8" x14ac:dyDescent="0.2">
      <c r="A7298">
        <v>6</v>
      </c>
      <c r="B7298" t="s">
        <v>446</v>
      </c>
      <c r="C7298">
        <v>0</v>
      </c>
      <c r="D7298" t="s">
        <v>684</v>
      </c>
      <c r="E7298" t="s">
        <v>588</v>
      </c>
      <c r="F7298" t="str">
        <f t="shared" si="339"/>
        <v>urban</v>
      </c>
      <c r="G7298" t="str">
        <f t="shared" si="340"/>
        <v>other</v>
      </c>
      <c r="H7298" t="str">
        <f t="shared" si="341"/>
        <v>other</v>
      </c>
    </row>
    <row r="7299" spans="1:8" x14ac:dyDescent="0.2">
      <c r="A7299">
        <v>7</v>
      </c>
      <c r="B7299" t="s">
        <v>447</v>
      </c>
      <c r="C7299">
        <v>0</v>
      </c>
      <c r="D7299" t="s">
        <v>684</v>
      </c>
      <c r="E7299" t="s">
        <v>588</v>
      </c>
      <c r="F7299" t="str">
        <f t="shared" ref="F7299:F7362" si="342">IF(ISNUMBER(SEARCH("urban", E7299)), "urban", IF(ISNUMBER(SEARCH("rural", E7299)), "rural", IF(ISNUMBER(SEARCH("commercial", E7299)), "commercial", "None")))</f>
        <v>urban</v>
      </c>
      <c r="G7299" t="str">
        <f t="shared" ref="G7299:G7362" si="343">RIGHT(E7299, LEN(E7299) - FIND("~", SUBSTITUTE(E7299, "-", "~", LEN(E7299)-LEN(SUBSTITUTE(E7299, "-", "")))))</f>
        <v>other</v>
      </c>
      <c r="H7299" t="str">
        <f t="shared" ref="H7299:H7362" si="344">IF(G7299="appl","appliances",IF(G7299="cooling","cooling &amp; ventilation",G7299))</f>
        <v>other</v>
      </c>
    </row>
    <row r="7300" spans="1:8" x14ac:dyDescent="0.2">
      <c r="A7300">
        <v>8</v>
      </c>
      <c r="B7300" t="s">
        <v>448</v>
      </c>
      <c r="C7300">
        <v>0</v>
      </c>
      <c r="D7300" t="s">
        <v>684</v>
      </c>
      <c r="E7300" t="s">
        <v>588</v>
      </c>
      <c r="F7300" t="str">
        <f t="shared" si="342"/>
        <v>urban</v>
      </c>
      <c r="G7300" t="str">
        <f t="shared" si="343"/>
        <v>other</v>
      </c>
      <c r="H7300" t="str">
        <f t="shared" si="344"/>
        <v>other</v>
      </c>
    </row>
    <row r="7301" spans="1:8" x14ac:dyDescent="0.2">
      <c r="A7301">
        <v>9</v>
      </c>
      <c r="B7301" t="s">
        <v>449</v>
      </c>
      <c r="C7301">
        <v>0</v>
      </c>
      <c r="D7301" t="s">
        <v>684</v>
      </c>
      <c r="E7301" t="s">
        <v>588</v>
      </c>
      <c r="F7301" t="str">
        <f t="shared" si="342"/>
        <v>urban</v>
      </c>
      <c r="G7301" t="str">
        <f t="shared" si="343"/>
        <v>other</v>
      </c>
      <c r="H7301" t="str">
        <f t="shared" si="344"/>
        <v>other</v>
      </c>
    </row>
    <row r="7302" spans="1:8" x14ac:dyDescent="0.2">
      <c r="A7302">
        <v>0</v>
      </c>
      <c r="B7302" t="s">
        <v>76</v>
      </c>
      <c r="C7302">
        <v>7870346133816.2803</v>
      </c>
      <c r="D7302" t="s">
        <v>685</v>
      </c>
      <c r="E7302" t="s">
        <v>588</v>
      </c>
      <c r="F7302" t="str">
        <f t="shared" si="342"/>
        <v>urban</v>
      </c>
      <c r="G7302" t="str">
        <f t="shared" si="343"/>
        <v>other</v>
      </c>
      <c r="H7302" t="str">
        <f t="shared" si="344"/>
        <v>other</v>
      </c>
    </row>
    <row r="7303" spans="1:8" x14ac:dyDescent="0.2">
      <c r="A7303">
        <v>1</v>
      </c>
      <c r="B7303" t="s">
        <v>77</v>
      </c>
      <c r="C7303">
        <v>0</v>
      </c>
      <c r="D7303" t="s">
        <v>685</v>
      </c>
      <c r="E7303" t="s">
        <v>588</v>
      </c>
      <c r="F7303" t="str">
        <f t="shared" si="342"/>
        <v>urban</v>
      </c>
      <c r="G7303" t="str">
        <f t="shared" si="343"/>
        <v>other</v>
      </c>
      <c r="H7303" t="str">
        <f t="shared" si="344"/>
        <v>other</v>
      </c>
    </row>
    <row r="7304" spans="1:8" x14ac:dyDescent="0.2">
      <c r="A7304">
        <v>2</v>
      </c>
      <c r="B7304" t="s">
        <v>78</v>
      </c>
      <c r="C7304">
        <v>0</v>
      </c>
      <c r="D7304" t="s">
        <v>685</v>
      </c>
      <c r="E7304" t="s">
        <v>588</v>
      </c>
      <c r="F7304" t="str">
        <f t="shared" si="342"/>
        <v>urban</v>
      </c>
      <c r="G7304" t="str">
        <f t="shared" si="343"/>
        <v>other</v>
      </c>
      <c r="H7304" t="str">
        <f t="shared" si="344"/>
        <v>other</v>
      </c>
    </row>
    <row r="7305" spans="1:8" x14ac:dyDescent="0.2">
      <c r="A7305">
        <v>3</v>
      </c>
      <c r="B7305" t="s">
        <v>79</v>
      </c>
      <c r="C7305">
        <v>0</v>
      </c>
      <c r="D7305" t="s">
        <v>685</v>
      </c>
      <c r="E7305" t="s">
        <v>588</v>
      </c>
      <c r="F7305" t="str">
        <f t="shared" si="342"/>
        <v>urban</v>
      </c>
      <c r="G7305" t="str">
        <f t="shared" si="343"/>
        <v>other</v>
      </c>
      <c r="H7305" t="str">
        <f t="shared" si="344"/>
        <v>other</v>
      </c>
    </row>
    <row r="7306" spans="1:8" x14ac:dyDescent="0.2">
      <c r="A7306">
        <v>4</v>
      </c>
      <c r="B7306" t="s">
        <v>81</v>
      </c>
      <c r="C7306">
        <v>0</v>
      </c>
      <c r="D7306" t="s">
        <v>685</v>
      </c>
      <c r="E7306" t="s">
        <v>588</v>
      </c>
      <c r="F7306" t="str">
        <f t="shared" si="342"/>
        <v>urban</v>
      </c>
      <c r="G7306" t="str">
        <f t="shared" si="343"/>
        <v>other</v>
      </c>
      <c r="H7306" t="str">
        <f t="shared" si="344"/>
        <v>other</v>
      </c>
    </row>
    <row r="7307" spans="1:8" x14ac:dyDescent="0.2">
      <c r="A7307">
        <v>5</v>
      </c>
      <c r="B7307" t="s">
        <v>162</v>
      </c>
      <c r="C7307">
        <v>0</v>
      </c>
      <c r="D7307" t="s">
        <v>685</v>
      </c>
      <c r="E7307" t="s">
        <v>588</v>
      </c>
      <c r="F7307" t="str">
        <f t="shared" si="342"/>
        <v>urban</v>
      </c>
      <c r="G7307" t="str">
        <f t="shared" si="343"/>
        <v>other</v>
      </c>
      <c r="H7307" t="str">
        <f t="shared" si="344"/>
        <v>other</v>
      </c>
    </row>
    <row r="7308" spans="1:8" x14ac:dyDescent="0.2">
      <c r="A7308">
        <v>6</v>
      </c>
      <c r="B7308" t="s">
        <v>446</v>
      </c>
      <c r="C7308">
        <v>0</v>
      </c>
      <c r="D7308" t="s">
        <v>685</v>
      </c>
      <c r="E7308" t="s">
        <v>588</v>
      </c>
      <c r="F7308" t="str">
        <f t="shared" si="342"/>
        <v>urban</v>
      </c>
      <c r="G7308" t="str">
        <f t="shared" si="343"/>
        <v>other</v>
      </c>
      <c r="H7308" t="str">
        <f t="shared" si="344"/>
        <v>other</v>
      </c>
    </row>
    <row r="7309" spans="1:8" x14ac:dyDescent="0.2">
      <c r="A7309">
        <v>7</v>
      </c>
      <c r="B7309" t="s">
        <v>447</v>
      </c>
      <c r="C7309">
        <v>0</v>
      </c>
      <c r="D7309" t="s">
        <v>685</v>
      </c>
      <c r="E7309" t="s">
        <v>588</v>
      </c>
      <c r="F7309" t="str">
        <f t="shared" si="342"/>
        <v>urban</v>
      </c>
      <c r="G7309" t="str">
        <f t="shared" si="343"/>
        <v>other</v>
      </c>
      <c r="H7309" t="str">
        <f t="shared" si="344"/>
        <v>other</v>
      </c>
    </row>
    <row r="7310" spans="1:8" x14ac:dyDescent="0.2">
      <c r="A7310">
        <v>8</v>
      </c>
      <c r="B7310" t="s">
        <v>448</v>
      </c>
      <c r="C7310">
        <v>0</v>
      </c>
      <c r="D7310" t="s">
        <v>685</v>
      </c>
      <c r="E7310" t="s">
        <v>588</v>
      </c>
      <c r="F7310" t="str">
        <f t="shared" si="342"/>
        <v>urban</v>
      </c>
      <c r="G7310" t="str">
        <f t="shared" si="343"/>
        <v>other</v>
      </c>
      <c r="H7310" t="str">
        <f t="shared" si="344"/>
        <v>other</v>
      </c>
    </row>
    <row r="7311" spans="1:8" x14ac:dyDescent="0.2">
      <c r="A7311">
        <v>9</v>
      </c>
      <c r="B7311" t="s">
        <v>449</v>
      </c>
      <c r="C7311">
        <v>0</v>
      </c>
      <c r="D7311" t="s">
        <v>685</v>
      </c>
      <c r="E7311" t="s">
        <v>588</v>
      </c>
      <c r="F7311" t="str">
        <f t="shared" si="342"/>
        <v>urban</v>
      </c>
      <c r="G7311" t="str">
        <f t="shared" si="343"/>
        <v>other</v>
      </c>
      <c r="H7311" t="str">
        <f t="shared" si="344"/>
        <v>other</v>
      </c>
    </row>
    <row r="7312" spans="1:8" x14ac:dyDescent="0.2">
      <c r="A7312">
        <v>0</v>
      </c>
      <c r="B7312" t="s">
        <v>76</v>
      </c>
      <c r="C7312">
        <v>36822706215371.5</v>
      </c>
      <c r="D7312" t="s">
        <v>686</v>
      </c>
      <c r="E7312" t="s">
        <v>588</v>
      </c>
      <c r="F7312" t="str">
        <f t="shared" si="342"/>
        <v>urban</v>
      </c>
      <c r="G7312" t="str">
        <f t="shared" si="343"/>
        <v>other</v>
      </c>
      <c r="H7312" t="str">
        <f t="shared" si="344"/>
        <v>other</v>
      </c>
    </row>
    <row r="7313" spans="1:8" x14ac:dyDescent="0.2">
      <c r="A7313">
        <v>1</v>
      </c>
      <c r="B7313" t="s">
        <v>77</v>
      </c>
      <c r="C7313">
        <v>0</v>
      </c>
      <c r="D7313" t="s">
        <v>686</v>
      </c>
      <c r="E7313" t="s">
        <v>588</v>
      </c>
      <c r="F7313" t="str">
        <f t="shared" si="342"/>
        <v>urban</v>
      </c>
      <c r="G7313" t="str">
        <f t="shared" si="343"/>
        <v>other</v>
      </c>
      <c r="H7313" t="str">
        <f t="shared" si="344"/>
        <v>other</v>
      </c>
    </row>
    <row r="7314" spans="1:8" x14ac:dyDescent="0.2">
      <c r="A7314">
        <v>2</v>
      </c>
      <c r="B7314" t="s">
        <v>78</v>
      </c>
      <c r="C7314">
        <v>0</v>
      </c>
      <c r="D7314" t="s">
        <v>686</v>
      </c>
      <c r="E7314" t="s">
        <v>588</v>
      </c>
      <c r="F7314" t="str">
        <f t="shared" si="342"/>
        <v>urban</v>
      </c>
      <c r="G7314" t="str">
        <f t="shared" si="343"/>
        <v>other</v>
      </c>
      <c r="H7314" t="str">
        <f t="shared" si="344"/>
        <v>other</v>
      </c>
    </row>
    <row r="7315" spans="1:8" x14ac:dyDescent="0.2">
      <c r="A7315">
        <v>3</v>
      </c>
      <c r="B7315" t="s">
        <v>79</v>
      </c>
      <c r="C7315">
        <v>0</v>
      </c>
      <c r="D7315" t="s">
        <v>686</v>
      </c>
      <c r="E7315" t="s">
        <v>588</v>
      </c>
      <c r="F7315" t="str">
        <f t="shared" si="342"/>
        <v>urban</v>
      </c>
      <c r="G7315" t="str">
        <f t="shared" si="343"/>
        <v>other</v>
      </c>
      <c r="H7315" t="str">
        <f t="shared" si="344"/>
        <v>other</v>
      </c>
    </row>
    <row r="7316" spans="1:8" x14ac:dyDescent="0.2">
      <c r="A7316">
        <v>4</v>
      </c>
      <c r="B7316" t="s">
        <v>81</v>
      </c>
      <c r="C7316">
        <v>0</v>
      </c>
      <c r="D7316" t="s">
        <v>686</v>
      </c>
      <c r="E7316" t="s">
        <v>588</v>
      </c>
      <c r="F7316" t="str">
        <f t="shared" si="342"/>
        <v>urban</v>
      </c>
      <c r="G7316" t="str">
        <f t="shared" si="343"/>
        <v>other</v>
      </c>
      <c r="H7316" t="str">
        <f t="shared" si="344"/>
        <v>other</v>
      </c>
    </row>
    <row r="7317" spans="1:8" x14ac:dyDescent="0.2">
      <c r="A7317">
        <v>5</v>
      </c>
      <c r="B7317" t="s">
        <v>162</v>
      </c>
      <c r="C7317">
        <v>0</v>
      </c>
      <c r="D7317" t="s">
        <v>686</v>
      </c>
      <c r="E7317" t="s">
        <v>588</v>
      </c>
      <c r="F7317" t="str">
        <f t="shared" si="342"/>
        <v>urban</v>
      </c>
      <c r="G7317" t="str">
        <f t="shared" si="343"/>
        <v>other</v>
      </c>
      <c r="H7317" t="str">
        <f t="shared" si="344"/>
        <v>other</v>
      </c>
    </row>
    <row r="7318" spans="1:8" x14ac:dyDescent="0.2">
      <c r="A7318">
        <v>6</v>
      </c>
      <c r="B7318" t="s">
        <v>446</v>
      </c>
      <c r="C7318">
        <v>0</v>
      </c>
      <c r="D7318" t="s">
        <v>686</v>
      </c>
      <c r="E7318" t="s">
        <v>588</v>
      </c>
      <c r="F7318" t="str">
        <f t="shared" si="342"/>
        <v>urban</v>
      </c>
      <c r="G7318" t="str">
        <f t="shared" si="343"/>
        <v>other</v>
      </c>
      <c r="H7318" t="str">
        <f t="shared" si="344"/>
        <v>other</v>
      </c>
    </row>
    <row r="7319" spans="1:8" x14ac:dyDescent="0.2">
      <c r="A7319">
        <v>7</v>
      </c>
      <c r="B7319" t="s">
        <v>447</v>
      </c>
      <c r="C7319">
        <v>0</v>
      </c>
      <c r="D7319" t="s">
        <v>686</v>
      </c>
      <c r="E7319" t="s">
        <v>588</v>
      </c>
      <c r="F7319" t="str">
        <f t="shared" si="342"/>
        <v>urban</v>
      </c>
      <c r="G7319" t="str">
        <f t="shared" si="343"/>
        <v>other</v>
      </c>
      <c r="H7319" t="str">
        <f t="shared" si="344"/>
        <v>other</v>
      </c>
    </row>
    <row r="7320" spans="1:8" x14ac:dyDescent="0.2">
      <c r="A7320">
        <v>8</v>
      </c>
      <c r="B7320" t="s">
        <v>448</v>
      </c>
      <c r="C7320">
        <v>0</v>
      </c>
      <c r="D7320" t="s">
        <v>686</v>
      </c>
      <c r="E7320" t="s">
        <v>588</v>
      </c>
      <c r="F7320" t="str">
        <f t="shared" si="342"/>
        <v>urban</v>
      </c>
      <c r="G7320" t="str">
        <f t="shared" si="343"/>
        <v>other</v>
      </c>
      <c r="H7320" t="str">
        <f t="shared" si="344"/>
        <v>other</v>
      </c>
    </row>
    <row r="7321" spans="1:8" x14ac:dyDescent="0.2">
      <c r="A7321">
        <v>9</v>
      </c>
      <c r="B7321" t="s">
        <v>449</v>
      </c>
      <c r="C7321">
        <v>0</v>
      </c>
      <c r="D7321" t="s">
        <v>686</v>
      </c>
      <c r="E7321" t="s">
        <v>588</v>
      </c>
      <c r="F7321" t="str">
        <f t="shared" si="342"/>
        <v>urban</v>
      </c>
      <c r="G7321" t="str">
        <f t="shared" si="343"/>
        <v>other</v>
      </c>
      <c r="H7321" t="str">
        <f t="shared" si="344"/>
        <v>other</v>
      </c>
    </row>
    <row r="7322" spans="1:8" x14ac:dyDescent="0.2">
      <c r="A7322">
        <v>0</v>
      </c>
      <c r="B7322" t="s">
        <v>76</v>
      </c>
      <c r="C7322">
        <v>2657862922955.5601</v>
      </c>
      <c r="D7322" t="s">
        <v>687</v>
      </c>
      <c r="E7322" t="s">
        <v>588</v>
      </c>
      <c r="F7322" t="str">
        <f t="shared" si="342"/>
        <v>urban</v>
      </c>
      <c r="G7322" t="str">
        <f t="shared" si="343"/>
        <v>other</v>
      </c>
      <c r="H7322" t="str">
        <f t="shared" si="344"/>
        <v>other</v>
      </c>
    </row>
    <row r="7323" spans="1:8" x14ac:dyDescent="0.2">
      <c r="A7323">
        <v>1</v>
      </c>
      <c r="B7323" t="s">
        <v>77</v>
      </c>
      <c r="C7323">
        <v>0</v>
      </c>
      <c r="D7323" t="s">
        <v>687</v>
      </c>
      <c r="E7323" t="s">
        <v>588</v>
      </c>
      <c r="F7323" t="str">
        <f t="shared" si="342"/>
        <v>urban</v>
      </c>
      <c r="G7323" t="str">
        <f t="shared" si="343"/>
        <v>other</v>
      </c>
      <c r="H7323" t="str">
        <f t="shared" si="344"/>
        <v>other</v>
      </c>
    </row>
    <row r="7324" spans="1:8" x14ac:dyDescent="0.2">
      <c r="A7324">
        <v>2</v>
      </c>
      <c r="B7324" t="s">
        <v>78</v>
      </c>
      <c r="C7324">
        <v>0</v>
      </c>
      <c r="D7324" t="s">
        <v>687</v>
      </c>
      <c r="E7324" t="s">
        <v>588</v>
      </c>
      <c r="F7324" t="str">
        <f t="shared" si="342"/>
        <v>urban</v>
      </c>
      <c r="G7324" t="str">
        <f t="shared" si="343"/>
        <v>other</v>
      </c>
      <c r="H7324" t="str">
        <f t="shared" si="344"/>
        <v>other</v>
      </c>
    </row>
    <row r="7325" spans="1:8" x14ac:dyDescent="0.2">
      <c r="A7325">
        <v>3</v>
      </c>
      <c r="B7325" t="s">
        <v>79</v>
      </c>
      <c r="C7325">
        <v>0</v>
      </c>
      <c r="D7325" t="s">
        <v>687</v>
      </c>
      <c r="E7325" t="s">
        <v>588</v>
      </c>
      <c r="F7325" t="str">
        <f t="shared" si="342"/>
        <v>urban</v>
      </c>
      <c r="G7325" t="str">
        <f t="shared" si="343"/>
        <v>other</v>
      </c>
      <c r="H7325" t="str">
        <f t="shared" si="344"/>
        <v>other</v>
      </c>
    </row>
    <row r="7326" spans="1:8" x14ac:dyDescent="0.2">
      <c r="A7326">
        <v>4</v>
      </c>
      <c r="B7326" t="s">
        <v>81</v>
      </c>
      <c r="C7326">
        <v>0</v>
      </c>
      <c r="D7326" t="s">
        <v>687</v>
      </c>
      <c r="E7326" t="s">
        <v>588</v>
      </c>
      <c r="F7326" t="str">
        <f t="shared" si="342"/>
        <v>urban</v>
      </c>
      <c r="G7326" t="str">
        <f t="shared" si="343"/>
        <v>other</v>
      </c>
      <c r="H7326" t="str">
        <f t="shared" si="344"/>
        <v>other</v>
      </c>
    </row>
    <row r="7327" spans="1:8" x14ac:dyDescent="0.2">
      <c r="A7327">
        <v>5</v>
      </c>
      <c r="B7327" t="s">
        <v>162</v>
      </c>
      <c r="C7327">
        <v>0</v>
      </c>
      <c r="D7327" t="s">
        <v>687</v>
      </c>
      <c r="E7327" t="s">
        <v>588</v>
      </c>
      <c r="F7327" t="str">
        <f t="shared" si="342"/>
        <v>urban</v>
      </c>
      <c r="G7327" t="str">
        <f t="shared" si="343"/>
        <v>other</v>
      </c>
      <c r="H7327" t="str">
        <f t="shared" si="344"/>
        <v>other</v>
      </c>
    </row>
    <row r="7328" spans="1:8" x14ac:dyDescent="0.2">
      <c r="A7328">
        <v>6</v>
      </c>
      <c r="B7328" t="s">
        <v>446</v>
      </c>
      <c r="C7328">
        <v>0</v>
      </c>
      <c r="D7328" t="s">
        <v>687</v>
      </c>
      <c r="E7328" t="s">
        <v>588</v>
      </c>
      <c r="F7328" t="str">
        <f t="shared" si="342"/>
        <v>urban</v>
      </c>
      <c r="G7328" t="str">
        <f t="shared" si="343"/>
        <v>other</v>
      </c>
      <c r="H7328" t="str">
        <f t="shared" si="344"/>
        <v>other</v>
      </c>
    </row>
    <row r="7329" spans="1:8" x14ac:dyDescent="0.2">
      <c r="A7329">
        <v>7</v>
      </c>
      <c r="B7329" t="s">
        <v>447</v>
      </c>
      <c r="C7329">
        <v>0</v>
      </c>
      <c r="D7329" t="s">
        <v>687</v>
      </c>
      <c r="E7329" t="s">
        <v>588</v>
      </c>
      <c r="F7329" t="str">
        <f t="shared" si="342"/>
        <v>urban</v>
      </c>
      <c r="G7329" t="str">
        <f t="shared" si="343"/>
        <v>other</v>
      </c>
      <c r="H7329" t="str">
        <f t="shared" si="344"/>
        <v>other</v>
      </c>
    </row>
    <row r="7330" spans="1:8" x14ac:dyDescent="0.2">
      <c r="A7330">
        <v>8</v>
      </c>
      <c r="B7330" t="s">
        <v>448</v>
      </c>
      <c r="C7330">
        <v>0</v>
      </c>
      <c r="D7330" t="s">
        <v>687</v>
      </c>
      <c r="E7330" t="s">
        <v>588</v>
      </c>
      <c r="F7330" t="str">
        <f t="shared" si="342"/>
        <v>urban</v>
      </c>
      <c r="G7330" t="str">
        <f t="shared" si="343"/>
        <v>other</v>
      </c>
      <c r="H7330" t="str">
        <f t="shared" si="344"/>
        <v>other</v>
      </c>
    </row>
    <row r="7331" spans="1:8" x14ac:dyDescent="0.2">
      <c r="A7331">
        <v>9</v>
      </c>
      <c r="B7331" t="s">
        <v>449</v>
      </c>
      <c r="C7331">
        <v>0</v>
      </c>
      <c r="D7331" t="s">
        <v>687</v>
      </c>
      <c r="E7331" t="s">
        <v>588</v>
      </c>
      <c r="F7331" t="str">
        <f t="shared" si="342"/>
        <v>urban</v>
      </c>
      <c r="G7331" t="str">
        <f t="shared" si="343"/>
        <v>other</v>
      </c>
      <c r="H7331" t="str">
        <f t="shared" si="344"/>
        <v>other</v>
      </c>
    </row>
    <row r="7332" spans="1:8" x14ac:dyDescent="0.2">
      <c r="A7332">
        <v>0</v>
      </c>
      <c r="B7332" t="s">
        <v>76</v>
      </c>
      <c r="C7332">
        <v>16667637692107</v>
      </c>
      <c r="D7332" t="s">
        <v>688</v>
      </c>
      <c r="E7332" t="s">
        <v>588</v>
      </c>
      <c r="F7332" t="str">
        <f t="shared" si="342"/>
        <v>urban</v>
      </c>
      <c r="G7332" t="str">
        <f t="shared" si="343"/>
        <v>other</v>
      </c>
      <c r="H7332" t="str">
        <f t="shared" si="344"/>
        <v>other</v>
      </c>
    </row>
    <row r="7333" spans="1:8" x14ac:dyDescent="0.2">
      <c r="A7333">
        <v>1</v>
      </c>
      <c r="B7333" t="s">
        <v>77</v>
      </c>
      <c r="C7333">
        <v>0</v>
      </c>
      <c r="D7333" t="s">
        <v>688</v>
      </c>
      <c r="E7333" t="s">
        <v>588</v>
      </c>
      <c r="F7333" t="str">
        <f t="shared" si="342"/>
        <v>urban</v>
      </c>
      <c r="G7333" t="str">
        <f t="shared" si="343"/>
        <v>other</v>
      </c>
      <c r="H7333" t="str">
        <f t="shared" si="344"/>
        <v>other</v>
      </c>
    </row>
    <row r="7334" spans="1:8" x14ac:dyDescent="0.2">
      <c r="A7334">
        <v>2</v>
      </c>
      <c r="B7334" t="s">
        <v>78</v>
      </c>
      <c r="C7334">
        <v>0</v>
      </c>
      <c r="D7334" t="s">
        <v>688</v>
      </c>
      <c r="E7334" t="s">
        <v>588</v>
      </c>
      <c r="F7334" t="str">
        <f t="shared" si="342"/>
        <v>urban</v>
      </c>
      <c r="G7334" t="str">
        <f t="shared" si="343"/>
        <v>other</v>
      </c>
      <c r="H7334" t="str">
        <f t="shared" si="344"/>
        <v>other</v>
      </c>
    </row>
    <row r="7335" spans="1:8" x14ac:dyDescent="0.2">
      <c r="A7335">
        <v>3</v>
      </c>
      <c r="B7335" t="s">
        <v>79</v>
      </c>
      <c r="C7335">
        <v>0</v>
      </c>
      <c r="D7335" t="s">
        <v>688</v>
      </c>
      <c r="E7335" t="s">
        <v>588</v>
      </c>
      <c r="F7335" t="str">
        <f t="shared" si="342"/>
        <v>urban</v>
      </c>
      <c r="G7335" t="str">
        <f t="shared" si="343"/>
        <v>other</v>
      </c>
      <c r="H7335" t="str">
        <f t="shared" si="344"/>
        <v>other</v>
      </c>
    </row>
    <row r="7336" spans="1:8" x14ac:dyDescent="0.2">
      <c r="A7336">
        <v>4</v>
      </c>
      <c r="B7336" t="s">
        <v>81</v>
      </c>
      <c r="C7336">
        <v>0</v>
      </c>
      <c r="D7336" t="s">
        <v>688</v>
      </c>
      <c r="E7336" t="s">
        <v>588</v>
      </c>
      <c r="F7336" t="str">
        <f t="shared" si="342"/>
        <v>urban</v>
      </c>
      <c r="G7336" t="str">
        <f t="shared" si="343"/>
        <v>other</v>
      </c>
      <c r="H7336" t="str">
        <f t="shared" si="344"/>
        <v>other</v>
      </c>
    </row>
    <row r="7337" spans="1:8" x14ac:dyDescent="0.2">
      <c r="A7337">
        <v>5</v>
      </c>
      <c r="B7337" t="s">
        <v>162</v>
      </c>
      <c r="C7337">
        <v>0</v>
      </c>
      <c r="D7337" t="s">
        <v>688</v>
      </c>
      <c r="E7337" t="s">
        <v>588</v>
      </c>
      <c r="F7337" t="str">
        <f t="shared" si="342"/>
        <v>urban</v>
      </c>
      <c r="G7337" t="str">
        <f t="shared" si="343"/>
        <v>other</v>
      </c>
      <c r="H7337" t="str">
        <f t="shared" si="344"/>
        <v>other</v>
      </c>
    </row>
    <row r="7338" spans="1:8" x14ac:dyDescent="0.2">
      <c r="A7338">
        <v>6</v>
      </c>
      <c r="B7338" t="s">
        <v>446</v>
      </c>
      <c r="C7338">
        <v>0</v>
      </c>
      <c r="D7338" t="s">
        <v>688</v>
      </c>
      <c r="E7338" t="s">
        <v>588</v>
      </c>
      <c r="F7338" t="str">
        <f t="shared" si="342"/>
        <v>urban</v>
      </c>
      <c r="G7338" t="str">
        <f t="shared" si="343"/>
        <v>other</v>
      </c>
      <c r="H7338" t="str">
        <f t="shared" si="344"/>
        <v>other</v>
      </c>
    </row>
    <row r="7339" spans="1:8" x14ac:dyDescent="0.2">
      <c r="A7339">
        <v>7</v>
      </c>
      <c r="B7339" t="s">
        <v>447</v>
      </c>
      <c r="C7339">
        <v>0</v>
      </c>
      <c r="D7339" t="s">
        <v>688</v>
      </c>
      <c r="E7339" t="s">
        <v>588</v>
      </c>
      <c r="F7339" t="str">
        <f t="shared" si="342"/>
        <v>urban</v>
      </c>
      <c r="G7339" t="str">
        <f t="shared" si="343"/>
        <v>other</v>
      </c>
      <c r="H7339" t="str">
        <f t="shared" si="344"/>
        <v>other</v>
      </c>
    </row>
    <row r="7340" spans="1:8" x14ac:dyDescent="0.2">
      <c r="A7340">
        <v>8</v>
      </c>
      <c r="B7340" t="s">
        <v>448</v>
      </c>
      <c r="C7340">
        <v>0</v>
      </c>
      <c r="D7340" t="s">
        <v>688</v>
      </c>
      <c r="E7340" t="s">
        <v>588</v>
      </c>
      <c r="F7340" t="str">
        <f t="shared" si="342"/>
        <v>urban</v>
      </c>
      <c r="G7340" t="str">
        <f t="shared" si="343"/>
        <v>other</v>
      </c>
      <c r="H7340" t="str">
        <f t="shared" si="344"/>
        <v>other</v>
      </c>
    </row>
    <row r="7341" spans="1:8" x14ac:dyDescent="0.2">
      <c r="A7341">
        <v>9</v>
      </c>
      <c r="B7341" t="s">
        <v>449</v>
      </c>
      <c r="C7341">
        <v>0</v>
      </c>
      <c r="D7341" t="s">
        <v>688</v>
      </c>
      <c r="E7341" t="s">
        <v>588</v>
      </c>
      <c r="F7341" t="str">
        <f t="shared" si="342"/>
        <v>urban</v>
      </c>
      <c r="G7341" t="str">
        <f t="shared" si="343"/>
        <v>other</v>
      </c>
      <c r="H7341" t="str">
        <f t="shared" si="344"/>
        <v>other</v>
      </c>
    </row>
    <row r="7342" spans="1:8" x14ac:dyDescent="0.2">
      <c r="A7342">
        <v>0</v>
      </c>
      <c r="B7342" t="s">
        <v>76</v>
      </c>
      <c r="C7342">
        <v>18054849738385.102</v>
      </c>
      <c r="D7342" t="s">
        <v>689</v>
      </c>
      <c r="E7342" t="s">
        <v>588</v>
      </c>
      <c r="F7342" t="str">
        <f t="shared" si="342"/>
        <v>urban</v>
      </c>
      <c r="G7342" t="str">
        <f t="shared" si="343"/>
        <v>other</v>
      </c>
      <c r="H7342" t="str">
        <f t="shared" si="344"/>
        <v>other</v>
      </c>
    </row>
    <row r="7343" spans="1:8" x14ac:dyDescent="0.2">
      <c r="A7343">
        <v>1</v>
      </c>
      <c r="B7343" t="s">
        <v>77</v>
      </c>
      <c r="C7343">
        <v>0</v>
      </c>
      <c r="D7343" t="s">
        <v>689</v>
      </c>
      <c r="E7343" t="s">
        <v>588</v>
      </c>
      <c r="F7343" t="str">
        <f t="shared" si="342"/>
        <v>urban</v>
      </c>
      <c r="G7343" t="str">
        <f t="shared" si="343"/>
        <v>other</v>
      </c>
      <c r="H7343" t="str">
        <f t="shared" si="344"/>
        <v>other</v>
      </c>
    </row>
    <row r="7344" spans="1:8" x14ac:dyDescent="0.2">
      <c r="A7344">
        <v>2</v>
      </c>
      <c r="B7344" t="s">
        <v>78</v>
      </c>
      <c r="C7344">
        <v>0</v>
      </c>
      <c r="D7344" t="s">
        <v>689</v>
      </c>
      <c r="E7344" t="s">
        <v>588</v>
      </c>
      <c r="F7344" t="str">
        <f t="shared" si="342"/>
        <v>urban</v>
      </c>
      <c r="G7344" t="str">
        <f t="shared" si="343"/>
        <v>other</v>
      </c>
      <c r="H7344" t="str">
        <f t="shared" si="344"/>
        <v>other</v>
      </c>
    </row>
    <row r="7345" spans="1:8" x14ac:dyDescent="0.2">
      <c r="A7345">
        <v>3</v>
      </c>
      <c r="B7345" t="s">
        <v>79</v>
      </c>
      <c r="C7345">
        <v>0</v>
      </c>
      <c r="D7345" t="s">
        <v>689</v>
      </c>
      <c r="E7345" t="s">
        <v>588</v>
      </c>
      <c r="F7345" t="str">
        <f t="shared" si="342"/>
        <v>urban</v>
      </c>
      <c r="G7345" t="str">
        <f t="shared" si="343"/>
        <v>other</v>
      </c>
      <c r="H7345" t="str">
        <f t="shared" si="344"/>
        <v>other</v>
      </c>
    </row>
    <row r="7346" spans="1:8" x14ac:dyDescent="0.2">
      <c r="A7346">
        <v>4</v>
      </c>
      <c r="B7346" t="s">
        <v>81</v>
      </c>
      <c r="C7346">
        <v>0</v>
      </c>
      <c r="D7346" t="s">
        <v>689</v>
      </c>
      <c r="E7346" t="s">
        <v>588</v>
      </c>
      <c r="F7346" t="str">
        <f t="shared" si="342"/>
        <v>urban</v>
      </c>
      <c r="G7346" t="str">
        <f t="shared" si="343"/>
        <v>other</v>
      </c>
      <c r="H7346" t="str">
        <f t="shared" si="344"/>
        <v>other</v>
      </c>
    </row>
    <row r="7347" spans="1:8" x14ac:dyDescent="0.2">
      <c r="A7347">
        <v>5</v>
      </c>
      <c r="B7347" t="s">
        <v>162</v>
      </c>
      <c r="C7347">
        <v>0</v>
      </c>
      <c r="D7347" t="s">
        <v>689</v>
      </c>
      <c r="E7347" t="s">
        <v>588</v>
      </c>
      <c r="F7347" t="str">
        <f t="shared" si="342"/>
        <v>urban</v>
      </c>
      <c r="G7347" t="str">
        <f t="shared" si="343"/>
        <v>other</v>
      </c>
      <c r="H7347" t="str">
        <f t="shared" si="344"/>
        <v>other</v>
      </c>
    </row>
    <row r="7348" spans="1:8" x14ac:dyDescent="0.2">
      <c r="A7348">
        <v>6</v>
      </c>
      <c r="B7348" t="s">
        <v>446</v>
      </c>
      <c r="C7348">
        <v>0</v>
      </c>
      <c r="D7348" t="s">
        <v>689</v>
      </c>
      <c r="E7348" t="s">
        <v>588</v>
      </c>
      <c r="F7348" t="str">
        <f t="shared" si="342"/>
        <v>urban</v>
      </c>
      <c r="G7348" t="str">
        <f t="shared" si="343"/>
        <v>other</v>
      </c>
      <c r="H7348" t="str">
        <f t="shared" si="344"/>
        <v>other</v>
      </c>
    </row>
    <row r="7349" spans="1:8" x14ac:dyDescent="0.2">
      <c r="A7349">
        <v>7</v>
      </c>
      <c r="B7349" t="s">
        <v>447</v>
      </c>
      <c r="C7349">
        <v>0</v>
      </c>
      <c r="D7349" t="s">
        <v>689</v>
      </c>
      <c r="E7349" t="s">
        <v>588</v>
      </c>
      <c r="F7349" t="str">
        <f t="shared" si="342"/>
        <v>urban</v>
      </c>
      <c r="G7349" t="str">
        <f t="shared" si="343"/>
        <v>other</v>
      </c>
      <c r="H7349" t="str">
        <f t="shared" si="344"/>
        <v>other</v>
      </c>
    </row>
    <row r="7350" spans="1:8" x14ac:dyDescent="0.2">
      <c r="A7350">
        <v>8</v>
      </c>
      <c r="B7350" t="s">
        <v>448</v>
      </c>
      <c r="C7350">
        <v>0</v>
      </c>
      <c r="D7350" t="s">
        <v>689</v>
      </c>
      <c r="E7350" t="s">
        <v>588</v>
      </c>
      <c r="F7350" t="str">
        <f t="shared" si="342"/>
        <v>urban</v>
      </c>
      <c r="G7350" t="str">
        <f t="shared" si="343"/>
        <v>other</v>
      </c>
      <c r="H7350" t="str">
        <f t="shared" si="344"/>
        <v>other</v>
      </c>
    </row>
    <row r="7351" spans="1:8" x14ac:dyDescent="0.2">
      <c r="A7351">
        <v>9</v>
      </c>
      <c r="B7351" t="s">
        <v>449</v>
      </c>
      <c r="C7351">
        <v>0</v>
      </c>
      <c r="D7351" t="s">
        <v>689</v>
      </c>
      <c r="E7351" t="s">
        <v>588</v>
      </c>
      <c r="F7351" t="str">
        <f t="shared" si="342"/>
        <v>urban</v>
      </c>
      <c r="G7351" t="str">
        <f t="shared" si="343"/>
        <v>other</v>
      </c>
      <c r="H7351" t="str">
        <f t="shared" si="344"/>
        <v>other</v>
      </c>
    </row>
    <row r="7352" spans="1:8" x14ac:dyDescent="0.2">
      <c r="A7352">
        <v>0</v>
      </c>
      <c r="B7352" t="s">
        <v>76</v>
      </c>
      <c r="C7352">
        <v>30905872023656.699</v>
      </c>
      <c r="D7352" t="s">
        <v>690</v>
      </c>
      <c r="E7352" t="s">
        <v>588</v>
      </c>
      <c r="F7352" t="str">
        <f t="shared" si="342"/>
        <v>urban</v>
      </c>
      <c r="G7352" t="str">
        <f t="shared" si="343"/>
        <v>other</v>
      </c>
      <c r="H7352" t="str">
        <f t="shared" si="344"/>
        <v>other</v>
      </c>
    </row>
    <row r="7353" spans="1:8" x14ac:dyDescent="0.2">
      <c r="A7353">
        <v>1</v>
      </c>
      <c r="B7353" t="s">
        <v>77</v>
      </c>
      <c r="C7353">
        <v>0</v>
      </c>
      <c r="D7353" t="s">
        <v>690</v>
      </c>
      <c r="E7353" t="s">
        <v>588</v>
      </c>
      <c r="F7353" t="str">
        <f t="shared" si="342"/>
        <v>urban</v>
      </c>
      <c r="G7353" t="str">
        <f t="shared" si="343"/>
        <v>other</v>
      </c>
      <c r="H7353" t="str">
        <f t="shared" si="344"/>
        <v>other</v>
      </c>
    </row>
    <row r="7354" spans="1:8" x14ac:dyDescent="0.2">
      <c r="A7354">
        <v>2</v>
      </c>
      <c r="B7354" t="s">
        <v>78</v>
      </c>
      <c r="C7354">
        <v>0</v>
      </c>
      <c r="D7354" t="s">
        <v>690</v>
      </c>
      <c r="E7354" t="s">
        <v>588</v>
      </c>
      <c r="F7354" t="str">
        <f t="shared" si="342"/>
        <v>urban</v>
      </c>
      <c r="G7354" t="str">
        <f t="shared" si="343"/>
        <v>other</v>
      </c>
      <c r="H7354" t="str">
        <f t="shared" si="344"/>
        <v>other</v>
      </c>
    </row>
    <row r="7355" spans="1:8" x14ac:dyDescent="0.2">
      <c r="A7355">
        <v>3</v>
      </c>
      <c r="B7355" t="s">
        <v>79</v>
      </c>
      <c r="C7355">
        <v>0</v>
      </c>
      <c r="D7355" t="s">
        <v>690</v>
      </c>
      <c r="E7355" t="s">
        <v>588</v>
      </c>
      <c r="F7355" t="str">
        <f t="shared" si="342"/>
        <v>urban</v>
      </c>
      <c r="G7355" t="str">
        <f t="shared" si="343"/>
        <v>other</v>
      </c>
      <c r="H7355" t="str">
        <f t="shared" si="344"/>
        <v>other</v>
      </c>
    </row>
    <row r="7356" spans="1:8" x14ac:dyDescent="0.2">
      <c r="A7356">
        <v>4</v>
      </c>
      <c r="B7356" t="s">
        <v>81</v>
      </c>
      <c r="C7356">
        <v>0</v>
      </c>
      <c r="D7356" t="s">
        <v>690</v>
      </c>
      <c r="E7356" t="s">
        <v>588</v>
      </c>
      <c r="F7356" t="str">
        <f t="shared" si="342"/>
        <v>urban</v>
      </c>
      <c r="G7356" t="str">
        <f t="shared" si="343"/>
        <v>other</v>
      </c>
      <c r="H7356" t="str">
        <f t="shared" si="344"/>
        <v>other</v>
      </c>
    </row>
    <row r="7357" spans="1:8" x14ac:dyDescent="0.2">
      <c r="A7357">
        <v>5</v>
      </c>
      <c r="B7357" t="s">
        <v>162</v>
      </c>
      <c r="C7357">
        <v>0</v>
      </c>
      <c r="D7357" t="s">
        <v>690</v>
      </c>
      <c r="E7357" t="s">
        <v>588</v>
      </c>
      <c r="F7357" t="str">
        <f t="shared" si="342"/>
        <v>urban</v>
      </c>
      <c r="G7357" t="str">
        <f t="shared" si="343"/>
        <v>other</v>
      </c>
      <c r="H7357" t="str">
        <f t="shared" si="344"/>
        <v>other</v>
      </c>
    </row>
    <row r="7358" spans="1:8" x14ac:dyDescent="0.2">
      <c r="A7358">
        <v>6</v>
      </c>
      <c r="B7358" t="s">
        <v>446</v>
      </c>
      <c r="C7358">
        <v>0</v>
      </c>
      <c r="D7358" t="s">
        <v>690</v>
      </c>
      <c r="E7358" t="s">
        <v>588</v>
      </c>
      <c r="F7358" t="str">
        <f t="shared" si="342"/>
        <v>urban</v>
      </c>
      <c r="G7358" t="str">
        <f t="shared" si="343"/>
        <v>other</v>
      </c>
      <c r="H7358" t="str">
        <f t="shared" si="344"/>
        <v>other</v>
      </c>
    </row>
    <row r="7359" spans="1:8" x14ac:dyDescent="0.2">
      <c r="A7359">
        <v>7</v>
      </c>
      <c r="B7359" t="s">
        <v>447</v>
      </c>
      <c r="C7359">
        <v>0</v>
      </c>
      <c r="D7359" t="s">
        <v>690</v>
      </c>
      <c r="E7359" t="s">
        <v>588</v>
      </c>
      <c r="F7359" t="str">
        <f t="shared" si="342"/>
        <v>urban</v>
      </c>
      <c r="G7359" t="str">
        <f t="shared" si="343"/>
        <v>other</v>
      </c>
      <c r="H7359" t="str">
        <f t="shared" si="344"/>
        <v>other</v>
      </c>
    </row>
    <row r="7360" spans="1:8" x14ac:dyDescent="0.2">
      <c r="A7360">
        <v>8</v>
      </c>
      <c r="B7360" t="s">
        <v>448</v>
      </c>
      <c r="C7360">
        <v>0</v>
      </c>
      <c r="D7360" t="s">
        <v>690</v>
      </c>
      <c r="E7360" t="s">
        <v>588</v>
      </c>
      <c r="F7360" t="str">
        <f t="shared" si="342"/>
        <v>urban</v>
      </c>
      <c r="G7360" t="str">
        <f t="shared" si="343"/>
        <v>other</v>
      </c>
      <c r="H7360" t="str">
        <f t="shared" si="344"/>
        <v>other</v>
      </c>
    </row>
    <row r="7361" spans="1:8" x14ac:dyDescent="0.2">
      <c r="A7361">
        <v>9</v>
      </c>
      <c r="B7361" t="s">
        <v>449</v>
      </c>
      <c r="C7361">
        <v>0</v>
      </c>
      <c r="D7361" t="s">
        <v>690</v>
      </c>
      <c r="E7361" t="s">
        <v>588</v>
      </c>
      <c r="F7361" t="str">
        <f t="shared" si="342"/>
        <v>urban</v>
      </c>
      <c r="G7361" t="str">
        <f t="shared" si="343"/>
        <v>other</v>
      </c>
      <c r="H7361" t="str">
        <f t="shared" si="344"/>
        <v>other</v>
      </c>
    </row>
    <row r="7362" spans="1:8" x14ac:dyDescent="0.2">
      <c r="A7362">
        <v>0</v>
      </c>
      <c r="B7362" t="s">
        <v>76</v>
      </c>
      <c r="C7362">
        <v>14390757444780.199</v>
      </c>
      <c r="D7362" t="s">
        <v>691</v>
      </c>
      <c r="E7362" t="s">
        <v>588</v>
      </c>
      <c r="F7362" t="str">
        <f t="shared" si="342"/>
        <v>urban</v>
      </c>
      <c r="G7362" t="str">
        <f t="shared" si="343"/>
        <v>other</v>
      </c>
      <c r="H7362" t="str">
        <f t="shared" si="344"/>
        <v>other</v>
      </c>
    </row>
    <row r="7363" spans="1:8" x14ac:dyDescent="0.2">
      <c r="A7363">
        <v>1</v>
      </c>
      <c r="B7363" t="s">
        <v>77</v>
      </c>
      <c r="C7363">
        <v>0</v>
      </c>
      <c r="D7363" t="s">
        <v>691</v>
      </c>
      <c r="E7363" t="s">
        <v>588</v>
      </c>
      <c r="F7363" t="str">
        <f t="shared" ref="F7363:F7426" si="345">IF(ISNUMBER(SEARCH("urban", E7363)), "urban", IF(ISNUMBER(SEARCH("rural", E7363)), "rural", IF(ISNUMBER(SEARCH("commercial", E7363)), "commercial", "None")))</f>
        <v>urban</v>
      </c>
      <c r="G7363" t="str">
        <f t="shared" ref="G7363:G7426" si="346">RIGHT(E7363, LEN(E7363) - FIND("~", SUBSTITUTE(E7363, "-", "~", LEN(E7363)-LEN(SUBSTITUTE(E7363, "-", "")))))</f>
        <v>other</v>
      </c>
      <c r="H7363" t="str">
        <f t="shared" ref="H7363:H7426" si="347">IF(G7363="appl","appliances",IF(G7363="cooling","cooling &amp; ventilation",G7363))</f>
        <v>other</v>
      </c>
    </row>
    <row r="7364" spans="1:8" x14ac:dyDescent="0.2">
      <c r="A7364">
        <v>2</v>
      </c>
      <c r="B7364" t="s">
        <v>78</v>
      </c>
      <c r="C7364">
        <v>0</v>
      </c>
      <c r="D7364" t="s">
        <v>691</v>
      </c>
      <c r="E7364" t="s">
        <v>588</v>
      </c>
      <c r="F7364" t="str">
        <f t="shared" si="345"/>
        <v>urban</v>
      </c>
      <c r="G7364" t="str">
        <f t="shared" si="346"/>
        <v>other</v>
      </c>
      <c r="H7364" t="str">
        <f t="shared" si="347"/>
        <v>other</v>
      </c>
    </row>
    <row r="7365" spans="1:8" x14ac:dyDescent="0.2">
      <c r="A7365">
        <v>3</v>
      </c>
      <c r="B7365" t="s">
        <v>79</v>
      </c>
      <c r="C7365">
        <v>0</v>
      </c>
      <c r="D7365" t="s">
        <v>691</v>
      </c>
      <c r="E7365" t="s">
        <v>588</v>
      </c>
      <c r="F7365" t="str">
        <f t="shared" si="345"/>
        <v>urban</v>
      </c>
      <c r="G7365" t="str">
        <f t="shared" si="346"/>
        <v>other</v>
      </c>
      <c r="H7365" t="str">
        <f t="shared" si="347"/>
        <v>other</v>
      </c>
    </row>
    <row r="7366" spans="1:8" x14ac:dyDescent="0.2">
      <c r="A7366">
        <v>4</v>
      </c>
      <c r="B7366" t="s">
        <v>81</v>
      </c>
      <c r="C7366">
        <v>0</v>
      </c>
      <c r="D7366" t="s">
        <v>691</v>
      </c>
      <c r="E7366" t="s">
        <v>588</v>
      </c>
      <c r="F7366" t="str">
        <f t="shared" si="345"/>
        <v>urban</v>
      </c>
      <c r="G7366" t="str">
        <f t="shared" si="346"/>
        <v>other</v>
      </c>
      <c r="H7366" t="str">
        <f t="shared" si="347"/>
        <v>other</v>
      </c>
    </row>
    <row r="7367" spans="1:8" x14ac:dyDescent="0.2">
      <c r="A7367">
        <v>5</v>
      </c>
      <c r="B7367" t="s">
        <v>162</v>
      </c>
      <c r="C7367">
        <v>0</v>
      </c>
      <c r="D7367" t="s">
        <v>691</v>
      </c>
      <c r="E7367" t="s">
        <v>588</v>
      </c>
      <c r="F7367" t="str">
        <f t="shared" si="345"/>
        <v>urban</v>
      </c>
      <c r="G7367" t="str">
        <f t="shared" si="346"/>
        <v>other</v>
      </c>
      <c r="H7367" t="str">
        <f t="shared" si="347"/>
        <v>other</v>
      </c>
    </row>
    <row r="7368" spans="1:8" x14ac:dyDescent="0.2">
      <c r="A7368">
        <v>6</v>
      </c>
      <c r="B7368" t="s">
        <v>446</v>
      </c>
      <c r="C7368">
        <v>0</v>
      </c>
      <c r="D7368" t="s">
        <v>691</v>
      </c>
      <c r="E7368" t="s">
        <v>588</v>
      </c>
      <c r="F7368" t="str">
        <f t="shared" si="345"/>
        <v>urban</v>
      </c>
      <c r="G7368" t="str">
        <f t="shared" si="346"/>
        <v>other</v>
      </c>
      <c r="H7368" t="str">
        <f t="shared" si="347"/>
        <v>other</v>
      </c>
    </row>
    <row r="7369" spans="1:8" x14ac:dyDescent="0.2">
      <c r="A7369">
        <v>7</v>
      </c>
      <c r="B7369" t="s">
        <v>447</v>
      </c>
      <c r="C7369">
        <v>0</v>
      </c>
      <c r="D7369" t="s">
        <v>691</v>
      </c>
      <c r="E7369" t="s">
        <v>588</v>
      </c>
      <c r="F7369" t="str">
        <f t="shared" si="345"/>
        <v>urban</v>
      </c>
      <c r="G7369" t="str">
        <f t="shared" si="346"/>
        <v>other</v>
      </c>
      <c r="H7369" t="str">
        <f t="shared" si="347"/>
        <v>other</v>
      </c>
    </row>
    <row r="7370" spans="1:8" x14ac:dyDescent="0.2">
      <c r="A7370">
        <v>8</v>
      </c>
      <c r="B7370" t="s">
        <v>448</v>
      </c>
      <c r="C7370">
        <v>0</v>
      </c>
      <c r="D7370" t="s">
        <v>691</v>
      </c>
      <c r="E7370" t="s">
        <v>588</v>
      </c>
      <c r="F7370" t="str">
        <f t="shared" si="345"/>
        <v>urban</v>
      </c>
      <c r="G7370" t="str">
        <f t="shared" si="346"/>
        <v>other</v>
      </c>
      <c r="H7370" t="str">
        <f t="shared" si="347"/>
        <v>other</v>
      </c>
    </row>
    <row r="7371" spans="1:8" x14ac:dyDescent="0.2">
      <c r="A7371">
        <v>9</v>
      </c>
      <c r="B7371" t="s">
        <v>449</v>
      </c>
      <c r="C7371">
        <v>0</v>
      </c>
      <c r="D7371" t="s">
        <v>691</v>
      </c>
      <c r="E7371" t="s">
        <v>588</v>
      </c>
      <c r="F7371" t="str">
        <f t="shared" si="345"/>
        <v>urban</v>
      </c>
      <c r="G7371" t="str">
        <f t="shared" si="346"/>
        <v>other</v>
      </c>
      <c r="H7371" t="str">
        <f t="shared" si="347"/>
        <v>other</v>
      </c>
    </row>
    <row r="7372" spans="1:8" x14ac:dyDescent="0.2">
      <c r="A7372">
        <v>0</v>
      </c>
      <c r="B7372" t="s">
        <v>76</v>
      </c>
      <c r="C7372">
        <v>11395668466171.1</v>
      </c>
      <c r="D7372" t="s">
        <v>692</v>
      </c>
      <c r="E7372" t="s">
        <v>588</v>
      </c>
      <c r="F7372" t="str">
        <f t="shared" si="345"/>
        <v>urban</v>
      </c>
      <c r="G7372" t="str">
        <f t="shared" si="346"/>
        <v>other</v>
      </c>
      <c r="H7372" t="str">
        <f t="shared" si="347"/>
        <v>other</v>
      </c>
    </row>
    <row r="7373" spans="1:8" x14ac:dyDescent="0.2">
      <c r="A7373">
        <v>1</v>
      </c>
      <c r="B7373" t="s">
        <v>77</v>
      </c>
      <c r="C7373">
        <v>0</v>
      </c>
      <c r="D7373" t="s">
        <v>692</v>
      </c>
      <c r="E7373" t="s">
        <v>588</v>
      </c>
      <c r="F7373" t="str">
        <f t="shared" si="345"/>
        <v>urban</v>
      </c>
      <c r="G7373" t="str">
        <f t="shared" si="346"/>
        <v>other</v>
      </c>
      <c r="H7373" t="str">
        <f t="shared" si="347"/>
        <v>other</v>
      </c>
    </row>
    <row r="7374" spans="1:8" x14ac:dyDescent="0.2">
      <c r="A7374">
        <v>2</v>
      </c>
      <c r="B7374" t="s">
        <v>78</v>
      </c>
      <c r="C7374">
        <v>0</v>
      </c>
      <c r="D7374" t="s">
        <v>692</v>
      </c>
      <c r="E7374" t="s">
        <v>588</v>
      </c>
      <c r="F7374" t="str">
        <f t="shared" si="345"/>
        <v>urban</v>
      </c>
      <c r="G7374" t="str">
        <f t="shared" si="346"/>
        <v>other</v>
      </c>
      <c r="H7374" t="str">
        <f t="shared" si="347"/>
        <v>other</v>
      </c>
    </row>
    <row r="7375" spans="1:8" x14ac:dyDescent="0.2">
      <c r="A7375">
        <v>3</v>
      </c>
      <c r="B7375" t="s">
        <v>79</v>
      </c>
      <c r="C7375">
        <v>0</v>
      </c>
      <c r="D7375" t="s">
        <v>692</v>
      </c>
      <c r="E7375" t="s">
        <v>588</v>
      </c>
      <c r="F7375" t="str">
        <f t="shared" si="345"/>
        <v>urban</v>
      </c>
      <c r="G7375" t="str">
        <f t="shared" si="346"/>
        <v>other</v>
      </c>
      <c r="H7375" t="str">
        <f t="shared" si="347"/>
        <v>other</v>
      </c>
    </row>
    <row r="7376" spans="1:8" x14ac:dyDescent="0.2">
      <c r="A7376">
        <v>4</v>
      </c>
      <c r="B7376" t="s">
        <v>81</v>
      </c>
      <c r="C7376">
        <v>0</v>
      </c>
      <c r="D7376" t="s">
        <v>692</v>
      </c>
      <c r="E7376" t="s">
        <v>588</v>
      </c>
      <c r="F7376" t="str">
        <f t="shared" si="345"/>
        <v>urban</v>
      </c>
      <c r="G7376" t="str">
        <f t="shared" si="346"/>
        <v>other</v>
      </c>
      <c r="H7376" t="str">
        <f t="shared" si="347"/>
        <v>other</v>
      </c>
    </row>
    <row r="7377" spans="1:8" x14ac:dyDescent="0.2">
      <c r="A7377">
        <v>5</v>
      </c>
      <c r="B7377" t="s">
        <v>162</v>
      </c>
      <c r="C7377">
        <v>0</v>
      </c>
      <c r="D7377" t="s">
        <v>692</v>
      </c>
      <c r="E7377" t="s">
        <v>588</v>
      </c>
      <c r="F7377" t="str">
        <f t="shared" si="345"/>
        <v>urban</v>
      </c>
      <c r="G7377" t="str">
        <f t="shared" si="346"/>
        <v>other</v>
      </c>
      <c r="H7377" t="str">
        <f t="shared" si="347"/>
        <v>other</v>
      </c>
    </row>
    <row r="7378" spans="1:8" x14ac:dyDescent="0.2">
      <c r="A7378">
        <v>6</v>
      </c>
      <c r="B7378" t="s">
        <v>446</v>
      </c>
      <c r="C7378">
        <v>0</v>
      </c>
      <c r="D7378" t="s">
        <v>692</v>
      </c>
      <c r="E7378" t="s">
        <v>588</v>
      </c>
      <c r="F7378" t="str">
        <f t="shared" si="345"/>
        <v>urban</v>
      </c>
      <c r="G7378" t="str">
        <f t="shared" si="346"/>
        <v>other</v>
      </c>
      <c r="H7378" t="str">
        <f t="shared" si="347"/>
        <v>other</v>
      </c>
    </row>
    <row r="7379" spans="1:8" x14ac:dyDescent="0.2">
      <c r="A7379">
        <v>7</v>
      </c>
      <c r="B7379" t="s">
        <v>447</v>
      </c>
      <c r="C7379">
        <v>0</v>
      </c>
      <c r="D7379" t="s">
        <v>692</v>
      </c>
      <c r="E7379" t="s">
        <v>588</v>
      </c>
      <c r="F7379" t="str">
        <f t="shared" si="345"/>
        <v>urban</v>
      </c>
      <c r="G7379" t="str">
        <f t="shared" si="346"/>
        <v>other</v>
      </c>
      <c r="H7379" t="str">
        <f t="shared" si="347"/>
        <v>other</v>
      </c>
    </row>
    <row r="7380" spans="1:8" x14ac:dyDescent="0.2">
      <c r="A7380">
        <v>8</v>
      </c>
      <c r="B7380" t="s">
        <v>448</v>
      </c>
      <c r="C7380">
        <v>0</v>
      </c>
      <c r="D7380" t="s">
        <v>692</v>
      </c>
      <c r="E7380" t="s">
        <v>588</v>
      </c>
      <c r="F7380" t="str">
        <f t="shared" si="345"/>
        <v>urban</v>
      </c>
      <c r="G7380" t="str">
        <f t="shared" si="346"/>
        <v>other</v>
      </c>
      <c r="H7380" t="str">
        <f t="shared" si="347"/>
        <v>other</v>
      </c>
    </row>
    <row r="7381" spans="1:8" x14ac:dyDescent="0.2">
      <c r="A7381">
        <v>9</v>
      </c>
      <c r="B7381" t="s">
        <v>449</v>
      </c>
      <c r="C7381">
        <v>0</v>
      </c>
      <c r="D7381" t="s">
        <v>692</v>
      </c>
      <c r="E7381" t="s">
        <v>588</v>
      </c>
      <c r="F7381" t="str">
        <f t="shared" si="345"/>
        <v>urban</v>
      </c>
      <c r="G7381" t="str">
        <f t="shared" si="346"/>
        <v>other</v>
      </c>
      <c r="H7381" t="str">
        <f t="shared" si="347"/>
        <v>other</v>
      </c>
    </row>
    <row r="7382" spans="1:8" x14ac:dyDescent="0.2">
      <c r="A7382">
        <v>0</v>
      </c>
      <c r="B7382" t="s">
        <v>76</v>
      </c>
      <c r="C7382">
        <v>2945577400300.0601</v>
      </c>
      <c r="D7382" t="s">
        <v>693</v>
      </c>
      <c r="E7382" t="s">
        <v>588</v>
      </c>
      <c r="F7382" t="str">
        <f t="shared" si="345"/>
        <v>urban</v>
      </c>
      <c r="G7382" t="str">
        <f t="shared" si="346"/>
        <v>other</v>
      </c>
      <c r="H7382" t="str">
        <f t="shared" si="347"/>
        <v>other</v>
      </c>
    </row>
    <row r="7383" spans="1:8" x14ac:dyDescent="0.2">
      <c r="A7383">
        <v>1</v>
      </c>
      <c r="B7383" t="s">
        <v>77</v>
      </c>
      <c r="C7383">
        <v>0</v>
      </c>
      <c r="D7383" t="s">
        <v>693</v>
      </c>
      <c r="E7383" t="s">
        <v>588</v>
      </c>
      <c r="F7383" t="str">
        <f t="shared" si="345"/>
        <v>urban</v>
      </c>
      <c r="G7383" t="str">
        <f t="shared" si="346"/>
        <v>other</v>
      </c>
      <c r="H7383" t="str">
        <f t="shared" si="347"/>
        <v>other</v>
      </c>
    </row>
    <row r="7384" spans="1:8" x14ac:dyDescent="0.2">
      <c r="A7384">
        <v>2</v>
      </c>
      <c r="B7384" t="s">
        <v>78</v>
      </c>
      <c r="C7384">
        <v>0</v>
      </c>
      <c r="D7384" t="s">
        <v>693</v>
      </c>
      <c r="E7384" t="s">
        <v>588</v>
      </c>
      <c r="F7384" t="str">
        <f t="shared" si="345"/>
        <v>urban</v>
      </c>
      <c r="G7384" t="str">
        <f t="shared" si="346"/>
        <v>other</v>
      </c>
      <c r="H7384" t="str">
        <f t="shared" si="347"/>
        <v>other</v>
      </c>
    </row>
    <row r="7385" spans="1:8" x14ac:dyDescent="0.2">
      <c r="A7385">
        <v>3</v>
      </c>
      <c r="B7385" t="s">
        <v>79</v>
      </c>
      <c r="C7385">
        <v>0</v>
      </c>
      <c r="D7385" t="s">
        <v>693</v>
      </c>
      <c r="E7385" t="s">
        <v>588</v>
      </c>
      <c r="F7385" t="str">
        <f t="shared" si="345"/>
        <v>urban</v>
      </c>
      <c r="G7385" t="str">
        <f t="shared" si="346"/>
        <v>other</v>
      </c>
      <c r="H7385" t="str">
        <f t="shared" si="347"/>
        <v>other</v>
      </c>
    </row>
    <row r="7386" spans="1:8" x14ac:dyDescent="0.2">
      <c r="A7386">
        <v>4</v>
      </c>
      <c r="B7386" t="s">
        <v>81</v>
      </c>
      <c r="C7386">
        <v>0</v>
      </c>
      <c r="D7386" t="s">
        <v>693</v>
      </c>
      <c r="E7386" t="s">
        <v>588</v>
      </c>
      <c r="F7386" t="str">
        <f t="shared" si="345"/>
        <v>urban</v>
      </c>
      <c r="G7386" t="str">
        <f t="shared" si="346"/>
        <v>other</v>
      </c>
      <c r="H7386" t="str">
        <f t="shared" si="347"/>
        <v>other</v>
      </c>
    </row>
    <row r="7387" spans="1:8" x14ac:dyDescent="0.2">
      <c r="A7387">
        <v>5</v>
      </c>
      <c r="B7387" t="s">
        <v>162</v>
      </c>
      <c r="C7387">
        <v>0</v>
      </c>
      <c r="D7387" t="s">
        <v>693</v>
      </c>
      <c r="E7387" t="s">
        <v>588</v>
      </c>
      <c r="F7387" t="str">
        <f t="shared" si="345"/>
        <v>urban</v>
      </c>
      <c r="G7387" t="str">
        <f t="shared" si="346"/>
        <v>other</v>
      </c>
      <c r="H7387" t="str">
        <f t="shared" si="347"/>
        <v>other</v>
      </c>
    </row>
    <row r="7388" spans="1:8" x14ac:dyDescent="0.2">
      <c r="A7388">
        <v>6</v>
      </c>
      <c r="B7388" t="s">
        <v>446</v>
      </c>
      <c r="C7388">
        <v>0</v>
      </c>
      <c r="D7388" t="s">
        <v>693</v>
      </c>
      <c r="E7388" t="s">
        <v>588</v>
      </c>
      <c r="F7388" t="str">
        <f t="shared" si="345"/>
        <v>urban</v>
      </c>
      <c r="G7388" t="str">
        <f t="shared" si="346"/>
        <v>other</v>
      </c>
      <c r="H7388" t="str">
        <f t="shared" si="347"/>
        <v>other</v>
      </c>
    </row>
    <row r="7389" spans="1:8" x14ac:dyDescent="0.2">
      <c r="A7389">
        <v>7</v>
      </c>
      <c r="B7389" t="s">
        <v>447</v>
      </c>
      <c r="C7389">
        <v>0</v>
      </c>
      <c r="D7389" t="s">
        <v>693</v>
      </c>
      <c r="E7389" t="s">
        <v>588</v>
      </c>
      <c r="F7389" t="str">
        <f t="shared" si="345"/>
        <v>urban</v>
      </c>
      <c r="G7389" t="str">
        <f t="shared" si="346"/>
        <v>other</v>
      </c>
      <c r="H7389" t="str">
        <f t="shared" si="347"/>
        <v>other</v>
      </c>
    </row>
    <row r="7390" spans="1:8" x14ac:dyDescent="0.2">
      <c r="A7390">
        <v>8</v>
      </c>
      <c r="B7390" t="s">
        <v>448</v>
      </c>
      <c r="C7390">
        <v>0</v>
      </c>
      <c r="D7390" t="s">
        <v>693</v>
      </c>
      <c r="E7390" t="s">
        <v>588</v>
      </c>
      <c r="F7390" t="str">
        <f t="shared" si="345"/>
        <v>urban</v>
      </c>
      <c r="G7390" t="str">
        <f t="shared" si="346"/>
        <v>other</v>
      </c>
      <c r="H7390" t="str">
        <f t="shared" si="347"/>
        <v>other</v>
      </c>
    </row>
    <row r="7391" spans="1:8" x14ac:dyDescent="0.2">
      <c r="A7391">
        <v>9</v>
      </c>
      <c r="B7391" t="s">
        <v>449</v>
      </c>
      <c r="C7391">
        <v>0</v>
      </c>
      <c r="D7391" t="s">
        <v>693</v>
      </c>
      <c r="E7391" t="s">
        <v>588</v>
      </c>
      <c r="F7391" t="str">
        <f t="shared" si="345"/>
        <v>urban</v>
      </c>
      <c r="G7391" t="str">
        <f t="shared" si="346"/>
        <v>other</v>
      </c>
      <c r="H7391" t="str">
        <f t="shared" si="347"/>
        <v>other</v>
      </c>
    </row>
    <row r="7392" spans="1:8" x14ac:dyDescent="0.2">
      <c r="A7392">
        <v>0</v>
      </c>
      <c r="B7392" t="s">
        <v>76</v>
      </c>
      <c r="C7392">
        <v>5803485610254.9697</v>
      </c>
      <c r="D7392" t="s">
        <v>694</v>
      </c>
      <c r="E7392" t="s">
        <v>588</v>
      </c>
      <c r="F7392" t="str">
        <f t="shared" si="345"/>
        <v>urban</v>
      </c>
      <c r="G7392" t="str">
        <f t="shared" si="346"/>
        <v>other</v>
      </c>
      <c r="H7392" t="str">
        <f t="shared" si="347"/>
        <v>other</v>
      </c>
    </row>
    <row r="7393" spans="1:8" x14ac:dyDescent="0.2">
      <c r="A7393">
        <v>1</v>
      </c>
      <c r="B7393" t="s">
        <v>77</v>
      </c>
      <c r="C7393">
        <v>0</v>
      </c>
      <c r="D7393" t="s">
        <v>694</v>
      </c>
      <c r="E7393" t="s">
        <v>588</v>
      </c>
      <c r="F7393" t="str">
        <f t="shared" si="345"/>
        <v>urban</v>
      </c>
      <c r="G7393" t="str">
        <f t="shared" si="346"/>
        <v>other</v>
      </c>
      <c r="H7393" t="str">
        <f t="shared" si="347"/>
        <v>other</v>
      </c>
    </row>
    <row r="7394" spans="1:8" x14ac:dyDescent="0.2">
      <c r="A7394">
        <v>2</v>
      </c>
      <c r="B7394" t="s">
        <v>78</v>
      </c>
      <c r="C7394">
        <v>0</v>
      </c>
      <c r="D7394" t="s">
        <v>694</v>
      </c>
      <c r="E7394" t="s">
        <v>588</v>
      </c>
      <c r="F7394" t="str">
        <f t="shared" si="345"/>
        <v>urban</v>
      </c>
      <c r="G7394" t="str">
        <f t="shared" si="346"/>
        <v>other</v>
      </c>
      <c r="H7394" t="str">
        <f t="shared" si="347"/>
        <v>other</v>
      </c>
    </row>
    <row r="7395" spans="1:8" x14ac:dyDescent="0.2">
      <c r="A7395">
        <v>3</v>
      </c>
      <c r="B7395" t="s">
        <v>79</v>
      </c>
      <c r="C7395">
        <v>0</v>
      </c>
      <c r="D7395" t="s">
        <v>694</v>
      </c>
      <c r="E7395" t="s">
        <v>588</v>
      </c>
      <c r="F7395" t="str">
        <f t="shared" si="345"/>
        <v>urban</v>
      </c>
      <c r="G7395" t="str">
        <f t="shared" si="346"/>
        <v>other</v>
      </c>
      <c r="H7395" t="str">
        <f t="shared" si="347"/>
        <v>other</v>
      </c>
    </row>
    <row r="7396" spans="1:8" x14ac:dyDescent="0.2">
      <c r="A7396">
        <v>4</v>
      </c>
      <c r="B7396" t="s">
        <v>81</v>
      </c>
      <c r="C7396">
        <v>0</v>
      </c>
      <c r="D7396" t="s">
        <v>694</v>
      </c>
      <c r="E7396" t="s">
        <v>588</v>
      </c>
      <c r="F7396" t="str">
        <f t="shared" si="345"/>
        <v>urban</v>
      </c>
      <c r="G7396" t="str">
        <f t="shared" si="346"/>
        <v>other</v>
      </c>
      <c r="H7396" t="str">
        <f t="shared" si="347"/>
        <v>other</v>
      </c>
    </row>
    <row r="7397" spans="1:8" x14ac:dyDescent="0.2">
      <c r="A7397">
        <v>5</v>
      </c>
      <c r="B7397" t="s">
        <v>162</v>
      </c>
      <c r="C7397">
        <v>0</v>
      </c>
      <c r="D7397" t="s">
        <v>694</v>
      </c>
      <c r="E7397" t="s">
        <v>588</v>
      </c>
      <c r="F7397" t="str">
        <f t="shared" si="345"/>
        <v>urban</v>
      </c>
      <c r="G7397" t="str">
        <f t="shared" si="346"/>
        <v>other</v>
      </c>
      <c r="H7397" t="str">
        <f t="shared" si="347"/>
        <v>other</v>
      </c>
    </row>
    <row r="7398" spans="1:8" x14ac:dyDescent="0.2">
      <c r="A7398">
        <v>6</v>
      </c>
      <c r="B7398" t="s">
        <v>446</v>
      </c>
      <c r="C7398">
        <v>0</v>
      </c>
      <c r="D7398" t="s">
        <v>694</v>
      </c>
      <c r="E7398" t="s">
        <v>588</v>
      </c>
      <c r="F7398" t="str">
        <f t="shared" si="345"/>
        <v>urban</v>
      </c>
      <c r="G7398" t="str">
        <f t="shared" si="346"/>
        <v>other</v>
      </c>
      <c r="H7398" t="str">
        <f t="shared" si="347"/>
        <v>other</v>
      </c>
    </row>
    <row r="7399" spans="1:8" x14ac:dyDescent="0.2">
      <c r="A7399">
        <v>7</v>
      </c>
      <c r="B7399" t="s">
        <v>447</v>
      </c>
      <c r="C7399">
        <v>0</v>
      </c>
      <c r="D7399" t="s">
        <v>694</v>
      </c>
      <c r="E7399" t="s">
        <v>588</v>
      </c>
      <c r="F7399" t="str">
        <f t="shared" si="345"/>
        <v>urban</v>
      </c>
      <c r="G7399" t="str">
        <f t="shared" si="346"/>
        <v>other</v>
      </c>
      <c r="H7399" t="str">
        <f t="shared" si="347"/>
        <v>other</v>
      </c>
    </row>
    <row r="7400" spans="1:8" x14ac:dyDescent="0.2">
      <c r="A7400">
        <v>8</v>
      </c>
      <c r="B7400" t="s">
        <v>448</v>
      </c>
      <c r="C7400">
        <v>0</v>
      </c>
      <c r="D7400" t="s">
        <v>694</v>
      </c>
      <c r="E7400" t="s">
        <v>588</v>
      </c>
      <c r="F7400" t="str">
        <f t="shared" si="345"/>
        <v>urban</v>
      </c>
      <c r="G7400" t="str">
        <f t="shared" si="346"/>
        <v>other</v>
      </c>
      <c r="H7400" t="str">
        <f t="shared" si="347"/>
        <v>other</v>
      </c>
    </row>
    <row r="7401" spans="1:8" x14ac:dyDescent="0.2">
      <c r="A7401">
        <v>9</v>
      </c>
      <c r="B7401" t="s">
        <v>449</v>
      </c>
      <c r="C7401">
        <v>0</v>
      </c>
      <c r="D7401" t="s">
        <v>694</v>
      </c>
      <c r="E7401" t="s">
        <v>588</v>
      </c>
      <c r="F7401" t="str">
        <f t="shared" si="345"/>
        <v>urban</v>
      </c>
      <c r="G7401" t="str">
        <f t="shared" si="346"/>
        <v>other</v>
      </c>
      <c r="H7401" t="str">
        <f t="shared" si="347"/>
        <v>other</v>
      </c>
    </row>
    <row r="7402" spans="1:8" x14ac:dyDescent="0.2">
      <c r="A7402">
        <v>0</v>
      </c>
      <c r="B7402" t="s">
        <v>76</v>
      </c>
      <c r="C7402">
        <v>40752325529150</v>
      </c>
      <c r="D7402" t="s">
        <v>695</v>
      </c>
      <c r="E7402" t="s">
        <v>588</v>
      </c>
      <c r="F7402" t="str">
        <f t="shared" si="345"/>
        <v>urban</v>
      </c>
      <c r="G7402" t="str">
        <f t="shared" si="346"/>
        <v>other</v>
      </c>
      <c r="H7402" t="str">
        <f t="shared" si="347"/>
        <v>other</v>
      </c>
    </row>
    <row r="7403" spans="1:8" x14ac:dyDescent="0.2">
      <c r="A7403">
        <v>1</v>
      </c>
      <c r="B7403" t="s">
        <v>77</v>
      </c>
      <c r="C7403">
        <v>0</v>
      </c>
      <c r="D7403" t="s">
        <v>695</v>
      </c>
      <c r="E7403" t="s">
        <v>588</v>
      </c>
      <c r="F7403" t="str">
        <f t="shared" si="345"/>
        <v>urban</v>
      </c>
      <c r="G7403" t="str">
        <f t="shared" si="346"/>
        <v>other</v>
      </c>
      <c r="H7403" t="str">
        <f t="shared" si="347"/>
        <v>other</v>
      </c>
    </row>
    <row r="7404" spans="1:8" x14ac:dyDescent="0.2">
      <c r="A7404">
        <v>2</v>
      </c>
      <c r="B7404" t="s">
        <v>78</v>
      </c>
      <c r="C7404">
        <v>0</v>
      </c>
      <c r="D7404" t="s">
        <v>695</v>
      </c>
      <c r="E7404" t="s">
        <v>588</v>
      </c>
      <c r="F7404" t="str">
        <f t="shared" si="345"/>
        <v>urban</v>
      </c>
      <c r="G7404" t="str">
        <f t="shared" si="346"/>
        <v>other</v>
      </c>
      <c r="H7404" t="str">
        <f t="shared" si="347"/>
        <v>other</v>
      </c>
    </row>
    <row r="7405" spans="1:8" x14ac:dyDescent="0.2">
      <c r="A7405">
        <v>3</v>
      </c>
      <c r="B7405" t="s">
        <v>79</v>
      </c>
      <c r="C7405">
        <v>0</v>
      </c>
      <c r="D7405" t="s">
        <v>695</v>
      </c>
      <c r="E7405" t="s">
        <v>588</v>
      </c>
      <c r="F7405" t="str">
        <f t="shared" si="345"/>
        <v>urban</v>
      </c>
      <c r="G7405" t="str">
        <f t="shared" si="346"/>
        <v>other</v>
      </c>
      <c r="H7405" t="str">
        <f t="shared" si="347"/>
        <v>other</v>
      </c>
    </row>
    <row r="7406" spans="1:8" x14ac:dyDescent="0.2">
      <c r="A7406">
        <v>4</v>
      </c>
      <c r="B7406" t="s">
        <v>81</v>
      </c>
      <c r="C7406">
        <v>0</v>
      </c>
      <c r="D7406" t="s">
        <v>695</v>
      </c>
      <c r="E7406" t="s">
        <v>588</v>
      </c>
      <c r="F7406" t="str">
        <f t="shared" si="345"/>
        <v>urban</v>
      </c>
      <c r="G7406" t="str">
        <f t="shared" si="346"/>
        <v>other</v>
      </c>
      <c r="H7406" t="str">
        <f t="shared" si="347"/>
        <v>other</v>
      </c>
    </row>
    <row r="7407" spans="1:8" x14ac:dyDescent="0.2">
      <c r="A7407">
        <v>5</v>
      </c>
      <c r="B7407" t="s">
        <v>162</v>
      </c>
      <c r="C7407">
        <v>0</v>
      </c>
      <c r="D7407" t="s">
        <v>695</v>
      </c>
      <c r="E7407" t="s">
        <v>588</v>
      </c>
      <c r="F7407" t="str">
        <f t="shared" si="345"/>
        <v>urban</v>
      </c>
      <c r="G7407" t="str">
        <f t="shared" si="346"/>
        <v>other</v>
      </c>
      <c r="H7407" t="str">
        <f t="shared" si="347"/>
        <v>other</v>
      </c>
    </row>
    <row r="7408" spans="1:8" x14ac:dyDescent="0.2">
      <c r="A7408">
        <v>6</v>
      </c>
      <c r="B7408" t="s">
        <v>446</v>
      </c>
      <c r="C7408">
        <v>0</v>
      </c>
      <c r="D7408" t="s">
        <v>695</v>
      </c>
      <c r="E7408" t="s">
        <v>588</v>
      </c>
      <c r="F7408" t="str">
        <f t="shared" si="345"/>
        <v>urban</v>
      </c>
      <c r="G7408" t="str">
        <f t="shared" si="346"/>
        <v>other</v>
      </c>
      <c r="H7408" t="str">
        <f t="shared" si="347"/>
        <v>other</v>
      </c>
    </row>
    <row r="7409" spans="1:8" x14ac:dyDescent="0.2">
      <c r="A7409">
        <v>7</v>
      </c>
      <c r="B7409" t="s">
        <v>447</v>
      </c>
      <c r="C7409">
        <v>0</v>
      </c>
      <c r="D7409" t="s">
        <v>695</v>
      </c>
      <c r="E7409" t="s">
        <v>588</v>
      </c>
      <c r="F7409" t="str">
        <f t="shared" si="345"/>
        <v>urban</v>
      </c>
      <c r="G7409" t="str">
        <f t="shared" si="346"/>
        <v>other</v>
      </c>
      <c r="H7409" t="str">
        <f t="shared" si="347"/>
        <v>other</v>
      </c>
    </row>
    <row r="7410" spans="1:8" x14ac:dyDescent="0.2">
      <c r="A7410">
        <v>8</v>
      </c>
      <c r="B7410" t="s">
        <v>448</v>
      </c>
      <c r="C7410">
        <v>0</v>
      </c>
      <c r="D7410" t="s">
        <v>695</v>
      </c>
      <c r="E7410" t="s">
        <v>588</v>
      </c>
      <c r="F7410" t="str">
        <f t="shared" si="345"/>
        <v>urban</v>
      </c>
      <c r="G7410" t="str">
        <f t="shared" si="346"/>
        <v>other</v>
      </c>
      <c r="H7410" t="str">
        <f t="shared" si="347"/>
        <v>other</v>
      </c>
    </row>
    <row r="7411" spans="1:8" x14ac:dyDescent="0.2">
      <c r="A7411">
        <v>9</v>
      </c>
      <c r="B7411" t="s">
        <v>449</v>
      </c>
      <c r="C7411">
        <v>0</v>
      </c>
      <c r="D7411" t="s">
        <v>695</v>
      </c>
      <c r="E7411" t="s">
        <v>588</v>
      </c>
      <c r="F7411" t="str">
        <f t="shared" si="345"/>
        <v>urban</v>
      </c>
      <c r="G7411" t="str">
        <f t="shared" si="346"/>
        <v>other</v>
      </c>
      <c r="H7411" t="str">
        <f t="shared" si="347"/>
        <v>other</v>
      </c>
    </row>
    <row r="7412" spans="1:8" x14ac:dyDescent="0.2">
      <c r="A7412">
        <v>0</v>
      </c>
      <c r="B7412" t="s">
        <v>76</v>
      </c>
      <c r="C7412">
        <v>59360019728706.398</v>
      </c>
      <c r="D7412" t="s">
        <v>696</v>
      </c>
      <c r="E7412" t="s">
        <v>588</v>
      </c>
      <c r="F7412" t="str">
        <f t="shared" si="345"/>
        <v>urban</v>
      </c>
      <c r="G7412" t="str">
        <f t="shared" si="346"/>
        <v>other</v>
      </c>
      <c r="H7412" t="str">
        <f t="shared" si="347"/>
        <v>other</v>
      </c>
    </row>
    <row r="7413" spans="1:8" x14ac:dyDescent="0.2">
      <c r="A7413">
        <v>1</v>
      </c>
      <c r="B7413" t="s">
        <v>77</v>
      </c>
      <c r="C7413">
        <v>0</v>
      </c>
      <c r="D7413" t="s">
        <v>696</v>
      </c>
      <c r="E7413" t="s">
        <v>588</v>
      </c>
      <c r="F7413" t="str">
        <f t="shared" si="345"/>
        <v>urban</v>
      </c>
      <c r="G7413" t="str">
        <f t="shared" si="346"/>
        <v>other</v>
      </c>
      <c r="H7413" t="str">
        <f t="shared" si="347"/>
        <v>other</v>
      </c>
    </row>
    <row r="7414" spans="1:8" x14ac:dyDescent="0.2">
      <c r="A7414">
        <v>2</v>
      </c>
      <c r="B7414" t="s">
        <v>78</v>
      </c>
      <c r="C7414">
        <v>0</v>
      </c>
      <c r="D7414" t="s">
        <v>696</v>
      </c>
      <c r="E7414" t="s">
        <v>588</v>
      </c>
      <c r="F7414" t="str">
        <f t="shared" si="345"/>
        <v>urban</v>
      </c>
      <c r="G7414" t="str">
        <f t="shared" si="346"/>
        <v>other</v>
      </c>
      <c r="H7414" t="str">
        <f t="shared" si="347"/>
        <v>other</v>
      </c>
    </row>
    <row r="7415" spans="1:8" x14ac:dyDescent="0.2">
      <c r="A7415">
        <v>3</v>
      </c>
      <c r="B7415" t="s">
        <v>79</v>
      </c>
      <c r="C7415">
        <v>0</v>
      </c>
      <c r="D7415" t="s">
        <v>696</v>
      </c>
      <c r="E7415" t="s">
        <v>588</v>
      </c>
      <c r="F7415" t="str">
        <f t="shared" si="345"/>
        <v>urban</v>
      </c>
      <c r="G7415" t="str">
        <f t="shared" si="346"/>
        <v>other</v>
      </c>
      <c r="H7415" t="str">
        <f t="shared" si="347"/>
        <v>other</v>
      </c>
    </row>
    <row r="7416" spans="1:8" x14ac:dyDescent="0.2">
      <c r="A7416">
        <v>4</v>
      </c>
      <c r="B7416" t="s">
        <v>81</v>
      </c>
      <c r="C7416">
        <v>0</v>
      </c>
      <c r="D7416" t="s">
        <v>696</v>
      </c>
      <c r="E7416" t="s">
        <v>588</v>
      </c>
      <c r="F7416" t="str">
        <f t="shared" si="345"/>
        <v>urban</v>
      </c>
      <c r="G7416" t="str">
        <f t="shared" si="346"/>
        <v>other</v>
      </c>
      <c r="H7416" t="str">
        <f t="shared" si="347"/>
        <v>other</v>
      </c>
    </row>
    <row r="7417" spans="1:8" x14ac:dyDescent="0.2">
      <c r="A7417">
        <v>5</v>
      </c>
      <c r="B7417" t="s">
        <v>162</v>
      </c>
      <c r="C7417">
        <v>0</v>
      </c>
      <c r="D7417" t="s">
        <v>696</v>
      </c>
      <c r="E7417" t="s">
        <v>588</v>
      </c>
      <c r="F7417" t="str">
        <f t="shared" si="345"/>
        <v>urban</v>
      </c>
      <c r="G7417" t="str">
        <f t="shared" si="346"/>
        <v>other</v>
      </c>
      <c r="H7417" t="str">
        <f t="shared" si="347"/>
        <v>other</v>
      </c>
    </row>
    <row r="7418" spans="1:8" x14ac:dyDescent="0.2">
      <c r="A7418">
        <v>6</v>
      </c>
      <c r="B7418" t="s">
        <v>446</v>
      </c>
      <c r="C7418">
        <v>0</v>
      </c>
      <c r="D7418" t="s">
        <v>696</v>
      </c>
      <c r="E7418" t="s">
        <v>588</v>
      </c>
      <c r="F7418" t="str">
        <f t="shared" si="345"/>
        <v>urban</v>
      </c>
      <c r="G7418" t="str">
        <f t="shared" si="346"/>
        <v>other</v>
      </c>
      <c r="H7418" t="str">
        <f t="shared" si="347"/>
        <v>other</v>
      </c>
    </row>
    <row r="7419" spans="1:8" x14ac:dyDescent="0.2">
      <c r="A7419">
        <v>7</v>
      </c>
      <c r="B7419" t="s">
        <v>447</v>
      </c>
      <c r="C7419">
        <v>0</v>
      </c>
      <c r="D7419" t="s">
        <v>696</v>
      </c>
      <c r="E7419" t="s">
        <v>588</v>
      </c>
      <c r="F7419" t="str">
        <f t="shared" si="345"/>
        <v>urban</v>
      </c>
      <c r="G7419" t="str">
        <f t="shared" si="346"/>
        <v>other</v>
      </c>
      <c r="H7419" t="str">
        <f t="shared" si="347"/>
        <v>other</v>
      </c>
    </row>
    <row r="7420" spans="1:8" x14ac:dyDescent="0.2">
      <c r="A7420">
        <v>8</v>
      </c>
      <c r="B7420" t="s">
        <v>448</v>
      </c>
      <c r="C7420">
        <v>0</v>
      </c>
      <c r="D7420" t="s">
        <v>696</v>
      </c>
      <c r="E7420" t="s">
        <v>588</v>
      </c>
      <c r="F7420" t="str">
        <f t="shared" si="345"/>
        <v>urban</v>
      </c>
      <c r="G7420" t="str">
        <f t="shared" si="346"/>
        <v>other</v>
      </c>
      <c r="H7420" t="str">
        <f t="shared" si="347"/>
        <v>other</v>
      </c>
    </row>
    <row r="7421" spans="1:8" x14ac:dyDescent="0.2">
      <c r="A7421">
        <v>9</v>
      </c>
      <c r="B7421" t="s">
        <v>449</v>
      </c>
      <c r="C7421">
        <v>0</v>
      </c>
      <c r="D7421" t="s">
        <v>696</v>
      </c>
      <c r="E7421" t="s">
        <v>588</v>
      </c>
      <c r="F7421" t="str">
        <f t="shared" si="345"/>
        <v>urban</v>
      </c>
      <c r="G7421" t="str">
        <f t="shared" si="346"/>
        <v>other</v>
      </c>
      <c r="H7421" t="str">
        <f t="shared" si="347"/>
        <v>other</v>
      </c>
    </row>
    <row r="7422" spans="1:8" x14ac:dyDescent="0.2">
      <c r="A7422">
        <v>0</v>
      </c>
      <c r="B7422" t="s">
        <v>76</v>
      </c>
      <c r="C7422">
        <v>9368567466382.6895</v>
      </c>
      <c r="D7422" t="s">
        <v>697</v>
      </c>
      <c r="E7422" t="s">
        <v>588</v>
      </c>
      <c r="F7422" t="str">
        <f t="shared" si="345"/>
        <v>urban</v>
      </c>
      <c r="G7422" t="str">
        <f t="shared" si="346"/>
        <v>other</v>
      </c>
      <c r="H7422" t="str">
        <f t="shared" si="347"/>
        <v>other</v>
      </c>
    </row>
    <row r="7423" spans="1:8" x14ac:dyDescent="0.2">
      <c r="A7423">
        <v>1</v>
      </c>
      <c r="B7423" t="s">
        <v>77</v>
      </c>
      <c r="C7423">
        <v>0</v>
      </c>
      <c r="D7423" t="s">
        <v>697</v>
      </c>
      <c r="E7423" t="s">
        <v>588</v>
      </c>
      <c r="F7423" t="str">
        <f t="shared" si="345"/>
        <v>urban</v>
      </c>
      <c r="G7423" t="str">
        <f t="shared" si="346"/>
        <v>other</v>
      </c>
      <c r="H7423" t="str">
        <f t="shared" si="347"/>
        <v>other</v>
      </c>
    </row>
    <row r="7424" spans="1:8" x14ac:dyDescent="0.2">
      <c r="A7424">
        <v>2</v>
      </c>
      <c r="B7424" t="s">
        <v>78</v>
      </c>
      <c r="C7424">
        <v>0</v>
      </c>
      <c r="D7424" t="s">
        <v>697</v>
      </c>
      <c r="E7424" t="s">
        <v>588</v>
      </c>
      <c r="F7424" t="str">
        <f t="shared" si="345"/>
        <v>urban</v>
      </c>
      <c r="G7424" t="str">
        <f t="shared" si="346"/>
        <v>other</v>
      </c>
      <c r="H7424" t="str">
        <f t="shared" si="347"/>
        <v>other</v>
      </c>
    </row>
    <row r="7425" spans="1:8" x14ac:dyDescent="0.2">
      <c r="A7425">
        <v>3</v>
      </c>
      <c r="B7425" t="s">
        <v>79</v>
      </c>
      <c r="C7425">
        <v>0</v>
      </c>
      <c r="D7425" t="s">
        <v>697</v>
      </c>
      <c r="E7425" t="s">
        <v>588</v>
      </c>
      <c r="F7425" t="str">
        <f t="shared" si="345"/>
        <v>urban</v>
      </c>
      <c r="G7425" t="str">
        <f t="shared" si="346"/>
        <v>other</v>
      </c>
      <c r="H7425" t="str">
        <f t="shared" si="347"/>
        <v>other</v>
      </c>
    </row>
    <row r="7426" spans="1:8" x14ac:dyDescent="0.2">
      <c r="A7426">
        <v>4</v>
      </c>
      <c r="B7426" t="s">
        <v>81</v>
      </c>
      <c r="C7426">
        <v>0</v>
      </c>
      <c r="D7426" t="s">
        <v>697</v>
      </c>
      <c r="E7426" t="s">
        <v>588</v>
      </c>
      <c r="F7426" t="str">
        <f t="shared" si="345"/>
        <v>urban</v>
      </c>
      <c r="G7426" t="str">
        <f t="shared" si="346"/>
        <v>other</v>
      </c>
      <c r="H7426" t="str">
        <f t="shared" si="347"/>
        <v>other</v>
      </c>
    </row>
    <row r="7427" spans="1:8" x14ac:dyDescent="0.2">
      <c r="A7427">
        <v>5</v>
      </c>
      <c r="B7427" t="s">
        <v>162</v>
      </c>
      <c r="C7427">
        <v>0</v>
      </c>
      <c r="D7427" t="s">
        <v>697</v>
      </c>
      <c r="E7427" t="s">
        <v>588</v>
      </c>
      <c r="F7427" t="str">
        <f t="shared" ref="F7427:F7490" si="348">IF(ISNUMBER(SEARCH("urban", E7427)), "urban", IF(ISNUMBER(SEARCH("rural", E7427)), "rural", IF(ISNUMBER(SEARCH("commercial", E7427)), "commercial", "None")))</f>
        <v>urban</v>
      </c>
      <c r="G7427" t="str">
        <f t="shared" ref="G7427:G7490" si="349">RIGHT(E7427, LEN(E7427) - FIND("~", SUBSTITUTE(E7427, "-", "~", LEN(E7427)-LEN(SUBSTITUTE(E7427, "-", "")))))</f>
        <v>other</v>
      </c>
      <c r="H7427" t="str">
        <f t="shared" ref="H7427:H7490" si="350">IF(G7427="appl","appliances",IF(G7427="cooling","cooling &amp; ventilation",G7427))</f>
        <v>other</v>
      </c>
    </row>
    <row r="7428" spans="1:8" x14ac:dyDescent="0.2">
      <c r="A7428">
        <v>6</v>
      </c>
      <c r="B7428" t="s">
        <v>446</v>
      </c>
      <c r="C7428">
        <v>0</v>
      </c>
      <c r="D7428" t="s">
        <v>697</v>
      </c>
      <c r="E7428" t="s">
        <v>588</v>
      </c>
      <c r="F7428" t="str">
        <f t="shared" si="348"/>
        <v>urban</v>
      </c>
      <c r="G7428" t="str">
        <f t="shared" si="349"/>
        <v>other</v>
      </c>
      <c r="H7428" t="str">
        <f t="shared" si="350"/>
        <v>other</v>
      </c>
    </row>
    <row r="7429" spans="1:8" x14ac:dyDescent="0.2">
      <c r="A7429">
        <v>7</v>
      </c>
      <c r="B7429" t="s">
        <v>447</v>
      </c>
      <c r="C7429">
        <v>0</v>
      </c>
      <c r="D7429" t="s">
        <v>697</v>
      </c>
      <c r="E7429" t="s">
        <v>588</v>
      </c>
      <c r="F7429" t="str">
        <f t="shared" si="348"/>
        <v>urban</v>
      </c>
      <c r="G7429" t="str">
        <f t="shared" si="349"/>
        <v>other</v>
      </c>
      <c r="H7429" t="str">
        <f t="shared" si="350"/>
        <v>other</v>
      </c>
    </row>
    <row r="7430" spans="1:8" x14ac:dyDescent="0.2">
      <c r="A7430">
        <v>8</v>
      </c>
      <c r="B7430" t="s">
        <v>448</v>
      </c>
      <c r="C7430">
        <v>0</v>
      </c>
      <c r="D7430" t="s">
        <v>697</v>
      </c>
      <c r="E7430" t="s">
        <v>588</v>
      </c>
      <c r="F7430" t="str">
        <f t="shared" si="348"/>
        <v>urban</v>
      </c>
      <c r="G7430" t="str">
        <f t="shared" si="349"/>
        <v>other</v>
      </c>
      <c r="H7430" t="str">
        <f t="shared" si="350"/>
        <v>other</v>
      </c>
    </row>
    <row r="7431" spans="1:8" x14ac:dyDescent="0.2">
      <c r="A7431">
        <v>9</v>
      </c>
      <c r="B7431" t="s">
        <v>449</v>
      </c>
      <c r="C7431">
        <v>0</v>
      </c>
      <c r="D7431" t="s">
        <v>697</v>
      </c>
      <c r="E7431" t="s">
        <v>588</v>
      </c>
      <c r="F7431" t="str">
        <f t="shared" si="348"/>
        <v>urban</v>
      </c>
      <c r="G7431" t="str">
        <f t="shared" si="349"/>
        <v>other</v>
      </c>
      <c r="H7431" t="str">
        <f t="shared" si="350"/>
        <v>other</v>
      </c>
    </row>
    <row r="7432" spans="1:8" x14ac:dyDescent="0.2">
      <c r="A7432">
        <v>0</v>
      </c>
      <c r="B7432" t="s">
        <v>76</v>
      </c>
      <c r="C7432">
        <v>58838247904223.102</v>
      </c>
      <c r="D7432" t="s">
        <v>698</v>
      </c>
      <c r="E7432" t="s">
        <v>588</v>
      </c>
      <c r="F7432" t="str">
        <f t="shared" si="348"/>
        <v>urban</v>
      </c>
      <c r="G7432" t="str">
        <f t="shared" si="349"/>
        <v>other</v>
      </c>
      <c r="H7432" t="str">
        <f t="shared" si="350"/>
        <v>other</v>
      </c>
    </row>
    <row r="7433" spans="1:8" x14ac:dyDescent="0.2">
      <c r="A7433">
        <v>1</v>
      </c>
      <c r="B7433" t="s">
        <v>77</v>
      </c>
      <c r="C7433">
        <v>0</v>
      </c>
      <c r="D7433" t="s">
        <v>698</v>
      </c>
      <c r="E7433" t="s">
        <v>588</v>
      </c>
      <c r="F7433" t="str">
        <f t="shared" si="348"/>
        <v>urban</v>
      </c>
      <c r="G7433" t="str">
        <f t="shared" si="349"/>
        <v>other</v>
      </c>
      <c r="H7433" t="str">
        <f t="shared" si="350"/>
        <v>other</v>
      </c>
    </row>
    <row r="7434" spans="1:8" x14ac:dyDescent="0.2">
      <c r="A7434">
        <v>2</v>
      </c>
      <c r="B7434" t="s">
        <v>78</v>
      </c>
      <c r="C7434">
        <v>0</v>
      </c>
      <c r="D7434" t="s">
        <v>698</v>
      </c>
      <c r="E7434" t="s">
        <v>588</v>
      </c>
      <c r="F7434" t="str">
        <f t="shared" si="348"/>
        <v>urban</v>
      </c>
      <c r="G7434" t="str">
        <f t="shared" si="349"/>
        <v>other</v>
      </c>
      <c r="H7434" t="str">
        <f t="shared" si="350"/>
        <v>other</v>
      </c>
    </row>
    <row r="7435" spans="1:8" x14ac:dyDescent="0.2">
      <c r="A7435">
        <v>3</v>
      </c>
      <c r="B7435" t="s">
        <v>79</v>
      </c>
      <c r="C7435">
        <v>0</v>
      </c>
      <c r="D7435" t="s">
        <v>698</v>
      </c>
      <c r="E7435" t="s">
        <v>588</v>
      </c>
      <c r="F7435" t="str">
        <f t="shared" si="348"/>
        <v>urban</v>
      </c>
      <c r="G7435" t="str">
        <f t="shared" si="349"/>
        <v>other</v>
      </c>
      <c r="H7435" t="str">
        <f t="shared" si="350"/>
        <v>other</v>
      </c>
    </row>
    <row r="7436" spans="1:8" x14ac:dyDescent="0.2">
      <c r="A7436">
        <v>4</v>
      </c>
      <c r="B7436" t="s">
        <v>81</v>
      </c>
      <c r="C7436">
        <v>0</v>
      </c>
      <c r="D7436" t="s">
        <v>698</v>
      </c>
      <c r="E7436" t="s">
        <v>588</v>
      </c>
      <c r="F7436" t="str">
        <f t="shared" si="348"/>
        <v>urban</v>
      </c>
      <c r="G7436" t="str">
        <f t="shared" si="349"/>
        <v>other</v>
      </c>
      <c r="H7436" t="str">
        <f t="shared" si="350"/>
        <v>other</v>
      </c>
    </row>
    <row r="7437" spans="1:8" x14ac:dyDescent="0.2">
      <c r="A7437">
        <v>5</v>
      </c>
      <c r="B7437" t="s">
        <v>162</v>
      </c>
      <c r="C7437">
        <v>0</v>
      </c>
      <c r="D7437" t="s">
        <v>698</v>
      </c>
      <c r="E7437" t="s">
        <v>588</v>
      </c>
      <c r="F7437" t="str">
        <f t="shared" si="348"/>
        <v>urban</v>
      </c>
      <c r="G7437" t="str">
        <f t="shared" si="349"/>
        <v>other</v>
      </c>
      <c r="H7437" t="str">
        <f t="shared" si="350"/>
        <v>other</v>
      </c>
    </row>
    <row r="7438" spans="1:8" x14ac:dyDescent="0.2">
      <c r="A7438">
        <v>6</v>
      </c>
      <c r="B7438" t="s">
        <v>446</v>
      </c>
      <c r="C7438">
        <v>0</v>
      </c>
      <c r="D7438" t="s">
        <v>698</v>
      </c>
      <c r="E7438" t="s">
        <v>588</v>
      </c>
      <c r="F7438" t="str">
        <f t="shared" si="348"/>
        <v>urban</v>
      </c>
      <c r="G7438" t="str">
        <f t="shared" si="349"/>
        <v>other</v>
      </c>
      <c r="H7438" t="str">
        <f t="shared" si="350"/>
        <v>other</v>
      </c>
    </row>
    <row r="7439" spans="1:8" x14ac:dyDescent="0.2">
      <c r="A7439">
        <v>7</v>
      </c>
      <c r="B7439" t="s">
        <v>447</v>
      </c>
      <c r="C7439">
        <v>0</v>
      </c>
      <c r="D7439" t="s">
        <v>698</v>
      </c>
      <c r="E7439" t="s">
        <v>588</v>
      </c>
      <c r="F7439" t="str">
        <f t="shared" si="348"/>
        <v>urban</v>
      </c>
      <c r="G7439" t="str">
        <f t="shared" si="349"/>
        <v>other</v>
      </c>
      <c r="H7439" t="str">
        <f t="shared" si="350"/>
        <v>other</v>
      </c>
    </row>
    <row r="7440" spans="1:8" x14ac:dyDescent="0.2">
      <c r="A7440">
        <v>8</v>
      </c>
      <c r="B7440" t="s">
        <v>448</v>
      </c>
      <c r="C7440">
        <v>0</v>
      </c>
      <c r="D7440" t="s">
        <v>698</v>
      </c>
      <c r="E7440" t="s">
        <v>588</v>
      </c>
      <c r="F7440" t="str">
        <f t="shared" si="348"/>
        <v>urban</v>
      </c>
      <c r="G7440" t="str">
        <f t="shared" si="349"/>
        <v>other</v>
      </c>
      <c r="H7440" t="str">
        <f t="shared" si="350"/>
        <v>other</v>
      </c>
    </row>
    <row r="7441" spans="1:8" x14ac:dyDescent="0.2">
      <c r="A7441">
        <v>9</v>
      </c>
      <c r="B7441" t="s">
        <v>449</v>
      </c>
      <c r="C7441">
        <v>0</v>
      </c>
      <c r="D7441" t="s">
        <v>698</v>
      </c>
      <c r="E7441" t="s">
        <v>588</v>
      </c>
      <c r="F7441" t="str">
        <f t="shared" si="348"/>
        <v>urban</v>
      </c>
      <c r="G7441" t="str">
        <f t="shared" si="349"/>
        <v>other</v>
      </c>
      <c r="H7441" t="str">
        <f t="shared" si="350"/>
        <v>other</v>
      </c>
    </row>
    <row r="7442" spans="1:8" x14ac:dyDescent="0.2">
      <c r="A7442">
        <v>0</v>
      </c>
      <c r="B7442" t="s">
        <v>76</v>
      </c>
      <c r="C7442">
        <v>24412622594514.602</v>
      </c>
      <c r="D7442" t="s">
        <v>699</v>
      </c>
      <c r="E7442" t="s">
        <v>588</v>
      </c>
      <c r="F7442" t="str">
        <f t="shared" si="348"/>
        <v>urban</v>
      </c>
      <c r="G7442" t="str">
        <f t="shared" si="349"/>
        <v>other</v>
      </c>
      <c r="H7442" t="str">
        <f t="shared" si="350"/>
        <v>other</v>
      </c>
    </row>
    <row r="7443" spans="1:8" x14ac:dyDescent="0.2">
      <c r="A7443">
        <v>1</v>
      </c>
      <c r="B7443" t="s">
        <v>77</v>
      </c>
      <c r="C7443">
        <v>0</v>
      </c>
      <c r="D7443" t="s">
        <v>699</v>
      </c>
      <c r="E7443" t="s">
        <v>588</v>
      </c>
      <c r="F7443" t="str">
        <f t="shared" si="348"/>
        <v>urban</v>
      </c>
      <c r="G7443" t="str">
        <f t="shared" si="349"/>
        <v>other</v>
      </c>
      <c r="H7443" t="str">
        <f t="shared" si="350"/>
        <v>other</v>
      </c>
    </row>
    <row r="7444" spans="1:8" x14ac:dyDescent="0.2">
      <c r="A7444">
        <v>2</v>
      </c>
      <c r="B7444" t="s">
        <v>78</v>
      </c>
      <c r="C7444">
        <v>0</v>
      </c>
      <c r="D7444" t="s">
        <v>699</v>
      </c>
      <c r="E7444" t="s">
        <v>588</v>
      </c>
      <c r="F7444" t="str">
        <f t="shared" si="348"/>
        <v>urban</v>
      </c>
      <c r="G7444" t="str">
        <f t="shared" si="349"/>
        <v>other</v>
      </c>
      <c r="H7444" t="str">
        <f t="shared" si="350"/>
        <v>other</v>
      </c>
    </row>
    <row r="7445" spans="1:8" x14ac:dyDescent="0.2">
      <c r="A7445">
        <v>3</v>
      </c>
      <c r="B7445" t="s">
        <v>79</v>
      </c>
      <c r="C7445">
        <v>0</v>
      </c>
      <c r="D7445" t="s">
        <v>699</v>
      </c>
      <c r="E7445" t="s">
        <v>588</v>
      </c>
      <c r="F7445" t="str">
        <f t="shared" si="348"/>
        <v>urban</v>
      </c>
      <c r="G7445" t="str">
        <f t="shared" si="349"/>
        <v>other</v>
      </c>
      <c r="H7445" t="str">
        <f t="shared" si="350"/>
        <v>other</v>
      </c>
    </row>
    <row r="7446" spans="1:8" x14ac:dyDescent="0.2">
      <c r="A7446">
        <v>4</v>
      </c>
      <c r="B7446" t="s">
        <v>81</v>
      </c>
      <c r="C7446">
        <v>0</v>
      </c>
      <c r="D7446" t="s">
        <v>699</v>
      </c>
      <c r="E7446" t="s">
        <v>588</v>
      </c>
      <c r="F7446" t="str">
        <f t="shared" si="348"/>
        <v>urban</v>
      </c>
      <c r="G7446" t="str">
        <f t="shared" si="349"/>
        <v>other</v>
      </c>
      <c r="H7446" t="str">
        <f t="shared" si="350"/>
        <v>other</v>
      </c>
    </row>
    <row r="7447" spans="1:8" x14ac:dyDescent="0.2">
      <c r="A7447">
        <v>5</v>
      </c>
      <c r="B7447" t="s">
        <v>162</v>
      </c>
      <c r="C7447">
        <v>0</v>
      </c>
      <c r="D7447" t="s">
        <v>699</v>
      </c>
      <c r="E7447" t="s">
        <v>588</v>
      </c>
      <c r="F7447" t="str">
        <f t="shared" si="348"/>
        <v>urban</v>
      </c>
      <c r="G7447" t="str">
        <f t="shared" si="349"/>
        <v>other</v>
      </c>
      <c r="H7447" t="str">
        <f t="shared" si="350"/>
        <v>other</v>
      </c>
    </row>
    <row r="7448" spans="1:8" x14ac:dyDescent="0.2">
      <c r="A7448">
        <v>6</v>
      </c>
      <c r="B7448" t="s">
        <v>446</v>
      </c>
      <c r="C7448">
        <v>0</v>
      </c>
      <c r="D7448" t="s">
        <v>699</v>
      </c>
      <c r="E7448" t="s">
        <v>588</v>
      </c>
      <c r="F7448" t="str">
        <f t="shared" si="348"/>
        <v>urban</v>
      </c>
      <c r="G7448" t="str">
        <f t="shared" si="349"/>
        <v>other</v>
      </c>
      <c r="H7448" t="str">
        <f t="shared" si="350"/>
        <v>other</v>
      </c>
    </row>
    <row r="7449" spans="1:8" x14ac:dyDescent="0.2">
      <c r="A7449">
        <v>7</v>
      </c>
      <c r="B7449" t="s">
        <v>447</v>
      </c>
      <c r="C7449">
        <v>0</v>
      </c>
      <c r="D7449" t="s">
        <v>699</v>
      </c>
      <c r="E7449" t="s">
        <v>588</v>
      </c>
      <c r="F7449" t="str">
        <f t="shared" si="348"/>
        <v>urban</v>
      </c>
      <c r="G7449" t="str">
        <f t="shared" si="349"/>
        <v>other</v>
      </c>
      <c r="H7449" t="str">
        <f t="shared" si="350"/>
        <v>other</v>
      </c>
    </row>
    <row r="7450" spans="1:8" x14ac:dyDescent="0.2">
      <c r="A7450">
        <v>8</v>
      </c>
      <c r="B7450" t="s">
        <v>448</v>
      </c>
      <c r="C7450">
        <v>0</v>
      </c>
      <c r="D7450" t="s">
        <v>699</v>
      </c>
      <c r="E7450" t="s">
        <v>588</v>
      </c>
      <c r="F7450" t="str">
        <f t="shared" si="348"/>
        <v>urban</v>
      </c>
      <c r="G7450" t="str">
        <f t="shared" si="349"/>
        <v>other</v>
      </c>
      <c r="H7450" t="str">
        <f t="shared" si="350"/>
        <v>other</v>
      </c>
    </row>
    <row r="7451" spans="1:8" x14ac:dyDescent="0.2">
      <c r="A7451">
        <v>9</v>
      </c>
      <c r="B7451" t="s">
        <v>449</v>
      </c>
      <c r="C7451">
        <v>0</v>
      </c>
      <c r="D7451" t="s">
        <v>699</v>
      </c>
      <c r="E7451" t="s">
        <v>588</v>
      </c>
      <c r="F7451" t="str">
        <f t="shared" si="348"/>
        <v>urban</v>
      </c>
      <c r="G7451" t="str">
        <f t="shared" si="349"/>
        <v>other</v>
      </c>
      <c r="H7451" t="str">
        <f t="shared" si="350"/>
        <v>other</v>
      </c>
    </row>
    <row r="7452" spans="1:8" x14ac:dyDescent="0.2">
      <c r="A7452">
        <v>0</v>
      </c>
      <c r="B7452" t="s">
        <v>76</v>
      </c>
      <c r="C7452">
        <v>57715453109446.203</v>
      </c>
      <c r="D7452" t="s">
        <v>700</v>
      </c>
      <c r="E7452" t="s">
        <v>588</v>
      </c>
      <c r="F7452" t="str">
        <f t="shared" si="348"/>
        <v>urban</v>
      </c>
      <c r="G7452" t="str">
        <f t="shared" si="349"/>
        <v>other</v>
      </c>
      <c r="H7452" t="str">
        <f t="shared" si="350"/>
        <v>other</v>
      </c>
    </row>
    <row r="7453" spans="1:8" x14ac:dyDescent="0.2">
      <c r="A7453">
        <v>1</v>
      </c>
      <c r="B7453" t="s">
        <v>77</v>
      </c>
      <c r="C7453">
        <v>0</v>
      </c>
      <c r="D7453" t="s">
        <v>700</v>
      </c>
      <c r="E7453" t="s">
        <v>588</v>
      </c>
      <c r="F7453" t="str">
        <f t="shared" si="348"/>
        <v>urban</v>
      </c>
      <c r="G7453" t="str">
        <f t="shared" si="349"/>
        <v>other</v>
      </c>
      <c r="H7453" t="str">
        <f t="shared" si="350"/>
        <v>other</v>
      </c>
    </row>
    <row r="7454" spans="1:8" x14ac:dyDescent="0.2">
      <c r="A7454">
        <v>2</v>
      </c>
      <c r="B7454" t="s">
        <v>78</v>
      </c>
      <c r="C7454">
        <v>0</v>
      </c>
      <c r="D7454" t="s">
        <v>700</v>
      </c>
      <c r="E7454" t="s">
        <v>588</v>
      </c>
      <c r="F7454" t="str">
        <f t="shared" si="348"/>
        <v>urban</v>
      </c>
      <c r="G7454" t="str">
        <f t="shared" si="349"/>
        <v>other</v>
      </c>
      <c r="H7454" t="str">
        <f t="shared" si="350"/>
        <v>other</v>
      </c>
    </row>
    <row r="7455" spans="1:8" x14ac:dyDescent="0.2">
      <c r="A7455">
        <v>3</v>
      </c>
      <c r="B7455" t="s">
        <v>79</v>
      </c>
      <c r="C7455">
        <v>0</v>
      </c>
      <c r="D7455" t="s">
        <v>700</v>
      </c>
      <c r="E7455" t="s">
        <v>588</v>
      </c>
      <c r="F7455" t="str">
        <f t="shared" si="348"/>
        <v>urban</v>
      </c>
      <c r="G7455" t="str">
        <f t="shared" si="349"/>
        <v>other</v>
      </c>
      <c r="H7455" t="str">
        <f t="shared" si="350"/>
        <v>other</v>
      </c>
    </row>
    <row r="7456" spans="1:8" x14ac:dyDescent="0.2">
      <c r="A7456">
        <v>4</v>
      </c>
      <c r="B7456" t="s">
        <v>81</v>
      </c>
      <c r="C7456">
        <v>0</v>
      </c>
      <c r="D7456" t="s">
        <v>700</v>
      </c>
      <c r="E7456" t="s">
        <v>588</v>
      </c>
      <c r="F7456" t="str">
        <f t="shared" si="348"/>
        <v>urban</v>
      </c>
      <c r="G7456" t="str">
        <f t="shared" si="349"/>
        <v>other</v>
      </c>
      <c r="H7456" t="str">
        <f t="shared" si="350"/>
        <v>other</v>
      </c>
    </row>
    <row r="7457" spans="1:8" x14ac:dyDescent="0.2">
      <c r="A7457">
        <v>5</v>
      </c>
      <c r="B7457" t="s">
        <v>162</v>
      </c>
      <c r="C7457">
        <v>0</v>
      </c>
      <c r="D7457" t="s">
        <v>700</v>
      </c>
      <c r="E7457" t="s">
        <v>588</v>
      </c>
      <c r="F7457" t="str">
        <f t="shared" si="348"/>
        <v>urban</v>
      </c>
      <c r="G7457" t="str">
        <f t="shared" si="349"/>
        <v>other</v>
      </c>
      <c r="H7457" t="str">
        <f t="shared" si="350"/>
        <v>other</v>
      </c>
    </row>
    <row r="7458" spans="1:8" x14ac:dyDescent="0.2">
      <c r="A7458">
        <v>6</v>
      </c>
      <c r="B7458" t="s">
        <v>446</v>
      </c>
      <c r="C7458">
        <v>0</v>
      </c>
      <c r="D7458" t="s">
        <v>700</v>
      </c>
      <c r="E7458" t="s">
        <v>588</v>
      </c>
      <c r="F7458" t="str">
        <f t="shared" si="348"/>
        <v>urban</v>
      </c>
      <c r="G7458" t="str">
        <f t="shared" si="349"/>
        <v>other</v>
      </c>
      <c r="H7458" t="str">
        <f t="shared" si="350"/>
        <v>other</v>
      </c>
    </row>
    <row r="7459" spans="1:8" x14ac:dyDescent="0.2">
      <c r="A7459">
        <v>7</v>
      </c>
      <c r="B7459" t="s">
        <v>447</v>
      </c>
      <c r="C7459">
        <v>0</v>
      </c>
      <c r="D7459" t="s">
        <v>700</v>
      </c>
      <c r="E7459" t="s">
        <v>588</v>
      </c>
      <c r="F7459" t="str">
        <f t="shared" si="348"/>
        <v>urban</v>
      </c>
      <c r="G7459" t="str">
        <f t="shared" si="349"/>
        <v>other</v>
      </c>
      <c r="H7459" t="str">
        <f t="shared" si="350"/>
        <v>other</v>
      </c>
    </row>
    <row r="7460" spans="1:8" x14ac:dyDescent="0.2">
      <c r="A7460">
        <v>8</v>
      </c>
      <c r="B7460" t="s">
        <v>448</v>
      </c>
      <c r="C7460">
        <v>0</v>
      </c>
      <c r="D7460" t="s">
        <v>700</v>
      </c>
      <c r="E7460" t="s">
        <v>588</v>
      </c>
      <c r="F7460" t="str">
        <f t="shared" si="348"/>
        <v>urban</v>
      </c>
      <c r="G7460" t="str">
        <f t="shared" si="349"/>
        <v>other</v>
      </c>
      <c r="H7460" t="str">
        <f t="shared" si="350"/>
        <v>other</v>
      </c>
    </row>
    <row r="7461" spans="1:8" x14ac:dyDescent="0.2">
      <c r="A7461">
        <v>9</v>
      </c>
      <c r="B7461" t="s">
        <v>449</v>
      </c>
      <c r="C7461">
        <v>0</v>
      </c>
      <c r="D7461" t="s">
        <v>700</v>
      </c>
      <c r="E7461" t="s">
        <v>588</v>
      </c>
      <c r="F7461" t="str">
        <f t="shared" si="348"/>
        <v>urban</v>
      </c>
      <c r="G7461" t="str">
        <f t="shared" si="349"/>
        <v>other</v>
      </c>
      <c r="H7461" t="str">
        <f t="shared" si="350"/>
        <v>other</v>
      </c>
    </row>
    <row r="7462" spans="1:8" x14ac:dyDescent="0.2">
      <c r="A7462">
        <v>0</v>
      </c>
      <c r="B7462" t="s">
        <v>76</v>
      </c>
      <c r="C7462">
        <v>34457334764351.898</v>
      </c>
      <c r="D7462" t="s">
        <v>701</v>
      </c>
      <c r="E7462" t="s">
        <v>588</v>
      </c>
      <c r="F7462" t="str">
        <f t="shared" si="348"/>
        <v>urban</v>
      </c>
      <c r="G7462" t="str">
        <f t="shared" si="349"/>
        <v>other</v>
      </c>
      <c r="H7462" t="str">
        <f t="shared" si="350"/>
        <v>other</v>
      </c>
    </row>
    <row r="7463" spans="1:8" x14ac:dyDescent="0.2">
      <c r="A7463">
        <v>1</v>
      </c>
      <c r="B7463" t="s">
        <v>77</v>
      </c>
      <c r="C7463">
        <v>0</v>
      </c>
      <c r="D7463" t="s">
        <v>701</v>
      </c>
      <c r="E7463" t="s">
        <v>588</v>
      </c>
      <c r="F7463" t="str">
        <f t="shared" si="348"/>
        <v>urban</v>
      </c>
      <c r="G7463" t="str">
        <f t="shared" si="349"/>
        <v>other</v>
      </c>
      <c r="H7463" t="str">
        <f t="shared" si="350"/>
        <v>other</v>
      </c>
    </row>
    <row r="7464" spans="1:8" x14ac:dyDescent="0.2">
      <c r="A7464">
        <v>2</v>
      </c>
      <c r="B7464" t="s">
        <v>78</v>
      </c>
      <c r="C7464">
        <v>0</v>
      </c>
      <c r="D7464" t="s">
        <v>701</v>
      </c>
      <c r="E7464" t="s">
        <v>588</v>
      </c>
      <c r="F7464" t="str">
        <f t="shared" si="348"/>
        <v>urban</v>
      </c>
      <c r="G7464" t="str">
        <f t="shared" si="349"/>
        <v>other</v>
      </c>
      <c r="H7464" t="str">
        <f t="shared" si="350"/>
        <v>other</v>
      </c>
    </row>
    <row r="7465" spans="1:8" x14ac:dyDescent="0.2">
      <c r="A7465">
        <v>3</v>
      </c>
      <c r="B7465" t="s">
        <v>79</v>
      </c>
      <c r="C7465">
        <v>0</v>
      </c>
      <c r="D7465" t="s">
        <v>701</v>
      </c>
      <c r="E7465" t="s">
        <v>588</v>
      </c>
      <c r="F7465" t="str">
        <f t="shared" si="348"/>
        <v>urban</v>
      </c>
      <c r="G7465" t="str">
        <f t="shared" si="349"/>
        <v>other</v>
      </c>
      <c r="H7465" t="str">
        <f t="shared" si="350"/>
        <v>other</v>
      </c>
    </row>
    <row r="7466" spans="1:8" x14ac:dyDescent="0.2">
      <c r="A7466">
        <v>4</v>
      </c>
      <c r="B7466" t="s">
        <v>81</v>
      </c>
      <c r="C7466">
        <v>0</v>
      </c>
      <c r="D7466" t="s">
        <v>701</v>
      </c>
      <c r="E7466" t="s">
        <v>588</v>
      </c>
      <c r="F7466" t="str">
        <f t="shared" si="348"/>
        <v>urban</v>
      </c>
      <c r="G7466" t="str">
        <f t="shared" si="349"/>
        <v>other</v>
      </c>
      <c r="H7466" t="str">
        <f t="shared" si="350"/>
        <v>other</v>
      </c>
    </row>
    <row r="7467" spans="1:8" x14ac:dyDescent="0.2">
      <c r="A7467">
        <v>5</v>
      </c>
      <c r="B7467" t="s">
        <v>162</v>
      </c>
      <c r="C7467">
        <v>0</v>
      </c>
      <c r="D7467" t="s">
        <v>701</v>
      </c>
      <c r="E7467" t="s">
        <v>588</v>
      </c>
      <c r="F7467" t="str">
        <f t="shared" si="348"/>
        <v>urban</v>
      </c>
      <c r="G7467" t="str">
        <f t="shared" si="349"/>
        <v>other</v>
      </c>
      <c r="H7467" t="str">
        <f t="shared" si="350"/>
        <v>other</v>
      </c>
    </row>
    <row r="7468" spans="1:8" x14ac:dyDescent="0.2">
      <c r="A7468">
        <v>6</v>
      </c>
      <c r="B7468" t="s">
        <v>446</v>
      </c>
      <c r="C7468">
        <v>0</v>
      </c>
      <c r="D7468" t="s">
        <v>701</v>
      </c>
      <c r="E7468" t="s">
        <v>588</v>
      </c>
      <c r="F7468" t="str">
        <f t="shared" si="348"/>
        <v>urban</v>
      </c>
      <c r="G7468" t="str">
        <f t="shared" si="349"/>
        <v>other</v>
      </c>
      <c r="H7468" t="str">
        <f t="shared" si="350"/>
        <v>other</v>
      </c>
    </row>
    <row r="7469" spans="1:8" x14ac:dyDescent="0.2">
      <c r="A7469">
        <v>7</v>
      </c>
      <c r="B7469" t="s">
        <v>447</v>
      </c>
      <c r="C7469">
        <v>0</v>
      </c>
      <c r="D7469" t="s">
        <v>701</v>
      </c>
      <c r="E7469" t="s">
        <v>588</v>
      </c>
      <c r="F7469" t="str">
        <f t="shared" si="348"/>
        <v>urban</v>
      </c>
      <c r="G7469" t="str">
        <f t="shared" si="349"/>
        <v>other</v>
      </c>
      <c r="H7469" t="str">
        <f t="shared" si="350"/>
        <v>other</v>
      </c>
    </row>
    <row r="7470" spans="1:8" x14ac:dyDescent="0.2">
      <c r="A7470">
        <v>8</v>
      </c>
      <c r="B7470" t="s">
        <v>448</v>
      </c>
      <c r="C7470">
        <v>0</v>
      </c>
      <c r="D7470" t="s">
        <v>701</v>
      </c>
      <c r="E7470" t="s">
        <v>588</v>
      </c>
      <c r="F7470" t="str">
        <f t="shared" si="348"/>
        <v>urban</v>
      </c>
      <c r="G7470" t="str">
        <f t="shared" si="349"/>
        <v>other</v>
      </c>
      <c r="H7470" t="str">
        <f t="shared" si="350"/>
        <v>other</v>
      </c>
    </row>
    <row r="7471" spans="1:8" x14ac:dyDescent="0.2">
      <c r="A7471">
        <v>9</v>
      </c>
      <c r="B7471" t="s">
        <v>449</v>
      </c>
      <c r="C7471">
        <v>0</v>
      </c>
      <c r="D7471" t="s">
        <v>701</v>
      </c>
      <c r="E7471" t="s">
        <v>588</v>
      </c>
      <c r="F7471" t="str">
        <f t="shared" si="348"/>
        <v>urban</v>
      </c>
      <c r="G7471" t="str">
        <f t="shared" si="349"/>
        <v>other</v>
      </c>
      <c r="H7471" t="str">
        <f t="shared" si="350"/>
        <v>other</v>
      </c>
    </row>
    <row r="7472" spans="1:8" x14ac:dyDescent="0.2">
      <c r="A7472">
        <v>0</v>
      </c>
      <c r="B7472" t="s">
        <v>76</v>
      </c>
      <c r="C7472">
        <v>22272184264536.602</v>
      </c>
      <c r="D7472" t="s">
        <v>702</v>
      </c>
      <c r="E7472" t="s">
        <v>588</v>
      </c>
      <c r="F7472" t="str">
        <f t="shared" si="348"/>
        <v>urban</v>
      </c>
      <c r="G7472" t="str">
        <f t="shared" si="349"/>
        <v>other</v>
      </c>
      <c r="H7472" t="str">
        <f t="shared" si="350"/>
        <v>other</v>
      </c>
    </row>
    <row r="7473" spans="1:8" x14ac:dyDescent="0.2">
      <c r="A7473">
        <v>1</v>
      </c>
      <c r="B7473" t="s">
        <v>77</v>
      </c>
      <c r="C7473">
        <v>0</v>
      </c>
      <c r="D7473" t="s">
        <v>702</v>
      </c>
      <c r="E7473" t="s">
        <v>588</v>
      </c>
      <c r="F7473" t="str">
        <f t="shared" si="348"/>
        <v>urban</v>
      </c>
      <c r="G7473" t="str">
        <f t="shared" si="349"/>
        <v>other</v>
      </c>
      <c r="H7473" t="str">
        <f t="shared" si="350"/>
        <v>other</v>
      </c>
    </row>
    <row r="7474" spans="1:8" x14ac:dyDescent="0.2">
      <c r="A7474">
        <v>2</v>
      </c>
      <c r="B7474" t="s">
        <v>78</v>
      </c>
      <c r="C7474">
        <v>0</v>
      </c>
      <c r="D7474" t="s">
        <v>702</v>
      </c>
      <c r="E7474" t="s">
        <v>588</v>
      </c>
      <c r="F7474" t="str">
        <f t="shared" si="348"/>
        <v>urban</v>
      </c>
      <c r="G7474" t="str">
        <f t="shared" si="349"/>
        <v>other</v>
      </c>
      <c r="H7474" t="str">
        <f t="shared" si="350"/>
        <v>other</v>
      </c>
    </row>
    <row r="7475" spans="1:8" x14ac:dyDescent="0.2">
      <c r="A7475">
        <v>3</v>
      </c>
      <c r="B7475" t="s">
        <v>79</v>
      </c>
      <c r="C7475">
        <v>0</v>
      </c>
      <c r="D7475" t="s">
        <v>702</v>
      </c>
      <c r="E7475" t="s">
        <v>588</v>
      </c>
      <c r="F7475" t="str">
        <f t="shared" si="348"/>
        <v>urban</v>
      </c>
      <c r="G7475" t="str">
        <f t="shared" si="349"/>
        <v>other</v>
      </c>
      <c r="H7475" t="str">
        <f t="shared" si="350"/>
        <v>other</v>
      </c>
    </row>
    <row r="7476" spans="1:8" x14ac:dyDescent="0.2">
      <c r="A7476">
        <v>4</v>
      </c>
      <c r="B7476" t="s">
        <v>81</v>
      </c>
      <c r="C7476">
        <v>0</v>
      </c>
      <c r="D7476" t="s">
        <v>702</v>
      </c>
      <c r="E7476" t="s">
        <v>588</v>
      </c>
      <c r="F7476" t="str">
        <f t="shared" si="348"/>
        <v>urban</v>
      </c>
      <c r="G7476" t="str">
        <f t="shared" si="349"/>
        <v>other</v>
      </c>
      <c r="H7476" t="str">
        <f t="shared" si="350"/>
        <v>other</v>
      </c>
    </row>
    <row r="7477" spans="1:8" x14ac:dyDescent="0.2">
      <c r="A7477">
        <v>5</v>
      </c>
      <c r="B7477" t="s">
        <v>162</v>
      </c>
      <c r="C7477">
        <v>0</v>
      </c>
      <c r="D7477" t="s">
        <v>702</v>
      </c>
      <c r="E7477" t="s">
        <v>588</v>
      </c>
      <c r="F7477" t="str">
        <f t="shared" si="348"/>
        <v>urban</v>
      </c>
      <c r="G7477" t="str">
        <f t="shared" si="349"/>
        <v>other</v>
      </c>
      <c r="H7477" t="str">
        <f t="shared" si="350"/>
        <v>other</v>
      </c>
    </row>
    <row r="7478" spans="1:8" x14ac:dyDescent="0.2">
      <c r="A7478">
        <v>6</v>
      </c>
      <c r="B7478" t="s">
        <v>446</v>
      </c>
      <c r="C7478">
        <v>0</v>
      </c>
      <c r="D7478" t="s">
        <v>702</v>
      </c>
      <c r="E7478" t="s">
        <v>588</v>
      </c>
      <c r="F7478" t="str">
        <f t="shared" si="348"/>
        <v>urban</v>
      </c>
      <c r="G7478" t="str">
        <f t="shared" si="349"/>
        <v>other</v>
      </c>
      <c r="H7478" t="str">
        <f t="shared" si="350"/>
        <v>other</v>
      </c>
    </row>
    <row r="7479" spans="1:8" x14ac:dyDescent="0.2">
      <c r="A7479">
        <v>7</v>
      </c>
      <c r="B7479" t="s">
        <v>447</v>
      </c>
      <c r="C7479">
        <v>0</v>
      </c>
      <c r="D7479" t="s">
        <v>702</v>
      </c>
      <c r="E7479" t="s">
        <v>588</v>
      </c>
      <c r="F7479" t="str">
        <f t="shared" si="348"/>
        <v>urban</v>
      </c>
      <c r="G7479" t="str">
        <f t="shared" si="349"/>
        <v>other</v>
      </c>
      <c r="H7479" t="str">
        <f t="shared" si="350"/>
        <v>other</v>
      </c>
    </row>
    <row r="7480" spans="1:8" x14ac:dyDescent="0.2">
      <c r="A7480">
        <v>8</v>
      </c>
      <c r="B7480" t="s">
        <v>448</v>
      </c>
      <c r="C7480">
        <v>0</v>
      </c>
      <c r="D7480" t="s">
        <v>702</v>
      </c>
      <c r="E7480" t="s">
        <v>588</v>
      </c>
      <c r="F7480" t="str">
        <f t="shared" si="348"/>
        <v>urban</v>
      </c>
      <c r="G7480" t="str">
        <f t="shared" si="349"/>
        <v>other</v>
      </c>
      <c r="H7480" t="str">
        <f t="shared" si="350"/>
        <v>other</v>
      </c>
    </row>
    <row r="7481" spans="1:8" x14ac:dyDescent="0.2">
      <c r="A7481">
        <v>9</v>
      </c>
      <c r="B7481" t="s">
        <v>449</v>
      </c>
      <c r="C7481">
        <v>0</v>
      </c>
      <c r="D7481" t="s">
        <v>702</v>
      </c>
      <c r="E7481" t="s">
        <v>588</v>
      </c>
      <c r="F7481" t="str">
        <f t="shared" si="348"/>
        <v>urban</v>
      </c>
      <c r="G7481" t="str">
        <f t="shared" si="349"/>
        <v>other</v>
      </c>
      <c r="H7481" t="str">
        <f t="shared" si="350"/>
        <v>other</v>
      </c>
    </row>
    <row r="7482" spans="1:8" x14ac:dyDescent="0.2">
      <c r="A7482">
        <v>0</v>
      </c>
      <c r="B7482" t="s">
        <v>76</v>
      </c>
      <c r="C7482">
        <v>46380337320606.398</v>
      </c>
      <c r="D7482" t="s">
        <v>703</v>
      </c>
      <c r="E7482" t="s">
        <v>588</v>
      </c>
      <c r="F7482" t="str">
        <f t="shared" si="348"/>
        <v>urban</v>
      </c>
      <c r="G7482" t="str">
        <f t="shared" si="349"/>
        <v>other</v>
      </c>
      <c r="H7482" t="str">
        <f t="shared" si="350"/>
        <v>other</v>
      </c>
    </row>
    <row r="7483" spans="1:8" x14ac:dyDescent="0.2">
      <c r="A7483">
        <v>1</v>
      </c>
      <c r="B7483" t="s">
        <v>77</v>
      </c>
      <c r="C7483">
        <v>0</v>
      </c>
      <c r="D7483" t="s">
        <v>703</v>
      </c>
      <c r="E7483" t="s">
        <v>588</v>
      </c>
      <c r="F7483" t="str">
        <f t="shared" si="348"/>
        <v>urban</v>
      </c>
      <c r="G7483" t="str">
        <f t="shared" si="349"/>
        <v>other</v>
      </c>
      <c r="H7483" t="str">
        <f t="shared" si="350"/>
        <v>other</v>
      </c>
    </row>
    <row r="7484" spans="1:8" x14ac:dyDescent="0.2">
      <c r="A7484">
        <v>2</v>
      </c>
      <c r="B7484" t="s">
        <v>78</v>
      </c>
      <c r="C7484">
        <v>0</v>
      </c>
      <c r="D7484" t="s">
        <v>703</v>
      </c>
      <c r="E7484" t="s">
        <v>588</v>
      </c>
      <c r="F7484" t="str">
        <f t="shared" si="348"/>
        <v>urban</v>
      </c>
      <c r="G7484" t="str">
        <f t="shared" si="349"/>
        <v>other</v>
      </c>
      <c r="H7484" t="str">
        <f t="shared" si="350"/>
        <v>other</v>
      </c>
    </row>
    <row r="7485" spans="1:8" x14ac:dyDescent="0.2">
      <c r="A7485">
        <v>3</v>
      </c>
      <c r="B7485" t="s">
        <v>79</v>
      </c>
      <c r="C7485">
        <v>0</v>
      </c>
      <c r="D7485" t="s">
        <v>703</v>
      </c>
      <c r="E7485" t="s">
        <v>588</v>
      </c>
      <c r="F7485" t="str">
        <f t="shared" si="348"/>
        <v>urban</v>
      </c>
      <c r="G7485" t="str">
        <f t="shared" si="349"/>
        <v>other</v>
      </c>
      <c r="H7485" t="str">
        <f t="shared" si="350"/>
        <v>other</v>
      </c>
    </row>
    <row r="7486" spans="1:8" x14ac:dyDescent="0.2">
      <c r="A7486">
        <v>4</v>
      </c>
      <c r="B7486" t="s">
        <v>81</v>
      </c>
      <c r="C7486">
        <v>0</v>
      </c>
      <c r="D7486" t="s">
        <v>703</v>
      </c>
      <c r="E7486" t="s">
        <v>588</v>
      </c>
      <c r="F7486" t="str">
        <f t="shared" si="348"/>
        <v>urban</v>
      </c>
      <c r="G7486" t="str">
        <f t="shared" si="349"/>
        <v>other</v>
      </c>
      <c r="H7486" t="str">
        <f t="shared" si="350"/>
        <v>other</v>
      </c>
    </row>
    <row r="7487" spans="1:8" x14ac:dyDescent="0.2">
      <c r="A7487">
        <v>5</v>
      </c>
      <c r="B7487" t="s">
        <v>162</v>
      </c>
      <c r="C7487">
        <v>0</v>
      </c>
      <c r="D7487" t="s">
        <v>703</v>
      </c>
      <c r="E7487" t="s">
        <v>588</v>
      </c>
      <c r="F7487" t="str">
        <f t="shared" si="348"/>
        <v>urban</v>
      </c>
      <c r="G7487" t="str">
        <f t="shared" si="349"/>
        <v>other</v>
      </c>
      <c r="H7487" t="str">
        <f t="shared" si="350"/>
        <v>other</v>
      </c>
    </row>
    <row r="7488" spans="1:8" x14ac:dyDescent="0.2">
      <c r="A7488">
        <v>6</v>
      </c>
      <c r="B7488" t="s">
        <v>446</v>
      </c>
      <c r="C7488">
        <v>0</v>
      </c>
      <c r="D7488" t="s">
        <v>703</v>
      </c>
      <c r="E7488" t="s">
        <v>588</v>
      </c>
      <c r="F7488" t="str">
        <f t="shared" si="348"/>
        <v>urban</v>
      </c>
      <c r="G7488" t="str">
        <f t="shared" si="349"/>
        <v>other</v>
      </c>
      <c r="H7488" t="str">
        <f t="shared" si="350"/>
        <v>other</v>
      </c>
    </row>
    <row r="7489" spans="1:8" x14ac:dyDescent="0.2">
      <c r="A7489">
        <v>7</v>
      </c>
      <c r="B7489" t="s">
        <v>447</v>
      </c>
      <c r="C7489">
        <v>0</v>
      </c>
      <c r="D7489" t="s">
        <v>703</v>
      </c>
      <c r="E7489" t="s">
        <v>588</v>
      </c>
      <c r="F7489" t="str">
        <f t="shared" si="348"/>
        <v>urban</v>
      </c>
      <c r="G7489" t="str">
        <f t="shared" si="349"/>
        <v>other</v>
      </c>
      <c r="H7489" t="str">
        <f t="shared" si="350"/>
        <v>other</v>
      </c>
    </row>
    <row r="7490" spans="1:8" x14ac:dyDescent="0.2">
      <c r="A7490">
        <v>8</v>
      </c>
      <c r="B7490" t="s">
        <v>448</v>
      </c>
      <c r="C7490">
        <v>0</v>
      </c>
      <c r="D7490" t="s">
        <v>703</v>
      </c>
      <c r="E7490" t="s">
        <v>588</v>
      </c>
      <c r="F7490" t="str">
        <f t="shared" si="348"/>
        <v>urban</v>
      </c>
      <c r="G7490" t="str">
        <f t="shared" si="349"/>
        <v>other</v>
      </c>
      <c r="H7490" t="str">
        <f t="shared" si="350"/>
        <v>other</v>
      </c>
    </row>
    <row r="7491" spans="1:8" x14ac:dyDescent="0.2">
      <c r="A7491">
        <v>9</v>
      </c>
      <c r="B7491" t="s">
        <v>449</v>
      </c>
      <c r="C7491">
        <v>0</v>
      </c>
      <c r="D7491" t="s">
        <v>703</v>
      </c>
      <c r="E7491" t="s">
        <v>588</v>
      </c>
      <c r="F7491" t="str">
        <f t="shared" ref="F7491:F7554" si="351">IF(ISNUMBER(SEARCH("urban", E7491)), "urban", IF(ISNUMBER(SEARCH("rural", E7491)), "rural", IF(ISNUMBER(SEARCH("commercial", E7491)), "commercial", "None")))</f>
        <v>urban</v>
      </c>
      <c r="G7491" t="str">
        <f t="shared" ref="G7491:G7554" si="352">RIGHT(E7491, LEN(E7491) - FIND("~", SUBSTITUTE(E7491, "-", "~", LEN(E7491)-LEN(SUBSTITUTE(E7491, "-", "")))))</f>
        <v>other</v>
      </c>
      <c r="H7491" t="str">
        <f t="shared" ref="H7491:H7554" si="353">IF(G7491="appl","appliances",IF(G7491="cooling","cooling &amp; ventilation",G7491))</f>
        <v>other</v>
      </c>
    </row>
    <row r="7492" spans="1:8" x14ac:dyDescent="0.2">
      <c r="A7492">
        <v>0</v>
      </c>
      <c r="B7492" t="s">
        <v>76</v>
      </c>
      <c r="C7492">
        <v>40347434555769.203</v>
      </c>
      <c r="D7492" t="s">
        <v>704</v>
      </c>
      <c r="E7492" t="s">
        <v>588</v>
      </c>
      <c r="F7492" t="str">
        <f t="shared" si="351"/>
        <v>urban</v>
      </c>
      <c r="G7492" t="str">
        <f t="shared" si="352"/>
        <v>other</v>
      </c>
      <c r="H7492" t="str">
        <f t="shared" si="353"/>
        <v>other</v>
      </c>
    </row>
    <row r="7493" spans="1:8" x14ac:dyDescent="0.2">
      <c r="A7493">
        <v>1</v>
      </c>
      <c r="B7493" t="s">
        <v>77</v>
      </c>
      <c r="C7493">
        <v>0</v>
      </c>
      <c r="D7493" t="s">
        <v>704</v>
      </c>
      <c r="E7493" t="s">
        <v>588</v>
      </c>
      <c r="F7493" t="str">
        <f t="shared" si="351"/>
        <v>urban</v>
      </c>
      <c r="G7493" t="str">
        <f t="shared" si="352"/>
        <v>other</v>
      </c>
      <c r="H7493" t="str">
        <f t="shared" si="353"/>
        <v>other</v>
      </c>
    </row>
    <row r="7494" spans="1:8" x14ac:dyDescent="0.2">
      <c r="A7494">
        <v>2</v>
      </c>
      <c r="B7494" t="s">
        <v>78</v>
      </c>
      <c r="C7494">
        <v>0</v>
      </c>
      <c r="D7494" t="s">
        <v>704</v>
      </c>
      <c r="E7494" t="s">
        <v>588</v>
      </c>
      <c r="F7494" t="str">
        <f t="shared" si="351"/>
        <v>urban</v>
      </c>
      <c r="G7494" t="str">
        <f t="shared" si="352"/>
        <v>other</v>
      </c>
      <c r="H7494" t="str">
        <f t="shared" si="353"/>
        <v>other</v>
      </c>
    </row>
    <row r="7495" spans="1:8" x14ac:dyDescent="0.2">
      <c r="A7495">
        <v>3</v>
      </c>
      <c r="B7495" t="s">
        <v>79</v>
      </c>
      <c r="C7495">
        <v>0</v>
      </c>
      <c r="D7495" t="s">
        <v>704</v>
      </c>
      <c r="E7495" t="s">
        <v>588</v>
      </c>
      <c r="F7495" t="str">
        <f t="shared" si="351"/>
        <v>urban</v>
      </c>
      <c r="G7495" t="str">
        <f t="shared" si="352"/>
        <v>other</v>
      </c>
      <c r="H7495" t="str">
        <f t="shared" si="353"/>
        <v>other</v>
      </c>
    </row>
    <row r="7496" spans="1:8" x14ac:dyDescent="0.2">
      <c r="A7496">
        <v>4</v>
      </c>
      <c r="B7496" t="s">
        <v>81</v>
      </c>
      <c r="C7496">
        <v>0</v>
      </c>
      <c r="D7496" t="s">
        <v>704</v>
      </c>
      <c r="E7496" t="s">
        <v>588</v>
      </c>
      <c r="F7496" t="str">
        <f t="shared" si="351"/>
        <v>urban</v>
      </c>
      <c r="G7496" t="str">
        <f t="shared" si="352"/>
        <v>other</v>
      </c>
      <c r="H7496" t="str">
        <f t="shared" si="353"/>
        <v>other</v>
      </c>
    </row>
    <row r="7497" spans="1:8" x14ac:dyDescent="0.2">
      <c r="A7497">
        <v>5</v>
      </c>
      <c r="B7497" t="s">
        <v>162</v>
      </c>
      <c r="C7497">
        <v>0</v>
      </c>
      <c r="D7497" t="s">
        <v>704</v>
      </c>
      <c r="E7497" t="s">
        <v>588</v>
      </c>
      <c r="F7497" t="str">
        <f t="shared" si="351"/>
        <v>urban</v>
      </c>
      <c r="G7497" t="str">
        <f t="shared" si="352"/>
        <v>other</v>
      </c>
      <c r="H7497" t="str">
        <f t="shared" si="353"/>
        <v>other</v>
      </c>
    </row>
    <row r="7498" spans="1:8" x14ac:dyDescent="0.2">
      <c r="A7498">
        <v>6</v>
      </c>
      <c r="B7498" t="s">
        <v>446</v>
      </c>
      <c r="C7498">
        <v>0</v>
      </c>
      <c r="D7498" t="s">
        <v>704</v>
      </c>
      <c r="E7498" t="s">
        <v>588</v>
      </c>
      <c r="F7498" t="str">
        <f t="shared" si="351"/>
        <v>urban</v>
      </c>
      <c r="G7498" t="str">
        <f t="shared" si="352"/>
        <v>other</v>
      </c>
      <c r="H7498" t="str">
        <f t="shared" si="353"/>
        <v>other</v>
      </c>
    </row>
    <row r="7499" spans="1:8" x14ac:dyDescent="0.2">
      <c r="A7499">
        <v>7</v>
      </c>
      <c r="B7499" t="s">
        <v>447</v>
      </c>
      <c r="C7499">
        <v>0</v>
      </c>
      <c r="D7499" t="s">
        <v>704</v>
      </c>
      <c r="E7499" t="s">
        <v>588</v>
      </c>
      <c r="F7499" t="str">
        <f t="shared" si="351"/>
        <v>urban</v>
      </c>
      <c r="G7499" t="str">
        <f t="shared" si="352"/>
        <v>other</v>
      </c>
      <c r="H7499" t="str">
        <f t="shared" si="353"/>
        <v>other</v>
      </c>
    </row>
    <row r="7500" spans="1:8" x14ac:dyDescent="0.2">
      <c r="A7500">
        <v>8</v>
      </c>
      <c r="B7500" t="s">
        <v>448</v>
      </c>
      <c r="C7500">
        <v>0</v>
      </c>
      <c r="D7500" t="s">
        <v>704</v>
      </c>
      <c r="E7500" t="s">
        <v>588</v>
      </c>
      <c r="F7500" t="str">
        <f t="shared" si="351"/>
        <v>urban</v>
      </c>
      <c r="G7500" t="str">
        <f t="shared" si="352"/>
        <v>other</v>
      </c>
      <c r="H7500" t="str">
        <f t="shared" si="353"/>
        <v>other</v>
      </c>
    </row>
    <row r="7501" spans="1:8" x14ac:dyDescent="0.2">
      <c r="A7501">
        <v>9</v>
      </c>
      <c r="B7501" t="s">
        <v>449</v>
      </c>
      <c r="C7501">
        <v>0</v>
      </c>
      <c r="D7501" t="s">
        <v>704</v>
      </c>
      <c r="E7501" t="s">
        <v>588</v>
      </c>
      <c r="F7501" t="str">
        <f t="shared" si="351"/>
        <v>urban</v>
      </c>
      <c r="G7501" t="str">
        <f t="shared" si="352"/>
        <v>other</v>
      </c>
      <c r="H7501" t="str">
        <f t="shared" si="353"/>
        <v>other</v>
      </c>
    </row>
    <row r="7502" spans="1:8" x14ac:dyDescent="0.2">
      <c r="A7502">
        <v>0</v>
      </c>
      <c r="B7502" t="s">
        <v>76</v>
      </c>
      <c r="C7502">
        <v>1860435426386.73</v>
      </c>
      <c r="D7502" t="s">
        <v>654</v>
      </c>
      <c r="E7502" t="s">
        <v>593</v>
      </c>
      <c r="F7502" t="str">
        <f t="shared" si="351"/>
        <v>rural</v>
      </c>
      <c r="G7502" t="str">
        <f t="shared" si="352"/>
        <v>other</v>
      </c>
      <c r="H7502" t="str">
        <f t="shared" si="353"/>
        <v>other</v>
      </c>
    </row>
    <row r="7503" spans="1:8" x14ac:dyDescent="0.2">
      <c r="A7503">
        <v>1</v>
      </c>
      <c r="B7503" t="s">
        <v>77</v>
      </c>
      <c r="C7503">
        <v>0</v>
      </c>
      <c r="D7503" t="s">
        <v>654</v>
      </c>
      <c r="E7503" t="s">
        <v>593</v>
      </c>
      <c r="F7503" t="str">
        <f t="shared" si="351"/>
        <v>rural</v>
      </c>
      <c r="G7503" t="str">
        <f t="shared" si="352"/>
        <v>other</v>
      </c>
      <c r="H7503" t="str">
        <f t="shared" si="353"/>
        <v>other</v>
      </c>
    </row>
    <row r="7504" spans="1:8" x14ac:dyDescent="0.2">
      <c r="A7504">
        <v>2</v>
      </c>
      <c r="B7504" t="s">
        <v>78</v>
      </c>
      <c r="C7504">
        <v>0</v>
      </c>
      <c r="D7504" t="s">
        <v>654</v>
      </c>
      <c r="E7504" t="s">
        <v>593</v>
      </c>
      <c r="F7504" t="str">
        <f t="shared" si="351"/>
        <v>rural</v>
      </c>
      <c r="G7504" t="str">
        <f t="shared" si="352"/>
        <v>other</v>
      </c>
      <c r="H7504" t="str">
        <f t="shared" si="353"/>
        <v>other</v>
      </c>
    </row>
    <row r="7505" spans="1:8" x14ac:dyDescent="0.2">
      <c r="A7505">
        <v>3</v>
      </c>
      <c r="B7505" t="s">
        <v>79</v>
      </c>
      <c r="C7505">
        <v>0</v>
      </c>
      <c r="D7505" t="s">
        <v>654</v>
      </c>
      <c r="E7505" t="s">
        <v>593</v>
      </c>
      <c r="F7505" t="str">
        <f t="shared" si="351"/>
        <v>rural</v>
      </c>
      <c r="G7505" t="str">
        <f t="shared" si="352"/>
        <v>other</v>
      </c>
      <c r="H7505" t="str">
        <f t="shared" si="353"/>
        <v>other</v>
      </c>
    </row>
    <row r="7506" spans="1:8" x14ac:dyDescent="0.2">
      <c r="A7506">
        <v>4</v>
      </c>
      <c r="B7506" t="s">
        <v>81</v>
      </c>
      <c r="C7506">
        <v>0</v>
      </c>
      <c r="D7506" t="s">
        <v>654</v>
      </c>
      <c r="E7506" t="s">
        <v>593</v>
      </c>
      <c r="F7506" t="str">
        <f t="shared" si="351"/>
        <v>rural</v>
      </c>
      <c r="G7506" t="str">
        <f t="shared" si="352"/>
        <v>other</v>
      </c>
      <c r="H7506" t="str">
        <f t="shared" si="353"/>
        <v>other</v>
      </c>
    </row>
    <row r="7507" spans="1:8" x14ac:dyDescent="0.2">
      <c r="A7507">
        <v>5</v>
      </c>
      <c r="B7507" t="s">
        <v>162</v>
      </c>
      <c r="C7507">
        <v>0</v>
      </c>
      <c r="D7507" t="s">
        <v>654</v>
      </c>
      <c r="E7507" t="s">
        <v>593</v>
      </c>
      <c r="F7507" t="str">
        <f t="shared" si="351"/>
        <v>rural</v>
      </c>
      <c r="G7507" t="str">
        <f t="shared" si="352"/>
        <v>other</v>
      </c>
      <c r="H7507" t="str">
        <f t="shared" si="353"/>
        <v>other</v>
      </c>
    </row>
    <row r="7508" spans="1:8" x14ac:dyDescent="0.2">
      <c r="A7508">
        <v>6</v>
      </c>
      <c r="B7508" t="s">
        <v>446</v>
      </c>
      <c r="C7508">
        <v>0</v>
      </c>
      <c r="D7508" t="s">
        <v>654</v>
      </c>
      <c r="E7508" t="s">
        <v>593</v>
      </c>
      <c r="F7508" t="str">
        <f t="shared" si="351"/>
        <v>rural</v>
      </c>
      <c r="G7508" t="str">
        <f t="shared" si="352"/>
        <v>other</v>
      </c>
      <c r="H7508" t="str">
        <f t="shared" si="353"/>
        <v>other</v>
      </c>
    </row>
    <row r="7509" spans="1:8" x14ac:dyDescent="0.2">
      <c r="A7509">
        <v>7</v>
      </c>
      <c r="B7509" t="s">
        <v>447</v>
      </c>
      <c r="C7509">
        <v>0</v>
      </c>
      <c r="D7509" t="s">
        <v>654</v>
      </c>
      <c r="E7509" t="s">
        <v>593</v>
      </c>
      <c r="F7509" t="str">
        <f t="shared" si="351"/>
        <v>rural</v>
      </c>
      <c r="G7509" t="str">
        <f t="shared" si="352"/>
        <v>other</v>
      </c>
      <c r="H7509" t="str">
        <f t="shared" si="353"/>
        <v>other</v>
      </c>
    </row>
    <row r="7510" spans="1:8" x14ac:dyDescent="0.2">
      <c r="A7510">
        <v>8</v>
      </c>
      <c r="B7510" t="s">
        <v>448</v>
      </c>
      <c r="C7510">
        <v>0</v>
      </c>
      <c r="D7510" t="s">
        <v>654</v>
      </c>
      <c r="E7510" t="s">
        <v>593</v>
      </c>
      <c r="F7510" t="str">
        <f t="shared" si="351"/>
        <v>rural</v>
      </c>
      <c r="G7510" t="str">
        <f t="shared" si="352"/>
        <v>other</v>
      </c>
      <c r="H7510" t="str">
        <f t="shared" si="353"/>
        <v>other</v>
      </c>
    </row>
    <row r="7511" spans="1:8" x14ac:dyDescent="0.2">
      <c r="A7511">
        <v>9</v>
      </c>
      <c r="B7511" t="s">
        <v>449</v>
      </c>
      <c r="C7511">
        <v>0</v>
      </c>
      <c r="D7511" t="s">
        <v>654</v>
      </c>
      <c r="E7511" t="s">
        <v>593</v>
      </c>
      <c r="F7511" t="str">
        <f t="shared" si="351"/>
        <v>rural</v>
      </c>
      <c r="G7511" t="str">
        <f t="shared" si="352"/>
        <v>other</v>
      </c>
      <c r="H7511" t="str">
        <f t="shared" si="353"/>
        <v>other</v>
      </c>
    </row>
    <row r="7512" spans="1:8" x14ac:dyDescent="0.2">
      <c r="A7512">
        <v>0</v>
      </c>
      <c r="B7512" t="s">
        <v>76</v>
      </c>
      <c r="C7512">
        <v>14531447853225.801</v>
      </c>
      <c r="D7512" t="s">
        <v>656</v>
      </c>
      <c r="E7512" t="s">
        <v>593</v>
      </c>
      <c r="F7512" t="str">
        <f t="shared" si="351"/>
        <v>rural</v>
      </c>
      <c r="G7512" t="str">
        <f t="shared" si="352"/>
        <v>other</v>
      </c>
      <c r="H7512" t="str">
        <f t="shared" si="353"/>
        <v>other</v>
      </c>
    </row>
    <row r="7513" spans="1:8" x14ac:dyDescent="0.2">
      <c r="A7513">
        <v>1</v>
      </c>
      <c r="B7513" t="s">
        <v>77</v>
      </c>
      <c r="C7513">
        <v>0</v>
      </c>
      <c r="D7513" t="s">
        <v>656</v>
      </c>
      <c r="E7513" t="s">
        <v>593</v>
      </c>
      <c r="F7513" t="str">
        <f t="shared" si="351"/>
        <v>rural</v>
      </c>
      <c r="G7513" t="str">
        <f t="shared" si="352"/>
        <v>other</v>
      </c>
      <c r="H7513" t="str">
        <f t="shared" si="353"/>
        <v>other</v>
      </c>
    </row>
    <row r="7514" spans="1:8" x14ac:dyDescent="0.2">
      <c r="A7514">
        <v>2</v>
      </c>
      <c r="B7514" t="s">
        <v>78</v>
      </c>
      <c r="C7514">
        <v>0</v>
      </c>
      <c r="D7514" t="s">
        <v>656</v>
      </c>
      <c r="E7514" t="s">
        <v>593</v>
      </c>
      <c r="F7514" t="str">
        <f t="shared" si="351"/>
        <v>rural</v>
      </c>
      <c r="G7514" t="str">
        <f t="shared" si="352"/>
        <v>other</v>
      </c>
      <c r="H7514" t="str">
        <f t="shared" si="353"/>
        <v>other</v>
      </c>
    </row>
    <row r="7515" spans="1:8" x14ac:dyDescent="0.2">
      <c r="A7515">
        <v>3</v>
      </c>
      <c r="B7515" t="s">
        <v>79</v>
      </c>
      <c r="C7515">
        <v>0</v>
      </c>
      <c r="D7515" t="s">
        <v>656</v>
      </c>
      <c r="E7515" t="s">
        <v>593</v>
      </c>
      <c r="F7515" t="str">
        <f t="shared" si="351"/>
        <v>rural</v>
      </c>
      <c r="G7515" t="str">
        <f t="shared" si="352"/>
        <v>other</v>
      </c>
      <c r="H7515" t="str">
        <f t="shared" si="353"/>
        <v>other</v>
      </c>
    </row>
    <row r="7516" spans="1:8" x14ac:dyDescent="0.2">
      <c r="A7516">
        <v>4</v>
      </c>
      <c r="B7516" t="s">
        <v>81</v>
      </c>
      <c r="C7516">
        <v>0</v>
      </c>
      <c r="D7516" t="s">
        <v>656</v>
      </c>
      <c r="E7516" t="s">
        <v>593</v>
      </c>
      <c r="F7516" t="str">
        <f t="shared" si="351"/>
        <v>rural</v>
      </c>
      <c r="G7516" t="str">
        <f t="shared" si="352"/>
        <v>other</v>
      </c>
      <c r="H7516" t="str">
        <f t="shared" si="353"/>
        <v>other</v>
      </c>
    </row>
    <row r="7517" spans="1:8" x14ac:dyDescent="0.2">
      <c r="A7517">
        <v>5</v>
      </c>
      <c r="B7517" t="s">
        <v>162</v>
      </c>
      <c r="C7517">
        <v>0</v>
      </c>
      <c r="D7517" t="s">
        <v>656</v>
      </c>
      <c r="E7517" t="s">
        <v>593</v>
      </c>
      <c r="F7517" t="str">
        <f t="shared" si="351"/>
        <v>rural</v>
      </c>
      <c r="G7517" t="str">
        <f t="shared" si="352"/>
        <v>other</v>
      </c>
      <c r="H7517" t="str">
        <f t="shared" si="353"/>
        <v>other</v>
      </c>
    </row>
    <row r="7518" spans="1:8" x14ac:dyDescent="0.2">
      <c r="A7518">
        <v>6</v>
      </c>
      <c r="B7518" t="s">
        <v>446</v>
      </c>
      <c r="C7518">
        <v>0</v>
      </c>
      <c r="D7518" t="s">
        <v>656</v>
      </c>
      <c r="E7518" t="s">
        <v>593</v>
      </c>
      <c r="F7518" t="str">
        <f t="shared" si="351"/>
        <v>rural</v>
      </c>
      <c r="G7518" t="str">
        <f t="shared" si="352"/>
        <v>other</v>
      </c>
      <c r="H7518" t="str">
        <f t="shared" si="353"/>
        <v>other</v>
      </c>
    </row>
    <row r="7519" spans="1:8" x14ac:dyDescent="0.2">
      <c r="A7519">
        <v>7</v>
      </c>
      <c r="B7519" t="s">
        <v>447</v>
      </c>
      <c r="C7519">
        <v>0</v>
      </c>
      <c r="D7519" t="s">
        <v>656</v>
      </c>
      <c r="E7519" t="s">
        <v>593</v>
      </c>
      <c r="F7519" t="str">
        <f t="shared" si="351"/>
        <v>rural</v>
      </c>
      <c r="G7519" t="str">
        <f t="shared" si="352"/>
        <v>other</v>
      </c>
      <c r="H7519" t="str">
        <f t="shared" si="353"/>
        <v>other</v>
      </c>
    </row>
    <row r="7520" spans="1:8" x14ac:dyDescent="0.2">
      <c r="A7520">
        <v>8</v>
      </c>
      <c r="B7520" t="s">
        <v>448</v>
      </c>
      <c r="C7520">
        <v>0</v>
      </c>
      <c r="D7520" t="s">
        <v>656</v>
      </c>
      <c r="E7520" t="s">
        <v>593</v>
      </c>
      <c r="F7520" t="str">
        <f t="shared" si="351"/>
        <v>rural</v>
      </c>
      <c r="G7520" t="str">
        <f t="shared" si="352"/>
        <v>other</v>
      </c>
      <c r="H7520" t="str">
        <f t="shared" si="353"/>
        <v>other</v>
      </c>
    </row>
    <row r="7521" spans="1:8" x14ac:dyDescent="0.2">
      <c r="A7521">
        <v>9</v>
      </c>
      <c r="B7521" t="s">
        <v>449</v>
      </c>
      <c r="C7521">
        <v>0</v>
      </c>
      <c r="D7521" t="s">
        <v>656</v>
      </c>
      <c r="E7521" t="s">
        <v>593</v>
      </c>
      <c r="F7521" t="str">
        <f t="shared" si="351"/>
        <v>rural</v>
      </c>
      <c r="G7521" t="str">
        <f t="shared" si="352"/>
        <v>other</v>
      </c>
      <c r="H7521" t="str">
        <f t="shared" si="353"/>
        <v>other</v>
      </c>
    </row>
    <row r="7522" spans="1:8" x14ac:dyDescent="0.2">
      <c r="A7522">
        <v>0</v>
      </c>
      <c r="B7522" t="s">
        <v>76</v>
      </c>
      <c r="C7522">
        <v>3213676365083.6099</v>
      </c>
      <c r="D7522" t="s">
        <v>657</v>
      </c>
      <c r="E7522" t="s">
        <v>593</v>
      </c>
      <c r="F7522" t="str">
        <f t="shared" si="351"/>
        <v>rural</v>
      </c>
      <c r="G7522" t="str">
        <f t="shared" si="352"/>
        <v>other</v>
      </c>
      <c r="H7522" t="str">
        <f t="shared" si="353"/>
        <v>other</v>
      </c>
    </row>
    <row r="7523" spans="1:8" x14ac:dyDescent="0.2">
      <c r="A7523">
        <v>1</v>
      </c>
      <c r="B7523" t="s">
        <v>77</v>
      </c>
      <c r="C7523">
        <v>0</v>
      </c>
      <c r="D7523" t="s">
        <v>657</v>
      </c>
      <c r="E7523" t="s">
        <v>593</v>
      </c>
      <c r="F7523" t="str">
        <f t="shared" si="351"/>
        <v>rural</v>
      </c>
      <c r="G7523" t="str">
        <f t="shared" si="352"/>
        <v>other</v>
      </c>
      <c r="H7523" t="str">
        <f t="shared" si="353"/>
        <v>other</v>
      </c>
    </row>
    <row r="7524" spans="1:8" x14ac:dyDescent="0.2">
      <c r="A7524">
        <v>2</v>
      </c>
      <c r="B7524" t="s">
        <v>78</v>
      </c>
      <c r="C7524">
        <v>0</v>
      </c>
      <c r="D7524" t="s">
        <v>657</v>
      </c>
      <c r="E7524" t="s">
        <v>593</v>
      </c>
      <c r="F7524" t="str">
        <f t="shared" si="351"/>
        <v>rural</v>
      </c>
      <c r="G7524" t="str">
        <f t="shared" si="352"/>
        <v>other</v>
      </c>
      <c r="H7524" t="str">
        <f t="shared" si="353"/>
        <v>other</v>
      </c>
    </row>
    <row r="7525" spans="1:8" x14ac:dyDescent="0.2">
      <c r="A7525">
        <v>3</v>
      </c>
      <c r="B7525" t="s">
        <v>79</v>
      </c>
      <c r="C7525">
        <v>0</v>
      </c>
      <c r="D7525" t="s">
        <v>657</v>
      </c>
      <c r="E7525" t="s">
        <v>593</v>
      </c>
      <c r="F7525" t="str">
        <f t="shared" si="351"/>
        <v>rural</v>
      </c>
      <c r="G7525" t="str">
        <f t="shared" si="352"/>
        <v>other</v>
      </c>
      <c r="H7525" t="str">
        <f t="shared" si="353"/>
        <v>other</v>
      </c>
    </row>
    <row r="7526" spans="1:8" x14ac:dyDescent="0.2">
      <c r="A7526">
        <v>4</v>
      </c>
      <c r="B7526" t="s">
        <v>81</v>
      </c>
      <c r="C7526">
        <v>0</v>
      </c>
      <c r="D7526" t="s">
        <v>657</v>
      </c>
      <c r="E7526" t="s">
        <v>593</v>
      </c>
      <c r="F7526" t="str">
        <f t="shared" si="351"/>
        <v>rural</v>
      </c>
      <c r="G7526" t="str">
        <f t="shared" si="352"/>
        <v>other</v>
      </c>
      <c r="H7526" t="str">
        <f t="shared" si="353"/>
        <v>other</v>
      </c>
    </row>
    <row r="7527" spans="1:8" x14ac:dyDescent="0.2">
      <c r="A7527">
        <v>5</v>
      </c>
      <c r="B7527" t="s">
        <v>162</v>
      </c>
      <c r="C7527">
        <v>0</v>
      </c>
      <c r="D7527" t="s">
        <v>657</v>
      </c>
      <c r="E7527" t="s">
        <v>593</v>
      </c>
      <c r="F7527" t="str">
        <f t="shared" si="351"/>
        <v>rural</v>
      </c>
      <c r="G7527" t="str">
        <f t="shared" si="352"/>
        <v>other</v>
      </c>
      <c r="H7527" t="str">
        <f t="shared" si="353"/>
        <v>other</v>
      </c>
    </row>
    <row r="7528" spans="1:8" x14ac:dyDescent="0.2">
      <c r="A7528">
        <v>6</v>
      </c>
      <c r="B7528" t="s">
        <v>446</v>
      </c>
      <c r="C7528">
        <v>0</v>
      </c>
      <c r="D7528" t="s">
        <v>657</v>
      </c>
      <c r="E7528" t="s">
        <v>593</v>
      </c>
      <c r="F7528" t="str">
        <f t="shared" si="351"/>
        <v>rural</v>
      </c>
      <c r="G7528" t="str">
        <f t="shared" si="352"/>
        <v>other</v>
      </c>
      <c r="H7528" t="str">
        <f t="shared" si="353"/>
        <v>other</v>
      </c>
    </row>
    <row r="7529" spans="1:8" x14ac:dyDescent="0.2">
      <c r="A7529">
        <v>7</v>
      </c>
      <c r="B7529" t="s">
        <v>447</v>
      </c>
      <c r="C7529">
        <v>0</v>
      </c>
      <c r="D7529" t="s">
        <v>657</v>
      </c>
      <c r="E7529" t="s">
        <v>593</v>
      </c>
      <c r="F7529" t="str">
        <f t="shared" si="351"/>
        <v>rural</v>
      </c>
      <c r="G7529" t="str">
        <f t="shared" si="352"/>
        <v>other</v>
      </c>
      <c r="H7529" t="str">
        <f t="shared" si="353"/>
        <v>other</v>
      </c>
    </row>
    <row r="7530" spans="1:8" x14ac:dyDescent="0.2">
      <c r="A7530">
        <v>8</v>
      </c>
      <c r="B7530" t="s">
        <v>448</v>
      </c>
      <c r="C7530">
        <v>0</v>
      </c>
      <c r="D7530" t="s">
        <v>657</v>
      </c>
      <c r="E7530" t="s">
        <v>593</v>
      </c>
      <c r="F7530" t="str">
        <f t="shared" si="351"/>
        <v>rural</v>
      </c>
      <c r="G7530" t="str">
        <f t="shared" si="352"/>
        <v>other</v>
      </c>
      <c r="H7530" t="str">
        <f t="shared" si="353"/>
        <v>other</v>
      </c>
    </row>
    <row r="7531" spans="1:8" x14ac:dyDescent="0.2">
      <c r="A7531">
        <v>9</v>
      </c>
      <c r="B7531" t="s">
        <v>449</v>
      </c>
      <c r="C7531">
        <v>0</v>
      </c>
      <c r="D7531" t="s">
        <v>657</v>
      </c>
      <c r="E7531" t="s">
        <v>593</v>
      </c>
      <c r="F7531" t="str">
        <f t="shared" si="351"/>
        <v>rural</v>
      </c>
      <c r="G7531" t="str">
        <f t="shared" si="352"/>
        <v>other</v>
      </c>
      <c r="H7531" t="str">
        <f t="shared" si="353"/>
        <v>other</v>
      </c>
    </row>
    <row r="7532" spans="1:8" x14ac:dyDescent="0.2">
      <c r="A7532">
        <v>0</v>
      </c>
      <c r="B7532" t="s">
        <v>76</v>
      </c>
      <c r="C7532">
        <v>13426528091675.199</v>
      </c>
      <c r="D7532" t="s">
        <v>658</v>
      </c>
      <c r="E7532" t="s">
        <v>593</v>
      </c>
      <c r="F7532" t="str">
        <f t="shared" si="351"/>
        <v>rural</v>
      </c>
      <c r="G7532" t="str">
        <f t="shared" si="352"/>
        <v>other</v>
      </c>
      <c r="H7532" t="str">
        <f t="shared" si="353"/>
        <v>other</v>
      </c>
    </row>
    <row r="7533" spans="1:8" x14ac:dyDescent="0.2">
      <c r="A7533">
        <v>1</v>
      </c>
      <c r="B7533" t="s">
        <v>77</v>
      </c>
      <c r="C7533">
        <v>0</v>
      </c>
      <c r="D7533" t="s">
        <v>658</v>
      </c>
      <c r="E7533" t="s">
        <v>593</v>
      </c>
      <c r="F7533" t="str">
        <f t="shared" si="351"/>
        <v>rural</v>
      </c>
      <c r="G7533" t="str">
        <f t="shared" si="352"/>
        <v>other</v>
      </c>
      <c r="H7533" t="str">
        <f t="shared" si="353"/>
        <v>other</v>
      </c>
    </row>
    <row r="7534" spans="1:8" x14ac:dyDescent="0.2">
      <c r="A7534">
        <v>2</v>
      </c>
      <c r="B7534" t="s">
        <v>78</v>
      </c>
      <c r="C7534">
        <v>0</v>
      </c>
      <c r="D7534" t="s">
        <v>658</v>
      </c>
      <c r="E7534" t="s">
        <v>593</v>
      </c>
      <c r="F7534" t="str">
        <f t="shared" si="351"/>
        <v>rural</v>
      </c>
      <c r="G7534" t="str">
        <f t="shared" si="352"/>
        <v>other</v>
      </c>
      <c r="H7534" t="str">
        <f t="shared" si="353"/>
        <v>other</v>
      </c>
    </row>
    <row r="7535" spans="1:8" x14ac:dyDescent="0.2">
      <c r="A7535">
        <v>3</v>
      </c>
      <c r="B7535" t="s">
        <v>79</v>
      </c>
      <c r="C7535">
        <v>0</v>
      </c>
      <c r="D7535" t="s">
        <v>658</v>
      </c>
      <c r="E7535" t="s">
        <v>593</v>
      </c>
      <c r="F7535" t="str">
        <f t="shared" si="351"/>
        <v>rural</v>
      </c>
      <c r="G7535" t="str">
        <f t="shared" si="352"/>
        <v>other</v>
      </c>
      <c r="H7535" t="str">
        <f t="shared" si="353"/>
        <v>other</v>
      </c>
    </row>
    <row r="7536" spans="1:8" x14ac:dyDescent="0.2">
      <c r="A7536">
        <v>4</v>
      </c>
      <c r="B7536" t="s">
        <v>81</v>
      </c>
      <c r="C7536">
        <v>0</v>
      </c>
      <c r="D7536" t="s">
        <v>658</v>
      </c>
      <c r="E7536" t="s">
        <v>593</v>
      </c>
      <c r="F7536" t="str">
        <f t="shared" si="351"/>
        <v>rural</v>
      </c>
      <c r="G7536" t="str">
        <f t="shared" si="352"/>
        <v>other</v>
      </c>
      <c r="H7536" t="str">
        <f t="shared" si="353"/>
        <v>other</v>
      </c>
    </row>
    <row r="7537" spans="1:8" x14ac:dyDescent="0.2">
      <c r="A7537">
        <v>5</v>
      </c>
      <c r="B7537" t="s">
        <v>162</v>
      </c>
      <c r="C7537">
        <v>0</v>
      </c>
      <c r="D7537" t="s">
        <v>658</v>
      </c>
      <c r="E7537" t="s">
        <v>593</v>
      </c>
      <c r="F7537" t="str">
        <f t="shared" si="351"/>
        <v>rural</v>
      </c>
      <c r="G7537" t="str">
        <f t="shared" si="352"/>
        <v>other</v>
      </c>
      <c r="H7537" t="str">
        <f t="shared" si="353"/>
        <v>other</v>
      </c>
    </row>
    <row r="7538" spans="1:8" x14ac:dyDescent="0.2">
      <c r="A7538">
        <v>6</v>
      </c>
      <c r="B7538" t="s">
        <v>446</v>
      </c>
      <c r="C7538">
        <v>0</v>
      </c>
      <c r="D7538" t="s">
        <v>658</v>
      </c>
      <c r="E7538" t="s">
        <v>593</v>
      </c>
      <c r="F7538" t="str">
        <f t="shared" si="351"/>
        <v>rural</v>
      </c>
      <c r="G7538" t="str">
        <f t="shared" si="352"/>
        <v>other</v>
      </c>
      <c r="H7538" t="str">
        <f t="shared" si="353"/>
        <v>other</v>
      </c>
    </row>
    <row r="7539" spans="1:8" x14ac:dyDescent="0.2">
      <c r="A7539">
        <v>7</v>
      </c>
      <c r="B7539" t="s">
        <v>447</v>
      </c>
      <c r="C7539">
        <v>0</v>
      </c>
      <c r="D7539" t="s">
        <v>658</v>
      </c>
      <c r="E7539" t="s">
        <v>593</v>
      </c>
      <c r="F7539" t="str">
        <f t="shared" si="351"/>
        <v>rural</v>
      </c>
      <c r="G7539" t="str">
        <f t="shared" si="352"/>
        <v>other</v>
      </c>
      <c r="H7539" t="str">
        <f t="shared" si="353"/>
        <v>other</v>
      </c>
    </row>
    <row r="7540" spans="1:8" x14ac:dyDescent="0.2">
      <c r="A7540">
        <v>8</v>
      </c>
      <c r="B7540" t="s">
        <v>448</v>
      </c>
      <c r="C7540">
        <v>0</v>
      </c>
      <c r="D7540" t="s">
        <v>658</v>
      </c>
      <c r="E7540" t="s">
        <v>593</v>
      </c>
      <c r="F7540" t="str">
        <f t="shared" si="351"/>
        <v>rural</v>
      </c>
      <c r="G7540" t="str">
        <f t="shared" si="352"/>
        <v>other</v>
      </c>
      <c r="H7540" t="str">
        <f t="shared" si="353"/>
        <v>other</v>
      </c>
    </row>
    <row r="7541" spans="1:8" x14ac:dyDescent="0.2">
      <c r="A7541">
        <v>9</v>
      </c>
      <c r="B7541" t="s">
        <v>449</v>
      </c>
      <c r="C7541">
        <v>0</v>
      </c>
      <c r="D7541" t="s">
        <v>658</v>
      </c>
      <c r="E7541" t="s">
        <v>593</v>
      </c>
      <c r="F7541" t="str">
        <f t="shared" si="351"/>
        <v>rural</v>
      </c>
      <c r="G7541" t="str">
        <f t="shared" si="352"/>
        <v>other</v>
      </c>
      <c r="H7541" t="str">
        <f t="shared" si="353"/>
        <v>other</v>
      </c>
    </row>
    <row r="7542" spans="1:8" x14ac:dyDescent="0.2">
      <c r="A7542">
        <v>0</v>
      </c>
      <c r="B7542" t="s">
        <v>76</v>
      </c>
      <c r="C7542">
        <v>1490682179155.27</v>
      </c>
      <c r="D7542" t="s">
        <v>659</v>
      </c>
      <c r="E7542" t="s">
        <v>593</v>
      </c>
      <c r="F7542" t="str">
        <f t="shared" si="351"/>
        <v>rural</v>
      </c>
      <c r="G7542" t="str">
        <f t="shared" si="352"/>
        <v>other</v>
      </c>
      <c r="H7542" t="str">
        <f t="shared" si="353"/>
        <v>other</v>
      </c>
    </row>
    <row r="7543" spans="1:8" x14ac:dyDescent="0.2">
      <c r="A7543">
        <v>1</v>
      </c>
      <c r="B7543" t="s">
        <v>77</v>
      </c>
      <c r="C7543">
        <v>0</v>
      </c>
      <c r="D7543" t="s">
        <v>659</v>
      </c>
      <c r="E7543" t="s">
        <v>593</v>
      </c>
      <c r="F7543" t="str">
        <f t="shared" si="351"/>
        <v>rural</v>
      </c>
      <c r="G7543" t="str">
        <f t="shared" si="352"/>
        <v>other</v>
      </c>
      <c r="H7543" t="str">
        <f t="shared" si="353"/>
        <v>other</v>
      </c>
    </row>
    <row r="7544" spans="1:8" x14ac:dyDescent="0.2">
      <c r="A7544">
        <v>2</v>
      </c>
      <c r="B7544" t="s">
        <v>78</v>
      </c>
      <c r="C7544">
        <v>0</v>
      </c>
      <c r="D7544" t="s">
        <v>659</v>
      </c>
      <c r="E7544" t="s">
        <v>593</v>
      </c>
      <c r="F7544" t="str">
        <f t="shared" si="351"/>
        <v>rural</v>
      </c>
      <c r="G7544" t="str">
        <f t="shared" si="352"/>
        <v>other</v>
      </c>
      <c r="H7544" t="str">
        <f t="shared" si="353"/>
        <v>other</v>
      </c>
    </row>
    <row r="7545" spans="1:8" x14ac:dyDescent="0.2">
      <c r="A7545">
        <v>3</v>
      </c>
      <c r="B7545" t="s">
        <v>79</v>
      </c>
      <c r="C7545">
        <v>0</v>
      </c>
      <c r="D7545" t="s">
        <v>659</v>
      </c>
      <c r="E7545" t="s">
        <v>593</v>
      </c>
      <c r="F7545" t="str">
        <f t="shared" si="351"/>
        <v>rural</v>
      </c>
      <c r="G7545" t="str">
        <f t="shared" si="352"/>
        <v>other</v>
      </c>
      <c r="H7545" t="str">
        <f t="shared" si="353"/>
        <v>other</v>
      </c>
    </row>
    <row r="7546" spans="1:8" x14ac:dyDescent="0.2">
      <c r="A7546">
        <v>4</v>
      </c>
      <c r="B7546" t="s">
        <v>81</v>
      </c>
      <c r="C7546">
        <v>0</v>
      </c>
      <c r="D7546" t="s">
        <v>659</v>
      </c>
      <c r="E7546" t="s">
        <v>593</v>
      </c>
      <c r="F7546" t="str">
        <f t="shared" si="351"/>
        <v>rural</v>
      </c>
      <c r="G7546" t="str">
        <f t="shared" si="352"/>
        <v>other</v>
      </c>
      <c r="H7546" t="str">
        <f t="shared" si="353"/>
        <v>other</v>
      </c>
    </row>
    <row r="7547" spans="1:8" x14ac:dyDescent="0.2">
      <c r="A7547">
        <v>5</v>
      </c>
      <c r="B7547" t="s">
        <v>162</v>
      </c>
      <c r="C7547">
        <v>0</v>
      </c>
      <c r="D7547" t="s">
        <v>659</v>
      </c>
      <c r="E7547" t="s">
        <v>593</v>
      </c>
      <c r="F7547" t="str">
        <f t="shared" si="351"/>
        <v>rural</v>
      </c>
      <c r="G7547" t="str">
        <f t="shared" si="352"/>
        <v>other</v>
      </c>
      <c r="H7547" t="str">
        <f t="shared" si="353"/>
        <v>other</v>
      </c>
    </row>
    <row r="7548" spans="1:8" x14ac:dyDescent="0.2">
      <c r="A7548">
        <v>6</v>
      </c>
      <c r="B7548" t="s">
        <v>446</v>
      </c>
      <c r="C7548">
        <v>0</v>
      </c>
      <c r="D7548" t="s">
        <v>659</v>
      </c>
      <c r="E7548" t="s">
        <v>593</v>
      </c>
      <c r="F7548" t="str">
        <f t="shared" si="351"/>
        <v>rural</v>
      </c>
      <c r="G7548" t="str">
        <f t="shared" si="352"/>
        <v>other</v>
      </c>
      <c r="H7548" t="str">
        <f t="shared" si="353"/>
        <v>other</v>
      </c>
    </row>
    <row r="7549" spans="1:8" x14ac:dyDescent="0.2">
      <c r="A7549">
        <v>7</v>
      </c>
      <c r="B7549" t="s">
        <v>447</v>
      </c>
      <c r="C7549">
        <v>0</v>
      </c>
      <c r="D7549" t="s">
        <v>659</v>
      </c>
      <c r="E7549" t="s">
        <v>593</v>
      </c>
      <c r="F7549" t="str">
        <f t="shared" si="351"/>
        <v>rural</v>
      </c>
      <c r="G7549" t="str">
        <f t="shared" si="352"/>
        <v>other</v>
      </c>
      <c r="H7549" t="str">
        <f t="shared" si="353"/>
        <v>other</v>
      </c>
    </row>
    <row r="7550" spans="1:8" x14ac:dyDescent="0.2">
      <c r="A7550">
        <v>8</v>
      </c>
      <c r="B7550" t="s">
        <v>448</v>
      </c>
      <c r="C7550">
        <v>0</v>
      </c>
      <c r="D7550" t="s">
        <v>659</v>
      </c>
      <c r="E7550" t="s">
        <v>593</v>
      </c>
      <c r="F7550" t="str">
        <f t="shared" si="351"/>
        <v>rural</v>
      </c>
      <c r="G7550" t="str">
        <f t="shared" si="352"/>
        <v>other</v>
      </c>
      <c r="H7550" t="str">
        <f t="shared" si="353"/>
        <v>other</v>
      </c>
    </row>
    <row r="7551" spans="1:8" x14ac:dyDescent="0.2">
      <c r="A7551">
        <v>9</v>
      </c>
      <c r="B7551" t="s">
        <v>449</v>
      </c>
      <c r="C7551">
        <v>0</v>
      </c>
      <c r="D7551" t="s">
        <v>659</v>
      </c>
      <c r="E7551" t="s">
        <v>593</v>
      </c>
      <c r="F7551" t="str">
        <f t="shared" si="351"/>
        <v>rural</v>
      </c>
      <c r="G7551" t="str">
        <f t="shared" si="352"/>
        <v>other</v>
      </c>
      <c r="H7551" t="str">
        <f t="shared" si="353"/>
        <v>other</v>
      </c>
    </row>
    <row r="7552" spans="1:8" x14ac:dyDescent="0.2">
      <c r="A7552">
        <v>0</v>
      </c>
      <c r="B7552" t="s">
        <v>76</v>
      </c>
      <c r="C7552">
        <v>20328126400127</v>
      </c>
      <c r="D7552" t="s">
        <v>660</v>
      </c>
      <c r="E7552" t="s">
        <v>593</v>
      </c>
      <c r="F7552" t="str">
        <f t="shared" si="351"/>
        <v>rural</v>
      </c>
      <c r="G7552" t="str">
        <f t="shared" si="352"/>
        <v>other</v>
      </c>
      <c r="H7552" t="str">
        <f t="shared" si="353"/>
        <v>other</v>
      </c>
    </row>
    <row r="7553" spans="1:8" x14ac:dyDescent="0.2">
      <c r="A7553">
        <v>1</v>
      </c>
      <c r="B7553" t="s">
        <v>77</v>
      </c>
      <c r="C7553">
        <v>0</v>
      </c>
      <c r="D7553" t="s">
        <v>660</v>
      </c>
      <c r="E7553" t="s">
        <v>593</v>
      </c>
      <c r="F7553" t="str">
        <f t="shared" si="351"/>
        <v>rural</v>
      </c>
      <c r="G7553" t="str">
        <f t="shared" si="352"/>
        <v>other</v>
      </c>
      <c r="H7553" t="str">
        <f t="shared" si="353"/>
        <v>other</v>
      </c>
    </row>
    <row r="7554" spans="1:8" x14ac:dyDescent="0.2">
      <c r="A7554">
        <v>2</v>
      </c>
      <c r="B7554" t="s">
        <v>78</v>
      </c>
      <c r="C7554">
        <v>0</v>
      </c>
      <c r="D7554" t="s">
        <v>660</v>
      </c>
      <c r="E7554" t="s">
        <v>593</v>
      </c>
      <c r="F7554" t="str">
        <f t="shared" si="351"/>
        <v>rural</v>
      </c>
      <c r="G7554" t="str">
        <f t="shared" si="352"/>
        <v>other</v>
      </c>
      <c r="H7554" t="str">
        <f t="shared" si="353"/>
        <v>other</v>
      </c>
    </row>
    <row r="7555" spans="1:8" x14ac:dyDescent="0.2">
      <c r="A7555">
        <v>3</v>
      </c>
      <c r="B7555" t="s">
        <v>79</v>
      </c>
      <c r="C7555">
        <v>0</v>
      </c>
      <c r="D7555" t="s">
        <v>660</v>
      </c>
      <c r="E7555" t="s">
        <v>593</v>
      </c>
      <c r="F7555" t="str">
        <f t="shared" ref="F7555:F7618" si="354">IF(ISNUMBER(SEARCH("urban", E7555)), "urban", IF(ISNUMBER(SEARCH("rural", E7555)), "rural", IF(ISNUMBER(SEARCH("commercial", E7555)), "commercial", "None")))</f>
        <v>rural</v>
      </c>
      <c r="G7555" t="str">
        <f t="shared" ref="G7555:G7618" si="355">RIGHT(E7555, LEN(E7555) - FIND("~", SUBSTITUTE(E7555, "-", "~", LEN(E7555)-LEN(SUBSTITUTE(E7555, "-", "")))))</f>
        <v>other</v>
      </c>
      <c r="H7555" t="str">
        <f t="shared" ref="H7555:H7618" si="356">IF(G7555="appl","appliances",IF(G7555="cooling","cooling &amp; ventilation",G7555))</f>
        <v>other</v>
      </c>
    </row>
    <row r="7556" spans="1:8" x14ac:dyDescent="0.2">
      <c r="A7556">
        <v>4</v>
      </c>
      <c r="B7556" t="s">
        <v>81</v>
      </c>
      <c r="C7556">
        <v>0</v>
      </c>
      <c r="D7556" t="s">
        <v>660</v>
      </c>
      <c r="E7556" t="s">
        <v>593</v>
      </c>
      <c r="F7556" t="str">
        <f t="shared" si="354"/>
        <v>rural</v>
      </c>
      <c r="G7556" t="str">
        <f t="shared" si="355"/>
        <v>other</v>
      </c>
      <c r="H7556" t="str">
        <f t="shared" si="356"/>
        <v>other</v>
      </c>
    </row>
    <row r="7557" spans="1:8" x14ac:dyDescent="0.2">
      <c r="A7557">
        <v>5</v>
      </c>
      <c r="B7557" t="s">
        <v>162</v>
      </c>
      <c r="C7557">
        <v>0</v>
      </c>
      <c r="D7557" t="s">
        <v>660</v>
      </c>
      <c r="E7557" t="s">
        <v>593</v>
      </c>
      <c r="F7557" t="str">
        <f t="shared" si="354"/>
        <v>rural</v>
      </c>
      <c r="G7557" t="str">
        <f t="shared" si="355"/>
        <v>other</v>
      </c>
      <c r="H7557" t="str">
        <f t="shared" si="356"/>
        <v>other</v>
      </c>
    </row>
    <row r="7558" spans="1:8" x14ac:dyDescent="0.2">
      <c r="A7558">
        <v>6</v>
      </c>
      <c r="B7558" t="s">
        <v>446</v>
      </c>
      <c r="C7558">
        <v>0</v>
      </c>
      <c r="D7558" t="s">
        <v>660</v>
      </c>
      <c r="E7558" t="s">
        <v>593</v>
      </c>
      <c r="F7558" t="str">
        <f t="shared" si="354"/>
        <v>rural</v>
      </c>
      <c r="G7558" t="str">
        <f t="shared" si="355"/>
        <v>other</v>
      </c>
      <c r="H7558" t="str">
        <f t="shared" si="356"/>
        <v>other</v>
      </c>
    </row>
    <row r="7559" spans="1:8" x14ac:dyDescent="0.2">
      <c r="A7559">
        <v>7</v>
      </c>
      <c r="B7559" t="s">
        <v>447</v>
      </c>
      <c r="C7559">
        <v>0</v>
      </c>
      <c r="D7559" t="s">
        <v>660</v>
      </c>
      <c r="E7559" t="s">
        <v>593</v>
      </c>
      <c r="F7559" t="str">
        <f t="shared" si="354"/>
        <v>rural</v>
      </c>
      <c r="G7559" t="str">
        <f t="shared" si="355"/>
        <v>other</v>
      </c>
      <c r="H7559" t="str">
        <f t="shared" si="356"/>
        <v>other</v>
      </c>
    </row>
    <row r="7560" spans="1:8" x14ac:dyDescent="0.2">
      <c r="A7560">
        <v>8</v>
      </c>
      <c r="B7560" t="s">
        <v>448</v>
      </c>
      <c r="C7560">
        <v>0</v>
      </c>
      <c r="D7560" t="s">
        <v>660</v>
      </c>
      <c r="E7560" t="s">
        <v>593</v>
      </c>
      <c r="F7560" t="str">
        <f t="shared" si="354"/>
        <v>rural</v>
      </c>
      <c r="G7560" t="str">
        <f t="shared" si="355"/>
        <v>other</v>
      </c>
      <c r="H7560" t="str">
        <f t="shared" si="356"/>
        <v>other</v>
      </c>
    </row>
    <row r="7561" spans="1:8" x14ac:dyDescent="0.2">
      <c r="A7561">
        <v>9</v>
      </c>
      <c r="B7561" t="s">
        <v>449</v>
      </c>
      <c r="C7561">
        <v>0</v>
      </c>
      <c r="D7561" t="s">
        <v>660</v>
      </c>
      <c r="E7561" t="s">
        <v>593</v>
      </c>
      <c r="F7561" t="str">
        <f t="shared" si="354"/>
        <v>rural</v>
      </c>
      <c r="G7561" t="str">
        <f t="shared" si="355"/>
        <v>other</v>
      </c>
      <c r="H7561" t="str">
        <f t="shared" si="356"/>
        <v>other</v>
      </c>
    </row>
    <row r="7562" spans="1:8" x14ac:dyDescent="0.2">
      <c r="A7562">
        <v>0</v>
      </c>
      <c r="B7562" t="s">
        <v>76</v>
      </c>
      <c r="C7562">
        <v>13665751088560.699</v>
      </c>
      <c r="D7562" t="s">
        <v>661</v>
      </c>
      <c r="E7562" t="s">
        <v>593</v>
      </c>
      <c r="F7562" t="str">
        <f t="shared" si="354"/>
        <v>rural</v>
      </c>
      <c r="G7562" t="str">
        <f t="shared" si="355"/>
        <v>other</v>
      </c>
      <c r="H7562" t="str">
        <f t="shared" si="356"/>
        <v>other</v>
      </c>
    </row>
    <row r="7563" spans="1:8" x14ac:dyDescent="0.2">
      <c r="A7563">
        <v>1</v>
      </c>
      <c r="B7563" t="s">
        <v>77</v>
      </c>
      <c r="C7563">
        <v>0</v>
      </c>
      <c r="D7563" t="s">
        <v>661</v>
      </c>
      <c r="E7563" t="s">
        <v>593</v>
      </c>
      <c r="F7563" t="str">
        <f t="shared" si="354"/>
        <v>rural</v>
      </c>
      <c r="G7563" t="str">
        <f t="shared" si="355"/>
        <v>other</v>
      </c>
      <c r="H7563" t="str">
        <f t="shared" si="356"/>
        <v>other</v>
      </c>
    </row>
    <row r="7564" spans="1:8" x14ac:dyDescent="0.2">
      <c r="A7564">
        <v>2</v>
      </c>
      <c r="B7564" t="s">
        <v>78</v>
      </c>
      <c r="C7564">
        <v>0</v>
      </c>
      <c r="D7564" t="s">
        <v>661</v>
      </c>
      <c r="E7564" t="s">
        <v>593</v>
      </c>
      <c r="F7564" t="str">
        <f t="shared" si="354"/>
        <v>rural</v>
      </c>
      <c r="G7564" t="str">
        <f t="shared" si="355"/>
        <v>other</v>
      </c>
      <c r="H7564" t="str">
        <f t="shared" si="356"/>
        <v>other</v>
      </c>
    </row>
    <row r="7565" spans="1:8" x14ac:dyDescent="0.2">
      <c r="A7565">
        <v>3</v>
      </c>
      <c r="B7565" t="s">
        <v>79</v>
      </c>
      <c r="C7565">
        <v>0</v>
      </c>
      <c r="D7565" t="s">
        <v>661</v>
      </c>
      <c r="E7565" t="s">
        <v>593</v>
      </c>
      <c r="F7565" t="str">
        <f t="shared" si="354"/>
        <v>rural</v>
      </c>
      <c r="G7565" t="str">
        <f t="shared" si="355"/>
        <v>other</v>
      </c>
      <c r="H7565" t="str">
        <f t="shared" si="356"/>
        <v>other</v>
      </c>
    </row>
    <row r="7566" spans="1:8" x14ac:dyDescent="0.2">
      <c r="A7566">
        <v>4</v>
      </c>
      <c r="B7566" t="s">
        <v>81</v>
      </c>
      <c r="C7566">
        <v>0</v>
      </c>
      <c r="D7566" t="s">
        <v>661</v>
      </c>
      <c r="E7566" t="s">
        <v>593</v>
      </c>
      <c r="F7566" t="str">
        <f t="shared" si="354"/>
        <v>rural</v>
      </c>
      <c r="G7566" t="str">
        <f t="shared" si="355"/>
        <v>other</v>
      </c>
      <c r="H7566" t="str">
        <f t="shared" si="356"/>
        <v>other</v>
      </c>
    </row>
    <row r="7567" spans="1:8" x14ac:dyDescent="0.2">
      <c r="A7567">
        <v>5</v>
      </c>
      <c r="B7567" t="s">
        <v>162</v>
      </c>
      <c r="C7567">
        <v>0</v>
      </c>
      <c r="D7567" t="s">
        <v>661</v>
      </c>
      <c r="E7567" t="s">
        <v>593</v>
      </c>
      <c r="F7567" t="str">
        <f t="shared" si="354"/>
        <v>rural</v>
      </c>
      <c r="G7567" t="str">
        <f t="shared" si="355"/>
        <v>other</v>
      </c>
      <c r="H7567" t="str">
        <f t="shared" si="356"/>
        <v>other</v>
      </c>
    </row>
    <row r="7568" spans="1:8" x14ac:dyDescent="0.2">
      <c r="A7568">
        <v>6</v>
      </c>
      <c r="B7568" t="s">
        <v>446</v>
      </c>
      <c r="C7568">
        <v>0</v>
      </c>
      <c r="D7568" t="s">
        <v>661</v>
      </c>
      <c r="E7568" t="s">
        <v>593</v>
      </c>
      <c r="F7568" t="str">
        <f t="shared" si="354"/>
        <v>rural</v>
      </c>
      <c r="G7568" t="str">
        <f t="shared" si="355"/>
        <v>other</v>
      </c>
      <c r="H7568" t="str">
        <f t="shared" si="356"/>
        <v>other</v>
      </c>
    </row>
    <row r="7569" spans="1:8" x14ac:dyDescent="0.2">
      <c r="A7569">
        <v>7</v>
      </c>
      <c r="B7569" t="s">
        <v>447</v>
      </c>
      <c r="C7569">
        <v>0</v>
      </c>
      <c r="D7569" t="s">
        <v>661</v>
      </c>
      <c r="E7569" t="s">
        <v>593</v>
      </c>
      <c r="F7569" t="str">
        <f t="shared" si="354"/>
        <v>rural</v>
      </c>
      <c r="G7569" t="str">
        <f t="shared" si="355"/>
        <v>other</v>
      </c>
      <c r="H7569" t="str">
        <f t="shared" si="356"/>
        <v>other</v>
      </c>
    </row>
    <row r="7570" spans="1:8" x14ac:dyDescent="0.2">
      <c r="A7570">
        <v>8</v>
      </c>
      <c r="B7570" t="s">
        <v>448</v>
      </c>
      <c r="C7570">
        <v>0</v>
      </c>
      <c r="D7570" t="s">
        <v>661</v>
      </c>
      <c r="E7570" t="s">
        <v>593</v>
      </c>
      <c r="F7570" t="str">
        <f t="shared" si="354"/>
        <v>rural</v>
      </c>
      <c r="G7570" t="str">
        <f t="shared" si="355"/>
        <v>other</v>
      </c>
      <c r="H7570" t="str">
        <f t="shared" si="356"/>
        <v>other</v>
      </c>
    </row>
    <row r="7571" spans="1:8" x14ac:dyDescent="0.2">
      <c r="A7571">
        <v>9</v>
      </c>
      <c r="B7571" t="s">
        <v>449</v>
      </c>
      <c r="C7571">
        <v>0</v>
      </c>
      <c r="D7571" t="s">
        <v>661</v>
      </c>
      <c r="E7571" t="s">
        <v>593</v>
      </c>
      <c r="F7571" t="str">
        <f t="shared" si="354"/>
        <v>rural</v>
      </c>
      <c r="G7571" t="str">
        <f t="shared" si="355"/>
        <v>other</v>
      </c>
      <c r="H7571" t="str">
        <f t="shared" si="356"/>
        <v>other</v>
      </c>
    </row>
    <row r="7572" spans="1:8" x14ac:dyDescent="0.2">
      <c r="A7572">
        <v>0</v>
      </c>
      <c r="B7572" t="s">
        <v>76</v>
      </c>
      <c r="C7572">
        <v>3798208078808.0698</v>
      </c>
      <c r="D7572" t="s">
        <v>662</v>
      </c>
      <c r="E7572" t="s">
        <v>593</v>
      </c>
      <c r="F7572" t="str">
        <f t="shared" si="354"/>
        <v>rural</v>
      </c>
      <c r="G7572" t="str">
        <f t="shared" si="355"/>
        <v>other</v>
      </c>
      <c r="H7572" t="str">
        <f t="shared" si="356"/>
        <v>other</v>
      </c>
    </row>
    <row r="7573" spans="1:8" x14ac:dyDescent="0.2">
      <c r="A7573">
        <v>1</v>
      </c>
      <c r="B7573" t="s">
        <v>77</v>
      </c>
      <c r="C7573">
        <v>0</v>
      </c>
      <c r="D7573" t="s">
        <v>662</v>
      </c>
      <c r="E7573" t="s">
        <v>593</v>
      </c>
      <c r="F7573" t="str">
        <f t="shared" si="354"/>
        <v>rural</v>
      </c>
      <c r="G7573" t="str">
        <f t="shared" si="355"/>
        <v>other</v>
      </c>
      <c r="H7573" t="str">
        <f t="shared" si="356"/>
        <v>other</v>
      </c>
    </row>
    <row r="7574" spans="1:8" x14ac:dyDescent="0.2">
      <c r="A7574">
        <v>2</v>
      </c>
      <c r="B7574" t="s">
        <v>78</v>
      </c>
      <c r="C7574">
        <v>0</v>
      </c>
      <c r="D7574" t="s">
        <v>662</v>
      </c>
      <c r="E7574" t="s">
        <v>593</v>
      </c>
      <c r="F7574" t="str">
        <f t="shared" si="354"/>
        <v>rural</v>
      </c>
      <c r="G7574" t="str">
        <f t="shared" si="355"/>
        <v>other</v>
      </c>
      <c r="H7574" t="str">
        <f t="shared" si="356"/>
        <v>other</v>
      </c>
    </row>
    <row r="7575" spans="1:8" x14ac:dyDescent="0.2">
      <c r="A7575">
        <v>3</v>
      </c>
      <c r="B7575" t="s">
        <v>79</v>
      </c>
      <c r="C7575">
        <v>0</v>
      </c>
      <c r="D7575" t="s">
        <v>662</v>
      </c>
      <c r="E7575" t="s">
        <v>593</v>
      </c>
      <c r="F7575" t="str">
        <f t="shared" si="354"/>
        <v>rural</v>
      </c>
      <c r="G7575" t="str">
        <f t="shared" si="355"/>
        <v>other</v>
      </c>
      <c r="H7575" t="str">
        <f t="shared" si="356"/>
        <v>other</v>
      </c>
    </row>
    <row r="7576" spans="1:8" x14ac:dyDescent="0.2">
      <c r="A7576">
        <v>4</v>
      </c>
      <c r="B7576" t="s">
        <v>81</v>
      </c>
      <c r="C7576">
        <v>0</v>
      </c>
      <c r="D7576" t="s">
        <v>662</v>
      </c>
      <c r="E7576" t="s">
        <v>593</v>
      </c>
      <c r="F7576" t="str">
        <f t="shared" si="354"/>
        <v>rural</v>
      </c>
      <c r="G7576" t="str">
        <f t="shared" si="355"/>
        <v>other</v>
      </c>
      <c r="H7576" t="str">
        <f t="shared" si="356"/>
        <v>other</v>
      </c>
    </row>
    <row r="7577" spans="1:8" x14ac:dyDescent="0.2">
      <c r="A7577">
        <v>5</v>
      </c>
      <c r="B7577" t="s">
        <v>162</v>
      </c>
      <c r="C7577">
        <v>0</v>
      </c>
      <c r="D7577" t="s">
        <v>662</v>
      </c>
      <c r="E7577" t="s">
        <v>593</v>
      </c>
      <c r="F7577" t="str">
        <f t="shared" si="354"/>
        <v>rural</v>
      </c>
      <c r="G7577" t="str">
        <f t="shared" si="355"/>
        <v>other</v>
      </c>
      <c r="H7577" t="str">
        <f t="shared" si="356"/>
        <v>other</v>
      </c>
    </row>
    <row r="7578" spans="1:8" x14ac:dyDescent="0.2">
      <c r="A7578">
        <v>6</v>
      </c>
      <c r="B7578" t="s">
        <v>446</v>
      </c>
      <c r="C7578">
        <v>0</v>
      </c>
      <c r="D7578" t="s">
        <v>662</v>
      </c>
      <c r="E7578" t="s">
        <v>593</v>
      </c>
      <c r="F7578" t="str">
        <f t="shared" si="354"/>
        <v>rural</v>
      </c>
      <c r="G7578" t="str">
        <f t="shared" si="355"/>
        <v>other</v>
      </c>
      <c r="H7578" t="str">
        <f t="shared" si="356"/>
        <v>other</v>
      </c>
    </row>
    <row r="7579" spans="1:8" x14ac:dyDescent="0.2">
      <c r="A7579">
        <v>7</v>
      </c>
      <c r="B7579" t="s">
        <v>447</v>
      </c>
      <c r="C7579">
        <v>0</v>
      </c>
      <c r="D7579" t="s">
        <v>662</v>
      </c>
      <c r="E7579" t="s">
        <v>593</v>
      </c>
      <c r="F7579" t="str">
        <f t="shared" si="354"/>
        <v>rural</v>
      </c>
      <c r="G7579" t="str">
        <f t="shared" si="355"/>
        <v>other</v>
      </c>
      <c r="H7579" t="str">
        <f t="shared" si="356"/>
        <v>other</v>
      </c>
    </row>
    <row r="7580" spans="1:8" x14ac:dyDescent="0.2">
      <c r="A7580">
        <v>8</v>
      </c>
      <c r="B7580" t="s">
        <v>448</v>
      </c>
      <c r="C7580">
        <v>0</v>
      </c>
      <c r="D7580" t="s">
        <v>662</v>
      </c>
      <c r="E7580" t="s">
        <v>593</v>
      </c>
      <c r="F7580" t="str">
        <f t="shared" si="354"/>
        <v>rural</v>
      </c>
      <c r="G7580" t="str">
        <f t="shared" si="355"/>
        <v>other</v>
      </c>
      <c r="H7580" t="str">
        <f t="shared" si="356"/>
        <v>other</v>
      </c>
    </row>
    <row r="7581" spans="1:8" x14ac:dyDescent="0.2">
      <c r="A7581">
        <v>9</v>
      </c>
      <c r="B7581" t="s">
        <v>449</v>
      </c>
      <c r="C7581">
        <v>0</v>
      </c>
      <c r="D7581" t="s">
        <v>662</v>
      </c>
      <c r="E7581" t="s">
        <v>593</v>
      </c>
      <c r="F7581" t="str">
        <f t="shared" si="354"/>
        <v>rural</v>
      </c>
      <c r="G7581" t="str">
        <f t="shared" si="355"/>
        <v>other</v>
      </c>
      <c r="H7581" t="str">
        <f t="shared" si="356"/>
        <v>other</v>
      </c>
    </row>
    <row r="7582" spans="1:8" x14ac:dyDescent="0.2">
      <c r="A7582">
        <v>0</v>
      </c>
      <c r="B7582" t="s">
        <v>76</v>
      </c>
      <c r="C7582">
        <v>15406965488940</v>
      </c>
      <c r="D7582" t="s">
        <v>663</v>
      </c>
      <c r="E7582" t="s">
        <v>593</v>
      </c>
      <c r="F7582" t="str">
        <f t="shared" si="354"/>
        <v>rural</v>
      </c>
      <c r="G7582" t="str">
        <f t="shared" si="355"/>
        <v>other</v>
      </c>
      <c r="H7582" t="str">
        <f t="shared" si="356"/>
        <v>other</v>
      </c>
    </row>
    <row r="7583" spans="1:8" x14ac:dyDescent="0.2">
      <c r="A7583">
        <v>1</v>
      </c>
      <c r="B7583" t="s">
        <v>77</v>
      </c>
      <c r="C7583">
        <v>0</v>
      </c>
      <c r="D7583" t="s">
        <v>663</v>
      </c>
      <c r="E7583" t="s">
        <v>593</v>
      </c>
      <c r="F7583" t="str">
        <f t="shared" si="354"/>
        <v>rural</v>
      </c>
      <c r="G7583" t="str">
        <f t="shared" si="355"/>
        <v>other</v>
      </c>
      <c r="H7583" t="str">
        <f t="shared" si="356"/>
        <v>other</v>
      </c>
    </row>
    <row r="7584" spans="1:8" x14ac:dyDescent="0.2">
      <c r="A7584">
        <v>2</v>
      </c>
      <c r="B7584" t="s">
        <v>78</v>
      </c>
      <c r="C7584">
        <v>0</v>
      </c>
      <c r="D7584" t="s">
        <v>663</v>
      </c>
      <c r="E7584" t="s">
        <v>593</v>
      </c>
      <c r="F7584" t="str">
        <f t="shared" si="354"/>
        <v>rural</v>
      </c>
      <c r="G7584" t="str">
        <f t="shared" si="355"/>
        <v>other</v>
      </c>
      <c r="H7584" t="str">
        <f t="shared" si="356"/>
        <v>other</v>
      </c>
    </row>
    <row r="7585" spans="1:8" x14ac:dyDescent="0.2">
      <c r="A7585">
        <v>3</v>
      </c>
      <c r="B7585" t="s">
        <v>79</v>
      </c>
      <c r="C7585">
        <v>0</v>
      </c>
      <c r="D7585" t="s">
        <v>663</v>
      </c>
      <c r="E7585" t="s">
        <v>593</v>
      </c>
      <c r="F7585" t="str">
        <f t="shared" si="354"/>
        <v>rural</v>
      </c>
      <c r="G7585" t="str">
        <f t="shared" si="355"/>
        <v>other</v>
      </c>
      <c r="H7585" t="str">
        <f t="shared" si="356"/>
        <v>other</v>
      </c>
    </row>
    <row r="7586" spans="1:8" x14ac:dyDescent="0.2">
      <c r="A7586">
        <v>4</v>
      </c>
      <c r="B7586" t="s">
        <v>81</v>
      </c>
      <c r="C7586">
        <v>0</v>
      </c>
      <c r="D7586" t="s">
        <v>663</v>
      </c>
      <c r="E7586" t="s">
        <v>593</v>
      </c>
      <c r="F7586" t="str">
        <f t="shared" si="354"/>
        <v>rural</v>
      </c>
      <c r="G7586" t="str">
        <f t="shared" si="355"/>
        <v>other</v>
      </c>
      <c r="H7586" t="str">
        <f t="shared" si="356"/>
        <v>other</v>
      </c>
    </row>
    <row r="7587" spans="1:8" x14ac:dyDescent="0.2">
      <c r="A7587">
        <v>5</v>
      </c>
      <c r="B7587" t="s">
        <v>162</v>
      </c>
      <c r="C7587">
        <v>0</v>
      </c>
      <c r="D7587" t="s">
        <v>663</v>
      </c>
      <c r="E7587" t="s">
        <v>593</v>
      </c>
      <c r="F7587" t="str">
        <f t="shared" si="354"/>
        <v>rural</v>
      </c>
      <c r="G7587" t="str">
        <f t="shared" si="355"/>
        <v>other</v>
      </c>
      <c r="H7587" t="str">
        <f t="shared" si="356"/>
        <v>other</v>
      </c>
    </row>
    <row r="7588" spans="1:8" x14ac:dyDescent="0.2">
      <c r="A7588">
        <v>6</v>
      </c>
      <c r="B7588" t="s">
        <v>446</v>
      </c>
      <c r="C7588">
        <v>0</v>
      </c>
      <c r="D7588" t="s">
        <v>663</v>
      </c>
      <c r="E7588" t="s">
        <v>593</v>
      </c>
      <c r="F7588" t="str">
        <f t="shared" si="354"/>
        <v>rural</v>
      </c>
      <c r="G7588" t="str">
        <f t="shared" si="355"/>
        <v>other</v>
      </c>
      <c r="H7588" t="str">
        <f t="shared" si="356"/>
        <v>other</v>
      </c>
    </row>
    <row r="7589" spans="1:8" x14ac:dyDescent="0.2">
      <c r="A7589">
        <v>7</v>
      </c>
      <c r="B7589" t="s">
        <v>447</v>
      </c>
      <c r="C7589">
        <v>0</v>
      </c>
      <c r="D7589" t="s">
        <v>663</v>
      </c>
      <c r="E7589" t="s">
        <v>593</v>
      </c>
      <c r="F7589" t="str">
        <f t="shared" si="354"/>
        <v>rural</v>
      </c>
      <c r="G7589" t="str">
        <f t="shared" si="355"/>
        <v>other</v>
      </c>
      <c r="H7589" t="str">
        <f t="shared" si="356"/>
        <v>other</v>
      </c>
    </row>
    <row r="7590" spans="1:8" x14ac:dyDescent="0.2">
      <c r="A7590">
        <v>8</v>
      </c>
      <c r="B7590" t="s">
        <v>448</v>
      </c>
      <c r="C7590">
        <v>0</v>
      </c>
      <c r="D7590" t="s">
        <v>663</v>
      </c>
      <c r="E7590" t="s">
        <v>593</v>
      </c>
      <c r="F7590" t="str">
        <f t="shared" si="354"/>
        <v>rural</v>
      </c>
      <c r="G7590" t="str">
        <f t="shared" si="355"/>
        <v>other</v>
      </c>
      <c r="H7590" t="str">
        <f t="shared" si="356"/>
        <v>other</v>
      </c>
    </row>
    <row r="7591" spans="1:8" x14ac:dyDescent="0.2">
      <c r="A7591">
        <v>9</v>
      </c>
      <c r="B7591" t="s">
        <v>449</v>
      </c>
      <c r="C7591">
        <v>0</v>
      </c>
      <c r="D7591" t="s">
        <v>663</v>
      </c>
      <c r="E7591" t="s">
        <v>593</v>
      </c>
      <c r="F7591" t="str">
        <f t="shared" si="354"/>
        <v>rural</v>
      </c>
      <c r="G7591" t="str">
        <f t="shared" si="355"/>
        <v>other</v>
      </c>
      <c r="H7591" t="str">
        <f t="shared" si="356"/>
        <v>other</v>
      </c>
    </row>
    <row r="7592" spans="1:8" x14ac:dyDescent="0.2">
      <c r="A7592">
        <v>0</v>
      </c>
      <c r="B7592" t="s">
        <v>76</v>
      </c>
      <c r="C7592">
        <v>2403175313717.5098</v>
      </c>
      <c r="D7592" t="s">
        <v>664</v>
      </c>
      <c r="E7592" t="s">
        <v>593</v>
      </c>
      <c r="F7592" t="str">
        <f t="shared" si="354"/>
        <v>rural</v>
      </c>
      <c r="G7592" t="str">
        <f t="shared" si="355"/>
        <v>other</v>
      </c>
      <c r="H7592" t="str">
        <f t="shared" si="356"/>
        <v>other</v>
      </c>
    </row>
    <row r="7593" spans="1:8" x14ac:dyDescent="0.2">
      <c r="A7593">
        <v>1</v>
      </c>
      <c r="B7593" t="s">
        <v>77</v>
      </c>
      <c r="C7593">
        <v>0</v>
      </c>
      <c r="D7593" t="s">
        <v>664</v>
      </c>
      <c r="E7593" t="s">
        <v>593</v>
      </c>
      <c r="F7593" t="str">
        <f t="shared" si="354"/>
        <v>rural</v>
      </c>
      <c r="G7593" t="str">
        <f t="shared" si="355"/>
        <v>other</v>
      </c>
      <c r="H7593" t="str">
        <f t="shared" si="356"/>
        <v>other</v>
      </c>
    </row>
    <row r="7594" spans="1:8" x14ac:dyDescent="0.2">
      <c r="A7594">
        <v>2</v>
      </c>
      <c r="B7594" t="s">
        <v>78</v>
      </c>
      <c r="C7594">
        <v>0</v>
      </c>
      <c r="D7594" t="s">
        <v>664</v>
      </c>
      <c r="E7594" t="s">
        <v>593</v>
      </c>
      <c r="F7594" t="str">
        <f t="shared" si="354"/>
        <v>rural</v>
      </c>
      <c r="G7594" t="str">
        <f t="shared" si="355"/>
        <v>other</v>
      </c>
      <c r="H7594" t="str">
        <f t="shared" si="356"/>
        <v>other</v>
      </c>
    </row>
    <row r="7595" spans="1:8" x14ac:dyDescent="0.2">
      <c r="A7595">
        <v>3</v>
      </c>
      <c r="B7595" t="s">
        <v>79</v>
      </c>
      <c r="C7595">
        <v>0</v>
      </c>
      <c r="D7595" t="s">
        <v>664</v>
      </c>
      <c r="E7595" t="s">
        <v>593</v>
      </c>
      <c r="F7595" t="str">
        <f t="shared" si="354"/>
        <v>rural</v>
      </c>
      <c r="G7595" t="str">
        <f t="shared" si="355"/>
        <v>other</v>
      </c>
      <c r="H7595" t="str">
        <f t="shared" si="356"/>
        <v>other</v>
      </c>
    </row>
    <row r="7596" spans="1:8" x14ac:dyDescent="0.2">
      <c r="A7596">
        <v>4</v>
      </c>
      <c r="B7596" t="s">
        <v>81</v>
      </c>
      <c r="C7596">
        <v>0</v>
      </c>
      <c r="D7596" t="s">
        <v>664</v>
      </c>
      <c r="E7596" t="s">
        <v>593</v>
      </c>
      <c r="F7596" t="str">
        <f t="shared" si="354"/>
        <v>rural</v>
      </c>
      <c r="G7596" t="str">
        <f t="shared" si="355"/>
        <v>other</v>
      </c>
      <c r="H7596" t="str">
        <f t="shared" si="356"/>
        <v>other</v>
      </c>
    </row>
    <row r="7597" spans="1:8" x14ac:dyDescent="0.2">
      <c r="A7597">
        <v>5</v>
      </c>
      <c r="B7597" t="s">
        <v>162</v>
      </c>
      <c r="C7597">
        <v>0</v>
      </c>
      <c r="D7597" t="s">
        <v>664</v>
      </c>
      <c r="E7597" t="s">
        <v>593</v>
      </c>
      <c r="F7597" t="str">
        <f t="shared" si="354"/>
        <v>rural</v>
      </c>
      <c r="G7597" t="str">
        <f t="shared" si="355"/>
        <v>other</v>
      </c>
      <c r="H7597" t="str">
        <f t="shared" si="356"/>
        <v>other</v>
      </c>
    </row>
    <row r="7598" spans="1:8" x14ac:dyDescent="0.2">
      <c r="A7598">
        <v>6</v>
      </c>
      <c r="B7598" t="s">
        <v>446</v>
      </c>
      <c r="C7598">
        <v>0</v>
      </c>
      <c r="D7598" t="s">
        <v>664</v>
      </c>
      <c r="E7598" t="s">
        <v>593</v>
      </c>
      <c r="F7598" t="str">
        <f t="shared" si="354"/>
        <v>rural</v>
      </c>
      <c r="G7598" t="str">
        <f t="shared" si="355"/>
        <v>other</v>
      </c>
      <c r="H7598" t="str">
        <f t="shared" si="356"/>
        <v>other</v>
      </c>
    </row>
    <row r="7599" spans="1:8" x14ac:dyDescent="0.2">
      <c r="A7599">
        <v>7</v>
      </c>
      <c r="B7599" t="s">
        <v>447</v>
      </c>
      <c r="C7599">
        <v>0</v>
      </c>
      <c r="D7599" t="s">
        <v>664</v>
      </c>
      <c r="E7599" t="s">
        <v>593</v>
      </c>
      <c r="F7599" t="str">
        <f t="shared" si="354"/>
        <v>rural</v>
      </c>
      <c r="G7599" t="str">
        <f t="shared" si="355"/>
        <v>other</v>
      </c>
      <c r="H7599" t="str">
        <f t="shared" si="356"/>
        <v>other</v>
      </c>
    </row>
    <row r="7600" spans="1:8" x14ac:dyDescent="0.2">
      <c r="A7600">
        <v>8</v>
      </c>
      <c r="B7600" t="s">
        <v>448</v>
      </c>
      <c r="C7600">
        <v>0</v>
      </c>
      <c r="D7600" t="s">
        <v>664</v>
      </c>
      <c r="E7600" t="s">
        <v>593</v>
      </c>
      <c r="F7600" t="str">
        <f t="shared" si="354"/>
        <v>rural</v>
      </c>
      <c r="G7600" t="str">
        <f t="shared" si="355"/>
        <v>other</v>
      </c>
      <c r="H7600" t="str">
        <f t="shared" si="356"/>
        <v>other</v>
      </c>
    </row>
    <row r="7601" spans="1:8" x14ac:dyDescent="0.2">
      <c r="A7601">
        <v>9</v>
      </c>
      <c r="B7601" t="s">
        <v>449</v>
      </c>
      <c r="C7601">
        <v>0</v>
      </c>
      <c r="D7601" t="s">
        <v>664</v>
      </c>
      <c r="E7601" t="s">
        <v>593</v>
      </c>
      <c r="F7601" t="str">
        <f t="shared" si="354"/>
        <v>rural</v>
      </c>
      <c r="G7601" t="str">
        <f t="shared" si="355"/>
        <v>other</v>
      </c>
      <c r="H7601" t="str">
        <f t="shared" si="356"/>
        <v>other</v>
      </c>
    </row>
    <row r="7602" spans="1:8" x14ac:dyDescent="0.2">
      <c r="A7602">
        <v>0</v>
      </c>
      <c r="B7602" t="s">
        <v>76</v>
      </c>
      <c r="C7602">
        <v>915908581312.61499</v>
      </c>
      <c r="D7602" t="s">
        <v>665</v>
      </c>
      <c r="E7602" t="s">
        <v>593</v>
      </c>
      <c r="F7602" t="str">
        <f t="shared" si="354"/>
        <v>rural</v>
      </c>
      <c r="G7602" t="str">
        <f t="shared" si="355"/>
        <v>other</v>
      </c>
      <c r="H7602" t="str">
        <f t="shared" si="356"/>
        <v>other</v>
      </c>
    </row>
    <row r="7603" spans="1:8" x14ac:dyDescent="0.2">
      <c r="A7603">
        <v>1</v>
      </c>
      <c r="B7603" t="s">
        <v>77</v>
      </c>
      <c r="C7603">
        <v>0</v>
      </c>
      <c r="D7603" t="s">
        <v>665</v>
      </c>
      <c r="E7603" t="s">
        <v>593</v>
      </c>
      <c r="F7603" t="str">
        <f t="shared" si="354"/>
        <v>rural</v>
      </c>
      <c r="G7603" t="str">
        <f t="shared" si="355"/>
        <v>other</v>
      </c>
      <c r="H7603" t="str">
        <f t="shared" si="356"/>
        <v>other</v>
      </c>
    </row>
    <row r="7604" spans="1:8" x14ac:dyDescent="0.2">
      <c r="A7604">
        <v>2</v>
      </c>
      <c r="B7604" t="s">
        <v>78</v>
      </c>
      <c r="C7604">
        <v>0</v>
      </c>
      <c r="D7604" t="s">
        <v>665</v>
      </c>
      <c r="E7604" t="s">
        <v>593</v>
      </c>
      <c r="F7604" t="str">
        <f t="shared" si="354"/>
        <v>rural</v>
      </c>
      <c r="G7604" t="str">
        <f t="shared" si="355"/>
        <v>other</v>
      </c>
      <c r="H7604" t="str">
        <f t="shared" si="356"/>
        <v>other</v>
      </c>
    </row>
    <row r="7605" spans="1:8" x14ac:dyDescent="0.2">
      <c r="A7605">
        <v>3</v>
      </c>
      <c r="B7605" t="s">
        <v>79</v>
      </c>
      <c r="C7605">
        <v>0</v>
      </c>
      <c r="D7605" t="s">
        <v>665</v>
      </c>
      <c r="E7605" t="s">
        <v>593</v>
      </c>
      <c r="F7605" t="str">
        <f t="shared" si="354"/>
        <v>rural</v>
      </c>
      <c r="G7605" t="str">
        <f t="shared" si="355"/>
        <v>other</v>
      </c>
      <c r="H7605" t="str">
        <f t="shared" si="356"/>
        <v>other</v>
      </c>
    </row>
    <row r="7606" spans="1:8" x14ac:dyDescent="0.2">
      <c r="A7606">
        <v>4</v>
      </c>
      <c r="B7606" t="s">
        <v>81</v>
      </c>
      <c r="C7606">
        <v>0</v>
      </c>
      <c r="D7606" t="s">
        <v>665</v>
      </c>
      <c r="E7606" t="s">
        <v>593</v>
      </c>
      <c r="F7606" t="str">
        <f t="shared" si="354"/>
        <v>rural</v>
      </c>
      <c r="G7606" t="str">
        <f t="shared" si="355"/>
        <v>other</v>
      </c>
      <c r="H7606" t="str">
        <f t="shared" si="356"/>
        <v>other</v>
      </c>
    </row>
    <row r="7607" spans="1:8" x14ac:dyDescent="0.2">
      <c r="A7607">
        <v>5</v>
      </c>
      <c r="B7607" t="s">
        <v>162</v>
      </c>
      <c r="C7607">
        <v>0</v>
      </c>
      <c r="D7607" t="s">
        <v>665</v>
      </c>
      <c r="E7607" t="s">
        <v>593</v>
      </c>
      <c r="F7607" t="str">
        <f t="shared" si="354"/>
        <v>rural</v>
      </c>
      <c r="G7607" t="str">
        <f t="shared" si="355"/>
        <v>other</v>
      </c>
      <c r="H7607" t="str">
        <f t="shared" si="356"/>
        <v>other</v>
      </c>
    </row>
    <row r="7608" spans="1:8" x14ac:dyDescent="0.2">
      <c r="A7608">
        <v>6</v>
      </c>
      <c r="B7608" t="s">
        <v>446</v>
      </c>
      <c r="C7608">
        <v>0</v>
      </c>
      <c r="D7608" t="s">
        <v>665</v>
      </c>
      <c r="E7608" t="s">
        <v>593</v>
      </c>
      <c r="F7608" t="str">
        <f t="shared" si="354"/>
        <v>rural</v>
      </c>
      <c r="G7608" t="str">
        <f t="shared" si="355"/>
        <v>other</v>
      </c>
      <c r="H7608" t="str">
        <f t="shared" si="356"/>
        <v>other</v>
      </c>
    </row>
    <row r="7609" spans="1:8" x14ac:dyDescent="0.2">
      <c r="A7609">
        <v>7</v>
      </c>
      <c r="B7609" t="s">
        <v>447</v>
      </c>
      <c r="C7609">
        <v>0</v>
      </c>
      <c r="D7609" t="s">
        <v>665</v>
      </c>
      <c r="E7609" t="s">
        <v>593</v>
      </c>
      <c r="F7609" t="str">
        <f t="shared" si="354"/>
        <v>rural</v>
      </c>
      <c r="G7609" t="str">
        <f t="shared" si="355"/>
        <v>other</v>
      </c>
      <c r="H7609" t="str">
        <f t="shared" si="356"/>
        <v>other</v>
      </c>
    </row>
    <row r="7610" spans="1:8" x14ac:dyDescent="0.2">
      <c r="A7610">
        <v>8</v>
      </c>
      <c r="B7610" t="s">
        <v>448</v>
      </c>
      <c r="C7610">
        <v>0</v>
      </c>
      <c r="D7610" t="s">
        <v>665</v>
      </c>
      <c r="E7610" t="s">
        <v>593</v>
      </c>
      <c r="F7610" t="str">
        <f t="shared" si="354"/>
        <v>rural</v>
      </c>
      <c r="G7610" t="str">
        <f t="shared" si="355"/>
        <v>other</v>
      </c>
      <c r="H7610" t="str">
        <f t="shared" si="356"/>
        <v>other</v>
      </c>
    </row>
    <row r="7611" spans="1:8" x14ac:dyDescent="0.2">
      <c r="A7611">
        <v>9</v>
      </c>
      <c r="B7611" t="s">
        <v>449</v>
      </c>
      <c r="C7611">
        <v>0</v>
      </c>
      <c r="D7611" t="s">
        <v>665</v>
      </c>
      <c r="E7611" t="s">
        <v>593</v>
      </c>
      <c r="F7611" t="str">
        <f t="shared" si="354"/>
        <v>rural</v>
      </c>
      <c r="G7611" t="str">
        <f t="shared" si="355"/>
        <v>other</v>
      </c>
      <c r="H7611" t="str">
        <f t="shared" si="356"/>
        <v>other</v>
      </c>
    </row>
    <row r="7612" spans="1:8" x14ac:dyDescent="0.2">
      <c r="A7612">
        <v>0</v>
      </c>
      <c r="B7612" t="s">
        <v>76</v>
      </c>
      <c r="C7612">
        <v>15550275202173.199</v>
      </c>
      <c r="D7612" t="s">
        <v>666</v>
      </c>
      <c r="E7612" t="s">
        <v>593</v>
      </c>
      <c r="F7612" t="str">
        <f t="shared" si="354"/>
        <v>rural</v>
      </c>
      <c r="G7612" t="str">
        <f t="shared" si="355"/>
        <v>other</v>
      </c>
      <c r="H7612" t="str">
        <f t="shared" si="356"/>
        <v>other</v>
      </c>
    </row>
    <row r="7613" spans="1:8" x14ac:dyDescent="0.2">
      <c r="A7613">
        <v>1</v>
      </c>
      <c r="B7613" t="s">
        <v>77</v>
      </c>
      <c r="C7613">
        <v>0</v>
      </c>
      <c r="D7613" t="s">
        <v>666</v>
      </c>
      <c r="E7613" t="s">
        <v>593</v>
      </c>
      <c r="F7613" t="str">
        <f t="shared" si="354"/>
        <v>rural</v>
      </c>
      <c r="G7613" t="str">
        <f t="shared" si="355"/>
        <v>other</v>
      </c>
      <c r="H7613" t="str">
        <f t="shared" si="356"/>
        <v>other</v>
      </c>
    </row>
    <row r="7614" spans="1:8" x14ac:dyDescent="0.2">
      <c r="A7614">
        <v>2</v>
      </c>
      <c r="B7614" t="s">
        <v>78</v>
      </c>
      <c r="C7614">
        <v>0</v>
      </c>
      <c r="D7614" t="s">
        <v>666</v>
      </c>
      <c r="E7614" t="s">
        <v>593</v>
      </c>
      <c r="F7614" t="str">
        <f t="shared" si="354"/>
        <v>rural</v>
      </c>
      <c r="G7614" t="str">
        <f t="shared" si="355"/>
        <v>other</v>
      </c>
      <c r="H7614" t="str">
        <f t="shared" si="356"/>
        <v>other</v>
      </c>
    </row>
    <row r="7615" spans="1:8" x14ac:dyDescent="0.2">
      <c r="A7615">
        <v>3</v>
      </c>
      <c r="B7615" t="s">
        <v>79</v>
      </c>
      <c r="C7615">
        <v>0</v>
      </c>
      <c r="D7615" t="s">
        <v>666</v>
      </c>
      <c r="E7615" t="s">
        <v>593</v>
      </c>
      <c r="F7615" t="str">
        <f t="shared" si="354"/>
        <v>rural</v>
      </c>
      <c r="G7615" t="str">
        <f t="shared" si="355"/>
        <v>other</v>
      </c>
      <c r="H7615" t="str">
        <f t="shared" si="356"/>
        <v>other</v>
      </c>
    </row>
    <row r="7616" spans="1:8" x14ac:dyDescent="0.2">
      <c r="A7616">
        <v>4</v>
      </c>
      <c r="B7616" t="s">
        <v>81</v>
      </c>
      <c r="C7616">
        <v>0</v>
      </c>
      <c r="D7616" t="s">
        <v>666</v>
      </c>
      <c r="E7616" t="s">
        <v>593</v>
      </c>
      <c r="F7616" t="str">
        <f t="shared" si="354"/>
        <v>rural</v>
      </c>
      <c r="G7616" t="str">
        <f t="shared" si="355"/>
        <v>other</v>
      </c>
      <c r="H7616" t="str">
        <f t="shared" si="356"/>
        <v>other</v>
      </c>
    </row>
    <row r="7617" spans="1:8" x14ac:dyDescent="0.2">
      <c r="A7617">
        <v>5</v>
      </c>
      <c r="B7617" t="s">
        <v>162</v>
      </c>
      <c r="C7617">
        <v>0</v>
      </c>
      <c r="D7617" t="s">
        <v>666</v>
      </c>
      <c r="E7617" t="s">
        <v>593</v>
      </c>
      <c r="F7617" t="str">
        <f t="shared" si="354"/>
        <v>rural</v>
      </c>
      <c r="G7617" t="str">
        <f t="shared" si="355"/>
        <v>other</v>
      </c>
      <c r="H7617" t="str">
        <f t="shared" si="356"/>
        <v>other</v>
      </c>
    </row>
    <row r="7618" spans="1:8" x14ac:dyDescent="0.2">
      <c r="A7618">
        <v>6</v>
      </c>
      <c r="B7618" t="s">
        <v>446</v>
      </c>
      <c r="C7618">
        <v>0</v>
      </c>
      <c r="D7618" t="s">
        <v>666</v>
      </c>
      <c r="E7618" t="s">
        <v>593</v>
      </c>
      <c r="F7618" t="str">
        <f t="shared" si="354"/>
        <v>rural</v>
      </c>
      <c r="G7618" t="str">
        <f t="shared" si="355"/>
        <v>other</v>
      </c>
      <c r="H7618" t="str">
        <f t="shared" si="356"/>
        <v>other</v>
      </c>
    </row>
    <row r="7619" spans="1:8" x14ac:dyDescent="0.2">
      <c r="A7619">
        <v>7</v>
      </c>
      <c r="B7619" t="s">
        <v>447</v>
      </c>
      <c r="C7619">
        <v>0</v>
      </c>
      <c r="D7619" t="s">
        <v>666</v>
      </c>
      <c r="E7619" t="s">
        <v>593</v>
      </c>
      <c r="F7619" t="str">
        <f t="shared" ref="F7619:F7682" si="357">IF(ISNUMBER(SEARCH("urban", E7619)), "urban", IF(ISNUMBER(SEARCH("rural", E7619)), "rural", IF(ISNUMBER(SEARCH("commercial", E7619)), "commercial", "None")))</f>
        <v>rural</v>
      </c>
      <c r="G7619" t="str">
        <f t="shared" ref="G7619:G7682" si="358">RIGHT(E7619, LEN(E7619) - FIND("~", SUBSTITUTE(E7619, "-", "~", LEN(E7619)-LEN(SUBSTITUTE(E7619, "-", "")))))</f>
        <v>other</v>
      </c>
      <c r="H7619" t="str">
        <f t="shared" ref="H7619:H7682" si="359">IF(G7619="appl","appliances",IF(G7619="cooling","cooling &amp; ventilation",G7619))</f>
        <v>other</v>
      </c>
    </row>
    <row r="7620" spans="1:8" x14ac:dyDescent="0.2">
      <c r="A7620">
        <v>8</v>
      </c>
      <c r="B7620" t="s">
        <v>448</v>
      </c>
      <c r="C7620">
        <v>0</v>
      </c>
      <c r="D7620" t="s">
        <v>666</v>
      </c>
      <c r="E7620" t="s">
        <v>593</v>
      </c>
      <c r="F7620" t="str">
        <f t="shared" si="357"/>
        <v>rural</v>
      </c>
      <c r="G7620" t="str">
        <f t="shared" si="358"/>
        <v>other</v>
      </c>
      <c r="H7620" t="str">
        <f t="shared" si="359"/>
        <v>other</v>
      </c>
    </row>
    <row r="7621" spans="1:8" x14ac:dyDescent="0.2">
      <c r="A7621">
        <v>9</v>
      </c>
      <c r="B7621" t="s">
        <v>449</v>
      </c>
      <c r="C7621">
        <v>0</v>
      </c>
      <c r="D7621" t="s">
        <v>666</v>
      </c>
      <c r="E7621" t="s">
        <v>593</v>
      </c>
      <c r="F7621" t="str">
        <f t="shared" si="357"/>
        <v>rural</v>
      </c>
      <c r="G7621" t="str">
        <f t="shared" si="358"/>
        <v>other</v>
      </c>
      <c r="H7621" t="str">
        <f t="shared" si="359"/>
        <v>other</v>
      </c>
    </row>
    <row r="7622" spans="1:8" x14ac:dyDescent="0.2">
      <c r="A7622">
        <v>0</v>
      </c>
      <c r="B7622" t="s">
        <v>76</v>
      </c>
      <c r="C7622">
        <v>18738960950496.398</v>
      </c>
      <c r="D7622" t="s">
        <v>667</v>
      </c>
      <c r="E7622" t="s">
        <v>593</v>
      </c>
      <c r="F7622" t="str">
        <f t="shared" si="357"/>
        <v>rural</v>
      </c>
      <c r="G7622" t="str">
        <f t="shared" si="358"/>
        <v>other</v>
      </c>
      <c r="H7622" t="str">
        <f t="shared" si="359"/>
        <v>other</v>
      </c>
    </row>
    <row r="7623" spans="1:8" x14ac:dyDescent="0.2">
      <c r="A7623">
        <v>1</v>
      </c>
      <c r="B7623" t="s">
        <v>77</v>
      </c>
      <c r="C7623">
        <v>0</v>
      </c>
      <c r="D7623" t="s">
        <v>667</v>
      </c>
      <c r="E7623" t="s">
        <v>593</v>
      </c>
      <c r="F7623" t="str">
        <f t="shared" si="357"/>
        <v>rural</v>
      </c>
      <c r="G7623" t="str">
        <f t="shared" si="358"/>
        <v>other</v>
      </c>
      <c r="H7623" t="str">
        <f t="shared" si="359"/>
        <v>other</v>
      </c>
    </row>
    <row r="7624" spans="1:8" x14ac:dyDescent="0.2">
      <c r="A7624">
        <v>2</v>
      </c>
      <c r="B7624" t="s">
        <v>78</v>
      </c>
      <c r="C7624">
        <v>0</v>
      </c>
      <c r="D7624" t="s">
        <v>667</v>
      </c>
      <c r="E7624" t="s">
        <v>593</v>
      </c>
      <c r="F7624" t="str">
        <f t="shared" si="357"/>
        <v>rural</v>
      </c>
      <c r="G7624" t="str">
        <f t="shared" si="358"/>
        <v>other</v>
      </c>
      <c r="H7624" t="str">
        <f t="shared" si="359"/>
        <v>other</v>
      </c>
    </row>
    <row r="7625" spans="1:8" x14ac:dyDescent="0.2">
      <c r="A7625">
        <v>3</v>
      </c>
      <c r="B7625" t="s">
        <v>79</v>
      </c>
      <c r="C7625">
        <v>0</v>
      </c>
      <c r="D7625" t="s">
        <v>667</v>
      </c>
      <c r="E7625" t="s">
        <v>593</v>
      </c>
      <c r="F7625" t="str">
        <f t="shared" si="357"/>
        <v>rural</v>
      </c>
      <c r="G7625" t="str">
        <f t="shared" si="358"/>
        <v>other</v>
      </c>
      <c r="H7625" t="str">
        <f t="shared" si="359"/>
        <v>other</v>
      </c>
    </row>
    <row r="7626" spans="1:8" x14ac:dyDescent="0.2">
      <c r="A7626">
        <v>4</v>
      </c>
      <c r="B7626" t="s">
        <v>81</v>
      </c>
      <c r="C7626">
        <v>0</v>
      </c>
      <c r="D7626" t="s">
        <v>667</v>
      </c>
      <c r="E7626" t="s">
        <v>593</v>
      </c>
      <c r="F7626" t="str">
        <f t="shared" si="357"/>
        <v>rural</v>
      </c>
      <c r="G7626" t="str">
        <f t="shared" si="358"/>
        <v>other</v>
      </c>
      <c r="H7626" t="str">
        <f t="shared" si="359"/>
        <v>other</v>
      </c>
    </row>
    <row r="7627" spans="1:8" x14ac:dyDescent="0.2">
      <c r="A7627">
        <v>5</v>
      </c>
      <c r="B7627" t="s">
        <v>162</v>
      </c>
      <c r="C7627">
        <v>0</v>
      </c>
      <c r="D7627" t="s">
        <v>667</v>
      </c>
      <c r="E7627" t="s">
        <v>593</v>
      </c>
      <c r="F7627" t="str">
        <f t="shared" si="357"/>
        <v>rural</v>
      </c>
      <c r="G7627" t="str">
        <f t="shared" si="358"/>
        <v>other</v>
      </c>
      <c r="H7627" t="str">
        <f t="shared" si="359"/>
        <v>other</v>
      </c>
    </row>
    <row r="7628" spans="1:8" x14ac:dyDescent="0.2">
      <c r="A7628">
        <v>6</v>
      </c>
      <c r="B7628" t="s">
        <v>446</v>
      </c>
      <c r="C7628">
        <v>0</v>
      </c>
      <c r="D7628" t="s">
        <v>667</v>
      </c>
      <c r="E7628" t="s">
        <v>593</v>
      </c>
      <c r="F7628" t="str">
        <f t="shared" si="357"/>
        <v>rural</v>
      </c>
      <c r="G7628" t="str">
        <f t="shared" si="358"/>
        <v>other</v>
      </c>
      <c r="H7628" t="str">
        <f t="shared" si="359"/>
        <v>other</v>
      </c>
    </row>
    <row r="7629" spans="1:8" x14ac:dyDescent="0.2">
      <c r="A7629">
        <v>7</v>
      </c>
      <c r="B7629" t="s">
        <v>447</v>
      </c>
      <c r="C7629">
        <v>0</v>
      </c>
      <c r="D7629" t="s">
        <v>667</v>
      </c>
      <c r="E7629" t="s">
        <v>593</v>
      </c>
      <c r="F7629" t="str">
        <f t="shared" si="357"/>
        <v>rural</v>
      </c>
      <c r="G7629" t="str">
        <f t="shared" si="358"/>
        <v>other</v>
      </c>
      <c r="H7629" t="str">
        <f t="shared" si="359"/>
        <v>other</v>
      </c>
    </row>
    <row r="7630" spans="1:8" x14ac:dyDescent="0.2">
      <c r="A7630">
        <v>8</v>
      </c>
      <c r="B7630" t="s">
        <v>448</v>
      </c>
      <c r="C7630">
        <v>0</v>
      </c>
      <c r="D7630" t="s">
        <v>667</v>
      </c>
      <c r="E7630" t="s">
        <v>593</v>
      </c>
      <c r="F7630" t="str">
        <f t="shared" si="357"/>
        <v>rural</v>
      </c>
      <c r="G7630" t="str">
        <f t="shared" si="358"/>
        <v>other</v>
      </c>
      <c r="H7630" t="str">
        <f t="shared" si="359"/>
        <v>other</v>
      </c>
    </row>
    <row r="7631" spans="1:8" x14ac:dyDescent="0.2">
      <c r="A7631">
        <v>9</v>
      </c>
      <c r="B7631" t="s">
        <v>449</v>
      </c>
      <c r="C7631">
        <v>0</v>
      </c>
      <c r="D7631" t="s">
        <v>667</v>
      </c>
      <c r="E7631" t="s">
        <v>593</v>
      </c>
      <c r="F7631" t="str">
        <f t="shared" si="357"/>
        <v>rural</v>
      </c>
      <c r="G7631" t="str">
        <f t="shared" si="358"/>
        <v>other</v>
      </c>
      <c r="H7631" t="str">
        <f t="shared" si="359"/>
        <v>other</v>
      </c>
    </row>
    <row r="7632" spans="1:8" x14ac:dyDescent="0.2">
      <c r="A7632">
        <v>0</v>
      </c>
      <c r="B7632" t="s">
        <v>76</v>
      </c>
      <c r="C7632">
        <v>2723130211919.1602</v>
      </c>
      <c r="D7632" t="s">
        <v>668</v>
      </c>
      <c r="E7632" t="s">
        <v>593</v>
      </c>
      <c r="F7632" t="str">
        <f t="shared" si="357"/>
        <v>rural</v>
      </c>
      <c r="G7632" t="str">
        <f t="shared" si="358"/>
        <v>other</v>
      </c>
      <c r="H7632" t="str">
        <f t="shared" si="359"/>
        <v>other</v>
      </c>
    </row>
    <row r="7633" spans="1:8" x14ac:dyDescent="0.2">
      <c r="A7633">
        <v>1</v>
      </c>
      <c r="B7633" t="s">
        <v>77</v>
      </c>
      <c r="C7633">
        <v>0</v>
      </c>
      <c r="D7633" t="s">
        <v>668</v>
      </c>
      <c r="E7633" t="s">
        <v>593</v>
      </c>
      <c r="F7633" t="str">
        <f t="shared" si="357"/>
        <v>rural</v>
      </c>
      <c r="G7633" t="str">
        <f t="shared" si="358"/>
        <v>other</v>
      </c>
      <c r="H7633" t="str">
        <f t="shared" si="359"/>
        <v>other</v>
      </c>
    </row>
    <row r="7634" spans="1:8" x14ac:dyDescent="0.2">
      <c r="A7634">
        <v>2</v>
      </c>
      <c r="B7634" t="s">
        <v>78</v>
      </c>
      <c r="C7634">
        <v>0</v>
      </c>
      <c r="D7634" t="s">
        <v>668</v>
      </c>
      <c r="E7634" t="s">
        <v>593</v>
      </c>
      <c r="F7634" t="str">
        <f t="shared" si="357"/>
        <v>rural</v>
      </c>
      <c r="G7634" t="str">
        <f t="shared" si="358"/>
        <v>other</v>
      </c>
      <c r="H7634" t="str">
        <f t="shared" si="359"/>
        <v>other</v>
      </c>
    </row>
    <row r="7635" spans="1:8" x14ac:dyDescent="0.2">
      <c r="A7635">
        <v>3</v>
      </c>
      <c r="B7635" t="s">
        <v>79</v>
      </c>
      <c r="C7635">
        <v>0</v>
      </c>
      <c r="D7635" t="s">
        <v>668</v>
      </c>
      <c r="E7635" t="s">
        <v>593</v>
      </c>
      <c r="F7635" t="str">
        <f t="shared" si="357"/>
        <v>rural</v>
      </c>
      <c r="G7635" t="str">
        <f t="shared" si="358"/>
        <v>other</v>
      </c>
      <c r="H7635" t="str">
        <f t="shared" si="359"/>
        <v>other</v>
      </c>
    </row>
    <row r="7636" spans="1:8" x14ac:dyDescent="0.2">
      <c r="A7636">
        <v>4</v>
      </c>
      <c r="B7636" t="s">
        <v>81</v>
      </c>
      <c r="C7636">
        <v>0</v>
      </c>
      <c r="D7636" t="s">
        <v>668</v>
      </c>
      <c r="E7636" t="s">
        <v>593</v>
      </c>
      <c r="F7636" t="str">
        <f t="shared" si="357"/>
        <v>rural</v>
      </c>
      <c r="G7636" t="str">
        <f t="shared" si="358"/>
        <v>other</v>
      </c>
      <c r="H7636" t="str">
        <f t="shared" si="359"/>
        <v>other</v>
      </c>
    </row>
    <row r="7637" spans="1:8" x14ac:dyDescent="0.2">
      <c r="A7637">
        <v>5</v>
      </c>
      <c r="B7637" t="s">
        <v>162</v>
      </c>
      <c r="C7637">
        <v>0</v>
      </c>
      <c r="D7637" t="s">
        <v>668</v>
      </c>
      <c r="E7637" t="s">
        <v>593</v>
      </c>
      <c r="F7637" t="str">
        <f t="shared" si="357"/>
        <v>rural</v>
      </c>
      <c r="G7637" t="str">
        <f t="shared" si="358"/>
        <v>other</v>
      </c>
      <c r="H7637" t="str">
        <f t="shared" si="359"/>
        <v>other</v>
      </c>
    </row>
    <row r="7638" spans="1:8" x14ac:dyDescent="0.2">
      <c r="A7638">
        <v>6</v>
      </c>
      <c r="B7638" t="s">
        <v>446</v>
      </c>
      <c r="C7638">
        <v>0</v>
      </c>
      <c r="D7638" t="s">
        <v>668</v>
      </c>
      <c r="E7638" t="s">
        <v>593</v>
      </c>
      <c r="F7638" t="str">
        <f t="shared" si="357"/>
        <v>rural</v>
      </c>
      <c r="G7638" t="str">
        <f t="shared" si="358"/>
        <v>other</v>
      </c>
      <c r="H7638" t="str">
        <f t="shared" si="359"/>
        <v>other</v>
      </c>
    </row>
    <row r="7639" spans="1:8" x14ac:dyDescent="0.2">
      <c r="A7639">
        <v>7</v>
      </c>
      <c r="B7639" t="s">
        <v>447</v>
      </c>
      <c r="C7639">
        <v>0</v>
      </c>
      <c r="D7639" t="s">
        <v>668</v>
      </c>
      <c r="E7639" t="s">
        <v>593</v>
      </c>
      <c r="F7639" t="str">
        <f t="shared" si="357"/>
        <v>rural</v>
      </c>
      <c r="G7639" t="str">
        <f t="shared" si="358"/>
        <v>other</v>
      </c>
      <c r="H7639" t="str">
        <f t="shared" si="359"/>
        <v>other</v>
      </c>
    </row>
    <row r="7640" spans="1:8" x14ac:dyDescent="0.2">
      <c r="A7640">
        <v>8</v>
      </c>
      <c r="B7640" t="s">
        <v>448</v>
      </c>
      <c r="C7640">
        <v>0</v>
      </c>
      <c r="D7640" t="s">
        <v>668</v>
      </c>
      <c r="E7640" t="s">
        <v>593</v>
      </c>
      <c r="F7640" t="str">
        <f t="shared" si="357"/>
        <v>rural</v>
      </c>
      <c r="G7640" t="str">
        <f t="shared" si="358"/>
        <v>other</v>
      </c>
      <c r="H7640" t="str">
        <f t="shared" si="359"/>
        <v>other</v>
      </c>
    </row>
    <row r="7641" spans="1:8" x14ac:dyDescent="0.2">
      <c r="A7641">
        <v>9</v>
      </c>
      <c r="B7641" t="s">
        <v>449</v>
      </c>
      <c r="C7641">
        <v>0</v>
      </c>
      <c r="D7641" t="s">
        <v>668</v>
      </c>
      <c r="E7641" t="s">
        <v>593</v>
      </c>
      <c r="F7641" t="str">
        <f t="shared" si="357"/>
        <v>rural</v>
      </c>
      <c r="G7641" t="str">
        <f t="shared" si="358"/>
        <v>other</v>
      </c>
      <c r="H7641" t="str">
        <f t="shared" si="359"/>
        <v>other</v>
      </c>
    </row>
    <row r="7642" spans="1:8" x14ac:dyDescent="0.2">
      <c r="A7642">
        <v>0</v>
      </c>
      <c r="B7642" t="s">
        <v>76</v>
      </c>
      <c r="C7642">
        <v>9882771802603.4805</v>
      </c>
      <c r="D7642" t="s">
        <v>669</v>
      </c>
      <c r="E7642" t="s">
        <v>593</v>
      </c>
      <c r="F7642" t="str">
        <f t="shared" si="357"/>
        <v>rural</v>
      </c>
      <c r="G7642" t="str">
        <f t="shared" si="358"/>
        <v>other</v>
      </c>
      <c r="H7642" t="str">
        <f t="shared" si="359"/>
        <v>other</v>
      </c>
    </row>
    <row r="7643" spans="1:8" x14ac:dyDescent="0.2">
      <c r="A7643">
        <v>1</v>
      </c>
      <c r="B7643" t="s">
        <v>77</v>
      </c>
      <c r="C7643">
        <v>0</v>
      </c>
      <c r="D7643" t="s">
        <v>669</v>
      </c>
      <c r="E7643" t="s">
        <v>593</v>
      </c>
      <c r="F7643" t="str">
        <f t="shared" si="357"/>
        <v>rural</v>
      </c>
      <c r="G7643" t="str">
        <f t="shared" si="358"/>
        <v>other</v>
      </c>
      <c r="H7643" t="str">
        <f t="shared" si="359"/>
        <v>other</v>
      </c>
    </row>
    <row r="7644" spans="1:8" x14ac:dyDescent="0.2">
      <c r="A7644">
        <v>2</v>
      </c>
      <c r="B7644" t="s">
        <v>78</v>
      </c>
      <c r="C7644">
        <v>0</v>
      </c>
      <c r="D7644" t="s">
        <v>669</v>
      </c>
      <c r="E7644" t="s">
        <v>593</v>
      </c>
      <c r="F7644" t="str">
        <f t="shared" si="357"/>
        <v>rural</v>
      </c>
      <c r="G7644" t="str">
        <f t="shared" si="358"/>
        <v>other</v>
      </c>
      <c r="H7644" t="str">
        <f t="shared" si="359"/>
        <v>other</v>
      </c>
    </row>
    <row r="7645" spans="1:8" x14ac:dyDescent="0.2">
      <c r="A7645">
        <v>3</v>
      </c>
      <c r="B7645" t="s">
        <v>79</v>
      </c>
      <c r="C7645">
        <v>0</v>
      </c>
      <c r="D7645" t="s">
        <v>669</v>
      </c>
      <c r="E7645" t="s">
        <v>593</v>
      </c>
      <c r="F7645" t="str">
        <f t="shared" si="357"/>
        <v>rural</v>
      </c>
      <c r="G7645" t="str">
        <f t="shared" si="358"/>
        <v>other</v>
      </c>
      <c r="H7645" t="str">
        <f t="shared" si="359"/>
        <v>other</v>
      </c>
    </row>
    <row r="7646" spans="1:8" x14ac:dyDescent="0.2">
      <c r="A7646">
        <v>4</v>
      </c>
      <c r="B7646" t="s">
        <v>81</v>
      </c>
      <c r="C7646">
        <v>0</v>
      </c>
      <c r="D7646" t="s">
        <v>669</v>
      </c>
      <c r="E7646" t="s">
        <v>593</v>
      </c>
      <c r="F7646" t="str">
        <f t="shared" si="357"/>
        <v>rural</v>
      </c>
      <c r="G7646" t="str">
        <f t="shared" si="358"/>
        <v>other</v>
      </c>
      <c r="H7646" t="str">
        <f t="shared" si="359"/>
        <v>other</v>
      </c>
    </row>
    <row r="7647" spans="1:8" x14ac:dyDescent="0.2">
      <c r="A7647">
        <v>5</v>
      </c>
      <c r="B7647" t="s">
        <v>162</v>
      </c>
      <c r="C7647">
        <v>0</v>
      </c>
      <c r="D7647" t="s">
        <v>669</v>
      </c>
      <c r="E7647" t="s">
        <v>593</v>
      </c>
      <c r="F7647" t="str">
        <f t="shared" si="357"/>
        <v>rural</v>
      </c>
      <c r="G7647" t="str">
        <f t="shared" si="358"/>
        <v>other</v>
      </c>
      <c r="H7647" t="str">
        <f t="shared" si="359"/>
        <v>other</v>
      </c>
    </row>
    <row r="7648" spans="1:8" x14ac:dyDescent="0.2">
      <c r="A7648">
        <v>6</v>
      </c>
      <c r="B7648" t="s">
        <v>446</v>
      </c>
      <c r="C7648">
        <v>0</v>
      </c>
      <c r="D7648" t="s">
        <v>669</v>
      </c>
      <c r="E7648" t="s">
        <v>593</v>
      </c>
      <c r="F7648" t="str">
        <f t="shared" si="357"/>
        <v>rural</v>
      </c>
      <c r="G7648" t="str">
        <f t="shared" si="358"/>
        <v>other</v>
      </c>
      <c r="H7648" t="str">
        <f t="shared" si="359"/>
        <v>other</v>
      </c>
    </row>
    <row r="7649" spans="1:8" x14ac:dyDescent="0.2">
      <c r="A7649">
        <v>7</v>
      </c>
      <c r="B7649" t="s">
        <v>447</v>
      </c>
      <c r="C7649">
        <v>0</v>
      </c>
      <c r="D7649" t="s">
        <v>669</v>
      </c>
      <c r="E7649" t="s">
        <v>593</v>
      </c>
      <c r="F7649" t="str">
        <f t="shared" si="357"/>
        <v>rural</v>
      </c>
      <c r="G7649" t="str">
        <f t="shared" si="358"/>
        <v>other</v>
      </c>
      <c r="H7649" t="str">
        <f t="shared" si="359"/>
        <v>other</v>
      </c>
    </row>
    <row r="7650" spans="1:8" x14ac:dyDescent="0.2">
      <c r="A7650">
        <v>8</v>
      </c>
      <c r="B7650" t="s">
        <v>448</v>
      </c>
      <c r="C7650">
        <v>0</v>
      </c>
      <c r="D7650" t="s">
        <v>669</v>
      </c>
      <c r="E7650" t="s">
        <v>593</v>
      </c>
      <c r="F7650" t="str">
        <f t="shared" si="357"/>
        <v>rural</v>
      </c>
      <c r="G7650" t="str">
        <f t="shared" si="358"/>
        <v>other</v>
      </c>
      <c r="H7650" t="str">
        <f t="shared" si="359"/>
        <v>other</v>
      </c>
    </row>
    <row r="7651" spans="1:8" x14ac:dyDescent="0.2">
      <c r="A7651">
        <v>9</v>
      </c>
      <c r="B7651" t="s">
        <v>449</v>
      </c>
      <c r="C7651">
        <v>0</v>
      </c>
      <c r="D7651" t="s">
        <v>669</v>
      </c>
      <c r="E7651" t="s">
        <v>593</v>
      </c>
      <c r="F7651" t="str">
        <f t="shared" si="357"/>
        <v>rural</v>
      </c>
      <c r="G7651" t="str">
        <f t="shared" si="358"/>
        <v>other</v>
      </c>
      <c r="H7651" t="str">
        <f t="shared" si="359"/>
        <v>other</v>
      </c>
    </row>
    <row r="7652" spans="1:8" x14ac:dyDescent="0.2">
      <c r="A7652">
        <v>0</v>
      </c>
      <c r="B7652" t="s">
        <v>76</v>
      </c>
      <c r="C7652">
        <v>13782634559452.6</v>
      </c>
      <c r="D7652" t="s">
        <v>670</v>
      </c>
      <c r="E7652" t="s">
        <v>593</v>
      </c>
      <c r="F7652" t="str">
        <f t="shared" si="357"/>
        <v>rural</v>
      </c>
      <c r="G7652" t="str">
        <f t="shared" si="358"/>
        <v>other</v>
      </c>
      <c r="H7652" t="str">
        <f t="shared" si="359"/>
        <v>other</v>
      </c>
    </row>
    <row r="7653" spans="1:8" x14ac:dyDescent="0.2">
      <c r="A7653">
        <v>1</v>
      </c>
      <c r="B7653" t="s">
        <v>77</v>
      </c>
      <c r="C7653">
        <v>0</v>
      </c>
      <c r="D7653" t="s">
        <v>670</v>
      </c>
      <c r="E7653" t="s">
        <v>593</v>
      </c>
      <c r="F7653" t="str">
        <f t="shared" si="357"/>
        <v>rural</v>
      </c>
      <c r="G7653" t="str">
        <f t="shared" si="358"/>
        <v>other</v>
      </c>
      <c r="H7653" t="str">
        <f t="shared" si="359"/>
        <v>other</v>
      </c>
    </row>
    <row r="7654" spans="1:8" x14ac:dyDescent="0.2">
      <c r="A7654">
        <v>2</v>
      </c>
      <c r="B7654" t="s">
        <v>78</v>
      </c>
      <c r="C7654">
        <v>0</v>
      </c>
      <c r="D7654" t="s">
        <v>670</v>
      </c>
      <c r="E7654" t="s">
        <v>593</v>
      </c>
      <c r="F7654" t="str">
        <f t="shared" si="357"/>
        <v>rural</v>
      </c>
      <c r="G7654" t="str">
        <f t="shared" si="358"/>
        <v>other</v>
      </c>
      <c r="H7654" t="str">
        <f t="shared" si="359"/>
        <v>other</v>
      </c>
    </row>
    <row r="7655" spans="1:8" x14ac:dyDescent="0.2">
      <c r="A7655">
        <v>3</v>
      </c>
      <c r="B7655" t="s">
        <v>79</v>
      </c>
      <c r="C7655">
        <v>0</v>
      </c>
      <c r="D7655" t="s">
        <v>670</v>
      </c>
      <c r="E7655" t="s">
        <v>593</v>
      </c>
      <c r="F7655" t="str">
        <f t="shared" si="357"/>
        <v>rural</v>
      </c>
      <c r="G7655" t="str">
        <f t="shared" si="358"/>
        <v>other</v>
      </c>
      <c r="H7655" t="str">
        <f t="shared" si="359"/>
        <v>other</v>
      </c>
    </row>
    <row r="7656" spans="1:8" x14ac:dyDescent="0.2">
      <c r="A7656">
        <v>4</v>
      </c>
      <c r="B7656" t="s">
        <v>81</v>
      </c>
      <c r="C7656">
        <v>0</v>
      </c>
      <c r="D7656" t="s">
        <v>670</v>
      </c>
      <c r="E7656" t="s">
        <v>593</v>
      </c>
      <c r="F7656" t="str">
        <f t="shared" si="357"/>
        <v>rural</v>
      </c>
      <c r="G7656" t="str">
        <f t="shared" si="358"/>
        <v>other</v>
      </c>
      <c r="H7656" t="str">
        <f t="shared" si="359"/>
        <v>other</v>
      </c>
    </row>
    <row r="7657" spans="1:8" x14ac:dyDescent="0.2">
      <c r="A7657">
        <v>5</v>
      </c>
      <c r="B7657" t="s">
        <v>162</v>
      </c>
      <c r="C7657">
        <v>0</v>
      </c>
      <c r="D7657" t="s">
        <v>670</v>
      </c>
      <c r="E7657" t="s">
        <v>593</v>
      </c>
      <c r="F7657" t="str">
        <f t="shared" si="357"/>
        <v>rural</v>
      </c>
      <c r="G7657" t="str">
        <f t="shared" si="358"/>
        <v>other</v>
      </c>
      <c r="H7657" t="str">
        <f t="shared" si="359"/>
        <v>other</v>
      </c>
    </row>
    <row r="7658" spans="1:8" x14ac:dyDescent="0.2">
      <c r="A7658">
        <v>6</v>
      </c>
      <c r="B7658" t="s">
        <v>446</v>
      </c>
      <c r="C7658">
        <v>0</v>
      </c>
      <c r="D7658" t="s">
        <v>670</v>
      </c>
      <c r="E7658" t="s">
        <v>593</v>
      </c>
      <c r="F7658" t="str">
        <f t="shared" si="357"/>
        <v>rural</v>
      </c>
      <c r="G7658" t="str">
        <f t="shared" si="358"/>
        <v>other</v>
      </c>
      <c r="H7658" t="str">
        <f t="shared" si="359"/>
        <v>other</v>
      </c>
    </row>
    <row r="7659" spans="1:8" x14ac:dyDescent="0.2">
      <c r="A7659">
        <v>7</v>
      </c>
      <c r="B7659" t="s">
        <v>447</v>
      </c>
      <c r="C7659">
        <v>0</v>
      </c>
      <c r="D7659" t="s">
        <v>670</v>
      </c>
      <c r="E7659" t="s">
        <v>593</v>
      </c>
      <c r="F7659" t="str">
        <f t="shared" si="357"/>
        <v>rural</v>
      </c>
      <c r="G7659" t="str">
        <f t="shared" si="358"/>
        <v>other</v>
      </c>
      <c r="H7659" t="str">
        <f t="shared" si="359"/>
        <v>other</v>
      </c>
    </row>
    <row r="7660" spans="1:8" x14ac:dyDescent="0.2">
      <c r="A7660">
        <v>8</v>
      </c>
      <c r="B7660" t="s">
        <v>448</v>
      </c>
      <c r="C7660">
        <v>0</v>
      </c>
      <c r="D7660" t="s">
        <v>670</v>
      </c>
      <c r="E7660" t="s">
        <v>593</v>
      </c>
      <c r="F7660" t="str">
        <f t="shared" si="357"/>
        <v>rural</v>
      </c>
      <c r="G7660" t="str">
        <f t="shared" si="358"/>
        <v>other</v>
      </c>
      <c r="H7660" t="str">
        <f t="shared" si="359"/>
        <v>other</v>
      </c>
    </row>
    <row r="7661" spans="1:8" x14ac:dyDescent="0.2">
      <c r="A7661">
        <v>9</v>
      </c>
      <c r="B7661" t="s">
        <v>449</v>
      </c>
      <c r="C7661">
        <v>0</v>
      </c>
      <c r="D7661" t="s">
        <v>670</v>
      </c>
      <c r="E7661" t="s">
        <v>593</v>
      </c>
      <c r="F7661" t="str">
        <f t="shared" si="357"/>
        <v>rural</v>
      </c>
      <c r="G7661" t="str">
        <f t="shared" si="358"/>
        <v>other</v>
      </c>
      <c r="H7661" t="str">
        <f t="shared" si="359"/>
        <v>other</v>
      </c>
    </row>
    <row r="7662" spans="1:8" x14ac:dyDescent="0.2">
      <c r="A7662">
        <v>0</v>
      </c>
      <c r="B7662" t="s">
        <v>76</v>
      </c>
      <c r="C7662">
        <v>13046489447020.9</v>
      </c>
      <c r="D7662" t="s">
        <v>671</v>
      </c>
      <c r="E7662" t="s">
        <v>593</v>
      </c>
      <c r="F7662" t="str">
        <f t="shared" si="357"/>
        <v>rural</v>
      </c>
      <c r="G7662" t="str">
        <f t="shared" si="358"/>
        <v>other</v>
      </c>
      <c r="H7662" t="str">
        <f t="shared" si="359"/>
        <v>other</v>
      </c>
    </row>
    <row r="7663" spans="1:8" x14ac:dyDescent="0.2">
      <c r="A7663">
        <v>1</v>
      </c>
      <c r="B7663" t="s">
        <v>77</v>
      </c>
      <c r="C7663">
        <v>0</v>
      </c>
      <c r="D7663" t="s">
        <v>671</v>
      </c>
      <c r="E7663" t="s">
        <v>593</v>
      </c>
      <c r="F7663" t="str">
        <f t="shared" si="357"/>
        <v>rural</v>
      </c>
      <c r="G7663" t="str">
        <f t="shared" si="358"/>
        <v>other</v>
      </c>
      <c r="H7663" t="str">
        <f t="shared" si="359"/>
        <v>other</v>
      </c>
    </row>
    <row r="7664" spans="1:8" x14ac:dyDescent="0.2">
      <c r="A7664">
        <v>2</v>
      </c>
      <c r="B7664" t="s">
        <v>78</v>
      </c>
      <c r="C7664">
        <v>0</v>
      </c>
      <c r="D7664" t="s">
        <v>671</v>
      </c>
      <c r="E7664" t="s">
        <v>593</v>
      </c>
      <c r="F7664" t="str">
        <f t="shared" si="357"/>
        <v>rural</v>
      </c>
      <c r="G7664" t="str">
        <f t="shared" si="358"/>
        <v>other</v>
      </c>
      <c r="H7664" t="str">
        <f t="shared" si="359"/>
        <v>other</v>
      </c>
    </row>
    <row r="7665" spans="1:8" x14ac:dyDescent="0.2">
      <c r="A7665">
        <v>3</v>
      </c>
      <c r="B7665" t="s">
        <v>79</v>
      </c>
      <c r="C7665">
        <v>0</v>
      </c>
      <c r="D7665" t="s">
        <v>671</v>
      </c>
      <c r="E7665" t="s">
        <v>593</v>
      </c>
      <c r="F7665" t="str">
        <f t="shared" si="357"/>
        <v>rural</v>
      </c>
      <c r="G7665" t="str">
        <f t="shared" si="358"/>
        <v>other</v>
      </c>
      <c r="H7665" t="str">
        <f t="shared" si="359"/>
        <v>other</v>
      </c>
    </row>
    <row r="7666" spans="1:8" x14ac:dyDescent="0.2">
      <c r="A7666">
        <v>4</v>
      </c>
      <c r="B7666" t="s">
        <v>81</v>
      </c>
      <c r="C7666">
        <v>0</v>
      </c>
      <c r="D7666" t="s">
        <v>671</v>
      </c>
      <c r="E7666" t="s">
        <v>593</v>
      </c>
      <c r="F7666" t="str">
        <f t="shared" si="357"/>
        <v>rural</v>
      </c>
      <c r="G7666" t="str">
        <f t="shared" si="358"/>
        <v>other</v>
      </c>
      <c r="H7666" t="str">
        <f t="shared" si="359"/>
        <v>other</v>
      </c>
    </row>
    <row r="7667" spans="1:8" x14ac:dyDescent="0.2">
      <c r="A7667">
        <v>5</v>
      </c>
      <c r="B7667" t="s">
        <v>162</v>
      </c>
      <c r="C7667">
        <v>0</v>
      </c>
      <c r="D7667" t="s">
        <v>671</v>
      </c>
      <c r="E7667" t="s">
        <v>593</v>
      </c>
      <c r="F7667" t="str">
        <f t="shared" si="357"/>
        <v>rural</v>
      </c>
      <c r="G7667" t="str">
        <f t="shared" si="358"/>
        <v>other</v>
      </c>
      <c r="H7667" t="str">
        <f t="shared" si="359"/>
        <v>other</v>
      </c>
    </row>
    <row r="7668" spans="1:8" x14ac:dyDescent="0.2">
      <c r="A7668">
        <v>6</v>
      </c>
      <c r="B7668" t="s">
        <v>446</v>
      </c>
      <c r="C7668">
        <v>0</v>
      </c>
      <c r="D7668" t="s">
        <v>671</v>
      </c>
      <c r="E7668" t="s">
        <v>593</v>
      </c>
      <c r="F7668" t="str">
        <f t="shared" si="357"/>
        <v>rural</v>
      </c>
      <c r="G7668" t="str">
        <f t="shared" si="358"/>
        <v>other</v>
      </c>
      <c r="H7668" t="str">
        <f t="shared" si="359"/>
        <v>other</v>
      </c>
    </row>
    <row r="7669" spans="1:8" x14ac:dyDescent="0.2">
      <c r="A7669">
        <v>7</v>
      </c>
      <c r="B7669" t="s">
        <v>447</v>
      </c>
      <c r="C7669">
        <v>0</v>
      </c>
      <c r="D7669" t="s">
        <v>671</v>
      </c>
      <c r="E7669" t="s">
        <v>593</v>
      </c>
      <c r="F7669" t="str">
        <f t="shared" si="357"/>
        <v>rural</v>
      </c>
      <c r="G7669" t="str">
        <f t="shared" si="358"/>
        <v>other</v>
      </c>
      <c r="H7669" t="str">
        <f t="shared" si="359"/>
        <v>other</v>
      </c>
    </row>
    <row r="7670" spans="1:8" x14ac:dyDescent="0.2">
      <c r="A7670">
        <v>8</v>
      </c>
      <c r="B7670" t="s">
        <v>448</v>
      </c>
      <c r="C7670">
        <v>0</v>
      </c>
      <c r="D7670" t="s">
        <v>671</v>
      </c>
      <c r="E7670" t="s">
        <v>593</v>
      </c>
      <c r="F7670" t="str">
        <f t="shared" si="357"/>
        <v>rural</v>
      </c>
      <c r="G7670" t="str">
        <f t="shared" si="358"/>
        <v>other</v>
      </c>
      <c r="H7670" t="str">
        <f t="shared" si="359"/>
        <v>other</v>
      </c>
    </row>
    <row r="7671" spans="1:8" x14ac:dyDescent="0.2">
      <c r="A7671">
        <v>9</v>
      </c>
      <c r="B7671" t="s">
        <v>449</v>
      </c>
      <c r="C7671">
        <v>0</v>
      </c>
      <c r="D7671" t="s">
        <v>671</v>
      </c>
      <c r="E7671" t="s">
        <v>593</v>
      </c>
      <c r="F7671" t="str">
        <f t="shared" si="357"/>
        <v>rural</v>
      </c>
      <c r="G7671" t="str">
        <f t="shared" si="358"/>
        <v>other</v>
      </c>
      <c r="H7671" t="str">
        <f t="shared" si="359"/>
        <v>other</v>
      </c>
    </row>
    <row r="7672" spans="1:8" x14ac:dyDescent="0.2">
      <c r="A7672">
        <v>0</v>
      </c>
      <c r="B7672" t="s">
        <v>76</v>
      </c>
      <c r="C7672">
        <v>13664264276323.6</v>
      </c>
      <c r="D7672" t="s">
        <v>672</v>
      </c>
      <c r="E7672" t="s">
        <v>593</v>
      </c>
      <c r="F7672" t="str">
        <f t="shared" si="357"/>
        <v>rural</v>
      </c>
      <c r="G7672" t="str">
        <f t="shared" si="358"/>
        <v>other</v>
      </c>
      <c r="H7672" t="str">
        <f t="shared" si="359"/>
        <v>other</v>
      </c>
    </row>
    <row r="7673" spans="1:8" x14ac:dyDescent="0.2">
      <c r="A7673">
        <v>1</v>
      </c>
      <c r="B7673" t="s">
        <v>77</v>
      </c>
      <c r="C7673">
        <v>0</v>
      </c>
      <c r="D7673" t="s">
        <v>672</v>
      </c>
      <c r="E7673" t="s">
        <v>593</v>
      </c>
      <c r="F7673" t="str">
        <f t="shared" si="357"/>
        <v>rural</v>
      </c>
      <c r="G7673" t="str">
        <f t="shared" si="358"/>
        <v>other</v>
      </c>
      <c r="H7673" t="str">
        <f t="shared" si="359"/>
        <v>other</v>
      </c>
    </row>
    <row r="7674" spans="1:8" x14ac:dyDescent="0.2">
      <c r="A7674">
        <v>2</v>
      </c>
      <c r="B7674" t="s">
        <v>78</v>
      </c>
      <c r="C7674">
        <v>0</v>
      </c>
      <c r="D7674" t="s">
        <v>672</v>
      </c>
      <c r="E7674" t="s">
        <v>593</v>
      </c>
      <c r="F7674" t="str">
        <f t="shared" si="357"/>
        <v>rural</v>
      </c>
      <c r="G7674" t="str">
        <f t="shared" si="358"/>
        <v>other</v>
      </c>
      <c r="H7674" t="str">
        <f t="shared" si="359"/>
        <v>other</v>
      </c>
    </row>
    <row r="7675" spans="1:8" x14ac:dyDescent="0.2">
      <c r="A7675">
        <v>3</v>
      </c>
      <c r="B7675" t="s">
        <v>79</v>
      </c>
      <c r="C7675">
        <v>0</v>
      </c>
      <c r="D7675" t="s">
        <v>672</v>
      </c>
      <c r="E7675" t="s">
        <v>593</v>
      </c>
      <c r="F7675" t="str">
        <f t="shared" si="357"/>
        <v>rural</v>
      </c>
      <c r="G7675" t="str">
        <f t="shared" si="358"/>
        <v>other</v>
      </c>
      <c r="H7675" t="str">
        <f t="shared" si="359"/>
        <v>other</v>
      </c>
    </row>
    <row r="7676" spans="1:8" x14ac:dyDescent="0.2">
      <c r="A7676">
        <v>4</v>
      </c>
      <c r="B7676" t="s">
        <v>81</v>
      </c>
      <c r="C7676">
        <v>0</v>
      </c>
      <c r="D7676" t="s">
        <v>672</v>
      </c>
      <c r="E7676" t="s">
        <v>593</v>
      </c>
      <c r="F7676" t="str">
        <f t="shared" si="357"/>
        <v>rural</v>
      </c>
      <c r="G7676" t="str">
        <f t="shared" si="358"/>
        <v>other</v>
      </c>
      <c r="H7676" t="str">
        <f t="shared" si="359"/>
        <v>other</v>
      </c>
    </row>
    <row r="7677" spans="1:8" x14ac:dyDescent="0.2">
      <c r="A7677">
        <v>5</v>
      </c>
      <c r="B7677" t="s">
        <v>162</v>
      </c>
      <c r="C7677">
        <v>0</v>
      </c>
      <c r="D7677" t="s">
        <v>672</v>
      </c>
      <c r="E7677" t="s">
        <v>593</v>
      </c>
      <c r="F7677" t="str">
        <f t="shared" si="357"/>
        <v>rural</v>
      </c>
      <c r="G7677" t="str">
        <f t="shared" si="358"/>
        <v>other</v>
      </c>
      <c r="H7677" t="str">
        <f t="shared" si="359"/>
        <v>other</v>
      </c>
    </row>
    <row r="7678" spans="1:8" x14ac:dyDescent="0.2">
      <c r="A7678">
        <v>6</v>
      </c>
      <c r="B7678" t="s">
        <v>446</v>
      </c>
      <c r="C7678">
        <v>0</v>
      </c>
      <c r="D7678" t="s">
        <v>672</v>
      </c>
      <c r="E7678" t="s">
        <v>593</v>
      </c>
      <c r="F7678" t="str">
        <f t="shared" si="357"/>
        <v>rural</v>
      </c>
      <c r="G7678" t="str">
        <f t="shared" si="358"/>
        <v>other</v>
      </c>
      <c r="H7678" t="str">
        <f t="shared" si="359"/>
        <v>other</v>
      </c>
    </row>
    <row r="7679" spans="1:8" x14ac:dyDescent="0.2">
      <c r="A7679">
        <v>7</v>
      </c>
      <c r="B7679" t="s">
        <v>447</v>
      </c>
      <c r="C7679">
        <v>0</v>
      </c>
      <c r="D7679" t="s">
        <v>672</v>
      </c>
      <c r="E7679" t="s">
        <v>593</v>
      </c>
      <c r="F7679" t="str">
        <f t="shared" si="357"/>
        <v>rural</v>
      </c>
      <c r="G7679" t="str">
        <f t="shared" si="358"/>
        <v>other</v>
      </c>
      <c r="H7679" t="str">
        <f t="shared" si="359"/>
        <v>other</v>
      </c>
    </row>
    <row r="7680" spans="1:8" x14ac:dyDescent="0.2">
      <c r="A7680">
        <v>8</v>
      </c>
      <c r="B7680" t="s">
        <v>448</v>
      </c>
      <c r="C7680">
        <v>0</v>
      </c>
      <c r="D7680" t="s">
        <v>672</v>
      </c>
      <c r="E7680" t="s">
        <v>593</v>
      </c>
      <c r="F7680" t="str">
        <f t="shared" si="357"/>
        <v>rural</v>
      </c>
      <c r="G7680" t="str">
        <f t="shared" si="358"/>
        <v>other</v>
      </c>
      <c r="H7680" t="str">
        <f t="shared" si="359"/>
        <v>other</v>
      </c>
    </row>
    <row r="7681" spans="1:8" x14ac:dyDescent="0.2">
      <c r="A7681">
        <v>9</v>
      </c>
      <c r="B7681" t="s">
        <v>449</v>
      </c>
      <c r="C7681">
        <v>0</v>
      </c>
      <c r="D7681" t="s">
        <v>672</v>
      </c>
      <c r="E7681" t="s">
        <v>593</v>
      </c>
      <c r="F7681" t="str">
        <f t="shared" si="357"/>
        <v>rural</v>
      </c>
      <c r="G7681" t="str">
        <f t="shared" si="358"/>
        <v>other</v>
      </c>
      <c r="H7681" t="str">
        <f t="shared" si="359"/>
        <v>other</v>
      </c>
    </row>
    <row r="7682" spans="1:8" x14ac:dyDescent="0.2">
      <c r="A7682">
        <v>0</v>
      </c>
      <c r="B7682" t="s">
        <v>76</v>
      </c>
      <c r="C7682">
        <v>4174642836476.7002</v>
      </c>
      <c r="D7682" t="s">
        <v>673</v>
      </c>
      <c r="E7682" t="s">
        <v>593</v>
      </c>
      <c r="F7682" t="str">
        <f t="shared" si="357"/>
        <v>rural</v>
      </c>
      <c r="G7682" t="str">
        <f t="shared" si="358"/>
        <v>other</v>
      </c>
      <c r="H7682" t="str">
        <f t="shared" si="359"/>
        <v>other</v>
      </c>
    </row>
    <row r="7683" spans="1:8" x14ac:dyDescent="0.2">
      <c r="A7683">
        <v>1</v>
      </c>
      <c r="B7683" t="s">
        <v>77</v>
      </c>
      <c r="C7683">
        <v>0</v>
      </c>
      <c r="D7683" t="s">
        <v>673</v>
      </c>
      <c r="E7683" t="s">
        <v>593</v>
      </c>
      <c r="F7683" t="str">
        <f t="shared" ref="F7683:F7746" si="360">IF(ISNUMBER(SEARCH("urban", E7683)), "urban", IF(ISNUMBER(SEARCH("rural", E7683)), "rural", IF(ISNUMBER(SEARCH("commercial", E7683)), "commercial", "None")))</f>
        <v>rural</v>
      </c>
      <c r="G7683" t="str">
        <f t="shared" ref="G7683:G7746" si="361">RIGHT(E7683, LEN(E7683) - FIND("~", SUBSTITUTE(E7683, "-", "~", LEN(E7683)-LEN(SUBSTITUTE(E7683, "-", "")))))</f>
        <v>other</v>
      </c>
      <c r="H7683" t="str">
        <f t="shared" ref="H7683:H7746" si="362">IF(G7683="appl","appliances",IF(G7683="cooling","cooling &amp; ventilation",G7683))</f>
        <v>other</v>
      </c>
    </row>
    <row r="7684" spans="1:8" x14ac:dyDescent="0.2">
      <c r="A7684">
        <v>2</v>
      </c>
      <c r="B7684" t="s">
        <v>78</v>
      </c>
      <c r="C7684">
        <v>0</v>
      </c>
      <c r="D7684" t="s">
        <v>673</v>
      </c>
      <c r="E7684" t="s">
        <v>593</v>
      </c>
      <c r="F7684" t="str">
        <f t="shared" si="360"/>
        <v>rural</v>
      </c>
      <c r="G7684" t="str">
        <f t="shared" si="361"/>
        <v>other</v>
      </c>
      <c r="H7684" t="str">
        <f t="shared" si="362"/>
        <v>other</v>
      </c>
    </row>
    <row r="7685" spans="1:8" x14ac:dyDescent="0.2">
      <c r="A7685">
        <v>3</v>
      </c>
      <c r="B7685" t="s">
        <v>79</v>
      </c>
      <c r="C7685">
        <v>0</v>
      </c>
      <c r="D7685" t="s">
        <v>673</v>
      </c>
      <c r="E7685" t="s">
        <v>593</v>
      </c>
      <c r="F7685" t="str">
        <f t="shared" si="360"/>
        <v>rural</v>
      </c>
      <c r="G7685" t="str">
        <f t="shared" si="361"/>
        <v>other</v>
      </c>
      <c r="H7685" t="str">
        <f t="shared" si="362"/>
        <v>other</v>
      </c>
    </row>
    <row r="7686" spans="1:8" x14ac:dyDescent="0.2">
      <c r="A7686">
        <v>4</v>
      </c>
      <c r="B7686" t="s">
        <v>81</v>
      </c>
      <c r="C7686">
        <v>0</v>
      </c>
      <c r="D7686" t="s">
        <v>673</v>
      </c>
      <c r="E7686" t="s">
        <v>593</v>
      </c>
      <c r="F7686" t="str">
        <f t="shared" si="360"/>
        <v>rural</v>
      </c>
      <c r="G7686" t="str">
        <f t="shared" si="361"/>
        <v>other</v>
      </c>
      <c r="H7686" t="str">
        <f t="shared" si="362"/>
        <v>other</v>
      </c>
    </row>
    <row r="7687" spans="1:8" x14ac:dyDescent="0.2">
      <c r="A7687">
        <v>5</v>
      </c>
      <c r="B7687" t="s">
        <v>162</v>
      </c>
      <c r="C7687">
        <v>0</v>
      </c>
      <c r="D7687" t="s">
        <v>673</v>
      </c>
      <c r="E7687" t="s">
        <v>593</v>
      </c>
      <c r="F7687" t="str">
        <f t="shared" si="360"/>
        <v>rural</v>
      </c>
      <c r="G7687" t="str">
        <f t="shared" si="361"/>
        <v>other</v>
      </c>
      <c r="H7687" t="str">
        <f t="shared" si="362"/>
        <v>other</v>
      </c>
    </row>
    <row r="7688" spans="1:8" x14ac:dyDescent="0.2">
      <c r="A7688">
        <v>6</v>
      </c>
      <c r="B7688" t="s">
        <v>446</v>
      </c>
      <c r="C7688">
        <v>0</v>
      </c>
      <c r="D7688" t="s">
        <v>673</v>
      </c>
      <c r="E7688" t="s">
        <v>593</v>
      </c>
      <c r="F7688" t="str">
        <f t="shared" si="360"/>
        <v>rural</v>
      </c>
      <c r="G7688" t="str">
        <f t="shared" si="361"/>
        <v>other</v>
      </c>
      <c r="H7688" t="str">
        <f t="shared" si="362"/>
        <v>other</v>
      </c>
    </row>
    <row r="7689" spans="1:8" x14ac:dyDescent="0.2">
      <c r="A7689">
        <v>7</v>
      </c>
      <c r="B7689" t="s">
        <v>447</v>
      </c>
      <c r="C7689">
        <v>0</v>
      </c>
      <c r="D7689" t="s">
        <v>673</v>
      </c>
      <c r="E7689" t="s">
        <v>593</v>
      </c>
      <c r="F7689" t="str">
        <f t="shared" si="360"/>
        <v>rural</v>
      </c>
      <c r="G7689" t="str">
        <f t="shared" si="361"/>
        <v>other</v>
      </c>
      <c r="H7689" t="str">
        <f t="shared" si="362"/>
        <v>other</v>
      </c>
    </row>
    <row r="7690" spans="1:8" x14ac:dyDescent="0.2">
      <c r="A7690">
        <v>8</v>
      </c>
      <c r="B7690" t="s">
        <v>448</v>
      </c>
      <c r="C7690">
        <v>0</v>
      </c>
      <c r="D7690" t="s">
        <v>673</v>
      </c>
      <c r="E7690" t="s">
        <v>593</v>
      </c>
      <c r="F7690" t="str">
        <f t="shared" si="360"/>
        <v>rural</v>
      </c>
      <c r="G7690" t="str">
        <f t="shared" si="361"/>
        <v>other</v>
      </c>
      <c r="H7690" t="str">
        <f t="shared" si="362"/>
        <v>other</v>
      </c>
    </row>
    <row r="7691" spans="1:8" x14ac:dyDescent="0.2">
      <c r="A7691">
        <v>9</v>
      </c>
      <c r="B7691" t="s">
        <v>449</v>
      </c>
      <c r="C7691">
        <v>0</v>
      </c>
      <c r="D7691" t="s">
        <v>673</v>
      </c>
      <c r="E7691" t="s">
        <v>593</v>
      </c>
      <c r="F7691" t="str">
        <f t="shared" si="360"/>
        <v>rural</v>
      </c>
      <c r="G7691" t="str">
        <f t="shared" si="361"/>
        <v>other</v>
      </c>
      <c r="H7691" t="str">
        <f t="shared" si="362"/>
        <v>other</v>
      </c>
    </row>
    <row r="7692" spans="1:8" x14ac:dyDescent="0.2">
      <c r="A7692">
        <v>0</v>
      </c>
      <c r="B7692" t="s">
        <v>76</v>
      </c>
      <c r="C7692">
        <v>7538146548106.3301</v>
      </c>
      <c r="D7692" t="s">
        <v>674</v>
      </c>
      <c r="E7692" t="s">
        <v>593</v>
      </c>
      <c r="F7692" t="str">
        <f t="shared" si="360"/>
        <v>rural</v>
      </c>
      <c r="G7692" t="str">
        <f t="shared" si="361"/>
        <v>other</v>
      </c>
      <c r="H7692" t="str">
        <f t="shared" si="362"/>
        <v>other</v>
      </c>
    </row>
    <row r="7693" spans="1:8" x14ac:dyDescent="0.2">
      <c r="A7693">
        <v>1</v>
      </c>
      <c r="B7693" t="s">
        <v>77</v>
      </c>
      <c r="C7693">
        <v>0</v>
      </c>
      <c r="D7693" t="s">
        <v>674</v>
      </c>
      <c r="E7693" t="s">
        <v>593</v>
      </c>
      <c r="F7693" t="str">
        <f t="shared" si="360"/>
        <v>rural</v>
      </c>
      <c r="G7693" t="str">
        <f t="shared" si="361"/>
        <v>other</v>
      </c>
      <c r="H7693" t="str">
        <f t="shared" si="362"/>
        <v>other</v>
      </c>
    </row>
    <row r="7694" spans="1:8" x14ac:dyDescent="0.2">
      <c r="A7694">
        <v>2</v>
      </c>
      <c r="B7694" t="s">
        <v>78</v>
      </c>
      <c r="C7694">
        <v>0</v>
      </c>
      <c r="D7694" t="s">
        <v>674</v>
      </c>
      <c r="E7694" t="s">
        <v>593</v>
      </c>
      <c r="F7694" t="str">
        <f t="shared" si="360"/>
        <v>rural</v>
      </c>
      <c r="G7694" t="str">
        <f t="shared" si="361"/>
        <v>other</v>
      </c>
      <c r="H7694" t="str">
        <f t="shared" si="362"/>
        <v>other</v>
      </c>
    </row>
    <row r="7695" spans="1:8" x14ac:dyDescent="0.2">
      <c r="A7695">
        <v>3</v>
      </c>
      <c r="B7695" t="s">
        <v>79</v>
      </c>
      <c r="C7695">
        <v>0</v>
      </c>
      <c r="D7695" t="s">
        <v>674</v>
      </c>
      <c r="E7695" t="s">
        <v>593</v>
      </c>
      <c r="F7695" t="str">
        <f t="shared" si="360"/>
        <v>rural</v>
      </c>
      <c r="G7695" t="str">
        <f t="shared" si="361"/>
        <v>other</v>
      </c>
      <c r="H7695" t="str">
        <f t="shared" si="362"/>
        <v>other</v>
      </c>
    </row>
    <row r="7696" spans="1:8" x14ac:dyDescent="0.2">
      <c r="A7696">
        <v>4</v>
      </c>
      <c r="B7696" t="s">
        <v>81</v>
      </c>
      <c r="C7696">
        <v>0</v>
      </c>
      <c r="D7696" t="s">
        <v>674</v>
      </c>
      <c r="E7696" t="s">
        <v>593</v>
      </c>
      <c r="F7696" t="str">
        <f t="shared" si="360"/>
        <v>rural</v>
      </c>
      <c r="G7696" t="str">
        <f t="shared" si="361"/>
        <v>other</v>
      </c>
      <c r="H7696" t="str">
        <f t="shared" si="362"/>
        <v>other</v>
      </c>
    </row>
    <row r="7697" spans="1:8" x14ac:dyDescent="0.2">
      <c r="A7697">
        <v>5</v>
      </c>
      <c r="B7697" t="s">
        <v>162</v>
      </c>
      <c r="C7697">
        <v>0</v>
      </c>
      <c r="D7697" t="s">
        <v>674</v>
      </c>
      <c r="E7697" t="s">
        <v>593</v>
      </c>
      <c r="F7697" t="str">
        <f t="shared" si="360"/>
        <v>rural</v>
      </c>
      <c r="G7697" t="str">
        <f t="shared" si="361"/>
        <v>other</v>
      </c>
      <c r="H7697" t="str">
        <f t="shared" si="362"/>
        <v>other</v>
      </c>
    </row>
    <row r="7698" spans="1:8" x14ac:dyDescent="0.2">
      <c r="A7698">
        <v>6</v>
      </c>
      <c r="B7698" t="s">
        <v>446</v>
      </c>
      <c r="C7698">
        <v>0</v>
      </c>
      <c r="D7698" t="s">
        <v>674</v>
      </c>
      <c r="E7698" t="s">
        <v>593</v>
      </c>
      <c r="F7698" t="str">
        <f t="shared" si="360"/>
        <v>rural</v>
      </c>
      <c r="G7698" t="str">
        <f t="shared" si="361"/>
        <v>other</v>
      </c>
      <c r="H7698" t="str">
        <f t="shared" si="362"/>
        <v>other</v>
      </c>
    </row>
    <row r="7699" spans="1:8" x14ac:dyDescent="0.2">
      <c r="A7699">
        <v>7</v>
      </c>
      <c r="B7699" t="s">
        <v>447</v>
      </c>
      <c r="C7699">
        <v>0</v>
      </c>
      <c r="D7699" t="s">
        <v>674</v>
      </c>
      <c r="E7699" t="s">
        <v>593</v>
      </c>
      <c r="F7699" t="str">
        <f t="shared" si="360"/>
        <v>rural</v>
      </c>
      <c r="G7699" t="str">
        <f t="shared" si="361"/>
        <v>other</v>
      </c>
      <c r="H7699" t="str">
        <f t="shared" si="362"/>
        <v>other</v>
      </c>
    </row>
    <row r="7700" spans="1:8" x14ac:dyDescent="0.2">
      <c r="A7700">
        <v>8</v>
      </c>
      <c r="B7700" t="s">
        <v>448</v>
      </c>
      <c r="C7700">
        <v>0</v>
      </c>
      <c r="D7700" t="s">
        <v>674</v>
      </c>
      <c r="E7700" t="s">
        <v>593</v>
      </c>
      <c r="F7700" t="str">
        <f t="shared" si="360"/>
        <v>rural</v>
      </c>
      <c r="G7700" t="str">
        <f t="shared" si="361"/>
        <v>other</v>
      </c>
      <c r="H7700" t="str">
        <f t="shared" si="362"/>
        <v>other</v>
      </c>
    </row>
    <row r="7701" spans="1:8" x14ac:dyDescent="0.2">
      <c r="A7701">
        <v>9</v>
      </c>
      <c r="B7701" t="s">
        <v>449</v>
      </c>
      <c r="C7701">
        <v>0</v>
      </c>
      <c r="D7701" t="s">
        <v>674</v>
      </c>
      <c r="E7701" t="s">
        <v>593</v>
      </c>
      <c r="F7701" t="str">
        <f t="shared" si="360"/>
        <v>rural</v>
      </c>
      <c r="G7701" t="str">
        <f t="shared" si="361"/>
        <v>other</v>
      </c>
      <c r="H7701" t="str">
        <f t="shared" si="362"/>
        <v>other</v>
      </c>
    </row>
    <row r="7702" spans="1:8" x14ac:dyDescent="0.2">
      <c r="A7702">
        <v>0</v>
      </c>
      <c r="B7702" t="s">
        <v>76</v>
      </c>
      <c r="C7702">
        <v>8083502384804.6396</v>
      </c>
      <c r="D7702" t="s">
        <v>675</v>
      </c>
      <c r="E7702" t="s">
        <v>593</v>
      </c>
      <c r="F7702" t="str">
        <f t="shared" si="360"/>
        <v>rural</v>
      </c>
      <c r="G7702" t="str">
        <f t="shared" si="361"/>
        <v>other</v>
      </c>
      <c r="H7702" t="str">
        <f t="shared" si="362"/>
        <v>other</v>
      </c>
    </row>
    <row r="7703" spans="1:8" x14ac:dyDescent="0.2">
      <c r="A7703">
        <v>1</v>
      </c>
      <c r="B7703" t="s">
        <v>77</v>
      </c>
      <c r="C7703">
        <v>0</v>
      </c>
      <c r="D7703" t="s">
        <v>675</v>
      </c>
      <c r="E7703" t="s">
        <v>593</v>
      </c>
      <c r="F7703" t="str">
        <f t="shared" si="360"/>
        <v>rural</v>
      </c>
      <c r="G7703" t="str">
        <f t="shared" si="361"/>
        <v>other</v>
      </c>
      <c r="H7703" t="str">
        <f t="shared" si="362"/>
        <v>other</v>
      </c>
    </row>
    <row r="7704" spans="1:8" x14ac:dyDescent="0.2">
      <c r="A7704">
        <v>2</v>
      </c>
      <c r="B7704" t="s">
        <v>78</v>
      </c>
      <c r="C7704">
        <v>0</v>
      </c>
      <c r="D7704" t="s">
        <v>675</v>
      </c>
      <c r="E7704" t="s">
        <v>593</v>
      </c>
      <c r="F7704" t="str">
        <f t="shared" si="360"/>
        <v>rural</v>
      </c>
      <c r="G7704" t="str">
        <f t="shared" si="361"/>
        <v>other</v>
      </c>
      <c r="H7704" t="str">
        <f t="shared" si="362"/>
        <v>other</v>
      </c>
    </row>
    <row r="7705" spans="1:8" x14ac:dyDescent="0.2">
      <c r="A7705">
        <v>3</v>
      </c>
      <c r="B7705" t="s">
        <v>79</v>
      </c>
      <c r="C7705">
        <v>0</v>
      </c>
      <c r="D7705" t="s">
        <v>675</v>
      </c>
      <c r="E7705" t="s">
        <v>593</v>
      </c>
      <c r="F7705" t="str">
        <f t="shared" si="360"/>
        <v>rural</v>
      </c>
      <c r="G7705" t="str">
        <f t="shared" si="361"/>
        <v>other</v>
      </c>
      <c r="H7705" t="str">
        <f t="shared" si="362"/>
        <v>other</v>
      </c>
    </row>
    <row r="7706" spans="1:8" x14ac:dyDescent="0.2">
      <c r="A7706">
        <v>4</v>
      </c>
      <c r="B7706" t="s">
        <v>81</v>
      </c>
      <c r="C7706">
        <v>0</v>
      </c>
      <c r="D7706" t="s">
        <v>675</v>
      </c>
      <c r="E7706" t="s">
        <v>593</v>
      </c>
      <c r="F7706" t="str">
        <f t="shared" si="360"/>
        <v>rural</v>
      </c>
      <c r="G7706" t="str">
        <f t="shared" si="361"/>
        <v>other</v>
      </c>
      <c r="H7706" t="str">
        <f t="shared" si="362"/>
        <v>other</v>
      </c>
    </row>
    <row r="7707" spans="1:8" x14ac:dyDescent="0.2">
      <c r="A7707">
        <v>5</v>
      </c>
      <c r="B7707" t="s">
        <v>162</v>
      </c>
      <c r="C7707">
        <v>0</v>
      </c>
      <c r="D7707" t="s">
        <v>675</v>
      </c>
      <c r="E7707" t="s">
        <v>593</v>
      </c>
      <c r="F7707" t="str">
        <f t="shared" si="360"/>
        <v>rural</v>
      </c>
      <c r="G7707" t="str">
        <f t="shared" si="361"/>
        <v>other</v>
      </c>
      <c r="H7707" t="str">
        <f t="shared" si="362"/>
        <v>other</v>
      </c>
    </row>
    <row r="7708" spans="1:8" x14ac:dyDescent="0.2">
      <c r="A7708">
        <v>6</v>
      </c>
      <c r="B7708" t="s">
        <v>446</v>
      </c>
      <c r="C7708">
        <v>0</v>
      </c>
      <c r="D7708" t="s">
        <v>675</v>
      </c>
      <c r="E7708" t="s">
        <v>593</v>
      </c>
      <c r="F7708" t="str">
        <f t="shared" si="360"/>
        <v>rural</v>
      </c>
      <c r="G7708" t="str">
        <f t="shared" si="361"/>
        <v>other</v>
      </c>
      <c r="H7708" t="str">
        <f t="shared" si="362"/>
        <v>other</v>
      </c>
    </row>
    <row r="7709" spans="1:8" x14ac:dyDescent="0.2">
      <c r="A7709">
        <v>7</v>
      </c>
      <c r="B7709" t="s">
        <v>447</v>
      </c>
      <c r="C7709">
        <v>0</v>
      </c>
      <c r="D7709" t="s">
        <v>675</v>
      </c>
      <c r="E7709" t="s">
        <v>593</v>
      </c>
      <c r="F7709" t="str">
        <f t="shared" si="360"/>
        <v>rural</v>
      </c>
      <c r="G7709" t="str">
        <f t="shared" si="361"/>
        <v>other</v>
      </c>
      <c r="H7709" t="str">
        <f t="shared" si="362"/>
        <v>other</v>
      </c>
    </row>
    <row r="7710" spans="1:8" x14ac:dyDescent="0.2">
      <c r="A7710">
        <v>8</v>
      </c>
      <c r="B7710" t="s">
        <v>448</v>
      </c>
      <c r="C7710">
        <v>0</v>
      </c>
      <c r="D7710" t="s">
        <v>675</v>
      </c>
      <c r="E7710" t="s">
        <v>593</v>
      </c>
      <c r="F7710" t="str">
        <f t="shared" si="360"/>
        <v>rural</v>
      </c>
      <c r="G7710" t="str">
        <f t="shared" si="361"/>
        <v>other</v>
      </c>
      <c r="H7710" t="str">
        <f t="shared" si="362"/>
        <v>other</v>
      </c>
    </row>
    <row r="7711" spans="1:8" x14ac:dyDescent="0.2">
      <c r="A7711">
        <v>9</v>
      </c>
      <c r="B7711" t="s">
        <v>449</v>
      </c>
      <c r="C7711">
        <v>0</v>
      </c>
      <c r="D7711" t="s">
        <v>675</v>
      </c>
      <c r="E7711" t="s">
        <v>593</v>
      </c>
      <c r="F7711" t="str">
        <f t="shared" si="360"/>
        <v>rural</v>
      </c>
      <c r="G7711" t="str">
        <f t="shared" si="361"/>
        <v>other</v>
      </c>
      <c r="H7711" t="str">
        <f t="shared" si="362"/>
        <v>other</v>
      </c>
    </row>
    <row r="7712" spans="1:8" x14ac:dyDescent="0.2">
      <c r="A7712">
        <v>0</v>
      </c>
      <c r="B7712" t="s">
        <v>76</v>
      </c>
      <c r="C7712">
        <v>2441942614015.8701</v>
      </c>
      <c r="D7712" t="s">
        <v>676</v>
      </c>
      <c r="E7712" t="s">
        <v>593</v>
      </c>
      <c r="F7712" t="str">
        <f t="shared" si="360"/>
        <v>rural</v>
      </c>
      <c r="G7712" t="str">
        <f t="shared" si="361"/>
        <v>other</v>
      </c>
      <c r="H7712" t="str">
        <f t="shared" si="362"/>
        <v>other</v>
      </c>
    </row>
    <row r="7713" spans="1:8" x14ac:dyDescent="0.2">
      <c r="A7713">
        <v>1</v>
      </c>
      <c r="B7713" t="s">
        <v>77</v>
      </c>
      <c r="C7713">
        <v>0</v>
      </c>
      <c r="D7713" t="s">
        <v>676</v>
      </c>
      <c r="E7713" t="s">
        <v>593</v>
      </c>
      <c r="F7713" t="str">
        <f t="shared" si="360"/>
        <v>rural</v>
      </c>
      <c r="G7713" t="str">
        <f t="shared" si="361"/>
        <v>other</v>
      </c>
      <c r="H7713" t="str">
        <f t="shared" si="362"/>
        <v>other</v>
      </c>
    </row>
    <row r="7714" spans="1:8" x14ac:dyDescent="0.2">
      <c r="A7714">
        <v>2</v>
      </c>
      <c r="B7714" t="s">
        <v>78</v>
      </c>
      <c r="C7714">
        <v>0</v>
      </c>
      <c r="D7714" t="s">
        <v>676</v>
      </c>
      <c r="E7714" t="s">
        <v>593</v>
      </c>
      <c r="F7714" t="str">
        <f t="shared" si="360"/>
        <v>rural</v>
      </c>
      <c r="G7714" t="str">
        <f t="shared" si="361"/>
        <v>other</v>
      </c>
      <c r="H7714" t="str">
        <f t="shared" si="362"/>
        <v>other</v>
      </c>
    </row>
    <row r="7715" spans="1:8" x14ac:dyDescent="0.2">
      <c r="A7715">
        <v>3</v>
      </c>
      <c r="B7715" t="s">
        <v>79</v>
      </c>
      <c r="C7715">
        <v>0</v>
      </c>
      <c r="D7715" t="s">
        <v>676</v>
      </c>
      <c r="E7715" t="s">
        <v>593</v>
      </c>
      <c r="F7715" t="str">
        <f t="shared" si="360"/>
        <v>rural</v>
      </c>
      <c r="G7715" t="str">
        <f t="shared" si="361"/>
        <v>other</v>
      </c>
      <c r="H7715" t="str">
        <f t="shared" si="362"/>
        <v>other</v>
      </c>
    </row>
    <row r="7716" spans="1:8" x14ac:dyDescent="0.2">
      <c r="A7716">
        <v>4</v>
      </c>
      <c r="B7716" t="s">
        <v>81</v>
      </c>
      <c r="C7716">
        <v>0</v>
      </c>
      <c r="D7716" t="s">
        <v>676</v>
      </c>
      <c r="E7716" t="s">
        <v>593</v>
      </c>
      <c r="F7716" t="str">
        <f t="shared" si="360"/>
        <v>rural</v>
      </c>
      <c r="G7716" t="str">
        <f t="shared" si="361"/>
        <v>other</v>
      </c>
      <c r="H7716" t="str">
        <f t="shared" si="362"/>
        <v>other</v>
      </c>
    </row>
    <row r="7717" spans="1:8" x14ac:dyDescent="0.2">
      <c r="A7717">
        <v>5</v>
      </c>
      <c r="B7717" t="s">
        <v>162</v>
      </c>
      <c r="C7717">
        <v>0</v>
      </c>
      <c r="D7717" t="s">
        <v>676</v>
      </c>
      <c r="E7717" t="s">
        <v>593</v>
      </c>
      <c r="F7717" t="str">
        <f t="shared" si="360"/>
        <v>rural</v>
      </c>
      <c r="G7717" t="str">
        <f t="shared" si="361"/>
        <v>other</v>
      </c>
      <c r="H7717" t="str">
        <f t="shared" si="362"/>
        <v>other</v>
      </c>
    </row>
    <row r="7718" spans="1:8" x14ac:dyDescent="0.2">
      <c r="A7718">
        <v>6</v>
      </c>
      <c r="B7718" t="s">
        <v>446</v>
      </c>
      <c r="C7718">
        <v>0</v>
      </c>
      <c r="D7718" t="s">
        <v>676</v>
      </c>
      <c r="E7718" t="s">
        <v>593</v>
      </c>
      <c r="F7718" t="str">
        <f t="shared" si="360"/>
        <v>rural</v>
      </c>
      <c r="G7718" t="str">
        <f t="shared" si="361"/>
        <v>other</v>
      </c>
      <c r="H7718" t="str">
        <f t="shared" si="362"/>
        <v>other</v>
      </c>
    </row>
    <row r="7719" spans="1:8" x14ac:dyDescent="0.2">
      <c r="A7719">
        <v>7</v>
      </c>
      <c r="B7719" t="s">
        <v>447</v>
      </c>
      <c r="C7719">
        <v>0</v>
      </c>
      <c r="D7719" t="s">
        <v>676</v>
      </c>
      <c r="E7719" t="s">
        <v>593</v>
      </c>
      <c r="F7719" t="str">
        <f t="shared" si="360"/>
        <v>rural</v>
      </c>
      <c r="G7719" t="str">
        <f t="shared" si="361"/>
        <v>other</v>
      </c>
      <c r="H7719" t="str">
        <f t="shared" si="362"/>
        <v>other</v>
      </c>
    </row>
    <row r="7720" spans="1:8" x14ac:dyDescent="0.2">
      <c r="A7720">
        <v>8</v>
      </c>
      <c r="B7720" t="s">
        <v>448</v>
      </c>
      <c r="C7720">
        <v>0</v>
      </c>
      <c r="D7720" t="s">
        <v>676</v>
      </c>
      <c r="E7720" t="s">
        <v>593</v>
      </c>
      <c r="F7720" t="str">
        <f t="shared" si="360"/>
        <v>rural</v>
      </c>
      <c r="G7720" t="str">
        <f t="shared" si="361"/>
        <v>other</v>
      </c>
      <c r="H7720" t="str">
        <f t="shared" si="362"/>
        <v>other</v>
      </c>
    </row>
    <row r="7721" spans="1:8" x14ac:dyDescent="0.2">
      <c r="A7721">
        <v>9</v>
      </c>
      <c r="B7721" t="s">
        <v>449</v>
      </c>
      <c r="C7721">
        <v>0</v>
      </c>
      <c r="D7721" t="s">
        <v>676</v>
      </c>
      <c r="E7721" t="s">
        <v>593</v>
      </c>
      <c r="F7721" t="str">
        <f t="shared" si="360"/>
        <v>rural</v>
      </c>
      <c r="G7721" t="str">
        <f t="shared" si="361"/>
        <v>other</v>
      </c>
      <c r="H7721" t="str">
        <f t="shared" si="362"/>
        <v>other</v>
      </c>
    </row>
    <row r="7722" spans="1:8" x14ac:dyDescent="0.2">
      <c r="A7722">
        <v>0</v>
      </c>
      <c r="B7722" t="s">
        <v>76</v>
      </c>
      <c r="C7722">
        <v>13976833850114.199</v>
      </c>
      <c r="D7722" t="s">
        <v>677</v>
      </c>
      <c r="E7722" t="s">
        <v>593</v>
      </c>
      <c r="F7722" t="str">
        <f t="shared" si="360"/>
        <v>rural</v>
      </c>
      <c r="G7722" t="str">
        <f t="shared" si="361"/>
        <v>other</v>
      </c>
      <c r="H7722" t="str">
        <f t="shared" si="362"/>
        <v>other</v>
      </c>
    </row>
    <row r="7723" spans="1:8" x14ac:dyDescent="0.2">
      <c r="A7723">
        <v>1</v>
      </c>
      <c r="B7723" t="s">
        <v>77</v>
      </c>
      <c r="C7723">
        <v>0</v>
      </c>
      <c r="D7723" t="s">
        <v>677</v>
      </c>
      <c r="E7723" t="s">
        <v>593</v>
      </c>
      <c r="F7723" t="str">
        <f t="shared" si="360"/>
        <v>rural</v>
      </c>
      <c r="G7723" t="str">
        <f t="shared" si="361"/>
        <v>other</v>
      </c>
      <c r="H7723" t="str">
        <f t="shared" si="362"/>
        <v>other</v>
      </c>
    </row>
    <row r="7724" spans="1:8" x14ac:dyDescent="0.2">
      <c r="A7724">
        <v>2</v>
      </c>
      <c r="B7724" t="s">
        <v>78</v>
      </c>
      <c r="C7724">
        <v>0</v>
      </c>
      <c r="D7724" t="s">
        <v>677</v>
      </c>
      <c r="E7724" t="s">
        <v>593</v>
      </c>
      <c r="F7724" t="str">
        <f t="shared" si="360"/>
        <v>rural</v>
      </c>
      <c r="G7724" t="str">
        <f t="shared" si="361"/>
        <v>other</v>
      </c>
      <c r="H7724" t="str">
        <f t="shared" si="362"/>
        <v>other</v>
      </c>
    </row>
    <row r="7725" spans="1:8" x14ac:dyDescent="0.2">
      <c r="A7725">
        <v>3</v>
      </c>
      <c r="B7725" t="s">
        <v>79</v>
      </c>
      <c r="C7725">
        <v>0</v>
      </c>
      <c r="D7725" t="s">
        <v>677</v>
      </c>
      <c r="E7725" t="s">
        <v>593</v>
      </c>
      <c r="F7725" t="str">
        <f t="shared" si="360"/>
        <v>rural</v>
      </c>
      <c r="G7725" t="str">
        <f t="shared" si="361"/>
        <v>other</v>
      </c>
      <c r="H7725" t="str">
        <f t="shared" si="362"/>
        <v>other</v>
      </c>
    </row>
    <row r="7726" spans="1:8" x14ac:dyDescent="0.2">
      <c r="A7726">
        <v>4</v>
      </c>
      <c r="B7726" t="s">
        <v>81</v>
      </c>
      <c r="C7726">
        <v>0</v>
      </c>
      <c r="D7726" t="s">
        <v>677</v>
      </c>
      <c r="E7726" t="s">
        <v>593</v>
      </c>
      <c r="F7726" t="str">
        <f t="shared" si="360"/>
        <v>rural</v>
      </c>
      <c r="G7726" t="str">
        <f t="shared" si="361"/>
        <v>other</v>
      </c>
      <c r="H7726" t="str">
        <f t="shared" si="362"/>
        <v>other</v>
      </c>
    </row>
    <row r="7727" spans="1:8" x14ac:dyDescent="0.2">
      <c r="A7727">
        <v>5</v>
      </c>
      <c r="B7727" t="s">
        <v>162</v>
      </c>
      <c r="C7727">
        <v>0</v>
      </c>
      <c r="D7727" t="s">
        <v>677</v>
      </c>
      <c r="E7727" t="s">
        <v>593</v>
      </c>
      <c r="F7727" t="str">
        <f t="shared" si="360"/>
        <v>rural</v>
      </c>
      <c r="G7727" t="str">
        <f t="shared" si="361"/>
        <v>other</v>
      </c>
      <c r="H7727" t="str">
        <f t="shared" si="362"/>
        <v>other</v>
      </c>
    </row>
    <row r="7728" spans="1:8" x14ac:dyDescent="0.2">
      <c r="A7728">
        <v>6</v>
      </c>
      <c r="B7728" t="s">
        <v>446</v>
      </c>
      <c r="C7728">
        <v>0</v>
      </c>
      <c r="D7728" t="s">
        <v>677</v>
      </c>
      <c r="E7728" t="s">
        <v>593</v>
      </c>
      <c r="F7728" t="str">
        <f t="shared" si="360"/>
        <v>rural</v>
      </c>
      <c r="G7728" t="str">
        <f t="shared" si="361"/>
        <v>other</v>
      </c>
      <c r="H7728" t="str">
        <f t="shared" si="362"/>
        <v>other</v>
      </c>
    </row>
    <row r="7729" spans="1:8" x14ac:dyDescent="0.2">
      <c r="A7729">
        <v>7</v>
      </c>
      <c r="B7729" t="s">
        <v>447</v>
      </c>
      <c r="C7729">
        <v>0</v>
      </c>
      <c r="D7729" t="s">
        <v>677</v>
      </c>
      <c r="E7729" t="s">
        <v>593</v>
      </c>
      <c r="F7729" t="str">
        <f t="shared" si="360"/>
        <v>rural</v>
      </c>
      <c r="G7729" t="str">
        <f t="shared" si="361"/>
        <v>other</v>
      </c>
      <c r="H7729" t="str">
        <f t="shared" si="362"/>
        <v>other</v>
      </c>
    </row>
    <row r="7730" spans="1:8" x14ac:dyDescent="0.2">
      <c r="A7730">
        <v>8</v>
      </c>
      <c r="B7730" t="s">
        <v>448</v>
      </c>
      <c r="C7730">
        <v>0</v>
      </c>
      <c r="D7730" t="s">
        <v>677</v>
      </c>
      <c r="E7730" t="s">
        <v>593</v>
      </c>
      <c r="F7730" t="str">
        <f t="shared" si="360"/>
        <v>rural</v>
      </c>
      <c r="G7730" t="str">
        <f t="shared" si="361"/>
        <v>other</v>
      </c>
      <c r="H7730" t="str">
        <f t="shared" si="362"/>
        <v>other</v>
      </c>
    </row>
    <row r="7731" spans="1:8" x14ac:dyDescent="0.2">
      <c r="A7731">
        <v>9</v>
      </c>
      <c r="B7731" t="s">
        <v>449</v>
      </c>
      <c r="C7731">
        <v>0</v>
      </c>
      <c r="D7731" t="s">
        <v>677</v>
      </c>
      <c r="E7731" t="s">
        <v>593</v>
      </c>
      <c r="F7731" t="str">
        <f t="shared" si="360"/>
        <v>rural</v>
      </c>
      <c r="G7731" t="str">
        <f t="shared" si="361"/>
        <v>other</v>
      </c>
      <c r="H7731" t="str">
        <f t="shared" si="362"/>
        <v>other</v>
      </c>
    </row>
    <row r="7732" spans="1:8" x14ac:dyDescent="0.2">
      <c r="A7732">
        <v>0</v>
      </c>
      <c r="B7732" t="s">
        <v>76</v>
      </c>
      <c r="C7732">
        <v>8401051647488.4404</v>
      </c>
      <c r="D7732" t="s">
        <v>678</v>
      </c>
      <c r="E7732" t="s">
        <v>593</v>
      </c>
      <c r="F7732" t="str">
        <f t="shared" si="360"/>
        <v>rural</v>
      </c>
      <c r="G7732" t="str">
        <f t="shared" si="361"/>
        <v>other</v>
      </c>
      <c r="H7732" t="str">
        <f t="shared" si="362"/>
        <v>other</v>
      </c>
    </row>
    <row r="7733" spans="1:8" x14ac:dyDescent="0.2">
      <c r="A7733">
        <v>1</v>
      </c>
      <c r="B7733" t="s">
        <v>77</v>
      </c>
      <c r="C7733">
        <v>0</v>
      </c>
      <c r="D7733" t="s">
        <v>678</v>
      </c>
      <c r="E7733" t="s">
        <v>593</v>
      </c>
      <c r="F7733" t="str">
        <f t="shared" si="360"/>
        <v>rural</v>
      </c>
      <c r="G7733" t="str">
        <f t="shared" si="361"/>
        <v>other</v>
      </c>
      <c r="H7733" t="str">
        <f t="shared" si="362"/>
        <v>other</v>
      </c>
    </row>
    <row r="7734" spans="1:8" x14ac:dyDescent="0.2">
      <c r="A7734">
        <v>2</v>
      </c>
      <c r="B7734" t="s">
        <v>78</v>
      </c>
      <c r="C7734">
        <v>0</v>
      </c>
      <c r="D7734" t="s">
        <v>678</v>
      </c>
      <c r="E7734" t="s">
        <v>593</v>
      </c>
      <c r="F7734" t="str">
        <f t="shared" si="360"/>
        <v>rural</v>
      </c>
      <c r="G7734" t="str">
        <f t="shared" si="361"/>
        <v>other</v>
      </c>
      <c r="H7734" t="str">
        <f t="shared" si="362"/>
        <v>other</v>
      </c>
    </row>
    <row r="7735" spans="1:8" x14ac:dyDescent="0.2">
      <c r="A7735">
        <v>3</v>
      </c>
      <c r="B7735" t="s">
        <v>79</v>
      </c>
      <c r="C7735">
        <v>0</v>
      </c>
      <c r="D7735" t="s">
        <v>678</v>
      </c>
      <c r="E7735" t="s">
        <v>593</v>
      </c>
      <c r="F7735" t="str">
        <f t="shared" si="360"/>
        <v>rural</v>
      </c>
      <c r="G7735" t="str">
        <f t="shared" si="361"/>
        <v>other</v>
      </c>
      <c r="H7735" t="str">
        <f t="shared" si="362"/>
        <v>other</v>
      </c>
    </row>
    <row r="7736" spans="1:8" x14ac:dyDescent="0.2">
      <c r="A7736">
        <v>4</v>
      </c>
      <c r="B7736" t="s">
        <v>81</v>
      </c>
      <c r="C7736">
        <v>0</v>
      </c>
      <c r="D7736" t="s">
        <v>678</v>
      </c>
      <c r="E7736" t="s">
        <v>593</v>
      </c>
      <c r="F7736" t="str">
        <f t="shared" si="360"/>
        <v>rural</v>
      </c>
      <c r="G7736" t="str">
        <f t="shared" si="361"/>
        <v>other</v>
      </c>
      <c r="H7736" t="str">
        <f t="shared" si="362"/>
        <v>other</v>
      </c>
    </row>
    <row r="7737" spans="1:8" x14ac:dyDescent="0.2">
      <c r="A7737">
        <v>5</v>
      </c>
      <c r="B7737" t="s">
        <v>162</v>
      </c>
      <c r="C7737">
        <v>0</v>
      </c>
      <c r="D7737" t="s">
        <v>678</v>
      </c>
      <c r="E7737" t="s">
        <v>593</v>
      </c>
      <c r="F7737" t="str">
        <f t="shared" si="360"/>
        <v>rural</v>
      </c>
      <c r="G7737" t="str">
        <f t="shared" si="361"/>
        <v>other</v>
      </c>
      <c r="H7737" t="str">
        <f t="shared" si="362"/>
        <v>other</v>
      </c>
    </row>
    <row r="7738" spans="1:8" x14ac:dyDescent="0.2">
      <c r="A7738">
        <v>6</v>
      </c>
      <c r="B7738" t="s">
        <v>446</v>
      </c>
      <c r="C7738">
        <v>0</v>
      </c>
      <c r="D7738" t="s">
        <v>678</v>
      </c>
      <c r="E7738" t="s">
        <v>593</v>
      </c>
      <c r="F7738" t="str">
        <f t="shared" si="360"/>
        <v>rural</v>
      </c>
      <c r="G7738" t="str">
        <f t="shared" si="361"/>
        <v>other</v>
      </c>
      <c r="H7738" t="str">
        <f t="shared" si="362"/>
        <v>other</v>
      </c>
    </row>
    <row r="7739" spans="1:8" x14ac:dyDescent="0.2">
      <c r="A7739">
        <v>7</v>
      </c>
      <c r="B7739" t="s">
        <v>447</v>
      </c>
      <c r="C7739">
        <v>0</v>
      </c>
      <c r="D7739" t="s">
        <v>678</v>
      </c>
      <c r="E7739" t="s">
        <v>593</v>
      </c>
      <c r="F7739" t="str">
        <f t="shared" si="360"/>
        <v>rural</v>
      </c>
      <c r="G7739" t="str">
        <f t="shared" si="361"/>
        <v>other</v>
      </c>
      <c r="H7739" t="str">
        <f t="shared" si="362"/>
        <v>other</v>
      </c>
    </row>
    <row r="7740" spans="1:8" x14ac:dyDescent="0.2">
      <c r="A7740">
        <v>8</v>
      </c>
      <c r="B7740" t="s">
        <v>448</v>
      </c>
      <c r="C7740">
        <v>0</v>
      </c>
      <c r="D7740" t="s">
        <v>678</v>
      </c>
      <c r="E7740" t="s">
        <v>593</v>
      </c>
      <c r="F7740" t="str">
        <f t="shared" si="360"/>
        <v>rural</v>
      </c>
      <c r="G7740" t="str">
        <f t="shared" si="361"/>
        <v>other</v>
      </c>
      <c r="H7740" t="str">
        <f t="shared" si="362"/>
        <v>other</v>
      </c>
    </row>
    <row r="7741" spans="1:8" x14ac:dyDescent="0.2">
      <c r="A7741">
        <v>9</v>
      </c>
      <c r="B7741" t="s">
        <v>449</v>
      </c>
      <c r="C7741">
        <v>0</v>
      </c>
      <c r="D7741" t="s">
        <v>678</v>
      </c>
      <c r="E7741" t="s">
        <v>593</v>
      </c>
      <c r="F7741" t="str">
        <f t="shared" si="360"/>
        <v>rural</v>
      </c>
      <c r="G7741" t="str">
        <f t="shared" si="361"/>
        <v>other</v>
      </c>
      <c r="H7741" t="str">
        <f t="shared" si="362"/>
        <v>other</v>
      </c>
    </row>
    <row r="7742" spans="1:8" x14ac:dyDescent="0.2">
      <c r="A7742">
        <v>0</v>
      </c>
      <c r="B7742" t="s">
        <v>76</v>
      </c>
      <c r="C7742">
        <v>381680993216.85699</v>
      </c>
      <c r="D7742" t="s">
        <v>679</v>
      </c>
      <c r="E7742" t="s">
        <v>593</v>
      </c>
      <c r="F7742" t="str">
        <f t="shared" si="360"/>
        <v>rural</v>
      </c>
      <c r="G7742" t="str">
        <f t="shared" si="361"/>
        <v>other</v>
      </c>
      <c r="H7742" t="str">
        <f t="shared" si="362"/>
        <v>other</v>
      </c>
    </row>
    <row r="7743" spans="1:8" x14ac:dyDescent="0.2">
      <c r="A7743">
        <v>1</v>
      </c>
      <c r="B7743" t="s">
        <v>77</v>
      </c>
      <c r="C7743">
        <v>0</v>
      </c>
      <c r="D7743" t="s">
        <v>679</v>
      </c>
      <c r="E7743" t="s">
        <v>593</v>
      </c>
      <c r="F7743" t="str">
        <f t="shared" si="360"/>
        <v>rural</v>
      </c>
      <c r="G7743" t="str">
        <f t="shared" si="361"/>
        <v>other</v>
      </c>
      <c r="H7743" t="str">
        <f t="shared" si="362"/>
        <v>other</v>
      </c>
    </row>
    <row r="7744" spans="1:8" x14ac:dyDescent="0.2">
      <c r="A7744">
        <v>2</v>
      </c>
      <c r="B7744" t="s">
        <v>78</v>
      </c>
      <c r="C7744">
        <v>0</v>
      </c>
      <c r="D7744" t="s">
        <v>679</v>
      </c>
      <c r="E7744" t="s">
        <v>593</v>
      </c>
      <c r="F7744" t="str">
        <f t="shared" si="360"/>
        <v>rural</v>
      </c>
      <c r="G7744" t="str">
        <f t="shared" si="361"/>
        <v>other</v>
      </c>
      <c r="H7744" t="str">
        <f t="shared" si="362"/>
        <v>other</v>
      </c>
    </row>
    <row r="7745" spans="1:8" x14ac:dyDescent="0.2">
      <c r="A7745">
        <v>3</v>
      </c>
      <c r="B7745" t="s">
        <v>79</v>
      </c>
      <c r="C7745">
        <v>0</v>
      </c>
      <c r="D7745" t="s">
        <v>679</v>
      </c>
      <c r="E7745" t="s">
        <v>593</v>
      </c>
      <c r="F7745" t="str">
        <f t="shared" si="360"/>
        <v>rural</v>
      </c>
      <c r="G7745" t="str">
        <f t="shared" si="361"/>
        <v>other</v>
      </c>
      <c r="H7745" t="str">
        <f t="shared" si="362"/>
        <v>other</v>
      </c>
    </row>
    <row r="7746" spans="1:8" x14ac:dyDescent="0.2">
      <c r="A7746">
        <v>4</v>
      </c>
      <c r="B7746" t="s">
        <v>81</v>
      </c>
      <c r="C7746">
        <v>0</v>
      </c>
      <c r="D7746" t="s">
        <v>679</v>
      </c>
      <c r="E7746" t="s">
        <v>593</v>
      </c>
      <c r="F7746" t="str">
        <f t="shared" si="360"/>
        <v>rural</v>
      </c>
      <c r="G7746" t="str">
        <f t="shared" si="361"/>
        <v>other</v>
      </c>
      <c r="H7746" t="str">
        <f t="shared" si="362"/>
        <v>other</v>
      </c>
    </row>
    <row r="7747" spans="1:8" x14ac:dyDescent="0.2">
      <c r="A7747">
        <v>5</v>
      </c>
      <c r="B7747" t="s">
        <v>162</v>
      </c>
      <c r="C7747">
        <v>0</v>
      </c>
      <c r="D7747" t="s">
        <v>679</v>
      </c>
      <c r="E7747" t="s">
        <v>593</v>
      </c>
      <c r="F7747" t="str">
        <f t="shared" ref="F7747:F7810" si="363">IF(ISNUMBER(SEARCH("urban", E7747)), "urban", IF(ISNUMBER(SEARCH("rural", E7747)), "rural", IF(ISNUMBER(SEARCH("commercial", E7747)), "commercial", "None")))</f>
        <v>rural</v>
      </c>
      <c r="G7747" t="str">
        <f t="shared" ref="G7747:G7810" si="364">RIGHT(E7747, LEN(E7747) - FIND("~", SUBSTITUTE(E7747, "-", "~", LEN(E7747)-LEN(SUBSTITUTE(E7747, "-", "")))))</f>
        <v>other</v>
      </c>
      <c r="H7747" t="str">
        <f t="shared" ref="H7747:H7810" si="365">IF(G7747="appl","appliances",IF(G7747="cooling","cooling &amp; ventilation",G7747))</f>
        <v>other</v>
      </c>
    </row>
    <row r="7748" spans="1:8" x14ac:dyDescent="0.2">
      <c r="A7748">
        <v>6</v>
      </c>
      <c r="B7748" t="s">
        <v>446</v>
      </c>
      <c r="C7748">
        <v>0</v>
      </c>
      <c r="D7748" t="s">
        <v>679</v>
      </c>
      <c r="E7748" t="s">
        <v>593</v>
      </c>
      <c r="F7748" t="str">
        <f t="shared" si="363"/>
        <v>rural</v>
      </c>
      <c r="G7748" t="str">
        <f t="shared" si="364"/>
        <v>other</v>
      </c>
      <c r="H7748" t="str">
        <f t="shared" si="365"/>
        <v>other</v>
      </c>
    </row>
    <row r="7749" spans="1:8" x14ac:dyDescent="0.2">
      <c r="A7749">
        <v>7</v>
      </c>
      <c r="B7749" t="s">
        <v>447</v>
      </c>
      <c r="C7749">
        <v>0</v>
      </c>
      <c r="D7749" t="s">
        <v>679</v>
      </c>
      <c r="E7749" t="s">
        <v>593</v>
      </c>
      <c r="F7749" t="str">
        <f t="shared" si="363"/>
        <v>rural</v>
      </c>
      <c r="G7749" t="str">
        <f t="shared" si="364"/>
        <v>other</v>
      </c>
      <c r="H7749" t="str">
        <f t="shared" si="365"/>
        <v>other</v>
      </c>
    </row>
    <row r="7750" spans="1:8" x14ac:dyDescent="0.2">
      <c r="A7750">
        <v>8</v>
      </c>
      <c r="B7750" t="s">
        <v>448</v>
      </c>
      <c r="C7750">
        <v>0</v>
      </c>
      <c r="D7750" t="s">
        <v>679</v>
      </c>
      <c r="E7750" t="s">
        <v>593</v>
      </c>
      <c r="F7750" t="str">
        <f t="shared" si="363"/>
        <v>rural</v>
      </c>
      <c r="G7750" t="str">
        <f t="shared" si="364"/>
        <v>other</v>
      </c>
      <c r="H7750" t="str">
        <f t="shared" si="365"/>
        <v>other</v>
      </c>
    </row>
    <row r="7751" spans="1:8" x14ac:dyDescent="0.2">
      <c r="A7751">
        <v>9</v>
      </c>
      <c r="B7751" t="s">
        <v>449</v>
      </c>
      <c r="C7751">
        <v>0</v>
      </c>
      <c r="D7751" t="s">
        <v>679</v>
      </c>
      <c r="E7751" t="s">
        <v>593</v>
      </c>
      <c r="F7751" t="str">
        <f t="shared" si="363"/>
        <v>rural</v>
      </c>
      <c r="G7751" t="str">
        <f t="shared" si="364"/>
        <v>other</v>
      </c>
      <c r="H7751" t="str">
        <f t="shared" si="365"/>
        <v>other</v>
      </c>
    </row>
    <row r="7752" spans="1:8" x14ac:dyDescent="0.2">
      <c r="A7752">
        <v>0</v>
      </c>
      <c r="B7752" t="s">
        <v>76</v>
      </c>
      <c r="C7752">
        <v>1598323107182.4099</v>
      </c>
      <c r="D7752" t="s">
        <v>680</v>
      </c>
      <c r="E7752" t="s">
        <v>593</v>
      </c>
      <c r="F7752" t="str">
        <f t="shared" si="363"/>
        <v>rural</v>
      </c>
      <c r="G7752" t="str">
        <f t="shared" si="364"/>
        <v>other</v>
      </c>
      <c r="H7752" t="str">
        <f t="shared" si="365"/>
        <v>other</v>
      </c>
    </row>
    <row r="7753" spans="1:8" x14ac:dyDescent="0.2">
      <c r="A7753">
        <v>1</v>
      </c>
      <c r="B7753" t="s">
        <v>77</v>
      </c>
      <c r="C7753">
        <v>0</v>
      </c>
      <c r="D7753" t="s">
        <v>680</v>
      </c>
      <c r="E7753" t="s">
        <v>593</v>
      </c>
      <c r="F7753" t="str">
        <f t="shared" si="363"/>
        <v>rural</v>
      </c>
      <c r="G7753" t="str">
        <f t="shared" si="364"/>
        <v>other</v>
      </c>
      <c r="H7753" t="str">
        <f t="shared" si="365"/>
        <v>other</v>
      </c>
    </row>
    <row r="7754" spans="1:8" x14ac:dyDescent="0.2">
      <c r="A7754">
        <v>2</v>
      </c>
      <c r="B7754" t="s">
        <v>78</v>
      </c>
      <c r="C7754">
        <v>0</v>
      </c>
      <c r="D7754" t="s">
        <v>680</v>
      </c>
      <c r="E7754" t="s">
        <v>593</v>
      </c>
      <c r="F7754" t="str">
        <f t="shared" si="363"/>
        <v>rural</v>
      </c>
      <c r="G7754" t="str">
        <f t="shared" si="364"/>
        <v>other</v>
      </c>
      <c r="H7754" t="str">
        <f t="shared" si="365"/>
        <v>other</v>
      </c>
    </row>
    <row r="7755" spans="1:8" x14ac:dyDescent="0.2">
      <c r="A7755">
        <v>3</v>
      </c>
      <c r="B7755" t="s">
        <v>79</v>
      </c>
      <c r="C7755">
        <v>0</v>
      </c>
      <c r="D7755" t="s">
        <v>680</v>
      </c>
      <c r="E7755" t="s">
        <v>593</v>
      </c>
      <c r="F7755" t="str">
        <f t="shared" si="363"/>
        <v>rural</v>
      </c>
      <c r="G7755" t="str">
        <f t="shared" si="364"/>
        <v>other</v>
      </c>
      <c r="H7755" t="str">
        <f t="shared" si="365"/>
        <v>other</v>
      </c>
    </row>
    <row r="7756" spans="1:8" x14ac:dyDescent="0.2">
      <c r="A7756">
        <v>4</v>
      </c>
      <c r="B7756" t="s">
        <v>81</v>
      </c>
      <c r="C7756">
        <v>0</v>
      </c>
      <c r="D7756" t="s">
        <v>680</v>
      </c>
      <c r="E7756" t="s">
        <v>593</v>
      </c>
      <c r="F7756" t="str">
        <f t="shared" si="363"/>
        <v>rural</v>
      </c>
      <c r="G7756" t="str">
        <f t="shared" si="364"/>
        <v>other</v>
      </c>
      <c r="H7756" t="str">
        <f t="shared" si="365"/>
        <v>other</v>
      </c>
    </row>
    <row r="7757" spans="1:8" x14ac:dyDescent="0.2">
      <c r="A7757">
        <v>5</v>
      </c>
      <c r="B7757" t="s">
        <v>162</v>
      </c>
      <c r="C7757">
        <v>0</v>
      </c>
      <c r="D7757" t="s">
        <v>680</v>
      </c>
      <c r="E7757" t="s">
        <v>593</v>
      </c>
      <c r="F7757" t="str">
        <f t="shared" si="363"/>
        <v>rural</v>
      </c>
      <c r="G7757" t="str">
        <f t="shared" si="364"/>
        <v>other</v>
      </c>
      <c r="H7757" t="str">
        <f t="shared" si="365"/>
        <v>other</v>
      </c>
    </row>
    <row r="7758" spans="1:8" x14ac:dyDescent="0.2">
      <c r="A7758">
        <v>6</v>
      </c>
      <c r="B7758" t="s">
        <v>446</v>
      </c>
      <c r="C7758">
        <v>0</v>
      </c>
      <c r="D7758" t="s">
        <v>680</v>
      </c>
      <c r="E7758" t="s">
        <v>593</v>
      </c>
      <c r="F7758" t="str">
        <f t="shared" si="363"/>
        <v>rural</v>
      </c>
      <c r="G7758" t="str">
        <f t="shared" si="364"/>
        <v>other</v>
      </c>
      <c r="H7758" t="str">
        <f t="shared" si="365"/>
        <v>other</v>
      </c>
    </row>
    <row r="7759" spans="1:8" x14ac:dyDescent="0.2">
      <c r="A7759">
        <v>7</v>
      </c>
      <c r="B7759" t="s">
        <v>447</v>
      </c>
      <c r="C7759">
        <v>0</v>
      </c>
      <c r="D7759" t="s">
        <v>680</v>
      </c>
      <c r="E7759" t="s">
        <v>593</v>
      </c>
      <c r="F7759" t="str">
        <f t="shared" si="363"/>
        <v>rural</v>
      </c>
      <c r="G7759" t="str">
        <f t="shared" si="364"/>
        <v>other</v>
      </c>
      <c r="H7759" t="str">
        <f t="shared" si="365"/>
        <v>other</v>
      </c>
    </row>
    <row r="7760" spans="1:8" x14ac:dyDescent="0.2">
      <c r="A7760">
        <v>8</v>
      </c>
      <c r="B7760" t="s">
        <v>448</v>
      </c>
      <c r="C7760">
        <v>0</v>
      </c>
      <c r="D7760" t="s">
        <v>680</v>
      </c>
      <c r="E7760" t="s">
        <v>593</v>
      </c>
      <c r="F7760" t="str">
        <f t="shared" si="363"/>
        <v>rural</v>
      </c>
      <c r="G7760" t="str">
        <f t="shared" si="364"/>
        <v>other</v>
      </c>
      <c r="H7760" t="str">
        <f t="shared" si="365"/>
        <v>other</v>
      </c>
    </row>
    <row r="7761" spans="1:8" x14ac:dyDescent="0.2">
      <c r="A7761">
        <v>9</v>
      </c>
      <c r="B7761" t="s">
        <v>449</v>
      </c>
      <c r="C7761">
        <v>0</v>
      </c>
      <c r="D7761" t="s">
        <v>680</v>
      </c>
      <c r="E7761" t="s">
        <v>593</v>
      </c>
      <c r="F7761" t="str">
        <f t="shared" si="363"/>
        <v>rural</v>
      </c>
      <c r="G7761" t="str">
        <f t="shared" si="364"/>
        <v>other</v>
      </c>
      <c r="H7761" t="str">
        <f t="shared" si="365"/>
        <v>other</v>
      </c>
    </row>
    <row r="7762" spans="1:8" x14ac:dyDescent="0.2">
      <c r="A7762">
        <v>0</v>
      </c>
      <c r="B7762" t="s">
        <v>76</v>
      </c>
      <c r="C7762">
        <v>37701410861215.5</v>
      </c>
      <c r="D7762" t="s">
        <v>681</v>
      </c>
      <c r="E7762" t="s">
        <v>593</v>
      </c>
      <c r="F7762" t="str">
        <f t="shared" si="363"/>
        <v>rural</v>
      </c>
      <c r="G7762" t="str">
        <f t="shared" si="364"/>
        <v>other</v>
      </c>
      <c r="H7762" t="str">
        <f t="shared" si="365"/>
        <v>other</v>
      </c>
    </row>
    <row r="7763" spans="1:8" x14ac:dyDescent="0.2">
      <c r="A7763">
        <v>1</v>
      </c>
      <c r="B7763" t="s">
        <v>77</v>
      </c>
      <c r="C7763">
        <v>0</v>
      </c>
      <c r="D7763" t="s">
        <v>681</v>
      </c>
      <c r="E7763" t="s">
        <v>593</v>
      </c>
      <c r="F7763" t="str">
        <f t="shared" si="363"/>
        <v>rural</v>
      </c>
      <c r="G7763" t="str">
        <f t="shared" si="364"/>
        <v>other</v>
      </c>
      <c r="H7763" t="str">
        <f t="shared" si="365"/>
        <v>other</v>
      </c>
    </row>
    <row r="7764" spans="1:8" x14ac:dyDescent="0.2">
      <c r="A7764">
        <v>2</v>
      </c>
      <c r="B7764" t="s">
        <v>78</v>
      </c>
      <c r="C7764">
        <v>0</v>
      </c>
      <c r="D7764" t="s">
        <v>681</v>
      </c>
      <c r="E7764" t="s">
        <v>593</v>
      </c>
      <c r="F7764" t="str">
        <f t="shared" si="363"/>
        <v>rural</v>
      </c>
      <c r="G7764" t="str">
        <f t="shared" si="364"/>
        <v>other</v>
      </c>
      <c r="H7764" t="str">
        <f t="shared" si="365"/>
        <v>other</v>
      </c>
    </row>
    <row r="7765" spans="1:8" x14ac:dyDescent="0.2">
      <c r="A7765">
        <v>3</v>
      </c>
      <c r="B7765" t="s">
        <v>79</v>
      </c>
      <c r="C7765">
        <v>0</v>
      </c>
      <c r="D7765" t="s">
        <v>681</v>
      </c>
      <c r="E7765" t="s">
        <v>593</v>
      </c>
      <c r="F7765" t="str">
        <f t="shared" si="363"/>
        <v>rural</v>
      </c>
      <c r="G7765" t="str">
        <f t="shared" si="364"/>
        <v>other</v>
      </c>
      <c r="H7765" t="str">
        <f t="shared" si="365"/>
        <v>other</v>
      </c>
    </row>
    <row r="7766" spans="1:8" x14ac:dyDescent="0.2">
      <c r="A7766">
        <v>4</v>
      </c>
      <c r="B7766" t="s">
        <v>81</v>
      </c>
      <c r="C7766">
        <v>0</v>
      </c>
      <c r="D7766" t="s">
        <v>681</v>
      </c>
      <c r="E7766" t="s">
        <v>593</v>
      </c>
      <c r="F7766" t="str">
        <f t="shared" si="363"/>
        <v>rural</v>
      </c>
      <c r="G7766" t="str">
        <f t="shared" si="364"/>
        <v>other</v>
      </c>
      <c r="H7766" t="str">
        <f t="shared" si="365"/>
        <v>other</v>
      </c>
    </row>
    <row r="7767" spans="1:8" x14ac:dyDescent="0.2">
      <c r="A7767">
        <v>5</v>
      </c>
      <c r="B7767" t="s">
        <v>162</v>
      </c>
      <c r="C7767">
        <v>0</v>
      </c>
      <c r="D7767" t="s">
        <v>681</v>
      </c>
      <c r="E7767" t="s">
        <v>593</v>
      </c>
      <c r="F7767" t="str">
        <f t="shared" si="363"/>
        <v>rural</v>
      </c>
      <c r="G7767" t="str">
        <f t="shared" si="364"/>
        <v>other</v>
      </c>
      <c r="H7767" t="str">
        <f t="shared" si="365"/>
        <v>other</v>
      </c>
    </row>
    <row r="7768" spans="1:8" x14ac:dyDescent="0.2">
      <c r="A7768">
        <v>6</v>
      </c>
      <c r="B7768" t="s">
        <v>446</v>
      </c>
      <c r="C7768">
        <v>0</v>
      </c>
      <c r="D7768" t="s">
        <v>681</v>
      </c>
      <c r="E7768" t="s">
        <v>593</v>
      </c>
      <c r="F7768" t="str">
        <f t="shared" si="363"/>
        <v>rural</v>
      </c>
      <c r="G7768" t="str">
        <f t="shared" si="364"/>
        <v>other</v>
      </c>
      <c r="H7768" t="str">
        <f t="shared" si="365"/>
        <v>other</v>
      </c>
    </row>
    <row r="7769" spans="1:8" x14ac:dyDescent="0.2">
      <c r="A7769">
        <v>7</v>
      </c>
      <c r="B7769" t="s">
        <v>447</v>
      </c>
      <c r="C7769">
        <v>0</v>
      </c>
      <c r="D7769" t="s">
        <v>681</v>
      </c>
      <c r="E7769" t="s">
        <v>593</v>
      </c>
      <c r="F7769" t="str">
        <f t="shared" si="363"/>
        <v>rural</v>
      </c>
      <c r="G7769" t="str">
        <f t="shared" si="364"/>
        <v>other</v>
      </c>
      <c r="H7769" t="str">
        <f t="shared" si="365"/>
        <v>other</v>
      </c>
    </row>
    <row r="7770" spans="1:8" x14ac:dyDescent="0.2">
      <c r="A7770">
        <v>8</v>
      </c>
      <c r="B7770" t="s">
        <v>448</v>
      </c>
      <c r="C7770">
        <v>0</v>
      </c>
      <c r="D7770" t="s">
        <v>681</v>
      </c>
      <c r="E7770" t="s">
        <v>593</v>
      </c>
      <c r="F7770" t="str">
        <f t="shared" si="363"/>
        <v>rural</v>
      </c>
      <c r="G7770" t="str">
        <f t="shared" si="364"/>
        <v>other</v>
      </c>
      <c r="H7770" t="str">
        <f t="shared" si="365"/>
        <v>other</v>
      </c>
    </row>
    <row r="7771" spans="1:8" x14ac:dyDescent="0.2">
      <c r="A7771">
        <v>9</v>
      </c>
      <c r="B7771" t="s">
        <v>449</v>
      </c>
      <c r="C7771">
        <v>0</v>
      </c>
      <c r="D7771" t="s">
        <v>681</v>
      </c>
      <c r="E7771" t="s">
        <v>593</v>
      </c>
      <c r="F7771" t="str">
        <f t="shared" si="363"/>
        <v>rural</v>
      </c>
      <c r="G7771" t="str">
        <f t="shared" si="364"/>
        <v>other</v>
      </c>
      <c r="H7771" t="str">
        <f t="shared" si="365"/>
        <v>other</v>
      </c>
    </row>
    <row r="7772" spans="1:8" x14ac:dyDescent="0.2">
      <c r="A7772">
        <v>0</v>
      </c>
      <c r="B7772" t="s">
        <v>76</v>
      </c>
      <c r="C7772">
        <v>16780492122886.5</v>
      </c>
      <c r="D7772" t="s">
        <v>682</v>
      </c>
      <c r="E7772" t="s">
        <v>593</v>
      </c>
      <c r="F7772" t="str">
        <f t="shared" si="363"/>
        <v>rural</v>
      </c>
      <c r="G7772" t="str">
        <f t="shared" si="364"/>
        <v>other</v>
      </c>
      <c r="H7772" t="str">
        <f t="shared" si="365"/>
        <v>other</v>
      </c>
    </row>
    <row r="7773" spans="1:8" x14ac:dyDescent="0.2">
      <c r="A7773">
        <v>1</v>
      </c>
      <c r="B7773" t="s">
        <v>77</v>
      </c>
      <c r="C7773">
        <v>0</v>
      </c>
      <c r="D7773" t="s">
        <v>682</v>
      </c>
      <c r="E7773" t="s">
        <v>593</v>
      </c>
      <c r="F7773" t="str">
        <f t="shared" si="363"/>
        <v>rural</v>
      </c>
      <c r="G7773" t="str">
        <f t="shared" si="364"/>
        <v>other</v>
      </c>
      <c r="H7773" t="str">
        <f t="shared" si="365"/>
        <v>other</v>
      </c>
    </row>
    <row r="7774" spans="1:8" x14ac:dyDescent="0.2">
      <c r="A7774">
        <v>2</v>
      </c>
      <c r="B7774" t="s">
        <v>78</v>
      </c>
      <c r="C7774">
        <v>0</v>
      </c>
      <c r="D7774" t="s">
        <v>682</v>
      </c>
      <c r="E7774" t="s">
        <v>593</v>
      </c>
      <c r="F7774" t="str">
        <f t="shared" si="363"/>
        <v>rural</v>
      </c>
      <c r="G7774" t="str">
        <f t="shared" si="364"/>
        <v>other</v>
      </c>
      <c r="H7774" t="str">
        <f t="shared" si="365"/>
        <v>other</v>
      </c>
    </row>
    <row r="7775" spans="1:8" x14ac:dyDescent="0.2">
      <c r="A7775">
        <v>3</v>
      </c>
      <c r="B7775" t="s">
        <v>79</v>
      </c>
      <c r="C7775">
        <v>0</v>
      </c>
      <c r="D7775" t="s">
        <v>682</v>
      </c>
      <c r="E7775" t="s">
        <v>593</v>
      </c>
      <c r="F7775" t="str">
        <f t="shared" si="363"/>
        <v>rural</v>
      </c>
      <c r="G7775" t="str">
        <f t="shared" si="364"/>
        <v>other</v>
      </c>
      <c r="H7775" t="str">
        <f t="shared" si="365"/>
        <v>other</v>
      </c>
    </row>
    <row r="7776" spans="1:8" x14ac:dyDescent="0.2">
      <c r="A7776">
        <v>4</v>
      </c>
      <c r="B7776" t="s">
        <v>81</v>
      </c>
      <c r="C7776">
        <v>0</v>
      </c>
      <c r="D7776" t="s">
        <v>682</v>
      </c>
      <c r="E7776" t="s">
        <v>593</v>
      </c>
      <c r="F7776" t="str">
        <f t="shared" si="363"/>
        <v>rural</v>
      </c>
      <c r="G7776" t="str">
        <f t="shared" si="364"/>
        <v>other</v>
      </c>
      <c r="H7776" t="str">
        <f t="shared" si="365"/>
        <v>other</v>
      </c>
    </row>
    <row r="7777" spans="1:8" x14ac:dyDescent="0.2">
      <c r="A7777">
        <v>5</v>
      </c>
      <c r="B7777" t="s">
        <v>162</v>
      </c>
      <c r="C7777">
        <v>0</v>
      </c>
      <c r="D7777" t="s">
        <v>682</v>
      </c>
      <c r="E7777" t="s">
        <v>593</v>
      </c>
      <c r="F7777" t="str">
        <f t="shared" si="363"/>
        <v>rural</v>
      </c>
      <c r="G7777" t="str">
        <f t="shared" si="364"/>
        <v>other</v>
      </c>
      <c r="H7777" t="str">
        <f t="shared" si="365"/>
        <v>other</v>
      </c>
    </row>
    <row r="7778" spans="1:8" x14ac:dyDescent="0.2">
      <c r="A7778">
        <v>6</v>
      </c>
      <c r="B7778" t="s">
        <v>446</v>
      </c>
      <c r="C7778">
        <v>0</v>
      </c>
      <c r="D7778" t="s">
        <v>682</v>
      </c>
      <c r="E7778" t="s">
        <v>593</v>
      </c>
      <c r="F7778" t="str">
        <f t="shared" si="363"/>
        <v>rural</v>
      </c>
      <c r="G7778" t="str">
        <f t="shared" si="364"/>
        <v>other</v>
      </c>
      <c r="H7778" t="str">
        <f t="shared" si="365"/>
        <v>other</v>
      </c>
    </row>
    <row r="7779" spans="1:8" x14ac:dyDescent="0.2">
      <c r="A7779">
        <v>7</v>
      </c>
      <c r="B7779" t="s">
        <v>447</v>
      </c>
      <c r="C7779">
        <v>0</v>
      </c>
      <c r="D7779" t="s">
        <v>682</v>
      </c>
      <c r="E7779" t="s">
        <v>593</v>
      </c>
      <c r="F7779" t="str">
        <f t="shared" si="363"/>
        <v>rural</v>
      </c>
      <c r="G7779" t="str">
        <f t="shared" si="364"/>
        <v>other</v>
      </c>
      <c r="H7779" t="str">
        <f t="shared" si="365"/>
        <v>other</v>
      </c>
    </row>
    <row r="7780" spans="1:8" x14ac:dyDescent="0.2">
      <c r="A7780">
        <v>8</v>
      </c>
      <c r="B7780" t="s">
        <v>448</v>
      </c>
      <c r="C7780">
        <v>0</v>
      </c>
      <c r="D7780" t="s">
        <v>682</v>
      </c>
      <c r="E7780" t="s">
        <v>593</v>
      </c>
      <c r="F7780" t="str">
        <f t="shared" si="363"/>
        <v>rural</v>
      </c>
      <c r="G7780" t="str">
        <f t="shared" si="364"/>
        <v>other</v>
      </c>
      <c r="H7780" t="str">
        <f t="shared" si="365"/>
        <v>other</v>
      </c>
    </row>
    <row r="7781" spans="1:8" x14ac:dyDescent="0.2">
      <c r="A7781">
        <v>9</v>
      </c>
      <c r="B7781" t="s">
        <v>449</v>
      </c>
      <c r="C7781">
        <v>0</v>
      </c>
      <c r="D7781" t="s">
        <v>682</v>
      </c>
      <c r="E7781" t="s">
        <v>593</v>
      </c>
      <c r="F7781" t="str">
        <f t="shared" si="363"/>
        <v>rural</v>
      </c>
      <c r="G7781" t="str">
        <f t="shared" si="364"/>
        <v>other</v>
      </c>
      <c r="H7781" t="str">
        <f t="shared" si="365"/>
        <v>other</v>
      </c>
    </row>
    <row r="7782" spans="1:8" x14ac:dyDescent="0.2">
      <c r="A7782">
        <v>0</v>
      </c>
      <c r="B7782" t="s">
        <v>76</v>
      </c>
      <c r="C7782">
        <v>27377446582828.398</v>
      </c>
      <c r="D7782" t="s">
        <v>683</v>
      </c>
      <c r="E7782" t="s">
        <v>593</v>
      </c>
      <c r="F7782" t="str">
        <f t="shared" si="363"/>
        <v>rural</v>
      </c>
      <c r="G7782" t="str">
        <f t="shared" si="364"/>
        <v>other</v>
      </c>
      <c r="H7782" t="str">
        <f t="shared" si="365"/>
        <v>other</v>
      </c>
    </row>
    <row r="7783" spans="1:8" x14ac:dyDescent="0.2">
      <c r="A7783">
        <v>1</v>
      </c>
      <c r="B7783" t="s">
        <v>77</v>
      </c>
      <c r="C7783">
        <v>0</v>
      </c>
      <c r="D7783" t="s">
        <v>683</v>
      </c>
      <c r="E7783" t="s">
        <v>593</v>
      </c>
      <c r="F7783" t="str">
        <f t="shared" si="363"/>
        <v>rural</v>
      </c>
      <c r="G7783" t="str">
        <f t="shared" si="364"/>
        <v>other</v>
      </c>
      <c r="H7783" t="str">
        <f t="shared" si="365"/>
        <v>other</v>
      </c>
    </row>
    <row r="7784" spans="1:8" x14ac:dyDescent="0.2">
      <c r="A7784">
        <v>2</v>
      </c>
      <c r="B7784" t="s">
        <v>78</v>
      </c>
      <c r="C7784">
        <v>0</v>
      </c>
      <c r="D7784" t="s">
        <v>683</v>
      </c>
      <c r="E7784" t="s">
        <v>593</v>
      </c>
      <c r="F7784" t="str">
        <f t="shared" si="363"/>
        <v>rural</v>
      </c>
      <c r="G7784" t="str">
        <f t="shared" si="364"/>
        <v>other</v>
      </c>
      <c r="H7784" t="str">
        <f t="shared" si="365"/>
        <v>other</v>
      </c>
    </row>
    <row r="7785" spans="1:8" x14ac:dyDescent="0.2">
      <c r="A7785">
        <v>3</v>
      </c>
      <c r="B7785" t="s">
        <v>79</v>
      </c>
      <c r="C7785">
        <v>0</v>
      </c>
      <c r="D7785" t="s">
        <v>683</v>
      </c>
      <c r="E7785" t="s">
        <v>593</v>
      </c>
      <c r="F7785" t="str">
        <f t="shared" si="363"/>
        <v>rural</v>
      </c>
      <c r="G7785" t="str">
        <f t="shared" si="364"/>
        <v>other</v>
      </c>
      <c r="H7785" t="str">
        <f t="shared" si="365"/>
        <v>other</v>
      </c>
    </row>
    <row r="7786" spans="1:8" x14ac:dyDescent="0.2">
      <c r="A7786">
        <v>4</v>
      </c>
      <c r="B7786" t="s">
        <v>81</v>
      </c>
      <c r="C7786">
        <v>0</v>
      </c>
      <c r="D7786" t="s">
        <v>683</v>
      </c>
      <c r="E7786" t="s">
        <v>593</v>
      </c>
      <c r="F7786" t="str">
        <f t="shared" si="363"/>
        <v>rural</v>
      </c>
      <c r="G7786" t="str">
        <f t="shared" si="364"/>
        <v>other</v>
      </c>
      <c r="H7786" t="str">
        <f t="shared" si="365"/>
        <v>other</v>
      </c>
    </row>
    <row r="7787" spans="1:8" x14ac:dyDescent="0.2">
      <c r="A7787">
        <v>5</v>
      </c>
      <c r="B7787" t="s">
        <v>162</v>
      </c>
      <c r="C7787">
        <v>0</v>
      </c>
      <c r="D7787" t="s">
        <v>683</v>
      </c>
      <c r="E7787" t="s">
        <v>593</v>
      </c>
      <c r="F7787" t="str">
        <f t="shared" si="363"/>
        <v>rural</v>
      </c>
      <c r="G7787" t="str">
        <f t="shared" si="364"/>
        <v>other</v>
      </c>
      <c r="H7787" t="str">
        <f t="shared" si="365"/>
        <v>other</v>
      </c>
    </row>
    <row r="7788" spans="1:8" x14ac:dyDescent="0.2">
      <c r="A7788">
        <v>6</v>
      </c>
      <c r="B7788" t="s">
        <v>446</v>
      </c>
      <c r="C7788">
        <v>0</v>
      </c>
      <c r="D7788" t="s">
        <v>683</v>
      </c>
      <c r="E7788" t="s">
        <v>593</v>
      </c>
      <c r="F7788" t="str">
        <f t="shared" si="363"/>
        <v>rural</v>
      </c>
      <c r="G7788" t="str">
        <f t="shared" si="364"/>
        <v>other</v>
      </c>
      <c r="H7788" t="str">
        <f t="shared" si="365"/>
        <v>other</v>
      </c>
    </row>
    <row r="7789" spans="1:8" x14ac:dyDescent="0.2">
      <c r="A7789">
        <v>7</v>
      </c>
      <c r="B7789" t="s">
        <v>447</v>
      </c>
      <c r="C7789">
        <v>0</v>
      </c>
      <c r="D7789" t="s">
        <v>683</v>
      </c>
      <c r="E7789" t="s">
        <v>593</v>
      </c>
      <c r="F7789" t="str">
        <f t="shared" si="363"/>
        <v>rural</v>
      </c>
      <c r="G7789" t="str">
        <f t="shared" si="364"/>
        <v>other</v>
      </c>
      <c r="H7789" t="str">
        <f t="shared" si="365"/>
        <v>other</v>
      </c>
    </row>
    <row r="7790" spans="1:8" x14ac:dyDescent="0.2">
      <c r="A7790">
        <v>8</v>
      </c>
      <c r="B7790" t="s">
        <v>448</v>
      </c>
      <c r="C7790">
        <v>0</v>
      </c>
      <c r="D7790" t="s">
        <v>683</v>
      </c>
      <c r="E7790" t="s">
        <v>593</v>
      </c>
      <c r="F7790" t="str">
        <f t="shared" si="363"/>
        <v>rural</v>
      </c>
      <c r="G7790" t="str">
        <f t="shared" si="364"/>
        <v>other</v>
      </c>
      <c r="H7790" t="str">
        <f t="shared" si="365"/>
        <v>other</v>
      </c>
    </row>
    <row r="7791" spans="1:8" x14ac:dyDescent="0.2">
      <c r="A7791">
        <v>9</v>
      </c>
      <c r="B7791" t="s">
        <v>449</v>
      </c>
      <c r="C7791">
        <v>0</v>
      </c>
      <c r="D7791" t="s">
        <v>683</v>
      </c>
      <c r="E7791" t="s">
        <v>593</v>
      </c>
      <c r="F7791" t="str">
        <f t="shared" si="363"/>
        <v>rural</v>
      </c>
      <c r="G7791" t="str">
        <f t="shared" si="364"/>
        <v>other</v>
      </c>
      <c r="H7791" t="str">
        <f t="shared" si="365"/>
        <v>other</v>
      </c>
    </row>
    <row r="7792" spans="1:8" x14ac:dyDescent="0.2">
      <c r="A7792">
        <v>0</v>
      </c>
      <c r="B7792" t="s">
        <v>76</v>
      </c>
      <c r="C7792">
        <v>2867628387911.4702</v>
      </c>
      <c r="D7792" t="s">
        <v>684</v>
      </c>
      <c r="E7792" t="s">
        <v>593</v>
      </c>
      <c r="F7792" t="str">
        <f t="shared" si="363"/>
        <v>rural</v>
      </c>
      <c r="G7792" t="str">
        <f t="shared" si="364"/>
        <v>other</v>
      </c>
      <c r="H7792" t="str">
        <f t="shared" si="365"/>
        <v>other</v>
      </c>
    </row>
    <row r="7793" spans="1:8" x14ac:dyDescent="0.2">
      <c r="A7793">
        <v>1</v>
      </c>
      <c r="B7793" t="s">
        <v>77</v>
      </c>
      <c r="C7793">
        <v>0</v>
      </c>
      <c r="D7793" t="s">
        <v>684</v>
      </c>
      <c r="E7793" t="s">
        <v>593</v>
      </c>
      <c r="F7793" t="str">
        <f t="shared" si="363"/>
        <v>rural</v>
      </c>
      <c r="G7793" t="str">
        <f t="shared" si="364"/>
        <v>other</v>
      </c>
      <c r="H7793" t="str">
        <f t="shared" si="365"/>
        <v>other</v>
      </c>
    </row>
    <row r="7794" spans="1:8" x14ac:dyDescent="0.2">
      <c r="A7794">
        <v>2</v>
      </c>
      <c r="B7794" t="s">
        <v>78</v>
      </c>
      <c r="C7794">
        <v>0</v>
      </c>
      <c r="D7794" t="s">
        <v>684</v>
      </c>
      <c r="E7794" t="s">
        <v>593</v>
      </c>
      <c r="F7794" t="str">
        <f t="shared" si="363"/>
        <v>rural</v>
      </c>
      <c r="G7794" t="str">
        <f t="shared" si="364"/>
        <v>other</v>
      </c>
      <c r="H7794" t="str">
        <f t="shared" si="365"/>
        <v>other</v>
      </c>
    </row>
    <row r="7795" spans="1:8" x14ac:dyDescent="0.2">
      <c r="A7795">
        <v>3</v>
      </c>
      <c r="B7795" t="s">
        <v>79</v>
      </c>
      <c r="C7795">
        <v>0</v>
      </c>
      <c r="D7795" t="s">
        <v>684</v>
      </c>
      <c r="E7795" t="s">
        <v>593</v>
      </c>
      <c r="F7795" t="str">
        <f t="shared" si="363"/>
        <v>rural</v>
      </c>
      <c r="G7795" t="str">
        <f t="shared" si="364"/>
        <v>other</v>
      </c>
      <c r="H7795" t="str">
        <f t="shared" si="365"/>
        <v>other</v>
      </c>
    </row>
    <row r="7796" spans="1:8" x14ac:dyDescent="0.2">
      <c r="A7796">
        <v>4</v>
      </c>
      <c r="B7796" t="s">
        <v>81</v>
      </c>
      <c r="C7796">
        <v>0</v>
      </c>
      <c r="D7796" t="s">
        <v>684</v>
      </c>
      <c r="E7796" t="s">
        <v>593</v>
      </c>
      <c r="F7796" t="str">
        <f t="shared" si="363"/>
        <v>rural</v>
      </c>
      <c r="G7796" t="str">
        <f t="shared" si="364"/>
        <v>other</v>
      </c>
      <c r="H7796" t="str">
        <f t="shared" si="365"/>
        <v>other</v>
      </c>
    </row>
    <row r="7797" spans="1:8" x14ac:dyDescent="0.2">
      <c r="A7797">
        <v>5</v>
      </c>
      <c r="B7797" t="s">
        <v>162</v>
      </c>
      <c r="C7797">
        <v>0</v>
      </c>
      <c r="D7797" t="s">
        <v>684</v>
      </c>
      <c r="E7797" t="s">
        <v>593</v>
      </c>
      <c r="F7797" t="str">
        <f t="shared" si="363"/>
        <v>rural</v>
      </c>
      <c r="G7797" t="str">
        <f t="shared" si="364"/>
        <v>other</v>
      </c>
      <c r="H7797" t="str">
        <f t="shared" si="365"/>
        <v>other</v>
      </c>
    </row>
    <row r="7798" spans="1:8" x14ac:dyDescent="0.2">
      <c r="A7798">
        <v>6</v>
      </c>
      <c r="B7798" t="s">
        <v>446</v>
      </c>
      <c r="C7798">
        <v>0</v>
      </c>
      <c r="D7798" t="s">
        <v>684</v>
      </c>
      <c r="E7798" t="s">
        <v>593</v>
      </c>
      <c r="F7798" t="str">
        <f t="shared" si="363"/>
        <v>rural</v>
      </c>
      <c r="G7798" t="str">
        <f t="shared" si="364"/>
        <v>other</v>
      </c>
      <c r="H7798" t="str">
        <f t="shared" si="365"/>
        <v>other</v>
      </c>
    </row>
    <row r="7799" spans="1:8" x14ac:dyDescent="0.2">
      <c r="A7799">
        <v>7</v>
      </c>
      <c r="B7799" t="s">
        <v>447</v>
      </c>
      <c r="C7799">
        <v>0</v>
      </c>
      <c r="D7799" t="s">
        <v>684</v>
      </c>
      <c r="E7799" t="s">
        <v>593</v>
      </c>
      <c r="F7799" t="str">
        <f t="shared" si="363"/>
        <v>rural</v>
      </c>
      <c r="G7799" t="str">
        <f t="shared" si="364"/>
        <v>other</v>
      </c>
      <c r="H7799" t="str">
        <f t="shared" si="365"/>
        <v>other</v>
      </c>
    </row>
    <row r="7800" spans="1:8" x14ac:dyDescent="0.2">
      <c r="A7800">
        <v>8</v>
      </c>
      <c r="B7800" t="s">
        <v>448</v>
      </c>
      <c r="C7800">
        <v>0</v>
      </c>
      <c r="D7800" t="s">
        <v>684</v>
      </c>
      <c r="E7800" t="s">
        <v>593</v>
      </c>
      <c r="F7800" t="str">
        <f t="shared" si="363"/>
        <v>rural</v>
      </c>
      <c r="G7800" t="str">
        <f t="shared" si="364"/>
        <v>other</v>
      </c>
      <c r="H7800" t="str">
        <f t="shared" si="365"/>
        <v>other</v>
      </c>
    </row>
    <row r="7801" spans="1:8" x14ac:dyDescent="0.2">
      <c r="A7801">
        <v>9</v>
      </c>
      <c r="B7801" t="s">
        <v>449</v>
      </c>
      <c r="C7801">
        <v>0</v>
      </c>
      <c r="D7801" t="s">
        <v>684</v>
      </c>
      <c r="E7801" t="s">
        <v>593</v>
      </c>
      <c r="F7801" t="str">
        <f t="shared" si="363"/>
        <v>rural</v>
      </c>
      <c r="G7801" t="str">
        <f t="shared" si="364"/>
        <v>other</v>
      </c>
      <c r="H7801" t="str">
        <f t="shared" si="365"/>
        <v>other</v>
      </c>
    </row>
    <row r="7802" spans="1:8" x14ac:dyDescent="0.2">
      <c r="A7802">
        <v>0</v>
      </c>
      <c r="B7802" t="s">
        <v>76</v>
      </c>
      <c r="C7802">
        <v>2541733109754.8501</v>
      </c>
      <c r="D7802" t="s">
        <v>685</v>
      </c>
      <c r="E7802" t="s">
        <v>593</v>
      </c>
      <c r="F7802" t="str">
        <f t="shared" si="363"/>
        <v>rural</v>
      </c>
      <c r="G7802" t="str">
        <f t="shared" si="364"/>
        <v>other</v>
      </c>
      <c r="H7802" t="str">
        <f t="shared" si="365"/>
        <v>other</v>
      </c>
    </row>
    <row r="7803" spans="1:8" x14ac:dyDescent="0.2">
      <c r="A7803">
        <v>1</v>
      </c>
      <c r="B7803" t="s">
        <v>77</v>
      </c>
      <c r="C7803">
        <v>0</v>
      </c>
      <c r="D7803" t="s">
        <v>685</v>
      </c>
      <c r="E7803" t="s">
        <v>593</v>
      </c>
      <c r="F7803" t="str">
        <f t="shared" si="363"/>
        <v>rural</v>
      </c>
      <c r="G7803" t="str">
        <f t="shared" si="364"/>
        <v>other</v>
      </c>
      <c r="H7803" t="str">
        <f t="shared" si="365"/>
        <v>other</v>
      </c>
    </row>
    <row r="7804" spans="1:8" x14ac:dyDescent="0.2">
      <c r="A7804">
        <v>2</v>
      </c>
      <c r="B7804" t="s">
        <v>78</v>
      </c>
      <c r="C7804">
        <v>0</v>
      </c>
      <c r="D7804" t="s">
        <v>685</v>
      </c>
      <c r="E7804" t="s">
        <v>593</v>
      </c>
      <c r="F7804" t="str">
        <f t="shared" si="363"/>
        <v>rural</v>
      </c>
      <c r="G7804" t="str">
        <f t="shared" si="364"/>
        <v>other</v>
      </c>
      <c r="H7804" t="str">
        <f t="shared" si="365"/>
        <v>other</v>
      </c>
    </row>
    <row r="7805" spans="1:8" x14ac:dyDescent="0.2">
      <c r="A7805">
        <v>3</v>
      </c>
      <c r="B7805" t="s">
        <v>79</v>
      </c>
      <c r="C7805">
        <v>0</v>
      </c>
      <c r="D7805" t="s">
        <v>685</v>
      </c>
      <c r="E7805" t="s">
        <v>593</v>
      </c>
      <c r="F7805" t="str">
        <f t="shared" si="363"/>
        <v>rural</v>
      </c>
      <c r="G7805" t="str">
        <f t="shared" si="364"/>
        <v>other</v>
      </c>
      <c r="H7805" t="str">
        <f t="shared" si="365"/>
        <v>other</v>
      </c>
    </row>
    <row r="7806" spans="1:8" x14ac:dyDescent="0.2">
      <c r="A7806">
        <v>4</v>
      </c>
      <c r="B7806" t="s">
        <v>81</v>
      </c>
      <c r="C7806">
        <v>0</v>
      </c>
      <c r="D7806" t="s">
        <v>685</v>
      </c>
      <c r="E7806" t="s">
        <v>593</v>
      </c>
      <c r="F7806" t="str">
        <f t="shared" si="363"/>
        <v>rural</v>
      </c>
      <c r="G7806" t="str">
        <f t="shared" si="364"/>
        <v>other</v>
      </c>
      <c r="H7806" t="str">
        <f t="shared" si="365"/>
        <v>other</v>
      </c>
    </row>
    <row r="7807" spans="1:8" x14ac:dyDescent="0.2">
      <c r="A7807">
        <v>5</v>
      </c>
      <c r="B7807" t="s">
        <v>162</v>
      </c>
      <c r="C7807">
        <v>0</v>
      </c>
      <c r="D7807" t="s">
        <v>685</v>
      </c>
      <c r="E7807" t="s">
        <v>593</v>
      </c>
      <c r="F7807" t="str">
        <f t="shared" si="363"/>
        <v>rural</v>
      </c>
      <c r="G7807" t="str">
        <f t="shared" si="364"/>
        <v>other</v>
      </c>
      <c r="H7807" t="str">
        <f t="shared" si="365"/>
        <v>other</v>
      </c>
    </row>
    <row r="7808" spans="1:8" x14ac:dyDescent="0.2">
      <c r="A7808">
        <v>6</v>
      </c>
      <c r="B7808" t="s">
        <v>446</v>
      </c>
      <c r="C7808">
        <v>0</v>
      </c>
      <c r="D7808" t="s">
        <v>685</v>
      </c>
      <c r="E7808" t="s">
        <v>593</v>
      </c>
      <c r="F7808" t="str">
        <f t="shared" si="363"/>
        <v>rural</v>
      </c>
      <c r="G7808" t="str">
        <f t="shared" si="364"/>
        <v>other</v>
      </c>
      <c r="H7808" t="str">
        <f t="shared" si="365"/>
        <v>other</v>
      </c>
    </row>
    <row r="7809" spans="1:8" x14ac:dyDescent="0.2">
      <c r="A7809">
        <v>7</v>
      </c>
      <c r="B7809" t="s">
        <v>447</v>
      </c>
      <c r="C7809">
        <v>0</v>
      </c>
      <c r="D7809" t="s">
        <v>685</v>
      </c>
      <c r="E7809" t="s">
        <v>593</v>
      </c>
      <c r="F7809" t="str">
        <f t="shared" si="363"/>
        <v>rural</v>
      </c>
      <c r="G7809" t="str">
        <f t="shared" si="364"/>
        <v>other</v>
      </c>
      <c r="H7809" t="str">
        <f t="shared" si="365"/>
        <v>other</v>
      </c>
    </row>
    <row r="7810" spans="1:8" x14ac:dyDescent="0.2">
      <c r="A7810">
        <v>8</v>
      </c>
      <c r="B7810" t="s">
        <v>448</v>
      </c>
      <c r="C7810">
        <v>0</v>
      </c>
      <c r="D7810" t="s">
        <v>685</v>
      </c>
      <c r="E7810" t="s">
        <v>593</v>
      </c>
      <c r="F7810" t="str">
        <f t="shared" si="363"/>
        <v>rural</v>
      </c>
      <c r="G7810" t="str">
        <f t="shared" si="364"/>
        <v>other</v>
      </c>
      <c r="H7810" t="str">
        <f t="shared" si="365"/>
        <v>other</v>
      </c>
    </row>
    <row r="7811" spans="1:8" x14ac:dyDescent="0.2">
      <c r="A7811">
        <v>9</v>
      </c>
      <c r="B7811" t="s">
        <v>449</v>
      </c>
      <c r="C7811">
        <v>0</v>
      </c>
      <c r="D7811" t="s">
        <v>685</v>
      </c>
      <c r="E7811" t="s">
        <v>593</v>
      </c>
      <c r="F7811" t="str">
        <f t="shared" ref="F7811:F7874" si="366">IF(ISNUMBER(SEARCH("urban", E7811)), "urban", IF(ISNUMBER(SEARCH("rural", E7811)), "rural", IF(ISNUMBER(SEARCH("commercial", E7811)), "commercial", "None")))</f>
        <v>rural</v>
      </c>
      <c r="G7811" t="str">
        <f t="shared" ref="G7811:G7874" si="367">RIGHT(E7811, LEN(E7811) - FIND("~", SUBSTITUTE(E7811, "-", "~", LEN(E7811)-LEN(SUBSTITUTE(E7811, "-", "")))))</f>
        <v>other</v>
      </c>
      <c r="H7811" t="str">
        <f t="shared" ref="H7811:H7874" si="368">IF(G7811="appl","appliances",IF(G7811="cooling","cooling &amp; ventilation",G7811))</f>
        <v>other</v>
      </c>
    </row>
    <row r="7812" spans="1:8" x14ac:dyDescent="0.2">
      <c r="A7812">
        <v>0</v>
      </c>
      <c r="B7812" t="s">
        <v>76</v>
      </c>
      <c r="C7812">
        <v>2328209795543.1802</v>
      </c>
      <c r="D7812" t="s">
        <v>686</v>
      </c>
      <c r="E7812" t="s">
        <v>593</v>
      </c>
      <c r="F7812" t="str">
        <f t="shared" si="366"/>
        <v>rural</v>
      </c>
      <c r="G7812" t="str">
        <f t="shared" si="367"/>
        <v>other</v>
      </c>
      <c r="H7812" t="str">
        <f t="shared" si="368"/>
        <v>other</v>
      </c>
    </row>
    <row r="7813" spans="1:8" x14ac:dyDescent="0.2">
      <c r="A7813">
        <v>1</v>
      </c>
      <c r="B7813" t="s">
        <v>77</v>
      </c>
      <c r="C7813">
        <v>0</v>
      </c>
      <c r="D7813" t="s">
        <v>686</v>
      </c>
      <c r="E7813" t="s">
        <v>593</v>
      </c>
      <c r="F7813" t="str">
        <f t="shared" si="366"/>
        <v>rural</v>
      </c>
      <c r="G7813" t="str">
        <f t="shared" si="367"/>
        <v>other</v>
      </c>
      <c r="H7813" t="str">
        <f t="shared" si="368"/>
        <v>other</v>
      </c>
    </row>
    <row r="7814" spans="1:8" x14ac:dyDescent="0.2">
      <c r="A7814">
        <v>2</v>
      </c>
      <c r="B7814" t="s">
        <v>78</v>
      </c>
      <c r="C7814">
        <v>0</v>
      </c>
      <c r="D7814" t="s">
        <v>686</v>
      </c>
      <c r="E7814" t="s">
        <v>593</v>
      </c>
      <c r="F7814" t="str">
        <f t="shared" si="366"/>
        <v>rural</v>
      </c>
      <c r="G7814" t="str">
        <f t="shared" si="367"/>
        <v>other</v>
      </c>
      <c r="H7814" t="str">
        <f t="shared" si="368"/>
        <v>other</v>
      </c>
    </row>
    <row r="7815" spans="1:8" x14ac:dyDescent="0.2">
      <c r="A7815">
        <v>3</v>
      </c>
      <c r="B7815" t="s">
        <v>79</v>
      </c>
      <c r="C7815">
        <v>0</v>
      </c>
      <c r="D7815" t="s">
        <v>686</v>
      </c>
      <c r="E7815" t="s">
        <v>593</v>
      </c>
      <c r="F7815" t="str">
        <f t="shared" si="366"/>
        <v>rural</v>
      </c>
      <c r="G7815" t="str">
        <f t="shared" si="367"/>
        <v>other</v>
      </c>
      <c r="H7815" t="str">
        <f t="shared" si="368"/>
        <v>other</v>
      </c>
    </row>
    <row r="7816" spans="1:8" x14ac:dyDescent="0.2">
      <c r="A7816">
        <v>4</v>
      </c>
      <c r="B7816" t="s">
        <v>81</v>
      </c>
      <c r="C7816">
        <v>0</v>
      </c>
      <c r="D7816" t="s">
        <v>686</v>
      </c>
      <c r="E7816" t="s">
        <v>593</v>
      </c>
      <c r="F7816" t="str">
        <f t="shared" si="366"/>
        <v>rural</v>
      </c>
      <c r="G7816" t="str">
        <f t="shared" si="367"/>
        <v>other</v>
      </c>
      <c r="H7816" t="str">
        <f t="shared" si="368"/>
        <v>other</v>
      </c>
    </row>
    <row r="7817" spans="1:8" x14ac:dyDescent="0.2">
      <c r="A7817">
        <v>5</v>
      </c>
      <c r="B7817" t="s">
        <v>162</v>
      </c>
      <c r="C7817">
        <v>0</v>
      </c>
      <c r="D7817" t="s">
        <v>686</v>
      </c>
      <c r="E7817" t="s">
        <v>593</v>
      </c>
      <c r="F7817" t="str">
        <f t="shared" si="366"/>
        <v>rural</v>
      </c>
      <c r="G7817" t="str">
        <f t="shared" si="367"/>
        <v>other</v>
      </c>
      <c r="H7817" t="str">
        <f t="shared" si="368"/>
        <v>other</v>
      </c>
    </row>
    <row r="7818" spans="1:8" x14ac:dyDescent="0.2">
      <c r="A7818">
        <v>6</v>
      </c>
      <c r="B7818" t="s">
        <v>446</v>
      </c>
      <c r="C7818">
        <v>0</v>
      </c>
      <c r="D7818" t="s">
        <v>686</v>
      </c>
      <c r="E7818" t="s">
        <v>593</v>
      </c>
      <c r="F7818" t="str">
        <f t="shared" si="366"/>
        <v>rural</v>
      </c>
      <c r="G7818" t="str">
        <f t="shared" si="367"/>
        <v>other</v>
      </c>
      <c r="H7818" t="str">
        <f t="shared" si="368"/>
        <v>other</v>
      </c>
    </row>
    <row r="7819" spans="1:8" x14ac:dyDescent="0.2">
      <c r="A7819">
        <v>7</v>
      </c>
      <c r="B7819" t="s">
        <v>447</v>
      </c>
      <c r="C7819">
        <v>0</v>
      </c>
      <c r="D7819" t="s">
        <v>686</v>
      </c>
      <c r="E7819" t="s">
        <v>593</v>
      </c>
      <c r="F7819" t="str">
        <f t="shared" si="366"/>
        <v>rural</v>
      </c>
      <c r="G7819" t="str">
        <f t="shared" si="367"/>
        <v>other</v>
      </c>
      <c r="H7819" t="str">
        <f t="shared" si="368"/>
        <v>other</v>
      </c>
    </row>
    <row r="7820" spans="1:8" x14ac:dyDescent="0.2">
      <c r="A7820">
        <v>8</v>
      </c>
      <c r="B7820" t="s">
        <v>448</v>
      </c>
      <c r="C7820">
        <v>0</v>
      </c>
      <c r="D7820" t="s">
        <v>686</v>
      </c>
      <c r="E7820" t="s">
        <v>593</v>
      </c>
      <c r="F7820" t="str">
        <f t="shared" si="366"/>
        <v>rural</v>
      </c>
      <c r="G7820" t="str">
        <f t="shared" si="367"/>
        <v>other</v>
      </c>
      <c r="H7820" t="str">
        <f t="shared" si="368"/>
        <v>other</v>
      </c>
    </row>
    <row r="7821" spans="1:8" x14ac:dyDescent="0.2">
      <c r="A7821">
        <v>9</v>
      </c>
      <c r="B7821" t="s">
        <v>449</v>
      </c>
      <c r="C7821">
        <v>0</v>
      </c>
      <c r="D7821" t="s">
        <v>686</v>
      </c>
      <c r="E7821" t="s">
        <v>593</v>
      </c>
      <c r="F7821" t="str">
        <f t="shared" si="366"/>
        <v>rural</v>
      </c>
      <c r="G7821" t="str">
        <f t="shared" si="367"/>
        <v>other</v>
      </c>
      <c r="H7821" t="str">
        <f t="shared" si="368"/>
        <v>other</v>
      </c>
    </row>
    <row r="7822" spans="1:8" x14ac:dyDescent="0.2">
      <c r="A7822">
        <v>0</v>
      </c>
      <c r="B7822" t="s">
        <v>76</v>
      </c>
      <c r="C7822">
        <v>4178452928941.79</v>
      </c>
      <c r="D7822" t="s">
        <v>687</v>
      </c>
      <c r="E7822" t="s">
        <v>593</v>
      </c>
      <c r="F7822" t="str">
        <f t="shared" si="366"/>
        <v>rural</v>
      </c>
      <c r="G7822" t="str">
        <f t="shared" si="367"/>
        <v>other</v>
      </c>
      <c r="H7822" t="str">
        <f t="shared" si="368"/>
        <v>other</v>
      </c>
    </row>
    <row r="7823" spans="1:8" x14ac:dyDescent="0.2">
      <c r="A7823">
        <v>1</v>
      </c>
      <c r="B7823" t="s">
        <v>77</v>
      </c>
      <c r="C7823">
        <v>0</v>
      </c>
      <c r="D7823" t="s">
        <v>687</v>
      </c>
      <c r="E7823" t="s">
        <v>593</v>
      </c>
      <c r="F7823" t="str">
        <f t="shared" si="366"/>
        <v>rural</v>
      </c>
      <c r="G7823" t="str">
        <f t="shared" si="367"/>
        <v>other</v>
      </c>
      <c r="H7823" t="str">
        <f t="shared" si="368"/>
        <v>other</v>
      </c>
    </row>
    <row r="7824" spans="1:8" x14ac:dyDescent="0.2">
      <c r="A7824">
        <v>2</v>
      </c>
      <c r="B7824" t="s">
        <v>78</v>
      </c>
      <c r="C7824">
        <v>0</v>
      </c>
      <c r="D7824" t="s">
        <v>687</v>
      </c>
      <c r="E7824" t="s">
        <v>593</v>
      </c>
      <c r="F7824" t="str">
        <f t="shared" si="366"/>
        <v>rural</v>
      </c>
      <c r="G7824" t="str">
        <f t="shared" si="367"/>
        <v>other</v>
      </c>
      <c r="H7824" t="str">
        <f t="shared" si="368"/>
        <v>other</v>
      </c>
    </row>
    <row r="7825" spans="1:8" x14ac:dyDescent="0.2">
      <c r="A7825">
        <v>3</v>
      </c>
      <c r="B7825" t="s">
        <v>79</v>
      </c>
      <c r="C7825">
        <v>0</v>
      </c>
      <c r="D7825" t="s">
        <v>687</v>
      </c>
      <c r="E7825" t="s">
        <v>593</v>
      </c>
      <c r="F7825" t="str">
        <f t="shared" si="366"/>
        <v>rural</v>
      </c>
      <c r="G7825" t="str">
        <f t="shared" si="367"/>
        <v>other</v>
      </c>
      <c r="H7825" t="str">
        <f t="shared" si="368"/>
        <v>other</v>
      </c>
    </row>
    <row r="7826" spans="1:8" x14ac:dyDescent="0.2">
      <c r="A7826">
        <v>4</v>
      </c>
      <c r="B7826" t="s">
        <v>81</v>
      </c>
      <c r="C7826">
        <v>0</v>
      </c>
      <c r="D7826" t="s">
        <v>687</v>
      </c>
      <c r="E7826" t="s">
        <v>593</v>
      </c>
      <c r="F7826" t="str">
        <f t="shared" si="366"/>
        <v>rural</v>
      </c>
      <c r="G7826" t="str">
        <f t="shared" si="367"/>
        <v>other</v>
      </c>
      <c r="H7826" t="str">
        <f t="shared" si="368"/>
        <v>other</v>
      </c>
    </row>
    <row r="7827" spans="1:8" x14ac:dyDescent="0.2">
      <c r="A7827">
        <v>5</v>
      </c>
      <c r="B7827" t="s">
        <v>162</v>
      </c>
      <c r="C7827">
        <v>0</v>
      </c>
      <c r="D7827" t="s">
        <v>687</v>
      </c>
      <c r="E7827" t="s">
        <v>593</v>
      </c>
      <c r="F7827" t="str">
        <f t="shared" si="366"/>
        <v>rural</v>
      </c>
      <c r="G7827" t="str">
        <f t="shared" si="367"/>
        <v>other</v>
      </c>
      <c r="H7827" t="str">
        <f t="shared" si="368"/>
        <v>other</v>
      </c>
    </row>
    <row r="7828" spans="1:8" x14ac:dyDescent="0.2">
      <c r="A7828">
        <v>6</v>
      </c>
      <c r="B7828" t="s">
        <v>446</v>
      </c>
      <c r="C7828">
        <v>0</v>
      </c>
      <c r="D7828" t="s">
        <v>687</v>
      </c>
      <c r="E7828" t="s">
        <v>593</v>
      </c>
      <c r="F7828" t="str">
        <f t="shared" si="366"/>
        <v>rural</v>
      </c>
      <c r="G7828" t="str">
        <f t="shared" si="367"/>
        <v>other</v>
      </c>
      <c r="H7828" t="str">
        <f t="shared" si="368"/>
        <v>other</v>
      </c>
    </row>
    <row r="7829" spans="1:8" x14ac:dyDescent="0.2">
      <c r="A7829">
        <v>7</v>
      </c>
      <c r="B7829" t="s">
        <v>447</v>
      </c>
      <c r="C7829">
        <v>0</v>
      </c>
      <c r="D7829" t="s">
        <v>687</v>
      </c>
      <c r="E7829" t="s">
        <v>593</v>
      </c>
      <c r="F7829" t="str">
        <f t="shared" si="366"/>
        <v>rural</v>
      </c>
      <c r="G7829" t="str">
        <f t="shared" si="367"/>
        <v>other</v>
      </c>
      <c r="H7829" t="str">
        <f t="shared" si="368"/>
        <v>other</v>
      </c>
    </row>
    <row r="7830" spans="1:8" x14ac:dyDescent="0.2">
      <c r="A7830">
        <v>8</v>
      </c>
      <c r="B7830" t="s">
        <v>448</v>
      </c>
      <c r="C7830">
        <v>0</v>
      </c>
      <c r="D7830" t="s">
        <v>687</v>
      </c>
      <c r="E7830" t="s">
        <v>593</v>
      </c>
      <c r="F7830" t="str">
        <f t="shared" si="366"/>
        <v>rural</v>
      </c>
      <c r="G7830" t="str">
        <f t="shared" si="367"/>
        <v>other</v>
      </c>
      <c r="H7830" t="str">
        <f t="shared" si="368"/>
        <v>other</v>
      </c>
    </row>
    <row r="7831" spans="1:8" x14ac:dyDescent="0.2">
      <c r="A7831">
        <v>9</v>
      </c>
      <c r="B7831" t="s">
        <v>449</v>
      </c>
      <c r="C7831">
        <v>0</v>
      </c>
      <c r="D7831" t="s">
        <v>687</v>
      </c>
      <c r="E7831" t="s">
        <v>593</v>
      </c>
      <c r="F7831" t="str">
        <f t="shared" si="366"/>
        <v>rural</v>
      </c>
      <c r="G7831" t="str">
        <f t="shared" si="367"/>
        <v>other</v>
      </c>
      <c r="H7831" t="str">
        <f t="shared" si="368"/>
        <v>other</v>
      </c>
    </row>
    <row r="7832" spans="1:8" x14ac:dyDescent="0.2">
      <c r="A7832">
        <v>0</v>
      </c>
      <c r="B7832" t="s">
        <v>76</v>
      </c>
      <c r="C7832">
        <v>13330664902753.301</v>
      </c>
      <c r="D7832" t="s">
        <v>688</v>
      </c>
      <c r="E7832" t="s">
        <v>593</v>
      </c>
      <c r="F7832" t="str">
        <f t="shared" si="366"/>
        <v>rural</v>
      </c>
      <c r="G7832" t="str">
        <f t="shared" si="367"/>
        <v>other</v>
      </c>
      <c r="H7832" t="str">
        <f t="shared" si="368"/>
        <v>other</v>
      </c>
    </row>
    <row r="7833" spans="1:8" x14ac:dyDescent="0.2">
      <c r="A7833">
        <v>1</v>
      </c>
      <c r="B7833" t="s">
        <v>77</v>
      </c>
      <c r="C7833">
        <v>0</v>
      </c>
      <c r="D7833" t="s">
        <v>688</v>
      </c>
      <c r="E7833" t="s">
        <v>593</v>
      </c>
      <c r="F7833" t="str">
        <f t="shared" si="366"/>
        <v>rural</v>
      </c>
      <c r="G7833" t="str">
        <f t="shared" si="367"/>
        <v>other</v>
      </c>
      <c r="H7833" t="str">
        <f t="shared" si="368"/>
        <v>other</v>
      </c>
    </row>
    <row r="7834" spans="1:8" x14ac:dyDescent="0.2">
      <c r="A7834">
        <v>2</v>
      </c>
      <c r="B7834" t="s">
        <v>78</v>
      </c>
      <c r="C7834">
        <v>0</v>
      </c>
      <c r="D7834" t="s">
        <v>688</v>
      </c>
      <c r="E7834" t="s">
        <v>593</v>
      </c>
      <c r="F7834" t="str">
        <f t="shared" si="366"/>
        <v>rural</v>
      </c>
      <c r="G7834" t="str">
        <f t="shared" si="367"/>
        <v>other</v>
      </c>
      <c r="H7834" t="str">
        <f t="shared" si="368"/>
        <v>other</v>
      </c>
    </row>
    <row r="7835" spans="1:8" x14ac:dyDescent="0.2">
      <c r="A7835">
        <v>3</v>
      </c>
      <c r="B7835" t="s">
        <v>79</v>
      </c>
      <c r="C7835">
        <v>0</v>
      </c>
      <c r="D7835" t="s">
        <v>688</v>
      </c>
      <c r="E7835" t="s">
        <v>593</v>
      </c>
      <c r="F7835" t="str">
        <f t="shared" si="366"/>
        <v>rural</v>
      </c>
      <c r="G7835" t="str">
        <f t="shared" si="367"/>
        <v>other</v>
      </c>
      <c r="H7835" t="str">
        <f t="shared" si="368"/>
        <v>other</v>
      </c>
    </row>
    <row r="7836" spans="1:8" x14ac:dyDescent="0.2">
      <c r="A7836">
        <v>4</v>
      </c>
      <c r="B7836" t="s">
        <v>81</v>
      </c>
      <c r="C7836">
        <v>0</v>
      </c>
      <c r="D7836" t="s">
        <v>688</v>
      </c>
      <c r="E7836" t="s">
        <v>593</v>
      </c>
      <c r="F7836" t="str">
        <f t="shared" si="366"/>
        <v>rural</v>
      </c>
      <c r="G7836" t="str">
        <f t="shared" si="367"/>
        <v>other</v>
      </c>
      <c r="H7836" t="str">
        <f t="shared" si="368"/>
        <v>other</v>
      </c>
    </row>
    <row r="7837" spans="1:8" x14ac:dyDescent="0.2">
      <c r="A7837">
        <v>5</v>
      </c>
      <c r="B7837" t="s">
        <v>162</v>
      </c>
      <c r="C7837">
        <v>0</v>
      </c>
      <c r="D7837" t="s">
        <v>688</v>
      </c>
      <c r="E7837" t="s">
        <v>593</v>
      </c>
      <c r="F7837" t="str">
        <f t="shared" si="366"/>
        <v>rural</v>
      </c>
      <c r="G7837" t="str">
        <f t="shared" si="367"/>
        <v>other</v>
      </c>
      <c r="H7837" t="str">
        <f t="shared" si="368"/>
        <v>other</v>
      </c>
    </row>
    <row r="7838" spans="1:8" x14ac:dyDescent="0.2">
      <c r="A7838">
        <v>6</v>
      </c>
      <c r="B7838" t="s">
        <v>446</v>
      </c>
      <c r="C7838">
        <v>0</v>
      </c>
      <c r="D7838" t="s">
        <v>688</v>
      </c>
      <c r="E7838" t="s">
        <v>593</v>
      </c>
      <c r="F7838" t="str">
        <f t="shared" si="366"/>
        <v>rural</v>
      </c>
      <c r="G7838" t="str">
        <f t="shared" si="367"/>
        <v>other</v>
      </c>
      <c r="H7838" t="str">
        <f t="shared" si="368"/>
        <v>other</v>
      </c>
    </row>
    <row r="7839" spans="1:8" x14ac:dyDescent="0.2">
      <c r="A7839">
        <v>7</v>
      </c>
      <c r="B7839" t="s">
        <v>447</v>
      </c>
      <c r="C7839">
        <v>0</v>
      </c>
      <c r="D7839" t="s">
        <v>688</v>
      </c>
      <c r="E7839" t="s">
        <v>593</v>
      </c>
      <c r="F7839" t="str">
        <f t="shared" si="366"/>
        <v>rural</v>
      </c>
      <c r="G7839" t="str">
        <f t="shared" si="367"/>
        <v>other</v>
      </c>
      <c r="H7839" t="str">
        <f t="shared" si="368"/>
        <v>other</v>
      </c>
    </row>
    <row r="7840" spans="1:8" x14ac:dyDescent="0.2">
      <c r="A7840">
        <v>8</v>
      </c>
      <c r="B7840" t="s">
        <v>448</v>
      </c>
      <c r="C7840">
        <v>0</v>
      </c>
      <c r="D7840" t="s">
        <v>688</v>
      </c>
      <c r="E7840" t="s">
        <v>593</v>
      </c>
      <c r="F7840" t="str">
        <f t="shared" si="366"/>
        <v>rural</v>
      </c>
      <c r="G7840" t="str">
        <f t="shared" si="367"/>
        <v>other</v>
      </c>
      <c r="H7840" t="str">
        <f t="shared" si="368"/>
        <v>other</v>
      </c>
    </row>
    <row r="7841" spans="1:8" x14ac:dyDescent="0.2">
      <c r="A7841">
        <v>9</v>
      </c>
      <c r="B7841" t="s">
        <v>449</v>
      </c>
      <c r="C7841">
        <v>0</v>
      </c>
      <c r="D7841" t="s">
        <v>688</v>
      </c>
      <c r="E7841" t="s">
        <v>593</v>
      </c>
      <c r="F7841" t="str">
        <f t="shared" si="366"/>
        <v>rural</v>
      </c>
      <c r="G7841" t="str">
        <f t="shared" si="367"/>
        <v>other</v>
      </c>
      <c r="H7841" t="str">
        <f t="shared" si="368"/>
        <v>other</v>
      </c>
    </row>
    <row r="7842" spans="1:8" x14ac:dyDescent="0.2">
      <c r="A7842">
        <v>0</v>
      </c>
      <c r="B7842" t="s">
        <v>76</v>
      </c>
      <c r="C7842">
        <v>1079261978695.14</v>
      </c>
      <c r="D7842" t="s">
        <v>689</v>
      </c>
      <c r="E7842" t="s">
        <v>593</v>
      </c>
      <c r="F7842" t="str">
        <f t="shared" si="366"/>
        <v>rural</v>
      </c>
      <c r="G7842" t="str">
        <f t="shared" si="367"/>
        <v>other</v>
      </c>
      <c r="H7842" t="str">
        <f t="shared" si="368"/>
        <v>other</v>
      </c>
    </row>
    <row r="7843" spans="1:8" x14ac:dyDescent="0.2">
      <c r="A7843">
        <v>1</v>
      </c>
      <c r="B7843" t="s">
        <v>77</v>
      </c>
      <c r="C7843">
        <v>0</v>
      </c>
      <c r="D7843" t="s">
        <v>689</v>
      </c>
      <c r="E7843" t="s">
        <v>593</v>
      </c>
      <c r="F7843" t="str">
        <f t="shared" si="366"/>
        <v>rural</v>
      </c>
      <c r="G7843" t="str">
        <f t="shared" si="367"/>
        <v>other</v>
      </c>
      <c r="H7843" t="str">
        <f t="shared" si="368"/>
        <v>other</v>
      </c>
    </row>
    <row r="7844" spans="1:8" x14ac:dyDescent="0.2">
      <c r="A7844">
        <v>2</v>
      </c>
      <c r="B7844" t="s">
        <v>78</v>
      </c>
      <c r="C7844">
        <v>0</v>
      </c>
      <c r="D7844" t="s">
        <v>689</v>
      </c>
      <c r="E7844" t="s">
        <v>593</v>
      </c>
      <c r="F7844" t="str">
        <f t="shared" si="366"/>
        <v>rural</v>
      </c>
      <c r="G7844" t="str">
        <f t="shared" si="367"/>
        <v>other</v>
      </c>
      <c r="H7844" t="str">
        <f t="shared" si="368"/>
        <v>other</v>
      </c>
    </row>
    <row r="7845" spans="1:8" x14ac:dyDescent="0.2">
      <c r="A7845">
        <v>3</v>
      </c>
      <c r="B7845" t="s">
        <v>79</v>
      </c>
      <c r="C7845">
        <v>0</v>
      </c>
      <c r="D7845" t="s">
        <v>689</v>
      </c>
      <c r="E7845" t="s">
        <v>593</v>
      </c>
      <c r="F7845" t="str">
        <f t="shared" si="366"/>
        <v>rural</v>
      </c>
      <c r="G7845" t="str">
        <f t="shared" si="367"/>
        <v>other</v>
      </c>
      <c r="H7845" t="str">
        <f t="shared" si="368"/>
        <v>other</v>
      </c>
    </row>
    <row r="7846" spans="1:8" x14ac:dyDescent="0.2">
      <c r="A7846">
        <v>4</v>
      </c>
      <c r="B7846" t="s">
        <v>81</v>
      </c>
      <c r="C7846">
        <v>0</v>
      </c>
      <c r="D7846" t="s">
        <v>689</v>
      </c>
      <c r="E7846" t="s">
        <v>593</v>
      </c>
      <c r="F7846" t="str">
        <f t="shared" si="366"/>
        <v>rural</v>
      </c>
      <c r="G7846" t="str">
        <f t="shared" si="367"/>
        <v>other</v>
      </c>
      <c r="H7846" t="str">
        <f t="shared" si="368"/>
        <v>other</v>
      </c>
    </row>
    <row r="7847" spans="1:8" x14ac:dyDescent="0.2">
      <c r="A7847">
        <v>5</v>
      </c>
      <c r="B7847" t="s">
        <v>162</v>
      </c>
      <c r="C7847">
        <v>0</v>
      </c>
      <c r="D7847" t="s">
        <v>689</v>
      </c>
      <c r="E7847" t="s">
        <v>593</v>
      </c>
      <c r="F7847" t="str">
        <f t="shared" si="366"/>
        <v>rural</v>
      </c>
      <c r="G7847" t="str">
        <f t="shared" si="367"/>
        <v>other</v>
      </c>
      <c r="H7847" t="str">
        <f t="shared" si="368"/>
        <v>other</v>
      </c>
    </row>
    <row r="7848" spans="1:8" x14ac:dyDescent="0.2">
      <c r="A7848">
        <v>6</v>
      </c>
      <c r="B7848" t="s">
        <v>446</v>
      </c>
      <c r="C7848">
        <v>0</v>
      </c>
      <c r="D7848" t="s">
        <v>689</v>
      </c>
      <c r="E7848" t="s">
        <v>593</v>
      </c>
      <c r="F7848" t="str">
        <f t="shared" si="366"/>
        <v>rural</v>
      </c>
      <c r="G7848" t="str">
        <f t="shared" si="367"/>
        <v>other</v>
      </c>
      <c r="H7848" t="str">
        <f t="shared" si="368"/>
        <v>other</v>
      </c>
    </row>
    <row r="7849" spans="1:8" x14ac:dyDescent="0.2">
      <c r="A7849">
        <v>7</v>
      </c>
      <c r="B7849" t="s">
        <v>447</v>
      </c>
      <c r="C7849">
        <v>0</v>
      </c>
      <c r="D7849" t="s">
        <v>689</v>
      </c>
      <c r="E7849" t="s">
        <v>593</v>
      </c>
      <c r="F7849" t="str">
        <f t="shared" si="366"/>
        <v>rural</v>
      </c>
      <c r="G7849" t="str">
        <f t="shared" si="367"/>
        <v>other</v>
      </c>
      <c r="H7849" t="str">
        <f t="shared" si="368"/>
        <v>other</v>
      </c>
    </row>
    <row r="7850" spans="1:8" x14ac:dyDescent="0.2">
      <c r="A7850">
        <v>8</v>
      </c>
      <c r="B7850" t="s">
        <v>448</v>
      </c>
      <c r="C7850">
        <v>0</v>
      </c>
      <c r="D7850" t="s">
        <v>689</v>
      </c>
      <c r="E7850" t="s">
        <v>593</v>
      </c>
      <c r="F7850" t="str">
        <f t="shared" si="366"/>
        <v>rural</v>
      </c>
      <c r="G7850" t="str">
        <f t="shared" si="367"/>
        <v>other</v>
      </c>
      <c r="H7850" t="str">
        <f t="shared" si="368"/>
        <v>other</v>
      </c>
    </row>
    <row r="7851" spans="1:8" x14ac:dyDescent="0.2">
      <c r="A7851">
        <v>9</v>
      </c>
      <c r="B7851" t="s">
        <v>449</v>
      </c>
      <c r="C7851">
        <v>0</v>
      </c>
      <c r="D7851" t="s">
        <v>689</v>
      </c>
      <c r="E7851" t="s">
        <v>593</v>
      </c>
      <c r="F7851" t="str">
        <f t="shared" si="366"/>
        <v>rural</v>
      </c>
      <c r="G7851" t="str">
        <f t="shared" si="367"/>
        <v>other</v>
      </c>
      <c r="H7851" t="str">
        <f t="shared" si="368"/>
        <v>other</v>
      </c>
    </row>
    <row r="7852" spans="1:8" x14ac:dyDescent="0.2">
      <c r="A7852">
        <v>0</v>
      </c>
      <c r="B7852" t="s">
        <v>76</v>
      </c>
      <c r="C7852">
        <v>4977831246676.0303</v>
      </c>
      <c r="D7852" t="s">
        <v>690</v>
      </c>
      <c r="E7852" t="s">
        <v>593</v>
      </c>
      <c r="F7852" t="str">
        <f t="shared" si="366"/>
        <v>rural</v>
      </c>
      <c r="G7852" t="str">
        <f t="shared" si="367"/>
        <v>other</v>
      </c>
      <c r="H7852" t="str">
        <f t="shared" si="368"/>
        <v>other</v>
      </c>
    </row>
    <row r="7853" spans="1:8" x14ac:dyDescent="0.2">
      <c r="A7853">
        <v>1</v>
      </c>
      <c r="B7853" t="s">
        <v>77</v>
      </c>
      <c r="C7853">
        <v>0</v>
      </c>
      <c r="D7853" t="s">
        <v>690</v>
      </c>
      <c r="E7853" t="s">
        <v>593</v>
      </c>
      <c r="F7853" t="str">
        <f t="shared" si="366"/>
        <v>rural</v>
      </c>
      <c r="G7853" t="str">
        <f t="shared" si="367"/>
        <v>other</v>
      </c>
      <c r="H7853" t="str">
        <f t="shared" si="368"/>
        <v>other</v>
      </c>
    </row>
    <row r="7854" spans="1:8" x14ac:dyDescent="0.2">
      <c r="A7854">
        <v>2</v>
      </c>
      <c r="B7854" t="s">
        <v>78</v>
      </c>
      <c r="C7854">
        <v>0</v>
      </c>
      <c r="D7854" t="s">
        <v>690</v>
      </c>
      <c r="E7854" t="s">
        <v>593</v>
      </c>
      <c r="F7854" t="str">
        <f t="shared" si="366"/>
        <v>rural</v>
      </c>
      <c r="G7854" t="str">
        <f t="shared" si="367"/>
        <v>other</v>
      </c>
      <c r="H7854" t="str">
        <f t="shared" si="368"/>
        <v>other</v>
      </c>
    </row>
    <row r="7855" spans="1:8" x14ac:dyDescent="0.2">
      <c r="A7855">
        <v>3</v>
      </c>
      <c r="B7855" t="s">
        <v>79</v>
      </c>
      <c r="C7855">
        <v>0</v>
      </c>
      <c r="D7855" t="s">
        <v>690</v>
      </c>
      <c r="E7855" t="s">
        <v>593</v>
      </c>
      <c r="F7855" t="str">
        <f t="shared" si="366"/>
        <v>rural</v>
      </c>
      <c r="G7855" t="str">
        <f t="shared" si="367"/>
        <v>other</v>
      </c>
      <c r="H7855" t="str">
        <f t="shared" si="368"/>
        <v>other</v>
      </c>
    </row>
    <row r="7856" spans="1:8" x14ac:dyDescent="0.2">
      <c r="A7856">
        <v>4</v>
      </c>
      <c r="B7856" t="s">
        <v>81</v>
      </c>
      <c r="C7856">
        <v>0</v>
      </c>
      <c r="D7856" t="s">
        <v>690</v>
      </c>
      <c r="E7856" t="s">
        <v>593</v>
      </c>
      <c r="F7856" t="str">
        <f t="shared" si="366"/>
        <v>rural</v>
      </c>
      <c r="G7856" t="str">
        <f t="shared" si="367"/>
        <v>other</v>
      </c>
      <c r="H7856" t="str">
        <f t="shared" si="368"/>
        <v>other</v>
      </c>
    </row>
    <row r="7857" spans="1:8" x14ac:dyDescent="0.2">
      <c r="A7857">
        <v>5</v>
      </c>
      <c r="B7857" t="s">
        <v>162</v>
      </c>
      <c r="C7857">
        <v>0</v>
      </c>
      <c r="D7857" t="s">
        <v>690</v>
      </c>
      <c r="E7857" t="s">
        <v>593</v>
      </c>
      <c r="F7857" t="str">
        <f t="shared" si="366"/>
        <v>rural</v>
      </c>
      <c r="G7857" t="str">
        <f t="shared" si="367"/>
        <v>other</v>
      </c>
      <c r="H7857" t="str">
        <f t="shared" si="368"/>
        <v>other</v>
      </c>
    </row>
    <row r="7858" spans="1:8" x14ac:dyDescent="0.2">
      <c r="A7858">
        <v>6</v>
      </c>
      <c r="B7858" t="s">
        <v>446</v>
      </c>
      <c r="C7858">
        <v>0</v>
      </c>
      <c r="D7858" t="s">
        <v>690</v>
      </c>
      <c r="E7858" t="s">
        <v>593</v>
      </c>
      <c r="F7858" t="str">
        <f t="shared" si="366"/>
        <v>rural</v>
      </c>
      <c r="G7858" t="str">
        <f t="shared" si="367"/>
        <v>other</v>
      </c>
      <c r="H7858" t="str">
        <f t="shared" si="368"/>
        <v>other</v>
      </c>
    </row>
    <row r="7859" spans="1:8" x14ac:dyDescent="0.2">
      <c r="A7859">
        <v>7</v>
      </c>
      <c r="B7859" t="s">
        <v>447</v>
      </c>
      <c r="C7859">
        <v>0</v>
      </c>
      <c r="D7859" t="s">
        <v>690</v>
      </c>
      <c r="E7859" t="s">
        <v>593</v>
      </c>
      <c r="F7859" t="str">
        <f t="shared" si="366"/>
        <v>rural</v>
      </c>
      <c r="G7859" t="str">
        <f t="shared" si="367"/>
        <v>other</v>
      </c>
      <c r="H7859" t="str">
        <f t="shared" si="368"/>
        <v>other</v>
      </c>
    </row>
    <row r="7860" spans="1:8" x14ac:dyDescent="0.2">
      <c r="A7860">
        <v>8</v>
      </c>
      <c r="B7860" t="s">
        <v>448</v>
      </c>
      <c r="C7860">
        <v>0</v>
      </c>
      <c r="D7860" t="s">
        <v>690</v>
      </c>
      <c r="E7860" t="s">
        <v>593</v>
      </c>
      <c r="F7860" t="str">
        <f t="shared" si="366"/>
        <v>rural</v>
      </c>
      <c r="G7860" t="str">
        <f t="shared" si="367"/>
        <v>other</v>
      </c>
      <c r="H7860" t="str">
        <f t="shared" si="368"/>
        <v>other</v>
      </c>
    </row>
    <row r="7861" spans="1:8" x14ac:dyDescent="0.2">
      <c r="A7861">
        <v>9</v>
      </c>
      <c r="B7861" t="s">
        <v>449</v>
      </c>
      <c r="C7861">
        <v>0</v>
      </c>
      <c r="D7861" t="s">
        <v>690</v>
      </c>
      <c r="E7861" t="s">
        <v>593</v>
      </c>
      <c r="F7861" t="str">
        <f t="shared" si="366"/>
        <v>rural</v>
      </c>
      <c r="G7861" t="str">
        <f t="shared" si="367"/>
        <v>other</v>
      </c>
      <c r="H7861" t="str">
        <f t="shared" si="368"/>
        <v>other</v>
      </c>
    </row>
    <row r="7862" spans="1:8" x14ac:dyDescent="0.2">
      <c r="A7862">
        <v>0</v>
      </c>
      <c r="B7862" t="s">
        <v>76</v>
      </c>
      <c r="C7862">
        <v>5477941604307.9697</v>
      </c>
      <c r="D7862" t="s">
        <v>691</v>
      </c>
      <c r="E7862" t="s">
        <v>593</v>
      </c>
      <c r="F7862" t="str">
        <f t="shared" si="366"/>
        <v>rural</v>
      </c>
      <c r="G7862" t="str">
        <f t="shared" si="367"/>
        <v>other</v>
      </c>
      <c r="H7862" t="str">
        <f t="shared" si="368"/>
        <v>other</v>
      </c>
    </row>
    <row r="7863" spans="1:8" x14ac:dyDescent="0.2">
      <c r="A7863">
        <v>1</v>
      </c>
      <c r="B7863" t="s">
        <v>77</v>
      </c>
      <c r="C7863">
        <v>0</v>
      </c>
      <c r="D7863" t="s">
        <v>691</v>
      </c>
      <c r="E7863" t="s">
        <v>593</v>
      </c>
      <c r="F7863" t="str">
        <f t="shared" si="366"/>
        <v>rural</v>
      </c>
      <c r="G7863" t="str">
        <f t="shared" si="367"/>
        <v>other</v>
      </c>
      <c r="H7863" t="str">
        <f t="shared" si="368"/>
        <v>other</v>
      </c>
    </row>
    <row r="7864" spans="1:8" x14ac:dyDescent="0.2">
      <c r="A7864">
        <v>2</v>
      </c>
      <c r="B7864" t="s">
        <v>78</v>
      </c>
      <c r="C7864">
        <v>0</v>
      </c>
      <c r="D7864" t="s">
        <v>691</v>
      </c>
      <c r="E7864" t="s">
        <v>593</v>
      </c>
      <c r="F7864" t="str">
        <f t="shared" si="366"/>
        <v>rural</v>
      </c>
      <c r="G7864" t="str">
        <f t="shared" si="367"/>
        <v>other</v>
      </c>
      <c r="H7864" t="str">
        <f t="shared" si="368"/>
        <v>other</v>
      </c>
    </row>
    <row r="7865" spans="1:8" x14ac:dyDescent="0.2">
      <c r="A7865">
        <v>3</v>
      </c>
      <c r="B7865" t="s">
        <v>79</v>
      </c>
      <c r="C7865">
        <v>0</v>
      </c>
      <c r="D7865" t="s">
        <v>691</v>
      </c>
      <c r="E7865" t="s">
        <v>593</v>
      </c>
      <c r="F7865" t="str">
        <f t="shared" si="366"/>
        <v>rural</v>
      </c>
      <c r="G7865" t="str">
        <f t="shared" si="367"/>
        <v>other</v>
      </c>
      <c r="H7865" t="str">
        <f t="shared" si="368"/>
        <v>other</v>
      </c>
    </row>
    <row r="7866" spans="1:8" x14ac:dyDescent="0.2">
      <c r="A7866">
        <v>4</v>
      </c>
      <c r="B7866" t="s">
        <v>81</v>
      </c>
      <c r="C7866">
        <v>0</v>
      </c>
      <c r="D7866" t="s">
        <v>691</v>
      </c>
      <c r="E7866" t="s">
        <v>593</v>
      </c>
      <c r="F7866" t="str">
        <f t="shared" si="366"/>
        <v>rural</v>
      </c>
      <c r="G7866" t="str">
        <f t="shared" si="367"/>
        <v>other</v>
      </c>
      <c r="H7866" t="str">
        <f t="shared" si="368"/>
        <v>other</v>
      </c>
    </row>
    <row r="7867" spans="1:8" x14ac:dyDescent="0.2">
      <c r="A7867">
        <v>5</v>
      </c>
      <c r="B7867" t="s">
        <v>162</v>
      </c>
      <c r="C7867">
        <v>0</v>
      </c>
      <c r="D7867" t="s">
        <v>691</v>
      </c>
      <c r="E7867" t="s">
        <v>593</v>
      </c>
      <c r="F7867" t="str">
        <f t="shared" si="366"/>
        <v>rural</v>
      </c>
      <c r="G7867" t="str">
        <f t="shared" si="367"/>
        <v>other</v>
      </c>
      <c r="H7867" t="str">
        <f t="shared" si="368"/>
        <v>other</v>
      </c>
    </row>
    <row r="7868" spans="1:8" x14ac:dyDescent="0.2">
      <c r="A7868">
        <v>6</v>
      </c>
      <c r="B7868" t="s">
        <v>446</v>
      </c>
      <c r="C7868">
        <v>0</v>
      </c>
      <c r="D7868" t="s">
        <v>691</v>
      </c>
      <c r="E7868" t="s">
        <v>593</v>
      </c>
      <c r="F7868" t="str">
        <f t="shared" si="366"/>
        <v>rural</v>
      </c>
      <c r="G7868" t="str">
        <f t="shared" si="367"/>
        <v>other</v>
      </c>
      <c r="H7868" t="str">
        <f t="shared" si="368"/>
        <v>other</v>
      </c>
    </row>
    <row r="7869" spans="1:8" x14ac:dyDescent="0.2">
      <c r="A7869">
        <v>7</v>
      </c>
      <c r="B7869" t="s">
        <v>447</v>
      </c>
      <c r="C7869">
        <v>0</v>
      </c>
      <c r="D7869" t="s">
        <v>691</v>
      </c>
      <c r="E7869" t="s">
        <v>593</v>
      </c>
      <c r="F7869" t="str">
        <f t="shared" si="366"/>
        <v>rural</v>
      </c>
      <c r="G7869" t="str">
        <f t="shared" si="367"/>
        <v>other</v>
      </c>
      <c r="H7869" t="str">
        <f t="shared" si="368"/>
        <v>other</v>
      </c>
    </row>
    <row r="7870" spans="1:8" x14ac:dyDescent="0.2">
      <c r="A7870">
        <v>8</v>
      </c>
      <c r="B7870" t="s">
        <v>448</v>
      </c>
      <c r="C7870">
        <v>0</v>
      </c>
      <c r="D7870" t="s">
        <v>691</v>
      </c>
      <c r="E7870" t="s">
        <v>593</v>
      </c>
      <c r="F7870" t="str">
        <f t="shared" si="366"/>
        <v>rural</v>
      </c>
      <c r="G7870" t="str">
        <f t="shared" si="367"/>
        <v>other</v>
      </c>
      <c r="H7870" t="str">
        <f t="shared" si="368"/>
        <v>other</v>
      </c>
    </row>
    <row r="7871" spans="1:8" x14ac:dyDescent="0.2">
      <c r="A7871">
        <v>9</v>
      </c>
      <c r="B7871" t="s">
        <v>449</v>
      </c>
      <c r="C7871">
        <v>0</v>
      </c>
      <c r="D7871" t="s">
        <v>691</v>
      </c>
      <c r="E7871" t="s">
        <v>593</v>
      </c>
      <c r="F7871" t="str">
        <f t="shared" si="366"/>
        <v>rural</v>
      </c>
      <c r="G7871" t="str">
        <f t="shared" si="367"/>
        <v>other</v>
      </c>
      <c r="H7871" t="str">
        <f t="shared" si="368"/>
        <v>other</v>
      </c>
    </row>
    <row r="7872" spans="1:8" x14ac:dyDescent="0.2">
      <c r="A7872">
        <v>0</v>
      </c>
      <c r="B7872" t="s">
        <v>76</v>
      </c>
      <c r="C7872">
        <v>4183812382638.2598</v>
      </c>
      <c r="D7872" t="s">
        <v>692</v>
      </c>
      <c r="E7872" t="s">
        <v>593</v>
      </c>
      <c r="F7872" t="str">
        <f t="shared" si="366"/>
        <v>rural</v>
      </c>
      <c r="G7872" t="str">
        <f t="shared" si="367"/>
        <v>other</v>
      </c>
      <c r="H7872" t="str">
        <f t="shared" si="368"/>
        <v>other</v>
      </c>
    </row>
    <row r="7873" spans="1:8" x14ac:dyDescent="0.2">
      <c r="A7873">
        <v>1</v>
      </c>
      <c r="B7873" t="s">
        <v>77</v>
      </c>
      <c r="C7873">
        <v>0</v>
      </c>
      <c r="D7873" t="s">
        <v>692</v>
      </c>
      <c r="E7873" t="s">
        <v>593</v>
      </c>
      <c r="F7873" t="str">
        <f t="shared" si="366"/>
        <v>rural</v>
      </c>
      <c r="G7873" t="str">
        <f t="shared" si="367"/>
        <v>other</v>
      </c>
      <c r="H7873" t="str">
        <f t="shared" si="368"/>
        <v>other</v>
      </c>
    </row>
    <row r="7874" spans="1:8" x14ac:dyDescent="0.2">
      <c r="A7874">
        <v>2</v>
      </c>
      <c r="B7874" t="s">
        <v>78</v>
      </c>
      <c r="C7874">
        <v>0</v>
      </c>
      <c r="D7874" t="s">
        <v>692</v>
      </c>
      <c r="E7874" t="s">
        <v>593</v>
      </c>
      <c r="F7874" t="str">
        <f t="shared" si="366"/>
        <v>rural</v>
      </c>
      <c r="G7874" t="str">
        <f t="shared" si="367"/>
        <v>other</v>
      </c>
      <c r="H7874" t="str">
        <f t="shared" si="368"/>
        <v>other</v>
      </c>
    </row>
    <row r="7875" spans="1:8" x14ac:dyDescent="0.2">
      <c r="A7875">
        <v>3</v>
      </c>
      <c r="B7875" t="s">
        <v>79</v>
      </c>
      <c r="C7875">
        <v>0</v>
      </c>
      <c r="D7875" t="s">
        <v>692</v>
      </c>
      <c r="E7875" t="s">
        <v>593</v>
      </c>
      <c r="F7875" t="str">
        <f t="shared" ref="F7875:F7938" si="369">IF(ISNUMBER(SEARCH("urban", E7875)), "urban", IF(ISNUMBER(SEARCH("rural", E7875)), "rural", IF(ISNUMBER(SEARCH("commercial", E7875)), "commercial", "None")))</f>
        <v>rural</v>
      </c>
      <c r="G7875" t="str">
        <f t="shared" ref="G7875:G7938" si="370">RIGHT(E7875, LEN(E7875) - FIND("~", SUBSTITUTE(E7875, "-", "~", LEN(E7875)-LEN(SUBSTITUTE(E7875, "-", "")))))</f>
        <v>other</v>
      </c>
      <c r="H7875" t="str">
        <f t="shared" ref="H7875:H7938" si="371">IF(G7875="appl","appliances",IF(G7875="cooling","cooling &amp; ventilation",G7875))</f>
        <v>other</v>
      </c>
    </row>
    <row r="7876" spans="1:8" x14ac:dyDescent="0.2">
      <c r="A7876">
        <v>4</v>
      </c>
      <c r="B7876" t="s">
        <v>81</v>
      </c>
      <c r="C7876">
        <v>0</v>
      </c>
      <c r="D7876" t="s">
        <v>692</v>
      </c>
      <c r="E7876" t="s">
        <v>593</v>
      </c>
      <c r="F7876" t="str">
        <f t="shared" si="369"/>
        <v>rural</v>
      </c>
      <c r="G7876" t="str">
        <f t="shared" si="370"/>
        <v>other</v>
      </c>
      <c r="H7876" t="str">
        <f t="shared" si="371"/>
        <v>other</v>
      </c>
    </row>
    <row r="7877" spans="1:8" x14ac:dyDescent="0.2">
      <c r="A7877">
        <v>5</v>
      </c>
      <c r="B7877" t="s">
        <v>162</v>
      </c>
      <c r="C7877">
        <v>0</v>
      </c>
      <c r="D7877" t="s">
        <v>692</v>
      </c>
      <c r="E7877" t="s">
        <v>593</v>
      </c>
      <c r="F7877" t="str">
        <f t="shared" si="369"/>
        <v>rural</v>
      </c>
      <c r="G7877" t="str">
        <f t="shared" si="370"/>
        <v>other</v>
      </c>
      <c r="H7877" t="str">
        <f t="shared" si="371"/>
        <v>other</v>
      </c>
    </row>
    <row r="7878" spans="1:8" x14ac:dyDescent="0.2">
      <c r="A7878">
        <v>6</v>
      </c>
      <c r="B7878" t="s">
        <v>446</v>
      </c>
      <c r="C7878">
        <v>0</v>
      </c>
      <c r="D7878" t="s">
        <v>692</v>
      </c>
      <c r="E7878" t="s">
        <v>593</v>
      </c>
      <c r="F7878" t="str">
        <f t="shared" si="369"/>
        <v>rural</v>
      </c>
      <c r="G7878" t="str">
        <f t="shared" si="370"/>
        <v>other</v>
      </c>
      <c r="H7878" t="str">
        <f t="shared" si="371"/>
        <v>other</v>
      </c>
    </row>
    <row r="7879" spans="1:8" x14ac:dyDescent="0.2">
      <c r="A7879">
        <v>7</v>
      </c>
      <c r="B7879" t="s">
        <v>447</v>
      </c>
      <c r="C7879">
        <v>0</v>
      </c>
      <c r="D7879" t="s">
        <v>692</v>
      </c>
      <c r="E7879" t="s">
        <v>593</v>
      </c>
      <c r="F7879" t="str">
        <f t="shared" si="369"/>
        <v>rural</v>
      </c>
      <c r="G7879" t="str">
        <f t="shared" si="370"/>
        <v>other</v>
      </c>
      <c r="H7879" t="str">
        <f t="shared" si="371"/>
        <v>other</v>
      </c>
    </row>
    <row r="7880" spans="1:8" x14ac:dyDescent="0.2">
      <c r="A7880">
        <v>8</v>
      </c>
      <c r="B7880" t="s">
        <v>448</v>
      </c>
      <c r="C7880">
        <v>0</v>
      </c>
      <c r="D7880" t="s">
        <v>692</v>
      </c>
      <c r="E7880" t="s">
        <v>593</v>
      </c>
      <c r="F7880" t="str">
        <f t="shared" si="369"/>
        <v>rural</v>
      </c>
      <c r="G7880" t="str">
        <f t="shared" si="370"/>
        <v>other</v>
      </c>
      <c r="H7880" t="str">
        <f t="shared" si="371"/>
        <v>other</v>
      </c>
    </row>
    <row r="7881" spans="1:8" x14ac:dyDescent="0.2">
      <c r="A7881">
        <v>9</v>
      </c>
      <c r="B7881" t="s">
        <v>449</v>
      </c>
      <c r="C7881">
        <v>0</v>
      </c>
      <c r="D7881" t="s">
        <v>692</v>
      </c>
      <c r="E7881" t="s">
        <v>593</v>
      </c>
      <c r="F7881" t="str">
        <f t="shared" si="369"/>
        <v>rural</v>
      </c>
      <c r="G7881" t="str">
        <f t="shared" si="370"/>
        <v>other</v>
      </c>
      <c r="H7881" t="str">
        <f t="shared" si="371"/>
        <v>other</v>
      </c>
    </row>
    <row r="7882" spans="1:8" x14ac:dyDescent="0.2">
      <c r="A7882">
        <v>0</v>
      </c>
      <c r="B7882" t="s">
        <v>76</v>
      </c>
      <c r="C7882">
        <v>466099083033.02002</v>
      </c>
      <c r="D7882" t="s">
        <v>693</v>
      </c>
      <c r="E7882" t="s">
        <v>593</v>
      </c>
      <c r="F7882" t="str">
        <f t="shared" si="369"/>
        <v>rural</v>
      </c>
      <c r="G7882" t="str">
        <f t="shared" si="370"/>
        <v>other</v>
      </c>
      <c r="H7882" t="str">
        <f t="shared" si="371"/>
        <v>other</v>
      </c>
    </row>
    <row r="7883" spans="1:8" x14ac:dyDescent="0.2">
      <c r="A7883">
        <v>1</v>
      </c>
      <c r="B7883" t="s">
        <v>77</v>
      </c>
      <c r="C7883">
        <v>0</v>
      </c>
      <c r="D7883" t="s">
        <v>693</v>
      </c>
      <c r="E7883" t="s">
        <v>593</v>
      </c>
      <c r="F7883" t="str">
        <f t="shared" si="369"/>
        <v>rural</v>
      </c>
      <c r="G7883" t="str">
        <f t="shared" si="370"/>
        <v>other</v>
      </c>
      <c r="H7883" t="str">
        <f t="shared" si="371"/>
        <v>other</v>
      </c>
    </row>
    <row r="7884" spans="1:8" x14ac:dyDescent="0.2">
      <c r="A7884">
        <v>2</v>
      </c>
      <c r="B7884" t="s">
        <v>78</v>
      </c>
      <c r="C7884">
        <v>0</v>
      </c>
      <c r="D7884" t="s">
        <v>693</v>
      </c>
      <c r="E7884" t="s">
        <v>593</v>
      </c>
      <c r="F7884" t="str">
        <f t="shared" si="369"/>
        <v>rural</v>
      </c>
      <c r="G7884" t="str">
        <f t="shared" si="370"/>
        <v>other</v>
      </c>
      <c r="H7884" t="str">
        <f t="shared" si="371"/>
        <v>other</v>
      </c>
    </row>
    <row r="7885" spans="1:8" x14ac:dyDescent="0.2">
      <c r="A7885">
        <v>3</v>
      </c>
      <c r="B7885" t="s">
        <v>79</v>
      </c>
      <c r="C7885">
        <v>0</v>
      </c>
      <c r="D7885" t="s">
        <v>693</v>
      </c>
      <c r="E7885" t="s">
        <v>593</v>
      </c>
      <c r="F7885" t="str">
        <f t="shared" si="369"/>
        <v>rural</v>
      </c>
      <c r="G7885" t="str">
        <f t="shared" si="370"/>
        <v>other</v>
      </c>
      <c r="H7885" t="str">
        <f t="shared" si="371"/>
        <v>other</v>
      </c>
    </row>
    <row r="7886" spans="1:8" x14ac:dyDescent="0.2">
      <c r="A7886">
        <v>4</v>
      </c>
      <c r="B7886" t="s">
        <v>81</v>
      </c>
      <c r="C7886">
        <v>0</v>
      </c>
      <c r="D7886" t="s">
        <v>693</v>
      </c>
      <c r="E7886" t="s">
        <v>593</v>
      </c>
      <c r="F7886" t="str">
        <f t="shared" si="369"/>
        <v>rural</v>
      </c>
      <c r="G7886" t="str">
        <f t="shared" si="370"/>
        <v>other</v>
      </c>
      <c r="H7886" t="str">
        <f t="shared" si="371"/>
        <v>other</v>
      </c>
    </row>
    <row r="7887" spans="1:8" x14ac:dyDescent="0.2">
      <c r="A7887">
        <v>5</v>
      </c>
      <c r="B7887" t="s">
        <v>162</v>
      </c>
      <c r="C7887">
        <v>0</v>
      </c>
      <c r="D7887" t="s">
        <v>693</v>
      </c>
      <c r="E7887" t="s">
        <v>593</v>
      </c>
      <c r="F7887" t="str">
        <f t="shared" si="369"/>
        <v>rural</v>
      </c>
      <c r="G7887" t="str">
        <f t="shared" si="370"/>
        <v>other</v>
      </c>
      <c r="H7887" t="str">
        <f t="shared" si="371"/>
        <v>other</v>
      </c>
    </row>
    <row r="7888" spans="1:8" x14ac:dyDescent="0.2">
      <c r="A7888">
        <v>6</v>
      </c>
      <c r="B7888" t="s">
        <v>446</v>
      </c>
      <c r="C7888">
        <v>0</v>
      </c>
      <c r="D7888" t="s">
        <v>693</v>
      </c>
      <c r="E7888" t="s">
        <v>593</v>
      </c>
      <c r="F7888" t="str">
        <f t="shared" si="369"/>
        <v>rural</v>
      </c>
      <c r="G7888" t="str">
        <f t="shared" si="370"/>
        <v>other</v>
      </c>
      <c r="H7888" t="str">
        <f t="shared" si="371"/>
        <v>other</v>
      </c>
    </row>
    <row r="7889" spans="1:8" x14ac:dyDescent="0.2">
      <c r="A7889">
        <v>7</v>
      </c>
      <c r="B7889" t="s">
        <v>447</v>
      </c>
      <c r="C7889">
        <v>0</v>
      </c>
      <c r="D7889" t="s">
        <v>693</v>
      </c>
      <c r="E7889" t="s">
        <v>593</v>
      </c>
      <c r="F7889" t="str">
        <f t="shared" si="369"/>
        <v>rural</v>
      </c>
      <c r="G7889" t="str">
        <f t="shared" si="370"/>
        <v>other</v>
      </c>
      <c r="H7889" t="str">
        <f t="shared" si="371"/>
        <v>other</v>
      </c>
    </row>
    <row r="7890" spans="1:8" x14ac:dyDescent="0.2">
      <c r="A7890">
        <v>8</v>
      </c>
      <c r="B7890" t="s">
        <v>448</v>
      </c>
      <c r="C7890">
        <v>0</v>
      </c>
      <c r="D7890" t="s">
        <v>693</v>
      </c>
      <c r="E7890" t="s">
        <v>593</v>
      </c>
      <c r="F7890" t="str">
        <f t="shared" si="369"/>
        <v>rural</v>
      </c>
      <c r="G7890" t="str">
        <f t="shared" si="370"/>
        <v>other</v>
      </c>
      <c r="H7890" t="str">
        <f t="shared" si="371"/>
        <v>other</v>
      </c>
    </row>
    <row r="7891" spans="1:8" x14ac:dyDescent="0.2">
      <c r="A7891">
        <v>9</v>
      </c>
      <c r="B7891" t="s">
        <v>449</v>
      </c>
      <c r="C7891">
        <v>0</v>
      </c>
      <c r="D7891" t="s">
        <v>693</v>
      </c>
      <c r="E7891" t="s">
        <v>593</v>
      </c>
      <c r="F7891" t="str">
        <f t="shared" si="369"/>
        <v>rural</v>
      </c>
      <c r="G7891" t="str">
        <f t="shared" si="370"/>
        <v>other</v>
      </c>
      <c r="H7891" t="str">
        <f t="shared" si="371"/>
        <v>other</v>
      </c>
    </row>
    <row r="7892" spans="1:8" x14ac:dyDescent="0.2">
      <c r="A7892">
        <v>0</v>
      </c>
      <c r="B7892" t="s">
        <v>76</v>
      </c>
      <c r="C7892">
        <v>1186088133877.29</v>
      </c>
      <c r="D7892" t="s">
        <v>694</v>
      </c>
      <c r="E7892" t="s">
        <v>593</v>
      </c>
      <c r="F7892" t="str">
        <f t="shared" si="369"/>
        <v>rural</v>
      </c>
      <c r="G7892" t="str">
        <f t="shared" si="370"/>
        <v>other</v>
      </c>
      <c r="H7892" t="str">
        <f t="shared" si="371"/>
        <v>other</v>
      </c>
    </row>
    <row r="7893" spans="1:8" x14ac:dyDescent="0.2">
      <c r="A7893">
        <v>1</v>
      </c>
      <c r="B7893" t="s">
        <v>77</v>
      </c>
      <c r="C7893">
        <v>0</v>
      </c>
      <c r="D7893" t="s">
        <v>694</v>
      </c>
      <c r="E7893" t="s">
        <v>593</v>
      </c>
      <c r="F7893" t="str">
        <f t="shared" si="369"/>
        <v>rural</v>
      </c>
      <c r="G7893" t="str">
        <f t="shared" si="370"/>
        <v>other</v>
      </c>
      <c r="H7893" t="str">
        <f t="shared" si="371"/>
        <v>other</v>
      </c>
    </row>
    <row r="7894" spans="1:8" x14ac:dyDescent="0.2">
      <c r="A7894">
        <v>2</v>
      </c>
      <c r="B7894" t="s">
        <v>78</v>
      </c>
      <c r="C7894">
        <v>0</v>
      </c>
      <c r="D7894" t="s">
        <v>694</v>
      </c>
      <c r="E7894" t="s">
        <v>593</v>
      </c>
      <c r="F7894" t="str">
        <f t="shared" si="369"/>
        <v>rural</v>
      </c>
      <c r="G7894" t="str">
        <f t="shared" si="370"/>
        <v>other</v>
      </c>
      <c r="H7894" t="str">
        <f t="shared" si="371"/>
        <v>other</v>
      </c>
    </row>
    <row r="7895" spans="1:8" x14ac:dyDescent="0.2">
      <c r="A7895">
        <v>3</v>
      </c>
      <c r="B7895" t="s">
        <v>79</v>
      </c>
      <c r="C7895">
        <v>0</v>
      </c>
      <c r="D7895" t="s">
        <v>694</v>
      </c>
      <c r="E7895" t="s">
        <v>593</v>
      </c>
      <c r="F7895" t="str">
        <f t="shared" si="369"/>
        <v>rural</v>
      </c>
      <c r="G7895" t="str">
        <f t="shared" si="370"/>
        <v>other</v>
      </c>
      <c r="H7895" t="str">
        <f t="shared" si="371"/>
        <v>other</v>
      </c>
    </row>
    <row r="7896" spans="1:8" x14ac:dyDescent="0.2">
      <c r="A7896">
        <v>4</v>
      </c>
      <c r="B7896" t="s">
        <v>81</v>
      </c>
      <c r="C7896">
        <v>0</v>
      </c>
      <c r="D7896" t="s">
        <v>694</v>
      </c>
      <c r="E7896" t="s">
        <v>593</v>
      </c>
      <c r="F7896" t="str">
        <f t="shared" si="369"/>
        <v>rural</v>
      </c>
      <c r="G7896" t="str">
        <f t="shared" si="370"/>
        <v>other</v>
      </c>
      <c r="H7896" t="str">
        <f t="shared" si="371"/>
        <v>other</v>
      </c>
    </row>
    <row r="7897" spans="1:8" x14ac:dyDescent="0.2">
      <c r="A7897">
        <v>5</v>
      </c>
      <c r="B7897" t="s">
        <v>162</v>
      </c>
      <c r="C7897">
        <v>0</v>
      </c>
      <c r="D7897" t="s">
        <v>694</v>
      </c>
      <c r="E7897" t="s">
        <v>593</v>
      </c>
      <c r="F7897" t="str">
        <f t="shared" si="369"/>
        <v>rural</v>
      </c>
      <c r="G7897" t="str">
        <f t="shared" si="370"/>
        <v>other</v>
      </c>
      <c r="H7897" t="str">
        <f t="shared" si="371"/>
        <v>other</v>
      </c>
    </row>
    <row r="7898" spans="1:8" x14ac:dyDescent="0.2">
      <c r="A7898">
        <v>6</v>
      </c>
      <c r="B7898" t="s">
        <v>446</v>
      </c>
      <c r="C7898">
        <v>0</v>
      </c>
      <c r="D7898" t="s">
        <v>694</v>
      </c>
      <c r="E7898" t="s">
        <v>593</v>
      </c>
      <c r="F7898" t="str">
        <f t="shared" si="369"/>
        <v>rural</v>
      </c>
      <c r="G7898" t="str">
        <f t="shared" si="370"/>
        <v>other</v>
      </c>
      <c r="H7898" t="str">
        <f t="shared" si="371"/>
        <v>other</v>
      </c>
    </row>
    <row r="7899" spans="1:8" x14ac:dyDescent="0.2">
      <c r="A7899">
        <v>7</v>
      </c>
      <c r="B7899" t="s">
        <v>447</v>
      </c>
      <c r="C7899">
        <v>0</v>
      </c>
      <c r="D7899" t="s">
        <v>694</v>
      </c>
      <c r="E7899" t="s">
        <v>593</v>
      </c>
      <c r="F7899" t="str">
        <f t="shared" si="369"/>
        <v>rural</v>
      </c>
      <c r="G7899" t="str">
        <f t="shared" si="370"/>
        <v>other</v>
      </c>
      <c r="H7899" t="str">
        <f t="shared" si="371"/>
        <v>other</v>
      </c>
    </row>
    <row r="7900" spans="1:8" x14ac:dyDescent="0.2">
      <c r="A7900">
        <v>8</v>
      </c>
      <c r="B7900" t="s">
        <v>448</v>
      </c>
      <c r="C7900">
        <v>0</v>
      </c>
      <c r="D7900" t="s">
        <v>694</v>
      </c>
      <c r="E7900" t="s">
        <v>593</v>
      </c>
      <c r="F7900" t="str">
        <f t="shared" si="369"/>
        <v>rural</v>
      </c>
      <c r="G7900" t="str">
        <f t="shared" si="370"/>
        <v>other</v>
      </c>
      <c r="H7900" t="str">
        <f t="shared" si="371"/>
        <v>other</v>
      </c>
    </row>
    <row r="7901" spans="1:8" x14ac:dyDescent="0.2">
      <c r="A7901">
        <v>9</v>
      </c>
      <c r="B7901" t="s">
        <v>449</v>
      </c>
      <c r="C7901">
        <v>0</v>
      </c>
      <c r="D7901" t="s">
        <v>694</v>
      </c>
      <c r="E7901" t="s">
        <v>593</v>
      </c>
      <c r="F7901" t="str">
        <f t="shared" si="369"/>
        <v>rural</v>
      </c>
      <c r="G7901" t="str">
        <f t="shared" si="370"/>
        <v>other</v>
      </c>
      <c r="H7901" t="str">
        <f t="shared" si="371"/>
        <v>other</v>
      </c>
    </row>
    <row r="7902" spans="1:8" x14ac:dyDescent="0.2">
      <c r="A7902">
        <v>0</v>
      </c>
      <c r="B7902" t="s">
        <v>76</v>
      </c>
      <c r="C7902">
        <v>4628208197023.0801</v>
      </c>
      <c r="D7902" t="s">
        <v>695</v>
      </c>
      <c r="E7902" t="s">
        <v>593</v>
      </c>
      <c r="F7902" t="str">
        <f t="shared" si="369"/>
        <v>rural</v>
      </c>
      <c r="G7902" t="str">
        <f t="shared" si="370"/>
        <v>other</v>
      </c>
      <c r="H7902" t="str">
        <f t="shared" si="371"/>
        <v>other</v>
      </c>
    </row>
    <row r="7903" spans="1:8" x14ac:dyDescent="0.2">
      <c r="A7903">
        <v>1</v>
      </c>
      <c r="B7903" t="s">
        <v>77</v>
      </c>
      <c r="C7903">
        <v>0</v>
      </c>
      <c r="D7903" t="s">
        <v>695</v>
      </c>
      <c r="E7903" t="s">
        <v>593</v>
      </c>
      <c r="F7903" t="str">
        <f t="shared" si="369"/>
        <v>rural</v>
      </c>
      <c r="G7903" t="str">
        <f t="shared" si="370"/>
        <v>other</v>
      </c>
      <c r="H7903" t="str">
        <f t="shared" si="371"/>
        <v>other</v>
      </c>
    </row>
    <row r="7904" spans="1:8" x14ac:dyDescent="0.2">
      <c r="A7904">
        <v>2</v>
      </c>
      <c r="B7904" t="s">
        <v>78</v>
      </c>
      <c r="C7904">
        <v>0</v>
      </c>
      <c r="D7904" t="s">
        <v>695</v>
      </c>
      <c r="E7904" t="s">
        <v>593</v>
      </c>
      <c r="F7904" t="str">
        <f t="shared" si="369"/>
        <v>rural</v>
      </c>
      <c r="G7904" t="str">
        <f t="shared" si="370"/>
        <v>other</v>
      </c>
      <c r="H7904" t="str">
        <f t="shared" si="371"/>
        <v>other</v>
      </c>
    </row>
    <row r="7905" spans="1:8" x14ac:dyDescent="0.2">
      <c r="A7905">
        <v>3</v>
      </c>
      <c r="B7905" t="s">
        <v>79</v>
      </c>
      <c r="C7905">
        <v>0</v>
      </c>
      <c r="D7905" t="s">
        <v>695</v>
      </c>
      <c r="E7905" t="s">
        <v>593</v>
      </c>
      <c r="F7905" t="str">
        <f t="shared" si="369"/>
        <v>rural</v>
      </c>
      <c r="G7905" t="str">
        <f t="shared" si="370"/>
        <v>other</v>
      </c>
      <c r="H7905" t="str">
        <f t="shared" si="371"/>
        <v>other</v>
      </c>
    </row>
    <row r="7906" spans="1:8" x14ac:dyDescent="0.2">
      <c r="A7906">
        <v>4</v>
      </c>
      <c r="B7906" t="s">
        <v>81</v>
      </c>
      <c r="C7906">
        <v>0</v>
      </c>
      <c r="D7906" t="s">
        <v>695</v>
      </c>
      <c r="E7906" t="s">
        <v>593</v>
      </c>
      <c r="F7906" t="str">
        <f t="shared" si="369"/>
        <v>rural</v>
      </c>
      <c r="G7906" t="str">
        <f t="shared" si="370"/>
        <v>other</v>
      </c>
      <c r="H7906" t="str">
        <f t="shared" si="371"/>
        <v>other</v>
      </c>
    </row>
    <row r="7907" spans="1:8" x14ac:dyDescent="0.2">
      <c r="A7907">
        <v>5</v>
      </c>
      <c r="B7907" t="s">
        <v>162</v>
      </c>
      <c r="C7907">
        <v>0</v>
      </c>
      <c r="D7907" t="s">
        <v>695</v>
      </c>
      <c r="E7907" t="s">
        <v>593</v>
      </c>
      <c r="F7907" t="str">
        <f t="shared" si="369"/>
        <v>rural</v>
      </c>
      <c r="G7907" t="str">
        <f t="shared" si="370"/>
        <v>other</v>
      </c>
      <c r="H7907" t="str">
        <f t="shared" si="371"/>
        <v>other</v>
      </c>
    </row>
    <row r="7908" spans="1:8" x14ac:dyDescent="0.2">
      <c r="A7908">
        <v>6</v>
      </c>
      <c r="B7908" t="s">
        <v>446</v>
      </c>
      <c r="C7908">
        <v>0</v>
      </c>
      <c r="D7908" t="s">
        <v>695</v>
      </c>
      <c r="E7908" t="s">
        <v>593</v>
      </c>
      <c r="F7908" t="str">
        <f t="shared" si="369"/>
        <v>rural</v>
      </c>
      <c r="G7908" t="str">
        <f t="shared" si="370"/>
        <v>other</v>
      </c>
      <c r="H7908" t="str">
        <f t="shared" si="371"/>
        <v>other</v>
      </c>
    </row>
    <row r="7909" spans="1:8" x14ac:dyDescent="0.2">
      <c r="A7909">
        <v>7</v>
      </c>
      <c r="B7909" t="s">
        <v>447</v>
      </c>
      <c r="C7909">
        <v>0</v>
      </c>
      <c r="D7909" t="s">
        <v>695</v>
      </c>
      <c r="E7909" t="s">
        <v>593</v>
      </c>
      <c r="F7909" t="str">
        <f t="shared" si="369"/>
        <v>rural</v>
      </c>
      <c r="G7909" t="str">
        <f t="shared" si="370"/>
        <v>other</v>
      </c>
      <c r="H7909" t="str">
        <f t="shared" si="371"/>
        <v>other</v>
      </c>
    </row>
    <row r="7910" spans="1:8" x14ac:dyDescent="0.2">
      <c r="A7910">
        <v>8</v>
      </c>
      <c r="B7910" t="s">
        <v>448</v>
      </c>
      <c r="C7910">
        <v>0</v>
      </c>
      <c r="D7910" t="s">
        <v>695</v>
      </c>
      <c r="E7910" t="s">
        <v>593</v>
      </c>
      <c r="F7910" t="str">
        <f t="shared" si="369"/>
        <v>rural</v>
      </c>
      <c r="G7910" t="str">
        <f t="shared" si="370"/>
        <v>other</v>
      </c>
      <c r="H7910" t="str">
        <f t="shared" si="371"/>
        <v>other</v>
      </c>
    </row>
    <row r="7911" spans="1:8" x14ac:dyDescent="0.2">
      <c r="A7911">
        <v>9</v>
      </c>
      <c r="B7911" t="s">
        <v>449</v>
      </c>
      <c r="C7911">
        <v>0</v>
      </c>
      <c r="D7911" t="s">
        <v>695</v>
      </c>
      <c r="E7911" t="s">
        <v>593</v>
      </c>
      <c r="F7911" t="str">
        <f t="shared" si="369"/>
        <v>rural</v>
      </c>
      <c r="G7911" t="str">
        <f t="shared" si="370"/>
        <v>other</v>
      </c>
      <c r="H7911" t="str">
        <f t="shared" si="371"/>
        <v>other</v>
      </c>
    </row>
    <row r="7912" spans="1:8" x14ac:dyDescent="0.2">
      <c r="A7912">
        <v>0</v>
      </c>
      <c r="B7912" t="s">
        <v>76</v>
      </c>
      <c r="C7912">
        <v>8328471410003.2998</v>
      </c>
      <c r="D7912" t="s">
        <v>696</v>
      </c>
      <c r="E7912" t="s">
        <v>593</v>
      </c>
      <c r="F7912" t="str">
        <f t="shared" si="369"/>
        <v>rural</v>
      </c>
      <c r="G7912" t="str">
        <f t="shared" si="370"/>
        <v>other</v>
      </c>
      <c r="H7912" t="str">
        <f t="shared" si="371"/>
        <v>other</v>
      </c>
    </row>
    <row r="7913" spans="1:8" x14ac:dyDescent="0.2">
      <c r="A7913">
        <v>1</v>
      </c>
      <c r="B7913" t="s">
        <v>77</v>
      </c>
      <c r="C7913">
        <v>0</v>
      </c>
      <c r="D7913" t="s">
        <v>696</v>
      </c>
      <c r="E7913" t="s">
        <v>593</v>
      </c>
      <c r="F7913" t="str">
        <f t="shared" si="369"/>
        <v>rural</v>
      </c>
      <c r="G7913" t="str">
        <f t="shared" si="370"/>
        <v>other</v>
      </c>
      <c r="H7913" t="str">
        <f t="shared" si="371"/>
        <v>other</v>
      </c>
    </row>
    <row r="7914" spans="1:8" x14ac:dyDescent="0.2">
      <c r="A7914">
        <v>2</v>
      </c>
      <c r="B7914" t="s">
        <v>78</v>
      </c>
      <c r="C7914">
        <v>0</v>
      </c>
      <c r="D7914" t="s">
        <v>696</v>
      </c>
      <c r="E7914" t="s">
        <v>593</v>
      </c>
      <c r="F7914" t="str">
        <f t="shared" si="369"/>
        <v>rural</v>
      </c>
      <c r="G7914" t="str">
        <f t="shared" si="370"/>
        <v>other</v>
      </c>
      <c r="H7914" t="str">
        <f t="shared" si="371"/>
        <v>other</v>
      </c>
    </row>
    <row r="7915" spans="1:8" x14ac:dyDescent="0.2">
      <c r="A7915">
        <v>3</v>
      </c>
      <c r="B7915" t="s">
        <v>79</v>
      </c>
      <c r="C7915">
        <v>0</v>
      </c>
      <c r="D7915" t="s">
        <v>696</v>
      </c>
      <c r="E7915" t="s">
        <v>593</v>
      </c>
      <c r="F7915" t="str">
        <f t="shared" si="369"/>
        <v>rural</v>
      </c>
      <c r="G7915" t="str">
        <f t="shared" si="370"/>
        <v>other</v>
      </c>
      <c r="H7915" t="str">
        <f t="shared" si="371"/>
        <v>other</v>
      </c>
    </row>
    <row r="7916" spans="1:8" x14ac:dyDescent="0.2">
      <c r="A7916">
        <v>4</v>
      </c>
      <c r="B7916" t="s">
        <v>81</v>
      </c>
      <c r="C7916">
        <v>0</v>
      </c>
      <c r="D7916" t="s">
        <v>696</v>
      </c>
      <c r="E7916" t="s">
        <v>593</v>
      </c>
      <c r="F7916" t="str">
        <f t="shared" si="369"/>
        <v>rural</v>
      </c>
      <c r="G7916" t="str">
        <f t="shared" si="370"/>
        <v>other</v>
      </c>
      <c r="H7916" t="str">
        <f t="shared" si="371"/>
        <v>other</v>
      </c>
    </row>
    <row r="7917" spans="1:8" x14ac:dyDescent="0.2">
      <c r="A7917">
        <v>5</v>
      </c>
      <c r="B7917" t="s">
        <v>162</v>
      </c>
      <c r="C7917">
        <v>0</v>
      </c>
      <c r="D7917" t="s">
        <v>696</v>
      </c>
      <c r="E7917" t="s">
        <v>593</v>
      </c>
      <c r="F7917" t="str">
        <f t="shared" si="369"/>
        <v>rural</v>
      </c>
      <c r="G7917" t="str">
        <f t="shared" si="370"/>
        <v>other</v>
      </c>
      <c r="H7917" t="str">
        <f t="shared" si="371"/>
        <v>other</v>
      </c>
    </row>
    <row r="7918" spans="1:8" x14ac:dyDescent="0.2">
      <c r="A7918">
        <v>6</v>
      </c>
      <c r="B7918" t="s">
        <v>446</v>
      </c>
      <c r="C7918">
        <v>0</v>
      </c>
      <c r="D7918" t="s">
        <v>696</v>
      </c>
      <c r="E7918" t="s">
        <v>593</v>
      </c>
      <c r="F7918" t="str">
        <f t="shared" si="369"/>
        <v>rural</v>
      </c>
      <c r="G7918" t="str">
        <f t="shared" si="370"/>
        <v>other</v>
      </c>
      <c r="H7918" t="str">
        <f t="shared" si="371"/>
        <v>other</v>
      </c>
    </row>
    <row r="7919" spans="1:8" x14ac:dyDescent="0.2">
      <c r="A7919">
        <v>7</v>
      </c>
      <c r="B7919" t="s">
        <v>447</v>
      </c>
      <c r="C7919">
        <v>0</v>
      </c>
      <c r="D7919" t="s">
        <v>696</v>
      </c>
      <c r="E7919" t="s">
        <v>593</v>
      </c>
      <c r="F7919" t="str">
        <f t="shared" si="369"/>
        <v>rural</v>
      </c>
      <c r="G7919" t="str">
        <f t="shared" si="370"/>
        <v>other</v>
      </c>
      <c r="H7919" t="str">
        <f t="shared" si="371"/>
        <v>other</v>
      </c>
    </row>
    <row r="7920" spans="1:8" x14ac:dyDescent="0.2">
      <c r="A7920">
        <v>8</v>
      </c>
      <c r="B7920" t="s">
        <v>448</v>
      </c>
      <c r="C7920">
        <v>0</v>
      </c>
      <c r="D7920" t="s">
        <v>696</v>
      </c>
      <c r="E7920" t="s">
        <v>593</v>
      </c>
      <c r="F7920" t="str">
        <f t="shared" si="369"/>
        <v>rural</v>
      </c>
      <c r="G7920" t="str">
        <f t="shared" si="370"/>
        <v>other</v>
      </c>
      <c r="H7920" t="str">
        <f t="shared" si="371"/>
        <v>other</v>
      </c>
    </row>
    <row r="7921" spans="1:8" x14ac:dyDescent="0.2">
      <c r="A7921">
        <v>9</v>
      </c>
      <c r="B7921" t="s">
        <v>449</v>
      </c>
      <c r="C7921">
        <v>0</v>
      </c>
      <c r="D7921" t="s">
        <v>696</v>
      </c>
      <c r="E7921" t="s">
        <v>593</v>
      </c>
      <c r="F7921" t="str">
        <f t="shared" si="369"/>
        <v>rural</v>
      </c>
      <c r="G7921" t="str">
        <f t="shared" si="370"/>
        <v>other</v>
      </c>
      <c r="H7921" t="str">
        <f t="shared" si="371"/>
        <v>other</v>
      </c>
    </row>
    <row r="7922" spans="1:8" x14ac:dyDescent="0.2">
      <c r="A7922">
        <v>0</v>
      </c>
      <c r="B7922" t="s">
        <v>76</v>
      </c>
      <c r="C7922">
        <v>4088419533356.6299</v>
      </c>
      <c r="D7922" t="s">
        <v>697</v>
      </c>
      <c r="E7922" t="s">
        <v>593</v>
      </c>
      <c r="F7922" t="str">
        <f t="shared" si="369"/>
        <v>rural</v>
      </c>
      <c r="G7922" t="str">
        <f t="shared" si="370"/>
        <v>other</v>
      </c>
      <c r="H7922" t="str">
        <f t="shared" si="371"/>
        <v>other</v>
      </c>
    </row>
    <row r="7923" spans="1:8" x14ac:dyDescent="0.2">
      <c r="A7923">
        <v>1</v>
      </c>
      <c r="B7923" t="s">
        <v>77</v>
      </c>
      <c r="C7923">
        <v>0</v>
      </c>
      <c r="D7923" t="s">
        <v>697</v>
      </c>
      <c r="E7923" t="s">
        <v>593</v>
      </c>
      <c r="F7923" t="str">
        <f t="shared" si="369"/>
        <v>rural</v>
      </c>
      <c r="G7923" t="str">
        <f t="shared" si="370"/>
        <v>other</v>
      </c>
      <c r="H7923" t="str">
        <f t="shared" si="371"/>
        <v>other</v>
      </c>
    </row>
    <row r="7924" spans="1:8" x14ac:dyDescent="0.2">
      <c r="A7924">
        <v>2</v>
      </c>
      <c r="B7924" t="s">
        <v>78</v>
      </c>
      <c r="C7924">
        <v>0</v>
      </c>
      <c r="D7924" t="s">
        <v>697</v>
      </c>
      <c r="E7924" t="s">
        <v>593</v>
      </c>
      <c r="F7924" t="str">
        <f t="shared" si="369"/>
        <v>rural</v>
      </c>
      <c r="G7924" t="str">
        <f t="shared" si="370"/>
        <v>other</v>
      </c>
      <c r="H7924" t="str">
        <f t="shared" si="371"/>
        <v>other</v>
      </c>
    </row>
    <row r="7925" spans="1:8" x14ac:dyDescent="0.2">
      <c r="A7925">
        <v>3</v>
      </c>
      <c r="B7925" t="s">
        <v>79</v>
      </c>
      <c r="C7925">
        <v>0</v>
      </c>
      <c r="D7925" t="s">
        <v>697</v>
      </c>
      <c r="E7925" t="s">
        <v>593</v>
      </c>
      <c r="F7925" t="str">
        <f t="shared" si="369"/>
        <v>rural</v>
      </c>
      <c r="G7925" t="str">
        <f t="shared" si="370"/>
        <v>other</v>
      </c>
      <c r="H7925" t="str">
        <f t="shared" si="371"/>
        <v>other</v>
      </c>
    </row>
    <row r="7926" spans="1:8" x14ac:dyDescent="0.2">
      <c r="A7926">
        <v>4</v>
      </c>
      <c r="B7926" t="s">
        <v>81</v>
      </c>
      <c r="C7926">
        <v>0</v>
      </c>
      <c r="D7926" t="s">
        <v>697</v>
      </c>
      <c r="E7926" t="s">
        <v>593</v>
      </c>
      <c r="F7926" t="str">
        <f t="shared" si="369"/>
        <v>rural</v>
      </c>
      <c r="G7926" t="str">
        <f t="shared" si="370"/>
        <v>other</v>
      </c>
      <c r="H7926" t="str">
        <f t="shared" si="371"/>
        <v>other</v>
      </c>
    </row>
    <row r="7927" spans="1:8" x14ac:dyDescent="0.2">
      <c r="A7927">
        <v>5</v>
      </c>
      <c r="B7927" t="s">
        <v>162</v>
      </c>
      <c r="C7927">
        <v>0</v>
      </c>
      <c r="D7927" t="s">
        <v>697</v>
      </c>
      <c r="E7927" t="s">
        <v>593</v>
      </c>
      <c r="F7927" t="str">
        <f t="shared" si="369"/>
        <v>rural</v>
      </c>
      <c r="G7927" t="str">
        <f t="shared" si="370"/>
        <v>other</v>
      </c>
      <c r="H7927" t="str">
        <f t="shared" si="371"/>
        <v>other</v>
      </c>
    </row>
    <row r="7928" spans="1:8" x14ac:dyDescent="0.2">
      <c r="A7928">
        <v>6</v>
      </c>
      <c r="B7928" t="s">
        <v>446</v>
      </c>
      <c r="C7928">
        <v>0</v>
      </c>
      <c r="D7928" t="s">
        <v>697</v>
      </c>
      <c r="E7928" t="s">
        <v>593</v>
      </c>
      <c r="F7928" t="str">
        <f t="shared" si="369"/>
        <v>rural</v>
      </c>
      <c r="G7928" t="str">
        <f t="shared" si="370"/>
        <v>other</v>
      </c>
      <c r="H7928" t="str">
        <f t="shared" si="371"/>
        <v>other</v>
      </c>
    </row>
    <row r="7929" spans="1:8" x14ac:dyDescent="0.2">
      <c r="A7929">
        <v>7</v>
      </c>
      <c r="B7929" t="s">
        <v>447</v>
      </c>
      <c r="C7929">
        <v>0</v>
      </c>
      <c r="D7929" t="s">
        <v>697</v>
      </c>
      <c r="E7929" t="s">
        <v>593</v>
      </c>
      <c r="F7929" t="str">
        <f t="shared" si="369"/>
        <v>rural</v>
      </c>
      <c r="G7929" t="str">
        <f t="shared" si="370"/>
        <v>other</v>
      </c>
      <c r="H7929" t="str">
        <f t="shared" si="371"/>
        <v>other</v>
      </c>
    </row>
    <row r="7930" spans="1:8" x14ac:dyDescent="0.2">
      <c r="A7930">
        <v>8</v>
      </c>
      <c r="B7930" t="s">
        <v>448</v>
      </c>
      <c r="C7930">
        <v>0</v>
      </c>
      <c r="D7930" t="s">
        <v>697</v>
      </c>
      <c r="E7930" t="s">
        <v>593</v>
      </c>
      <c r="F7930" t="str">
        <f t="shared" si="369"/>
        <v>rural</v>
      </c>
      <c r="G7930" t="str">
        <f t="shared" si="370"/>
        <v>other</v>
      </c>
      <c r="H7930" t="str">
        <f t="shared" si="371"/>
        <v>other</v>
      </c>
    </row>
    <row r="7931" spans="1:8" x14ac:dyDescent="0.2">
      <c r="A7931">
        <v>9</v>
      </c>
      <c r="B7931" t="s">
        <v>449</v>
      </c>
      <c r="C7931">
        <v>0</v>
      </c>
      <c r="D7931" t="s">
        <v>697</v>
      </c>
      <c r="E7931" t="s">
        <v>593</v>
      </c>
      <c r="F7931" t="str">
        <f t="shared" si="369"/>
        <v>rural</v>
      </c>
      <c r="G7931" t="str">
        <f t="shared" si="370"/>
        <v>other</v>
      </c>
      <c r="H7931" t="str">
        <f t="shared" si="371"/>
        <v>other</v>
      </c>
    </row>
    <row r="7932" spans="1:8" x14ac:dyDescent="0.2">
      <c r="A7932">
        <v>0</v>
      </c>
      <c r="B7932" t="s">
        <v>76</v>
      </c>
      <c r="C7932">
        <v>18236789895484.301</v>
      </c>
      <c r="D7932" t="s">
        <v>698</v>
      </c>
      <c r="E7932" t="s">
        <v>593</v>
      </c>
      <c r="F7932" t="str">
        <f t="shared" si="369"/>
        <v>rural</v>
      </c>
      <c r="G7932" t="str">
        <f t="shared" si="370"/>
        <v>other</v>
      </c>
      <c r="H7932" t="str">
        <f t="shared" si="371"/>
        <v>other</v>
      </c>
    </row>
    <row r="7933" spans="1:8" x14ac:dyDescent="0.2">
      <c r="A7933">
        <v>1</v>
      </c>
      <c r="B7933" t="s">
        <v>77</v>
      </c>
      <c r="C7933">
        <v>0</v>
      </c>
      <c r="D7933" t="s">
        <v>698</v>
      </c>
      <c r="E7933" t="s">
        <v>593</v>
      </c>
      <c r="F7933" t="str">
        <f t="shared" si="369"/>
        <v>rural</v>
      </c>
      <c r="G7933" t="str">
        <f t="shared" si="370"/>
        <v>other</v>
      </c>
      <c r="H7933" t="str">
        <f t="shared" si="371"/>
        <v>other</v>
      </c>
    </row>
    <row r="7934" spans="1:8" x14ac:dyDescent="0.2">
      <c r="A7934">
        <v>2</v>
      </c>
      <c r="B7934" t="s">
        <v>78</v>
      </c>
      <c r="C7934">
        <v>0</v>
      </c>
      <c r="D7934" t="s">
        <v>698</v>
      </c>
      <c r="E7934" t="s">
        <v>593</v>
      </c>
      <c r="F7934" t="str">
        <f t="shared" si="369"/>
        <v>rural</v>
      </c>
      <c r="G7934" t="str">
        <f t="shared" si="370"/>
        <v>other</v>
      </c>
      <c r="H7934" t="str">
        <f t="shared" si="371"/>
        <v>other</v>
      </c>
    </row>
    <row r="7935" spans="1:8" x14ac:dyDescent="0.2">
      <c r="A7935">
        <v>3</v>
      </c>
      <c r="B7935" t="s">
        <v>79</v>
      </c>
      <c r="C7935">
        <v>0</v>
      </c>
      <c r="D7935" t="s">
        <v>698</v>
      </c>
      <c r="E7935" t="s">
        <v>593</v>
      </c>
      <c r="F7935" t="str">
        <f t="shared" si="369"/>
        <v>rural</v>
      </c>
      <c r="G7935" t="str">
        <f t="shared" si="370"/>
        <v>other</v>
      </c>
      <c r="H7935" t="str">
        <f t="shared" si="371"/>
        <v>other</v>
      </c>
    </row>
    <row r="7936" spans="1:8" x14ac:dyDescent="0.2">
      <c r="A7936">
        <v>4</v>
      </c>
      <c r="B7936" t="s">
        <v>81</v>
      </c>
      <c r="C7936">
        <v>0</v>
      </c>
      <c r="D7936" t="s">
        <v>698</v>
      </c>
      <c r="E7936" t="s">
        <v>593</v>
      </c>
      <c r="F7936" t="str">
        <f t="shared" si="369"/>
        <v>rural</v>
      </c>
      <c r="G7936" t="str">
        <f t="shared" si="370"/>
        <v>other</v>
      </c>
      <c r="H7936" t="str">
        <f t="shared" si="371"/>
        <v>other</v>
      </c>
    </row>
    <row r="7937" spans="1:8" x14ac:dyDescent="0.2">
      <c r="A7937">
        <v>5</v>
      </c>
      <c r="B7937" t="s">
        <v>162</v>
      </c>
      <c r="C7937">
        <v>0</v>
      </c>
      <c r="D7937" t="s">
        <v>698</v>
      </c>
      <c r="E7937" t="s">
        <v>593</v>
      </c>
      <c r="F7937" t="str">
        <f t="shared" si="369"/>
        <v>rural</v>
      </c>
      <c r="G7937" t="str">
        <f t="shared" si="370"/>
        <v>other</v>
      </c>
      <c r="H7937" t="str">
        <f t="shared" si="371"/>
        <v>other</v>
      </c>
    </row>
    <row r="7938" spans="1:8" x14ac:dyDescent="0.2">
      <c r="A7938">
        <v>6</v>
      </c>
      <c r="B7938" t="s">
        <v>446</v>
      </c>
      <c r="C7938">
        <v>0</v>
      </c>
      <c r="D7938" t="s">
        <v>698</v>
      </c>
      <c r="E7938" t="s">
        <v>593</v>
      </c>
      <c r="F7938" t="str">
        <f t="shared" si="369"/>
        <v>rural</v>
      </c>
      <c r="G7938" t="str">
        <f t="shared" si="370"/>
        <v>other</v>
      </c>
      <c r="H7938" t="str">
        <f t="shared" si="371"/>
        <v>other</v>
      </c>
    </row>
    <row r="7939" spans="1:8" x14ac:dyDescent="0.2">
      <c r="A7939">
        <v>7</v>
      </c>
      <c r="B7939" t="s">
        <v>447</v>
      </c>
      <c r="C7939">
        <v>0</v>
      </c>
      <c r="D7939" t="s">
        <v>698</v>
      </c>
      <c r="E7939" t="s">
        <v>593</v>
      </c>
      <c r="F7939" t="str">
        <f t="shared" ref="F7939:F8001" si="372">IF(ISNUMBER(SEARCH("urban", E7939)), "urban", IF(ISNUMBER(SEARCH("rural", E7939)), "rural", IF(ISNUMBER(SEARCH("commercial", E7939)), "commercial", "None")))</f>
        <v>rural</v>
      </c>
      <c r="G7939" t="str">
        <f t="shared" ref="G7939:G8001" si="373">RIGHT(E7939, LEN(E7939) - FIND("~", SUBSTITUTE(E7939, "-", "~", LEN(E7939)-LEN(SUBSTITUTE(E7939, "-", "")))))</f>
        <v>other</v>
      </c>
      <c r="H7939" t="str">
        <f t="shared" ref="H7939:H8001" si="374">IF(G7939="appl","appliances",IF(G7939="cooling","cooling &amp; ventilation",G7939))</f>
        <v>other</v>
      </c>
    </row>
    <row r="7940" spans="1:8" x14ac:dyDescent="0.2">
      <c r="A7940">
        <v>8</v>
      </c>
      <c r="B7940" t="s">
        <v>448</v>
      </c>
      <c r="C7940">
        <v>0</v>
      </c>
      <c r="D7940" t="s">
        <v>698</v>
      </c>
      <c r="E7940" t="s">
        <v>593</v>
      </c>
      <c r="F7940" t="str">
        <f t="shared" si="372"/>
        <v>rural</v>
      </c>
      <c r="G7940" t="str">
        <f t="shared" si="373"/>
        <v>other</v>
      </c>
      <c r="H7940" t="str">
        <f t="shared" si="374"/>
        <v>other</v>
      </c>
    </row>
    <row r="7941" spans="1:8" x14ac:dyDescent="0.2">
      <c r="A7941">
        <v>9</v>
      </c>
      <c r="B7941" t="s">
        <v>449</v>
      </c>
      <c r="C7941">
        <v>0</v>
      </c>
      <c r="D7941" t="s">
        <v>698</v>
      </c>
      <c r="E7941" t="s">
        <v>593</v>
      </c>
      <c r="F7941" t="str">
        <f t="shared" si="372"/>
        <v>rural</v>
      </c>
      <c r="G7941" t="str">
        <f t="shared" si="373"/>
        <v>other</v>
      </c>
      <c r="H7941" t="str">
        <f t="shared" si="374"/>
        <v>other</v>
      </c>
    </row>
    <row r="7942" spans="1:8" x14ac:dyDescent="0.2">
      <c r="A7942">
        <v>0</v>
      </c>
      <c r="B7942" t="s">
        <v>76</v>
      </c>
      <c r="C7942">
        <v>5850652229919.2998</v>
      </c>
      <c r="D7942" t="s">
        <v>699</v>
      </c>
      <c r="E7942" t="s">
        <v>593</v>
      </c>
      <c r="F7942" t="str">
        <f t="shared" si="372"/>
        <v>rural</v>
      </c>
      <c r="G7942" t="str">
        <f t="shared" si="373"/>
        <v>other</v>
      </c>
      <c r="H7942" t="str">
        <f t="shared" si="374"/>
        <v>other</v>
      </c>
    </row>
    <row r="7943" spans="1:8" x14ac:dyDescent="0.2">
      <c r="A7943">
        <v>1</v>
      </c>
      <c r="B7943" t="s">
        <v>77</v>
      </c>
      <c r="C7943">
        <v>0</v>
      </c>
      <c r="D7943" t="s">
        <v>699</v>
      </c>
      <c r="E7943" t="s">
        <v>593</v>
      </c>
      <c r="F7943" t="str">
        <f t="shared" si="372"/>
        <v>rural</v>
      </c>
      <c r="G7943" t="str">
        <f t="shared" si="373"/>
        <v>other</v>
      </c>
      <c r="H7943" t="str">
        <f t="shared" si="374"/>
        <v>other</v>
      </c>
    </row>
    <row r="7944" spans="1:8" x14ac:dyDescent="0.2">
      <c r="A7944">
        <v>2</v>
      </c>
      <c r="B7944" t="s">
        <v>78</v>
      </c>
      <c r="C7944">
        <v>0</v>
      </c>
      <c r="D7944" t="s">
        <v>699</v>
      </c>
      <c r="E7944" t="s">
        <v>593</v>
      </c>
      <c r="F7944" t="str">
        <f t="shared" si="372"/>
        <v>rural</v>
      </c>
      <c r="G7944" t="str">
        <f t="shared" si="373"/>
        <v>other</v>
      </c>
      <c r="H7944" t="str">
        <f t="shared" si="374"/>
        <v>other</v>
      </c>
    </row>
    <row r="7945" spans="1:8" x14ac:dyDescent="0.2">
      <c r="A7945">
        <v>3</v>
      </c>
      <c r="B7945" t="s">
        <v>79</v>
      </c>
      <c r="C7945">
        <v>0</v>
      </c>
      <c r="D7945" t="s">
        <v>699</v>
      </c>
      <c r="E7945" t="s">
        <v>593</v>
      </c>
      <c r="F7945" t="str">
        <f t="shared" si="372"/>
        <v>rural</v>
      </c>
      <c r="G7945" t="str">
        <f t="shared" si="373"/>
        <v>other</v>
      </c>
      <c r="H7945" t="str">
        <f t="shared" si="374"/>
        <v>other</v>
      </c>
    </row>
    <row r="7946" spans="1:8" x14ac:dyDescent="0.2">
      <c r="A7946">
        <v>4</v>
      </c>
      <c r="B7946" t="s">
        <v>81</v>
      </c>
      <c r="C7946">
        <v>0</v>
      </c>
      <c r="D7946" t="s">
        <v>699</v>
      </c>
      <c r="E7946" t="s">
        <v>593</v>
      </c>
      <c r="F7946" t="str">
        <f t="shared" si="372"/>
        <v>rural</v>
      </c>
      <c r="G7946" t="str">
        <f t="shared" si="373"/>
        <v>other</v>
      </c>
      <c r="H7946" t="str">
        <f t="shared" si="374"/>
        <v>other</v>
      </c>
    </row>
    <row r="7947" spans="1:8" x14ac:dyDescent="0.2">
      <c r="A7947">
        <v>5</v>
      </c>
      <c r="B7947" t="s">
        <v>162</v>
      </c>
      <c r="C7947">
        <v>0</v>
      </c>
      <c r="D7947" t="s">
        <v>699</v>
      </c>
      <c r="E7947" t="s">
        <v>593</v>
      </c>
      <c r="F7947" t="str">
        <f t="shared" si="372"/>
        <v>rural</v>
      </c>
      <c r="G7947" t="str">
        <f t="shared" si="373"/>
        <v>other</v>
      </c>
      <c r="H7947" t="str">
        <f t="shared" si="374"/>
        <v>other</v>
      </c>
    </row>
    <row r="7948" spans="1:8" x14ac:dyDescent="0.2">
      <c r="A7948">
        <v>6</v>
      </c>
      <c r="B7948" t="s">
        <v>446</v>
      </c>
      <c r="C7948">
        <v>0</v>
      </c>
      <c r="D7948" t="s">
        <v>699</v>
      </c>
      <c r="E7948" t="s">
        <v>593</v>
      </c>
      <c r="F7948" t="str">
        <f t="shared" si="372"/>
        <v>rural</v>
      </c>
      <c r="G7948" t="str">
        <f t="shared" si="373"/>
        <v>other</v>
      </c>
      <c r="H7948" t="str">
        <f t="shared" si="374"/>
        <v>other</v>
      </c>
    </row>
    <row r="7949" spans="1:8" x14ac:dyDescent="0.2">
      <c r="A7949">
        <v>7</v>
      </c>
      <c r="B7949" t="s">
        <v>447</v>
      </c>
      <c r="C7949">
        <v>0</v>
      </c>
      <c r="D7949" t="s">
        <v>699</v>
      </c>
      <c r="E7949" t="s">
        <v>593</v>
      </c>
      <c r="F7949" t="str">
        <f t="shared" si="372"/>
        <v>rural</v>
      </c>
      <c r="G7949" t="str">
        <f t="shared" si="373"/>
        <v>other</v>
      </c>
      <c r="H7949" t="str">
        <f t="shared" si="374"/>
        <v>other</v>
      </c>
    </row>
    <row r="7950" spans="1:8" x14ac:dyDescent="0.2">
      <c r="A7950">
        <v>8</v>
      </c>
      <c r="B7950" t="s">
        <v>448</v>
      </c>
      <c r="C7950">
        <v>0</v>
      </c>
      <c r="D7950" t="s">
        <v>699</v>
      </c>
      <c r="E7950" t="s">
        <v>593</v>
      </c>
      <c r="F7950" t="str">
        <f t="shared" si="372"/>
        <v>rural</v>
      </c>
      <c r="G7950" t="str">
        <f t="shared" si="373"/>
        <v>other</v>
      </c>
      <c r="H7950" t="str">
        <f t="shared" si="374"/>
        <v>other</v>
      </c>
    </row>
    <row r="7951" spans="1:8" x14ac:dyDescent="0.2">
      <c r="A7951">
        <v>9</v>
      </c>
      <c r="B7951" t="s">
        <v>449</v>
      </c>
      <c r="C7951">
        <v>0</v>
      </c>
      <c r="D7951" t="s">
        <v>699</v>
      </c>
      <c r="E7951" t="s">
        <v>593</v>
      </c>
      <c r="F7951" t="str">
        <f t="shared" si="372"/>
        <v>rural</v>
      </c>
      <c r="G7951" t="str">
        <f t="shared" si="373"/>
        <v>other</v>
      </c>
      <c r="H7951" t="str">
        <f t="shared" si="374"/>
        <v>other</v>
      </c>
    </row>
    <row r="7952" spans="1:8" x14ac:dyDescent="0.2">
      <c r="A7952">
        <v>0</v>
      </c>
      <c r="B7952" t="s">
        <v>76</v>
      </c>
      <c r="C7952">
        <v>8654051260112.2598</v>
      </c>
      <c r="D7952" t="s">
        <v>700</v>
      </c>
      <c r="E7952" t="s">
        <v>593</v>
      </c>
      <c r="F7952" t="str">
        <f t="shared" si="372"/>
        <v>rural</v>
      </c>
      <c r="G7952" t="str">
        <f t="shared" si="373"/>
        <v>other</v>
      </c>
      <c r="H7952" t="str">
        <f t="shared" si="374"/>
        <v>other</v>
      </c>
    </row>
    <row r="7953" spans="1:8" x14ac:dyDescent="0.2">
      <c r="A7953">
        <v>1</v>
      </c>
      <c r="B7953" t="s">
        <v>77</v>
      </c>
      <c r="C7953">
        <v>0</v>
      </c>
      <c r="D7953" t="s">
        <v>700</v>
      </c>
      <c r="E7953" t="s">
        <v>593</v>
      </c>
      <c r="F7953" t="str">
        <f t="shared" si="372"/>
        <v>rural</v>
      </c>
      <c r="G7953" t="str">
        <f t="shared" si="373"/>
        <v>other</v>
      </c>
      <c r="H7953" t="str">
        <f t="shared" si="374"/>
        <v>other</v>
      </c>
    </row>
    <row r="7954" spans="1:8" x14ac:dyDescent="0.2">
      <c r="A7954">
        <v>2</v>
      </c>
      <c r="B7954" t="s">
        <v>78</v>
      </c>
      <c r="C7954">
        <v>0</v>
      </c>
      <c r="D7954" t="s">
        <v>700</v>
      </c>
      <c r="E7954" t="s">
        <v>593</v>
      </c>
      <c r="F7954" t="str">
        <f t="shared" si="372"/>
        <v>rural</v>
      </c>
      <c r="G7954" t="str">
        <f t="shared" si="373"/>
        <v>other</v>
      </c>
      <c r="H7954" t="str">
        <f t="shared" si="374"/>
        <v>other</v>
      </c>
    </row>
    <row r="7955" spans="1:8" x14ac:dyDescent="0.2">
      <c r="A7955">
        <v>3</v>
      </c>
      <c r="B7955" t="s">
        <v>79</v>
      </c>
      <c r="C7955">
        <v>0</v>
      </c>
      <c r="D7955" t="s">
        <v>700</v>
      </c>
      <c r="E7955" t="s">
        <v>593</v>
      </c>
      <c r="F7955" t="str">
        <f t="shared" si="372"/>
        <v>rural</v>
      </c>
      <c r="G7955" t="str">
        <f t="shared" si="373"/>
        <v>other</v>
      </c>
      <c r="H7955" t="str">
        <f t="shared" si="374"/>
        <v>other</v>
      </c>
    </row>
    <row r="7956" spans="1:8" x14ac:dyDescent="0.2">
      <c r="A7956">
        <v>4</v>
      </c>
      <c r="B7956" t="s">
        <v>81</v>
      </c>
      <c r="C7956">
        <v>0</v>
      </c>
      <c r="D7956" t="s">
        <v>700</v>
      </c>
      <c r="E7956" t="s">
        <v>593</v>
      </c>
      <c r="F7956" t="str">
        <f t="shared" si="372"/>
        <v>rural</v>
      </c>
      <c r="G7956" t="str">
        <f t="shared" si="373"/>
        <v>other</v>
      </c>
      <c r="H7956" t="str">
        <f t="shared" si="374"/>
        <v>other</v>
      </c>
    </row>
    <row r="7957" spans="1:8" x14ac:dyDescent="0.2">
      <c r="A7957">
        <v>5</v>
      </c>
      <c r="B7957" t="s">
        <v>162</v>
      </c>
      <c r="C7957">
        <v>0</v>
      </c>
      <c r="D7957" t="s">
        <v>700</v>
      </c>
      <c r="E7957" t="s">
        <v>593</v>
      </c>
      <c r="F7957" t="str">
        <f t="shared" si="372"/>
        <v>rural</v>
      </c>
      <c r="G7957" t="str">
        <f t="shared" si="373"/>
        <v>other</v>
      </c>
      <c r="H7957" t="str">
        <f t="shared" si="374"/>
        <v>other</v>
      </c>
    </row>
    <row r="7958" spans="1:8" x14ac:dyDescent="0.2">
      <c r="A7958">
        <v>6</v>
      </c>
      <c r="B7958" t="s">
        <v>446</v>
      </c>
      <c r="C7958">
        <v>0</v>
      </c>
      <c r="D7958" t="s">
        <v>700</v>
      </c>
      <c r="E7958" t="s">
        <v>593</v>
      </c>
      <c r="F7958" t="str">
        <f t="shared" si="372"/>
        <v>rural</v>
      </c>
      <c r="G7958" t="str">
        <f t="shared" si="373"/>
        <v>other</v>
      </c>
      <c r="H7958" t="str">
        <f t="shared" si="374"/>
        <v>other</v>
      </c>
    </row>
    <row r="7959" spans="1:8" x14ac:dyDescent="0.2">
      <c r="A7959">
        <v>7</v>
      </c>
      <c r="B7959" t="s">
        <v>447</v>
      </c>
      <c r="C7959">
        <v>0</v>
      </c>
      <c r="D7959" t="s">
        <v>700</v>
      </c>
      <c r="E7959" t="s">
        <v>593</v>
      </c>
      <c r="F7959" t="str">
        <f t="shared" si="372"/>
        <v>rural</v>
      </c>
      <c r="G7959" t="str">
        <f t="shared" si="373"/>
        <v>other</v>
      </c>
      <c r="H7959" t="str">
        <f t="shared" si="374"/>
        <v>other</v>
      </c>
    </row>
    <row r="7960" spans="1:8" x14ac:dyDescent="0.2">
      <c r="A7960">
        <v>8</v>
      </c>
      <c r="B7960" t="s">
        <v>448</v>
      </c>
      <c r="C7960">
        <v>0</v>
      </c>
      <c r="D7960" t="s">
        <v>700</v>
      </c>
      <c r="E7960" t="s">
        <v>593</v>
      </c>
      <c r="F7960" t="str">
        <f t="shared" si="372"/>
        <v>rural</v>
      </c>
      <c r="G7960" t="str">
        <f t="shared" si="373"/>
        <v>other</v>
      </c>
      <c r="H7960" t="str">
        <f t="shared" si="374"/>
        <v>other</v>
      </c>
    </row>
    <row r="7961" spans="1:8" x14ac:dyDescent="0.2">
      <c r="A7961">
        <v>9</v>
      </c>
      <c r="B7961" t="s">
        <v>449</v>
      </c>
      <c r="C7961">
        <v>0</v>
      </c>
      <c r="D7961" t="s">
        <v>700</v>
      </c>
      <c r="E7961" t="s">
        <v>593</v>
      </c>
      <c r="F7961" t="str">
        <f t="shared" si="372"/>
        <v>rural</v>
      </c>
      <c r="G7961" t="str">
        <f t="shared" si="373"/>
        <v>other</v>
      </c>
      <c r="H7961" t="str">
        <f t="shared" si="374"/>
        <v>other</v>
      </c>
    </row>
    <row r="7962" spans="1:8" x14ac:dyDescent="0.2">
      <c r="A7962">
        <v>0</v>
      </c>
      <c r="B7962" t="s">
        <v>76</v>
      </c>
      <c r="C7962">
        <v>13602084107937.1</v>
      </c>
      <c r="D7962" t="s">
        <v>701</v>
      </c>
      <c r="E7962" t="s">
        <v>593</v>
      </c>
      <c r="F7962" t="str">
        <f t="shared" si="372"/>
        <v>rural</v>
      </c>
      <c r="G7962" t="str">
        <f t="shared" si="373"/>
        <v>other</v>
      </c>
      <c r="H7962" t="str">
        <f t="shared" si="374"/>
        <v>other</v>
      </c>
    </row>
    <row r="7963" spans="1:8" x14ac:dyDescent="0.2">
      <c r="A7963">
        <v>1</v>
      </c>
      <c r="B7963" t="s">
        <v>77</v>
      </c>
      <c r="C7963">
        <v>0</v>
      </c>
      <c r="D7963" t="s">
        <v>701</v>
      </c>
      <c r="E7963" t="s">
        <v>593</v>
      </c>
      <c r="F7963" t="str">
        <f t="shared" si="372"/>
        <v>rural</v>
      </c>
      <c r="G7963" t="str">
        <f t="shared" si="373"/>
        <v>other</v>
      </c>
      <c r="H7963" t="str">
        <f t="shared" si="374"/>
        <v>other</v>
      </c>
    </row>
    <row r="7964" spans="1:8" x14ac:dyDescent="0.2">
      <c r="A7964">
        <v>2</v>
      </c>
      <c r="B7964" t="s">
        <v>78</v>
      </c>
      <c r="C7964">
        <v>0</v>
      </c>
      <c r="D7964" t="s">
        <v>701</v>
      </c>
      <c r="E7964" t="s">
        <v>593</v>
      </c>
      <c r="F7964" t="str">
        <f t="shared" si="372"/>
        <v>rural</v>
      </c>
      <c r="G7964" t="str">
        <f t="shared" si="373"/>
        <v>other</v>
      </c>
      <c r="H7964" t="str">
        <f t="shared" si="374"/>
        <v>other</v>
      </c>
    </row>
    <row r="7965" spans="1:8" x14ac:dyDescent="0.2">
      <c r="A7965">
        <v>3</v>
      </c>
      <c r="B7965" t="s">
        <v>79</v>
      </c>
      <c r="C7965">
        <v>0</v>
      </c>
      <c r="D7965" t="s">
        <v>701</v>
      </c>
      <c r="E7965" t="s">
        <v>593</v>
      </c>
      <c r="F7965" t="str">
        <f t="shared" si="372"/>
        <v>rural</v>
      </c>
      <c r="G7965" t="str">
        <f t="shared" si="373"/>
        <v>other</v>
      </c>
      <c r="H7965" t="str">
        <f t="shared" si="374"/>
        <v>other</v>
      </c>
    </row>
    <row r="7966" spans="1:8" x14ac:dyDescent="0.2">
      <c r="A7966">
        <v>4</v>
      </c>
      <c r="B7966" t="s">
        <v>81</v>
      </c>
      <c r="C7966">
        <v>0</v>
      </c>
      <c r="D7966" t="s">
        <v>701</v>
      </c>
      <c r="E7966" t="s">
        <v>593</v>
      </c>
      <c r="F7966" t="str">
        <f t="shared" si="372"/>
        <v>rural</v>
      </c>
      <c r="G7966" t="str">
        <f t="shared" si="373"/>
        <v>other</v>
      </c>
      <c r="H7966" t="str">
        <f t="shared" si="374"/>
        <v>other</v>
      </c>
    </row>
    <row r="7967" spans="1:8" x14ac:dyDescent="0.2">
      <c r="A7967">
        <v>5</v>
      </c>
      <c r="B7967" t="s">
        <v>162</v>
      </c>
      <c r="C7967">
        <v>0</v>
      </c>
      <c r="D7967" t="s">
        <v>701</v>
      </c>
      <c r="E7967" t="s">
        <v>593</v>
      </c>
      <c r="F7967" t="str">
        <f t="shared" si="372"/>
        <v>rural</v>
      </c>
      <c r="G7967" t="str">
        <f t="shared" si="373"/>
        <v>other</v>
      </c>
      <c r="H7967" t="str">
        <f t="shared" si="374"/>
        <v>other</v>
      </c>
    </row>
    <row r="7968" spans="1:8" x14ac:dyDescent="0.2">
      <c r="A7968">
        <v>6</v>
      </c>
      <c r="B7968" t="s">
        <v>446</v>
      </c>
      <c r="C7968">
        <v>0</v>
      </c>
      <c r="D7968" t="s">
        <v>701</v>
      </c>
      <c r="E7968" t="s">
        <v>593</v>
      </c>
      <c r="F7968" t="str">
        <f t="shared" si="372"/>
        <v>rural</v>
      </c>
      <c r="G7968" t="str">
        <f t="shared" si="373"/>
        <v>other</v>
      </c>
      <c r="H7968" t="str">
        <f t="shared" si="374"/>
        <v>other</v>
      </c>
    </row>
    <row r="7969" spans="1:8" x14ac:dyDescent="0.2">
      <c r="A7969">
        <v>7</v>
      </c>
      <c r="B7969" t="s">
        <v>447</v>
      </c>
      <c r="C7969">
        <v>0</v>
      </c>
      <c r="D7969" t="s">
        <v>701</v>
      </c>
      <c r="E7969" t="s">
        <v>593</v>
      </c>
      <c r="F7969" t="str">
        <f t="shared" si="372"/>
        <v>rural</v>
      </c>
      <c r="G7969" t="str">
        <f t="shared" si="373"/>
        <v>other</v>
      </c>
      <c r="H7969" t="str">
        <f t="shared" si="374"/>
        <v>other</v>
      </c>
    </row>
    <row r="7970" spans="1:8" x14ac:dyDescent="0.2">
      <c r="A7970">
        <v>8</v>
      </c>
      <c r="B7970" t="s">
        <v>448</v>
      </c>
      <c r="C7970">
        <v>0</v>
      </c>
      <c r="D7970" t="s">
        <v>701</v>
      </c>
      <c r="E7970" t="s">
        <v>593</v>
      </c>
      <c r="F7970" t="str">
        <f t="shared" si="372"/>
        <v>rural</v>
      </c>
      <c r="G7970" t="str">
        <f t="shared" si="373"/>
        <v>other</v>
      </c>
      <c r="H7970" t="str">
        <f t="shared" si="374"/>
        <v>other</v>
      </c>
    </row>
    <row r="7971" spans="1:8" x14ac:dyDescent="0.2">
      <c r="A7971">
        <v>9</v>
      </c>
      <c r="B7971" t="s">
        <v>449</v>
      </c>
      <c r="C7971">
        <v>0</v>
      </c>
      <c r="D7971" t="s">
        <v>701</v>
      </c>
      <c r="E7971" t="s">
        <v>593</v>
      </c>
      <c r="F7971" t="str">
        <f t="shared" si="372"/>
        <v>rural</v>
      </c>
      <c r="G7971" t="str">
        <f t="shared" si="373"/>
        <v>other</v>
      </c>
      <c r="H7971" t="str">
        <f t="shared" si="374"/>
        <v>other</v>
      </c>
    </row>
    <row r="7972" spans="1:8" x14ac:dyDescent="0.2">
      <c r="A7972">
        <v>0</v>
      </c>
      <c r="B7972" t="s">
        <v>76</v>
      </c>
      <c r="C7972">
        <v>10886299981012.1</v>
      </c>
      <c r="D7972" t="s">
        <v>702</v>
      </c>
      <c r="E7972" t="s">
        <v>593</v>
      </c>
      <c r="F7972" t="str">
        <f t="shared" si="372"/>
        <v>rural</v>
      </c>
      <c r="G7972" t="str">
        <f t="shared" si="373"/>
        <v>other</v>
      </c>
      <c r="H7972" t="str">
        <f t="shared" si="374"/>
        <v>other</v>
      </c>
    </row>
    <row r="7973" spans="1:8" x14ac:dyDescent="0.2">
      <c r="A7973">
        <v>1</v>
      </c>
      <c r="B7973" t="s">
        <v>77</v>
      </c>
      <c r="C7973">
        <v>0</v>
      </c>
      <c r="D7973" t="s">
        <v>702</v>
      </c>
      <c r="E7973" t="s">
        <v>593</v>
      </c>
      <c r="F7973" t="str">
        <f t="shared" si="372"/>
        <v>rural</v>
      </c>
      <c r="G7973" t="str">
        <f t="shared" si="373"/>
        <v>other</v>
      </c>
      <c r="H7973" t="str">
        <f t="shared" si="374"/>
        <v>other</v>
      </c>
    </row>
    <row r="7974" spans="1:8" x14ac:dyDescent="0.2">
      <c r="A7974">
        <v>2</v>
      </c>
      <c r="B7974" t="s">
        <v>78</v>
      </c>
      <c r="C7974">
        <v>0</v>
      </c>
      <c r="D7974" t="s">
        <v>702</v>
      </c>
      <c r="E7974" t="s">
        <v>593</v>
      </c>
      <c r="F7974" t="str">
        <f t="shared" si="372"/>
        <v>rural</v>
      </c>
      <c r="G7974" t="str">
        <f t="shared" si="373"/>
        <v>other</v>
      </c>
      <c r="H7974" t="str">
        <f t="shared" si="374"/>
        <v>other</v>
      </c>
    </row>
    <row r="7975" spans="1:8" x14ac:dyDescent="0.2">
      <c r="A7975">
        <v>3</v>
      </c>
      <c r="B7975" t="s">
        <v>79</v>
      </c>
      <c r="C7975">
        <v>0</v>
      </c>
      <c r="D7975" t="s">
        <v>702</v>
      </c>
      <c r="E7975" t="s">
        <v>593</v>
      </c>
      <c r="F7975" t="str">
        <f t="shared" si="372"/>
        <v>rural</v>
      </c>
      <c r="G7975" t="str">
        <f t="shared" si="373"/>
        <v>other</v>
      </c>
      <c r="H7975" t="str">
        <f t="shared" si="374"/>
        <v>other</v>
      </c>
    </row>
    <row r="7976" spans="1:8" x14ac:dyDescent="0.2">
      <c r="A7976">
        <v>4</v>
      </c>
      <c r="B7976" t="s">
        <v>81</v>
      </c>
      <c r="C7976">
        <v>0</v>
      </c>
      <c r="D7976" t="s">
        <v>702</v>
      </c>
      <c r="E7976" t="s">
        <v>593</v>
      </c>
      <c r="F7976" t="str">
        <f t="shared" si="372"/>
        <v>rural</v>
      </c>
      <c r="G7976" t="str">
        <f t="shared" si="373"/>
        <v>other</v>
      </c>
      <c r="H7976" t="str">
        <f t="shared" si="374"/>
        <v>other</v>
      </c>
    </row>
    <row r="7977" spans="1:8" x14ac:dyDescent="0.2">
      <c r="A7977">
        <v>5</v>
      </c>
      <c r="B7977" t="s">
        <v>162</v>
      </c>
      <c r="C7977">
        <v>0</v>
      </c>
      <c r="D7977" t="s">
        <v>702</v>
      </c>
      <c r="E7977" t="s">
        <v>593</v>
      </c>
      <c r="F7977" t="str">
        <f t="shared" si="372"/>
        <v>rural</v>
      </c>
      <c r="G7977" t="str">
        <f t="shared" si="373"/>
        <v>other</v>
      </c>
      <c r="H7977" t="str">
        <f t="shared" si="374"/>
        <v>other</v>
      </c>
    </row>
    <row r="7978" spans="1:8" x14ac:dyDescent="0.2">
      <c r="A7978">
        <v>6</v>
      </c>
      <c r="B7978" t="s">
        <v>446</v>
      </c>
      <c r="C7978">
        <v>0</v>
      </c>
      <c r="D7978" t="s">
        <v>702</v>
      </c>
      <c r="E7978" t="s">
        <v>593</v>
      </c>
      <c r="F7978" t="str">
        <f t="shared" si="372"/>
        <v>rural</v>
      </c>
      <c r="G7978" t="str">
        <f t="shared" si="373"/>
        <v>other</v>
      </c>
      <c r="H7978" t="str">
        <f t="shared" si="374"/>
        <v>other</v>
      </c>
    </row>
    <row r="7979" spans="1:8" x14ac:dyDescent="0.2">
      <c r="A7979">
        <v>7</v>
      </c>
      <c r="B7979" t="s">
        <v>447</v>
      </c>
      <c r="C7979">
        <v>0</v>
      </c>
      <c r="D7979" t="s">
        <v>702</v>
      </c>
      <c r="E7979" t="s">
        <v>593</v>
      </c>
      <c r="F7979" t="str">
        <f t="shared" si="372"/>
        <v>rural</v>
      </c>
      <c r="G7979" t="str">
        <f t="shared" si="373"/>
        <v>other</v>
      </c>
      <c r="H7979" t="str">
        <f t="shared" si="374"/>
        <v>other</v>
      </c>
    </row>
    <row r="7980" spans="1:8" x14ac:dyDescent="0.2">
      <c r="A7980">
        <v>8</v>
      </c>
      <c r="B7980" t="s">
        <v>448</v>
      </c>
      <c r="C7980">
        <v>0</v>
      </c>
      <c r="D7980" t="s">
        <v>702</v>
      </c>
      <c r="E7980" t="s">
        <v>593</v>
      </c>
      <c r="F7980" t="str">
        <f t="shared" si="372"/>
        <v>rural</v>
      </c>
      <c r="G7980" t="str">
        <f t="shared" si="373"/>
        <v>other</v>
      </c>
      <c r="H7980" t="str">
        <f t="shared" si="374"/>
        <v>other</v>
      </c>
    </row>
    <row r="7981" spans="1:8" x14ac:dyDescent="0.2">
      <c r="A7981">
        <v>9</v>
      </c>
      <c r="B7981" t="s">
        <v>449</v>
      </c>
      <c r="C7981">
        <v>0</v>
      </c>
      <c r="D7981" t="s">
        <v>702</v>
      </c>
      <c r="E7981" t="s">
        <v>593</v>
      </c>
      <c r="F7981" t="str">
        <f t="shared" si="372"/>
        <v>rural</v>
      </c>
      <c r="G7981" t="str">
        <f t="shared" si="373"/>
        <v>other</v>
      </c>
      <c r="H7981" t="str">
        <f t="shared" si="374"/>
        <v>other</v>
      </c>
    </row>
    <row r="7982" spans="1:8" x14ac:dyDescent="0.2">
      <c r="A7982">
        <v>0</v>
      </c>
      <c r="B7982" t="s">
        <v>76</v>
      </c>
      <c r="C7982">
        <v>9192216671116.3906</v>
      </c>
      <c r="D7982" t="s">
        <v>703</v>
      </c>
      <c r="E7982" t="s">
        <v>593</v>
      </c>
      <c r="F7982" t="str">
        <f t="shared" si="372"/>
        <v>rural</v>
      </c>
      <c r="G7982" t="str">
        <f t="shared" si="373"/>
        <v>other</v>
      </c>
      <c r="H7982" t="str">
        <f t="shared" si="374"/>
        <v>other</v>
      </c>
    </row>
    <row r="7983" spans="1:8" x14ac:dyDescent="0.2">
      <c r="A7983">
        <v>1</v>
      </c>
      <c r="B7983" t="s">
        <v>77</v>
      </c>
      <c r="C7983">
        <v>0</v>
      </c>
      <c r="D7983" t="s">
        <v>703</v>
      </c>
      <c r="E7983" t="s">
        <v>593</v>
      </c>
      <c r="F7983" t="str">
        <f t="shared" si="372"/>
        <v>rural</v>
      </c>
      <c r="G7983" t="str">
        <f t="shared" si="373"/>
        <v>other</v>
      </c>
      <c r="H7983" t="str">
        <f t="shared" si="374"/>
        <v>other</v>
      </c>
    </row>
    <row r="7984" spans="1:8" x14ac:dyDescent="0.2">
      <c r="A7984">
        <v>2</v>
      </c>
      <c r="B7984" t="s">
        <v>78</v>
      </c>
      <c r="C7984">
        <v>0</v>
      </c>
      <c r="D7984" t="s">
        <v>703</v>
      </c>
      <c r="E7984" t="s">
        <v>593</v>
      </c>
      <c r="F7984" t="str">
        <f t="shared" si="372"/>
        <v>rural</v>
      </c>
      <c r="G7984" t="str">
        <f t="shared" si="373"/>
        <v>other</v>
      </c>
      <c r="H7984" t="str">
        <f t="shared" si="374"/>
        <v>other</v>
      </c>
    </row>
    <row r="7985" spans="1:8" x14ac:dyDescent="0.2">
      <c r="A7985">
        <v>3</v>
      </c>
      <c r="B7985" t="s">
        <v>79</v>
      </c>
      <c r="C7985">
        <v>0</v>
      </c>
      <c r="D7985" t="s">
        <v>703</v>
      </c>
      <c r="E7985" t="s">
        <v>593</v>
      </c>
      <c r="F7985" t="str">
        <f t="shared" si="372"/>
        <v>rural</v>
      </c>
      <c r="G7985" t="str">
        <f t="shared" si="373"/>
        <v>other</v>
      </c>
      <c r="H7985" t="str">
        <f t="shared" si="374"/>
        <v>other</v>
      </c>
    </row>
    <row r="7986" spans="1:8" x14ac:dyDescent="0.2">
      <c r="A7986">
        <v>4</v>
      </c>
      <c r="B7986" t="s">
        <v>81</v>
      </c>
      <c r="C7986">
        <v>0</v>
      </c>
      <c r="D7986" t="s">
        <v>703</v>
      </c>
      <c r="E7986" t="s">
        <v>593</v>
      </c>
      <c r="F7986" t="str">
        <f t="shared" si="372"/>
        <v>rural</v>
      </c>
      <c r="G7986" t="str">
        <f t="shared" si="373"/>
        <v>other</v>
      </c>
      <c r="H7986" t="str">
        <f t="shared" si="374"/>
        <v>other</v>
      </c>
    </row>
    <row r="7987" spans="1:8" x14ac:dyDescent="0.2">
      <c r="A7987">
        <v>5</v>
      </c>
      <c r="B7987" t="s">
        <v>162</v>
      </c>
      <c r="C7987">
        <v>0</v>
      </c>
      <c r="D7987" t="s">
        <v>703</v>
      </c>
      <c r="E7987" t="s">
        <v>593</v>
      </c>
      <c r="F7987" t="str">
        <f t="shared" si="372"/>
        <v>rural</v>
      </c>
      <c r="G7987" t="str">
        <f t="shared" si="373"/>
        <v>other</v>
      </c>
      <c r="H7987" t="str">
        <f t="shared" si="374"/>
        <v>other</v>
      </c>
    </row>
    <row r="7988" spans="1:8" x14ac:dyDescent="0.2">
      <c r="A7988">
        <v>6</v>
      </c>
      <c r="B7988" t="s">
        <v>446</v>
      </c>
      <c r="C7988">
        <v>0</v>
      </c>
      <c r="D7988" t="s">
        <v>703</v>
      </c>
      <c r="E7988" t="s">
        <v>593</v>
      </c>
      <c r="F7988" t="str">
        <f t="shared" si="372"/>
        <v>rural</v>
      </c>
      <c r="G7988" t="str">
        <f t="shared" si="373"/>
        <v>other</v>
      </c>
      <c r="H7988" t="str">
        <f t="shared" si="374"/>
        <v>other</v>
      </c>
    </row>
    <row r="7989" spans="1:8" x14ac:dyDescent="0.2">
      <c r="A7989">
        <v>7</v>
      </c>
      <c r="B7989" t="s">
        <v>447</v>
      </c>
      <c r="C7989">
        <v>0</v>
      </c>
      <c r="D7989" t="s">
        <v>703</v>
      </c>
      <c r="E7989" t="s">
        <v>593</v>
      </c>
      <c r="F7989" t="str">
        <f t="shared" si="372"/>
        <v>rural</v>
      </c>
      <c r="G7989" t="str">
        <f t="shared" si="373"/>
        <v>other</v>
      </c>
      <c r="H7989" t="str">
        <f t="shared" si="374"/>
        <v>other</v>
      </c>
    </row>
    <row r="7990" spans="1:8" x14ac:dyDescent="0.2">
      <c r="A7990">
        <v>8</v>
      </c>
      <c r="B7990" t="s">
        <v>448</v>
      </c>
      <c r="C7990">
        <v>0</v>
      </c>
      <c r="D7990" t="s">
        <v>703</v>
      </c>
      <c r="E7990" t="s">
        <v>593</v>
      </c>
      <c r="F7990" t="str">
        <f t="shared" si="372"/>
        <v>rural</v>
      </c>
      <c r="G7990" t="str">
        <f t="shared" si="373"/>
        <v>other</v>
      </c>
      <c r="H7990" t="str">
        <f t="shared" si="374"/>
        <v>other</v>
      </c>
    </row>
    <row r="7991" spans="1:8" x14ac:dyDescent="0.2">
      <c r="A7991">
        <v>9</v>
      </c>
      <c r="B7991" t="s">
        <v>449</v>
      </c>
      <c r="C7991">
        <v>0</v>
      </c>
      <c r="D7991" t="s">
        <v>703</v>
      </c>
      <c r="E7991" t="s">
        <v>593</v>
      </c>
      <c r="F7991" t="str">
        <f t="shared" si="372"/>
        <v>rural</v>
      </c>
      <c r="G7991" t="str">
        <f t="shared" si="373"/>
        <v>other</v>
      </c>
      <c r="H7991" t="str">
        <f t="shared" si="374"/>
        <v>other</v>
      </c>
    </row>
    <row r="7992" spans="1:8" x14ac:dyDescent="0.2">
      <c r="A7992">
        <v>0</v>
      </c>
      <c r="B7992" t="s">
        <v>76</v>
      </c>
      <c r="C7992">
        <v>20528885944308.801</v>
      </c>
      <c r="D7992" t="s">
        <v>704</v>
      </c>
      <c r="E7992" t="s">
        <v>593</v>
      </c>
      <c r="F7992" t="str">
        <f t="shared" si="372"/>
        <v>rural</v>
      </c>
      <c r="G7992" t="str">
        <f t="shared" si="373"/>
        <v>other</v>
      </c>
      <c r="H7992" t="str">
        <f t="shared" si="374"/>
        <v>other</v>
      </c>
    </row>
    <row r="7993" spans="1:8" x14ac:dyDescent="0.2">
      <c r="A7993">
        <v>1</v>
      </c>
      <c r="B7993" t="s">
        <v>77</v>
      </c>
      <c r="C7993">
        <v>0</v>
      </c>
      <c r="D7993" t="s">
        <v>704</v>
      </c>
      <c r="E7993" t="s">
        <v>593</v>
      </c>
      <c r="F7993" t="str">
        <f t="shared" si="372"/>
        <v>rural</v>
      </c>
      <c r="G7993" t="str">
        <f t="shared" si="373"/>
        <v>other</v>
      </c>
      <c r="H7993" t="str">
        <f t="shared" si="374"/>
        <v>other</v>
      </c>
    </row>
    <row r="7994" spans="1:8" x14ac:dyDescent="0.2">
      <c r="A7994">
        <v>2</v>
      </c>
      <c r="B7994" t="s">
        <v>78</v>
      </c>
      <c r="C7994">
        <v>0</v>
      </c>
      <c r="D7994" t="s">
        <v>704</v>
      </c>
      <c r="E7994" t="s">
        <v>593</v>
      </c>
      <c r="F7994" t="str">
        <f t="shared" si="372"/>
        <v>rural</v>
      </c>
      <c r="G7994" t="str">
        <f t="shared" si="373"/>
        <v>other</v>
      </c>
      <c r="H7994" t="str">
        <f t="shared" si="374"/>
        <v>other</v>
      </c>
    </row>
    <row r="7995" spans="1:8" x14ac:dyDescent="0.2">
      <c r="A7995">
        <v>3</v>
      </c>
      <c r="B7995" t="s">
        <v>79</v>
      </c>
      <c r="C7995">
        <v>0</v>
      </c>
      <c r="D7995" t="s">
        <v>704</v>
      </c>
      <c r="E7995" t="s">
        <v>593</v>
      </c>
      <c r="F7995" t="str">
        <f t="shared" si="372"/>
        <v>rural</v>
      </c>
      <c r="G7995" t="str">
        <f t="shared" si="373"/>
        <v>other</v>
      </c>
      <c r="H7995" t="str">
        <f t="shared" si="374"/>
        <v>other</v>
      </c>
    </row>
    <row r="7996" spans="1:8" x14ac:dyDescent="0.2">
      <c r="A7996">
        <v>4</v>
      </c>
      <c r="B7996" t="s">
        <v>81</v>
      </c>
      <c r="C7996">
        <v>0</v>
      </c>
      <c r="D7996" t="s">
        <v>704</v>
      </c>
      <c r="E7996" t="s">
        <v>593</v>
      </c>
      <c r="F7996" t="str">
        <f t="shared" si="372"/>
        <v>rural</v>
      </c>
      <c r="G7996" t="str">
        <f t="shared" si="373"/>
        <v>other</v>
      </c>
      <c r="H7996" t="str">
        <f t="shared" si="374"/>
        <v>other</v>
      </c>
    </row>
    <row r="7997" spans="1:8" x14ac:dyDescent="0.2">
      <c r="A7997">
        <v>5</v>
      </c>
      <c r="B7997" t="s">
        <v>162</v>
      </c>
      <c r="C7997">
        <v>0</v>
      </c>
      <c r="D7997" t="s">
        <v>704</v>
      </c>
      <c r="E7997" t="s">
        <v>593</v>
      </c>
      <c r="F7997" t="str">
        <f t="shared" si="372"/>
        <v>rural</v>
      </c>
      <c r="G7997" t="str">
        <f t="shared" si="373"/>
        <v>other</v>
      </c>
      <c r="H7997" t="str">
        <f t="shared" si="374"/>
        <v>other</v>
      </c>
    </row>
    <row r="7998" spans="1:8" x14ac:dyDescent="0.2">
      <c r="A7998">
        <v>6</v>
      </c>
      <c r="B7998" t="s">
        <v>446</v>
      </c>
      <c r="C7998">
        <v>0</v>
      </c>
      <c r="D7998" t="s">
        <v>704</v>
      </c>
      <c r="E7998" t="s">
        <v>593</v>
      </c>
      <c r="F7998" t="str">
        <f t="shared" si="372"/>
        <v>rural</v>
      </c>
      <c r="G7998" t="str">
        <f t="shared" si="373"/>
        <v>other</v>
      </c>
      <c r="H7998" t="str">
        <f t="shared" si="374"/>
        <v>other</v>
      </c>
    </row>
    <row r="7999" spans="1:8" x14ac:dyDescent="0.2">
      <c r="A7999">
        <v>7</v>
      </c>
      <c r="B7999" t="s">
        <v>447</v>
      </c>
      <c r="C7999">
        <v>0</v>
      </c>
      <c r="D7999" t="s">
        <v>704</v>
      </c>
      <c r="E7999" t="s">
        <v>593</v>
      </c>
      <c r="F7999" t="str">
        <f t="shared" si="372"/>
        <v>rural</v>
      </c>
      <c r="G7999" t="str">
        <f t="shared" si="373"/>
        <v>other</v>
      </c>
      <c r="H7999" t="str">
        <f t="shared" si="374"/>
        <v>other</v>
      </c>
    </row>
    <row r="8000" spans="1:8" x14ac:dyDescent="0.2">
      <c r="A8000">
        <v>8</v>
      </c>
      <c r="B8000" t="s">
        <v>448</v>
      </c>
      <c r="C8000">
        <v>0</v>
      </c>
      <c r="D8000" t="s">
        <v>704</v>
      </c>
      <c r="E8000" t="s">
        <v>593</v>
      </c>
      <c r="F8000" t="str">
        <f t="shared" si="372"/>
        <v>rural</v>
      </c>
      <c r="G8000" t="str">
        <f t="shared" si="373"/>
        <v>other</v>
      </c>
      <c r="H8000" t="str">
        <f t="shared" si="374"/>
        <v>other</v>
      </c>
    </row>
    <row r="8001" spans="1:8" x14ac:dyDescent="0.2">
      <c r="A8001">
        <v>9</v>
      </c>
      <c r="B8001" t="s">
        <v>449</v>
      </c>
      <c r="C8001">
        <v>0</v>
      </c>
      <c r="D8001" t="s">
        <v>704</v>
      </c>
      <c r="E8001" t="s">
        <v>593</v>
      </c>
      <c r="F8001" t="str">
        <f t="shared" si="372"/>
        <v>rural</v>
      </c>
      <c r="G8001" t="str">
        <f t="shared" si="373"/>
        <v>other</v>
      </c>
      <c r="H8001" t="str">
        <f t="shared" si="374"/>
        <v>other</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theme="3"/>
  </sheetPr>
  <dimension ref="A1:I11"/>
  <sheetViews>
    <sheetView workbookViewId="0">
      <pane xSplit="1" ySplit="1" topLeftCell="B2" activePane="bottomRight" state="frozen"/>
      <selection activeCell="M41" sqref="M41"/>
      <selection pane="topRight" activeCell="M41" sqref="M41"/>
      <selection pane="bottomLeft" activeCell="M41" sqref="M41"/>
      <selection pane="bottomRight" activeCell="D8" sqref="D8"/>
    </sheetView>
  </sheetViews>
  <sheetFormatPr baseColWidth="10" defaultColWidth="8.83203125" defaultRowHeight="15" x14ac:dyDescent="0.2"/>
  <cols>
    <col min="1" max="1" width="29.83203125" customWidth="1"/>
    <col min="2" max="7" width="23.83203125" customWidth="1"/>
  </cols>
  <sheetData>
    <row r="1" spans="1:9" x14ac:dyDescent="0.2">
      <c r="A1" s="1" t="s">
        <v>75</v>
      </c>
      <c r="B1" s="11" t="s">
        <v>452</v>
      </c>
      <c r="C1" s="11" t="s">
        <v>453</v>
      </c>
      <c r="D1" s="11" t="s">
        <v>465</v>
      </c>
      <c r="E1" s="11" t="s">
        <v>454</v>
      </c>
      <c r="F1" s="11" t="s">
        <v>455</v>
      </c>
      <c r="G1" s="11" t="s">
        <v>456</v>
      </c>
      <c r="H1" s="1"/>
      <c r="I1" s="1"/>
    </row>
    <row r="2" spans="1:9" x14ac:dyDescent="0.2">
      <c r="A2" s="1" t="s">
        <v>76</v>
      </c>
      <c r="B2" s="14">
        <f>IFERROR(SUMIFS(BCEU!$C:$C,BCEU!$B:$B,$A2,BCEU!$H:$H,B$1,BCEU!$D:$D,About!$B$2,BCEU!$F:$F,"urban"),0)</f>
        <v>10706847761907.6</v>
      </c>
      <c r="C2" s="14">
        <f>IFERROR(SUMIFS(BCEU!$C:$C,BCEU!$B:$B,$A2,BCEU!$H:$H,C$1,BCEU!$D:$D,About!$B$2,BCEU!$F:$F,"urban"),0)</f>
        <v>2606150822593.7598</v>
      </c>
      <c r="D2" s="14">
        <f>IFERROR(SUMIFS(BCEU!$C:$C,BCEU!$B:$B,$A2,BCEU!$H:$H,D$1,BCEU!$D:$D,About!$B$2,BCEU!$F:$F,"urban"),0)</f>
        <v>0</v>
      </c>
      <c r="E2" s="14">
        <f>IFERROR(SUMIFS(BCEU!$C:$C,BCEU!$B:$B,$A2,BCEU!$H:$H,E$1,BCEU!$D:$D,About!$B$2,BCEU!$F:$F,"urban"),0)</f>
        <v>4149354549272.1699</v>
      </c>
      <c r="F2" s="14">
        <f>IFERROR(SUMIFS(BCEU!$C:$C,BCEU!$B:$B,$A2,BCEU!$H:$H,F$1,BCEU!$D:$D,About!$B$2,BCEU!$F:$F,"urban"),0)</f>
        <v>18641852640791.102</v>
      </c>
      <c r="G2" s="14">
        <f>IFERROR(SUMIFS(BCEU!$C:$C,BCEU!$B:$B,$A2,BCEU!$H:$H,G$1,BCEU!$D:$D,About!$B$2,BCEU!$F:$F,"urban"),0)</f>
        <v>26832846711175.199</v>
      </c>
      <c r="I2" s="10"/>
    </row>
    <row r="3" spans="1:9" x14ac:dyDescent="0.2">
      <c r="A3" s="1" t="s">
        <v>77</v>
      </c>
      <c r="B3" s="14">
        <f>IFERROR(SUMIFS(BCEU!$C:$C,BCEU!$B:$B,$A3,BCEU!$H:$H,B$1,BCEU!$D:$D,About!$B$2,BCEU!$F:$F,"urban"),0)</f>
        <v>0</v>
      </c>
      <c r="C3" s="14">
        <f>IFERROR(SUMIFS(BCEU!$C:$C,BCEU!$B:$B,$A3,BCEU!$H:$H,C$1,BCEU!$D:$D,About!$B$2,BCEU!$F:$F,"urban"),0)</f>
        <v>0</v>
      </c>
      <c r="D3" s="14">
        <f>IFERROR(SUMIFS(BCEU!$C:$C,BCEU!$B:$B,$A3,BCEU!$H:$H,D$1,BCEU!$D:$D,About!$B$2,BCEU!$F:$F,"urban"),0)</f>
        <v>0</v>
      </c>
      <c r="E3" s="14">
        <f>IFERROR(SUMIFS(BCEU!$C:$C,BCEU!$B:$B,$A3,BCEU!$H:$H,E$1,BCEU!$D:$D,About!$B$2,BCEU!$F:$F,"urban"),0)</f>
        <v>0</v>
      </c>
      <c r="F3" s="14">
        <f>IFERROR(SUMIFS(BCEU!$C:$C,BCEU!$B:$B,$A3,BCEU!$H:$H,F$1,BCEU!$D:$D,About!$B$2,BCEU!$F:$F,"urban"),0)</f>
        <v>0</v>
      </c>
      <c r="G3" s="14">
        <f>IFERROR(SUMIFS(BCEU!$C:$C,BCEU!$B:$B,$A3,BCEU!$H:$H,G$1,BCEU!$D:$D,About!$B$2,BCEU!$F:$F,"urban"),0)</f>
        <v>0</v>
      </c>
    </row>
    <row r="4" spans="1:9" x14ac:dyDescent="0.2">
      <c r="A4" s="1" t="s">
        <v>78</v>
      </c>
      <c r="B4" s="14">
        <f>IFERROR(SUMIFS(BCEU!$C:$C,BCEU!$B:$B,$A4,BCEU!$H:$H,B$1,BCEU!$D:$D,About!$B$2,BCEU!$F:$F,"urban"),0)</f>
        <v>88481264979869.297</v>
      </c>
      <c r="C4" s="14">
        <f>IFERROR(SUMIFS(BCEU!$C:$C,BCEU!$B:$B,$A4,BCEU!$H:$H,C$1,BCEU!$D:$D,About!$B$2,BCEU!$F:$F,"urban"),0)</f>
        <v>0</v>
      </c>
      <c r="D4" s="14">
        <f>IFERROR(SUMIFS(BCEU!$C:$C,BCEU!$B:$B,$A4,BCEU!$H:$H,D$1,BCEU!$D:$D,About!$B$2,BCEU!$F:$F,"urban"),0)</f>
        <v>0</v>
      </c>
      <c r="E4" s="14">
        <f>IFERROR(SUMIFS(BCEU!$C:$C,BCEU!$B:$B,$A4,BCEU!$H:$H,E$1,BCEU!$D:$D,About!$B$2,BCEU!$F:$F,"urban"),0)</f>
        <v>0</v>
      </c>
      <c r="F4" s="14">
        <f>IFERROR(SUMIFS(BCEU!$C:$C,BCEU!$B:$B,$A4,BCEU!$H:$H,F$1,BCEU!$D:$D,About!$B$2,BCEU!$F:$F,"urban"),0)</f>
        <v>34441257426028.301</v>
      </c>
      <c r="G4" s="14">
        <f>IFERROR(SUMIFS(BCEU!$C:$C,BCEU!$B:$B,$A4,BCEU!$H:$H,G$1,BCEU!$D:$D,About!$B$2,BCEU!$F:$F,"urban"),0)</f>
        <v>0</v>
      </c>
    </row>
    <row r="5" spans="1:9" x14ac:dyDescent="0.2">
      <c r="A5" s="1" t="s">
        <v>79</v>
      </c>
      <c r="B5" s="14">
        <f>IFERROR(SUMIFS(BCEU!$C:$C,BCEU!$B:$B,$A5,BCEU!$H:$H,B$1,BCEU!$D:$D,About!$B$2,BCEU!$F:$F,"urban"),0)</f>
        <v>111445383847.778</v>
      </c>
      <c r="C5" s="14">
        <f>IFERROR(SUMIFS(BCEU!$C:$C,BCEU!$B:$B,$A5,BCEU!$H:$H,C$1,BCEU!$D:$D,About!$B$2,BCEU!$F:$F,"urban"),0)</f>
        <v>0</v>
      </c>
      <c r="D5" s="14">
        <f>IFERROR(SUMIFS(BCEU!$C:$C,BCEU!$B:$B,$A5,BCEU!$H:$H,D$1,BCEU!$D:$D,About!$B$2,BCEU!$F:$F,"urban"),0)</f>
        <v>0</v>
      </c>
      <c r="E5" s="14">
        <f>IFERROR(SUMIFS(BCEU!$C:$C,BCEU!$B:$B,$A5,BCEU!$H:$H,E$1,BCEU!$D:$D,About!$B$2,BCEU!$F:$F,"urban"),0)</f>
        <v>0</v>
      </c>
      <c r="F5" s="14">
        <f>IFERROR(SUMIFS(BCEU!$C:$C,BCEU!$B:$B,$A5,BCEU!$H:$H,F$1,BCEU!$D:$D,About!$B$2,BCEU!$F:$F,"urban"),0)</f>
        <v>1249601736.88978</v>
      </c>
      <c r="G5" s="14">
        <f>IFERROR(SUMIFS(BCEU!$C:$C,BCEU!$B:$B,$A5,BCEU!$H:$H,G$1,BCEU!$D:$D,About!$B$2,BCEU!$F:$F,"urban"),0)</f>
        <v>0</v>
      </c>
    </row>
    <row r="6" spans="1:9" x14ac:dyDescent="0.2">
      <c r="A6" s="1" t="s">
        <v>81</v>
      </c>
      <c r="B6" s="14">
        <f>IFERROR(SUMIFS(BCEU!$C:$C,BCEU!$B:$B,$A6,BCEU!$H:$H,B$1,BCEU!$D:$D,About!$B$2,BCEU!$F:$F,"urban"),0)</f>
        <v>0</v>
      </c>
      <c r="C6" s="14">
        <f>IFERROR(SUMIFS(BCEU!$C:$C,BCEU!$B:$B,$A6,BCEU!$H:$H,C$1,BCEU!$D:$D,About!$B$2,BCEU!$F:$F,"urban"),0)</f>
        <v>0</v>
      </c>
      <c r="D6" s="14">
        <f>IFERROR(SUMIFS(BCEU!$C:$C,BCEU!$B:$B,$A6,BCEU!$H:$H,D$1,BCEU!$D:$D,About!$B$2,BCEU!$F:$F,"urban"),0)</f>
        <v>0</v>
      </c>
      <c r="E6" s="14">
        <f>IFERROR(SUMIFS(BCEU!$C:$C,BCEU!$B:$B,$A6,BCEU!$H:$H,E$1,BCEU!$D:$D,About!$B$2,BCEU!$F:$F,"urban"),0)</f>
        <v>0</v>
      </c>
      <c r="F6" s="14">
        <f>IFERROR(SUMIFS(BCEU!$C:$C,BCEU!$B:$B,$A6,BCEU!$H:$H,F$1,BCEU!$D:$D,About!$B$2,BCEU!$F:$F,"urban"),0)</f>
        <v>0</v>
      </c>
      <c r="G6" s="14">
        <f>IFERROR(SUMIFS(BCEU!$C:$C,BCEU!$B:$B,$A6,BCEU!$H:$H,G$1,BCEU!$D:$D,About!$B$2,BCEU!$F:$F,"urban"),0)</f>
        <v>0</v>
      </c>
    </row>
    <row r="7" spans="1:9" x14ac:dyDescent="0.2">
      <c r="A7" s="1" t="s">
        <v>162</v>
      </c>
      <c r="B7" s="14">
        <f>IFERROR(SUMIFS(BCEU!$C:$C,BCEU!$B:$B,$A7,BCEU!$H:$H,B$1,BCEU!$D:$D,About!$B$2,BCEU!$F:$F,"urban"),0)</f>
        <v>9071516206033.0605</v>
      </c>
      <c r="C7" s="14">
        <f>IFERROR(SUMIFS(BCEU!$C:$C,BCEU!$B:$B,$A7,BCEU!$H:$H,C$1,BCEU!$D:$D,About!$B$2,BCEU!$F:$F,"urban"),0)</f>
        <v>0</v>
      </c>
      <c r="D7" s="14">
        <f>IFERROR(SUMIFS(BCEU!$C:$C,BCEU!$B:$B,$A7,BCEU!$H:$H,D$1,BCEU!$D:$D,About!$B$2,BCEU!$F:$F,"urban"),0)</f>
        <v>0</v>
      </c>
      <c r="E7" s="14">
        <f>IFERROR(SUMIFS(BCEU!$C:$C,BCEU!$B:$B,$A7,BCEU!$H:$H,E$1,BCEU!$D:$D,About!$B$2,BCEU!$F:$F,"urban"),0)</f>
        <v>0</v>
      </c>
      <c r="F7" s="14">
        <f>IFERROR(SUMIFS(BCEU!$C:$C,BCEU!$B:$B,$A7,BCEU!$H:$H,F$1,BCEU!$D:$D,About!$B$2,BCEU!$F:$F,"urban"),0)</f>
        <v>0</v>
      </c>
      <c r="G7" s="14">
        <f>IFERROR(SUMIFS(BCEU!$C:$C,BCEU!$B:$B,$A7,BCEU!$H:$H,G$1,BCEU!$D:$D,About!$B$2,BCEU!$F:$F,"urban"),0)</f>
        <v>0</v>
      </c>
    </row>
    <row r="8" spans="1:9" x14ac:dyDescent="0.2">
      <c r="A8" s="1" t="s">
        <v>446</v>
      </c>
      <c r="B8" s="14">
        <f>IFERROR(SUMIFS(BCEU!$C:$C,BCEU!$B:$B,$A8,BCEU!$H:$H,B$1,BCEU!$D:$D,About!$B$2,BCEU!$F:$F,"urban"),0)</f>
        <v>5161602393.1909304</v>
      </c>
      <c r="C8" s="14">
        <f>IFERROR(SUMIFS(BCEU!$C:$C,BCEU!$B:$B,$A8,BCEU!$H:$H,C$1,BCEU!$D:$D,About!$B$2,BCEU!$F:$F,"urban"),0)</f>
        <v>0</v>
      </c>
      <c r="D8" s="14">
        <f>IFERROR(SUMIFS(BCEU!$C:$C,BCEU!$B:$B,$A8,BCEU!$H:$H,D$1,BCEU!$D:$D,About!$B$2,BCEU!$F:$F,"urban"),0)</f>
        <v>0</v>
      </c>
      <c r="E8" s="14">
        <f>IFERROR(SUMIFS(BCEU!$C:$C,BCEU!$B:$B,$A8,BCEU!$H:$H,E$1,BCEU!$D:$D,About!$B$2,BCEU!$F:$F,"urban"),0)</f>
        <v>0</v>
      </c>
      <c r="F8" s="14">
        <f>IFERROR(SUMIFS(BCEU!$C:$C,BCEU!$B:$B,$A8,BCEU!$H:$H,F$1,BCEU!$D:$D,About!$B$2,BCEU!$F:$F,"urban"),0)</f>
        <v>0</v>
      </c>
      <c r="G8" s="14">
        <f>IFERROR(SUMIFS(BCEU!$C:$C,BCEU!$B:$B,$A8,BCEU!$H:$H,G$1,BCEU!$D:$D,About!$B$2,BCEU!$F:$F,"urban"),0)</f>
        <v>0</v>
      </c>
    </row>
    <row r="9" spans="1:9" x14ac:dyDescent="0.2">
      <c r="A9" s="1" t="s">
        <v>447</v>
      </c>
      <c r="B9" s="14">
        <f>IFERROR(SUMIFS(BCEU!$C:$C,BCEU!$B:$B,$A9,BCEU!$H:$H,B$1,BCEU!$D:$D,About!$B$2,BCEU!$F:$F,"urban"),0)</f>
        <v>0</v>
      </c>
      <c r="C9" s="14">
        <f>IFERROR(SUMIFS(BCEU!$C:$C,BCEU!$B:$B,$A9,BCEU!$H:$H,C$1,BCEU!$D:$D,About!$B$2,BCEU!$F:$F,"urban"),0)</f>
        <v>0</v>
      </c>
      <c r="D9" s="14">
        <f>IFERROR(SUMIFS(BCEU!$C:$C,BCEU!$B:$B,$A9,BCEU!$H:$H,D$1,BCEU!$D:$D,About!$B$2,BCEU!$F:$F,"urban"),0)</f>
        <v>0</v>
      </c>
      <c r="E9" s="14">
        <f>IFERROR(SUMIFS(BCEU!$C:$C,BCEU!$B:$B,$A9,BCEU!$H:$H,E$1,BCEU!$D:$D,About!$B$2,BCEU!$F:$F,"urban"),0)</f>
        <v>0</v>
      </c>
      <c r="F9" s="14">
        <f>IFERROR(SUMIFS(BCEU!$C:$C,BCEU!$B:$B,$A9,BCEU!$H:$H,F$1,BCEU!$D:$D,About!$B$2,BCEU!$F:$F,"urban"),0)</f>
        <v>0</v>
      </c>
      <c r="G9" s="14">
        <f>IFERROR(SUMIFS(BCEU!$C:$C,BCEU!$B:$B,$A9,BCEU!$H:$H,G$1,BCEU!$D:$D,About!$B$2,BCEU!$F:$F,"urban"),0)</f>
        <v>0</v>
      </c>
    </row>
    <row r="10" spans="1:9" x14ac:dyDescent="0.2">
      <c r="A10" s="1" t="s">
        <v>448</v>
      </c>
      <c r="B10" s="14">
        <f>IFERROR(SUMIFS(BCEU!$C:$C,BCEU!$B:$B,$A10,BCEU!$H:$H,B$1,BCEU!$D:$D,About!$B$2,BCEU!$F:$F,"urban"),0)</f>
        <v>8284983395998.2002</v>
      </c>
      <c r="C10" s="14">
        <f>IFERROR(SUMIFS(BCEU!$C:$C,BCEU!$B:$B,$A10,BCEU!$H:$H,C$1,BCEU!$D:$D,About!$B$2,BCEU!$F:$F,"urban"),0)</f>
        <v>0</v>
      </c>
      <c r="D10" s="14">
        <f>IFERROR(SUMIFS(BCEU!$C:$C,BCEU!$B:$B,$A10,BCEU!$H:$H,D$1,BCEU!$D:$D,About!$B$2,BCEU!$F:$F,"urban"),0)</f>
        <v>0</v>
      </c>
      <c r="E10" s="14">
        <f>IFERROR(SUMIFS(BCEU!$C:$C,BCEU!$B:$B,$A10,BCEU!$H:$H,E$1,BCEU!$D:$D,About!$B$2,BCEU!$F:$F,"urban"),0)</f>
        <v>0</v>
      </c>
      <c r="F10" s="14">
        <f>IFERROR(SUMIFS(BCEU!$C:$C,BCEU!$B:$B,$A10,BCEU!$H:$H,F$1,BCEU!$D:$D,About!$B$2,BCEU!$F:$F,"urban"),0)</f>
        <v>1869609045539.4199</v>
      </c>
      <c r="G10" s="14">
        <f>IFERROR(SUMIFS(BCEU!$C:$C,BCEU!$B:$B,$A10,BCEU!$H:$H,G$1,BCEU!$D:$D,About!$B$2,BCEU!$F:$F,"urban"),0)</f>
        <v>0</v>
      </c>
    </row>
    <row r="11" spans="1:9" x14ac:dyDescent="0.2">
      <c r="A11" s="1" t="s">
        <v>449</v>
      </c>
      <c r="B11" s="14">
        <f>IFERROR(SUMIFS(BCEU!$C:$C,BCEU!$B:$B,$A11,BCEU!$H:$H,B$1,BCEU!$D:$D,About!$B$2,BCEU!$F:$F,"urban"),0)</f>
        <v>0</v>
      </c>
      <c r="C11" s="14">
        <f>IFERROR(SUMIFS(BCEU!$C:$C,BCEU!$B:$B,$A11,BCEU!$H:$H,C$1,BCEU!$D:$D,About!$B$2,BCEU!$F:$F,"urban"),0)</f>
        <v>0</v>
      </c>
      <c r="D11" s="14">
        <f>IFERROR(SUMIFS(BCEU!$C:$C,BCEU!$B:$B,$A11,BCEU!$H:$H,D$1,BCEU!$D:$D,About!$B$2,BCEU!$F:$F,"urban"),0)</f>
        <v>0</v>
      </c>
      <c r="E11" s="14">
        <f>IFERROR(SUMIFS(BCEU!$C:$C,BCEU!$B:$B,$A11,BCEU!$H:$H,E$1,BCEU!$D:$D,About!$B$2,BCEU!$F:$F,"urban"),0)</f>
        <v>0</v>
      </c>
      <c r="F11" s="14">
        <f>IFERROR(SUMIFS(BCEU!$C:$C,BCEU!$B:$B,$A11,BCEU!$H:$H,F$1,BCEU!$D:$D,About!$B$2,BCEU!$F:$F,"urban"),0)</f>
        <v>0</v>
      </c>
      <c r="G11" s="14">
        <f>IFERROR(SUMIFS(BCEU!$C:$C,BCEU!$B:$B,$A11,BCEU!$H:$H,G$1,BCEU!$D:$D,About!$B$2,BCEU!$F:$F,"urban"),0)</f>
        <v>0</v>
      </c>
    </row>
  </sheetData>
  <pageMargins left="0.7" right="0.7" top="0.75" bottom="0.75" header="0.3" footer="0.3"/>
  <pageSetup orientation="portrait" horizontalDpi="1200" verticalDpi="1200"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363CC6-2AF1-40D2-9144-7FE415EBF2FA}">
  <sheetPr>
    <tabColor theme="3"/>
  </sheetPr>
  <dimension ref="A1:I11"/>
  <sheetViews>
    <sheetView workbookViewId="0">
      <pane xSplit="1" ySplit="1" topLeftCell="B2" activePane="bottomRight" state="frozen"/>
      <selection activeCell="M41" sqref="M41"/>
      <selection pane="topRight" activeCell="M41" sqref="M41"/>
      <selection pane="bottomLeft" activeCell="M41" sqref="M41"/>
      <selection pane="bottomRight" activeCell="B2" sqref="B2:G11"/>
    </sheetView>
  </sheetViews>
  <sheetFormatPr baseColWidth="10" defaultColWidth="8.83203125" defaultRowHeight="15" x14ac:dyDescent="0.2"/>
  <cols>
    <col min="1" max="1" width="29.83203125" customWidth="1"/>
    <col min="2" max="7" width="23.83203125" customWidth="1"/>
  </cols>
  <sheetData>
    <row r="1" spans="1:9" x14ac:dyDescent="0.2">
      <c r="A1" s="1" t="s">
        <v>75</v>
      </c>
      <c r="B1" s="11" t="s">
        <v>452</v>
      </c>
      <c r="C1" s="11" t="s">
        <v>453</v>
      </c>
      <c r="D1" s="11" t="s">
        <v>465</v>
      </c>
      <c r="E1" s="11" t="s">
        <v>454</v>
      </c>
      <c r="F1" s="11" t="s">
        <v>455</v>
      </c>
      <c r="G1" s="11" t="s">
        <v>456</v>
      </c>
      <c r="H1" s="1"/>
      <c r="I1" s="1"/>
    </row>
    <row r="2" spans="1:9" x14ac:dyDescent="0.2">
      <c r="A2" s="1" t="s">
        <v>76</v>
      </c>
      <c r="B2" s="14">
        <f>IFERROR(SUMIFS(BCEU!$C:$C,BCEU!$B:$B,$A2,BCEU!$G:$G,B$1,BCEU!$D:$D,About!$B$2,BCEU!$F:$F,"rural"),0)</f>
        <v>1738157104310.3401</v>
      </c>
      <c r="C2" s="14">
        <f>IFERROR(SUMIFS(BCEU!$C:$C,BCEU!$B:$B,$A2,BCEU!$G:$G,C$1,BCEU!$D:$D,About!$B$2,BCEU!$F:$F,"rural"),0)</f>
        <v>0</v>
      </c>
      <c r="D2" s="14">
        <f>IFERROR(SUMIFS(BCEU!$C:$C,BCEU!$B:$B,$A2,BCEU!$G:$G,D$1,BCEU!$D:$D,About!$B$2,BCEU!$F:$F,"rural"),0)</f>
        <v>0</v>
      </c>
      <c r="E2" s="14">
        <f>IFERROR(SUMIFS(BCEU!$C:$C,BCEU!$B:$B,$A2,BCEU!$G:$G,E$1,BCEU!$D:$D,About!$B$2,BCEU!$F:$F,"rural"),0)</f>
        <v>673609100316.08203</v>
      </c>
      <c r="F2" s="14">
        <f>IFERROR(SUMIFS(BCEU!$C:$C,BCEU!$B:$B,$A2,BCEU!$G:$G,F$1,BCEU!$D:$D,About!$B$2,BCEU!$F:$F,"rural"),0)</f>
        <v>0</v>
      </c>
      <c r="G2" s="14">
        <f>IFERROR(SUMIFS(BCEU!$C:$C,BCEU!$B:$B,$A2,BCEU!$G:$G,G$1,BCEU!$D:$D,About!$B$2,BCEU!$F:$F,"rural"),0)</f>
        <v>4174642836476.7002</v>
      </c>
      <c r="I2" s="10"/>
    </row>
    <row r="3" spans="1:9" x14ac:dyDescent="0.2">
      <c r="A3" s="1" t="s">
        <v>77</v>
      </c>
      <c r="B3" s="14">
        <f>IFERROR(SUMIFS(BCEU!$C:$C,BCEU!$B:$B,$A3,BCEU!$G:$G,B$1,BCEU!$D:$D,About!$B$2,BCEU!$F:$F,"rural"),0)</f>
        <v>0</v>
      </c>
      <c r="C3" s="14">
        <f>IFERROR(SUMIFS(BCEU!$C:$C,BCEU!$B:$B,$A3,BCEU!$G:$G,C$1,BCEU!$D:$D,About!$B$2,BCEU!$F:$F,"rural"),0)</f>
        <v>0</v>
      </c>
      <c r="D3" s="14">
        <f>IFERROR(SUMIFS(BCEU!$C:$C,BCEU!$B:$B,$A3,BCEU!$G:$G,D$1,BCEU!$D:$D,About!$B$2,BCEU!$F:$F,"rural"),0)</f>
        <v>0</v>
      </c>
      <c r="E3" s="14">
        <f>IFERROR(SUMIFS(BCEU!$C:$C,BCEU!$B:$B,$A3,BCEU!$G:$G,E$1,BCEU!$D:$D,About!$B$2,BCEU!$F:$F,"rural"),0)</f>
        <v>0</v>
      </c>
      <c r="F3" s="14">
        <f>IFERROR(SUMIFS(BCEU!$C:$C,BCEU!$B:$B,$A3,BCEU!$G:$G,F$1,BCEU!$D:$D,About!$B$2,BCEU!$F:$F,"rural"),0)</f>
        <v>0</v>
      </c>
      <c r="G3" s="14">
        <f>IFERROR(SUMIFS(BCEU!$C:$C,BCEU!$B:$B,$A3,BCEU!$G:$G,G$1,BCEU!$D:$D,About!$B$2,BCEU!$F:$F,"rural"),0)</f>
        <v>0</v>
      </c>
    </row>
    <row r="4" spans="1:9" x14ac:dyDescent="0.2">
      <c r="A4" s="1" t="s">
        <v>78</v>
      </c>
      <c r="B4" s="14">
        <f>IFERROR(SUMIFS(BCEU!$C:$C,BCEU!$B:$B,$A4,BCEU!$G:$G,B$1,BCEU!$D:$D,About!$B$2,BCEU!$F:$F,"rural"),0)</f>
        <v>14371986673057.301</v>
      </c>
      <c r="C4" s="14">
        <f>IFERROR(SUMIFS(BCEU!$C:$C,BCEU!$B:$B,$A4,BCEU!$G:$G,C$1,BCEU!$D:$D,About!$B$2,BCEU!$F:$F,"rural"),0)</f>
        <v>0</v>
      </c>
      <c r="D4" s="14">
        <f>IFERROR(SUMIFS(BCEU!$C:$C,BCEU!$B:$B,$A4,BCEU!$G:$G,D$1,BCEU!$D:$D,About!$B$2,BCEU!$F:$F,"rural"),0)</f>
        <v>0</v>
      </c>
      <c r="E4" s="14">
        <f>IFERROR(SUMIFS(BCEU!$C:$C,BCEU!$B:$B,$A4,BCEU!$G:$G,E$1,BCEU!$D:$D,About!$B$2,BCEU!$F:$F,"rural"),0)</f>
        <v>0</v>
      </c>
      <c r="F4" s="14">
        <f>IFERROR(SUMIFS(BCEU!$C:$C,BCEU!$B:$B,$A4,BCEU!$G:$G,F$1,BCEU!$D:$D,About!$B$2,BCEU!$F:$F,"rural"),0)</f>
        <v>0</v>
      </c>
      <c r="G4" s="14">
        <f>IFERROR(SUMIFS(BCEU!$C:$C,BCEU!$B:$B,$A4,BCEU!$G:$G,G$1,BCEU!$D:$D,About!$B$2,BCEU!$F:$F,"rural"),0)</f>
        <v>0</v>
      </c>
    </row>
    <row r="5" spans="1:9" x14ac:dyDescent="0.2">
      <c r="A5" s="1" t="s">
        <v>79</v>
      </c>
      <c r="B5" s="14">
        <f>IFERROR(SUMIFS(BCEU!$C:$C,BCEU!$B:$B,$A5,BCEU!$G:$G,B$1,BCEU!$D:$D,About!$B$2,BCEU!$F:$F,"rural"),0)</f>
        <v>18102041961.068802</v>
      </c>
      <c r="C5" s="14">
        <f>IFERROR(SUMIFS(BCEU!$C:$C,BCEU!$B:$B,$A5,BCEU!$G:$G,C$1,BCEU!$D:$D,About!$B$2,BCEU!$F:$F,"rural"),0)</f>
        <v>0</v>
      </c>
      <c r="D5" s="14">
        <f>IFERROR(SUMIFS(BCEU!$C:$C,BCEU!$B:$B,$A5,BCEU!$G:$G,D$1,BCEU!$D:$D,About!$B$2,BCEU!$F:$F,"rural"),0)</f>
        <v>0</v>
      </c>
      <c r="E5" s="14">
        <f>IFERROR(SUMIFS(BCEU!$C:$C,BCEU!$B:$B,$A5,BCEU!$G:$G,E$1,BCEU!$D:$D,About!$B$2,BCEU!$F:$F,"rural"),0)</f>
        <v>0</v>
      </c>
      <c r="F5" s="14">
        <f>IFERROR(SUMIFS(BCEU!$C:$C,BCEU!$B:$B,$A5,BCEU!$G:$G,F$1,BCEU!$D:$D,About!$B$2,BCEU!$F:$F,"rural"),0)</f>
        <v>0</v>
      </c>
      <c r="G5" s="14">
        <f>IFERROR(SUMIFS(BCEU!$C:$C,BCEU!$B:$B,$A5,BCEU!$G:$G,G$1,BCEU!$D:$D,About!$B$2,BCEU!$F:$F,"rural"),0)</f>
        <v>0</v>
      </c>
    </row>
    <row r="6" spans="1:9" x14ac:dyDescent="0.2">
      <c r="A6" s="1" t="s">
        <v>81</v>
      </c>
      <c r="B6" s="14">
        <f>IFERROR(SUMIFS(BCEU!$C:$C,BCEU!$B:$B,$A6,BCEU!$G:$G,B$1,BCEU!$D:$D,About!$B$2,BCEU!$F:$F,"rural"),0)</f>
        <v>0</v>
      </c>
      <c r="C6" s="14">
        <f>IFERROR(SUMIFS(BCEU!$C:$C,BCEU!$B:$B,$A6,BCEU!$G:$G,C$1,BCEU!$D:$D,About!$B$2,BCEU!$F:$F,"rural"),0)</f>
        <v>0</v>
      </c>
      <c r="D6" s="14">
        <f>IFERROR(SUMIFS(BCEU!$C:$C,BCEU!$B:$B,$A6,BCEU!$G:$G,D$1,BCEU!$D:$D,About!$B$2,BCEU!$F:$F,"rural"),0)</f>
        <v>0</v>
      </c>
      <c r="E6" s="14">
        <f>IFERROR(SUMIFS(BCEU!$C:$C,BCEU!$B:$B,$A6,BCEU!$G:$G,E$1,BCEU!$D:$D,About!$B$2,BCEU!$F:$F,"rural"),0)</f>
        <v>0</v>
      </c>
      <c r="F6" s="14">
        <f>IFERROR(SUMIFS(BCEU!$C:$C,BCEU!$B:$B,$A6,BCEU!$G:$G,F$1,BCEU!$D:$D,About!$B$2,BCEU!$F:$F,"rural"),0)</f>
        <v>0</v>
      </c>
      <c r="G6" s="14">
        <f>IFERROR(SUMIFS(BCEU!$C:$C,BCEU!$B:$B,$A6,BCEU!$G:$G,G$1,BCEU!$D:$D,About!$B$2,BCEU!$F:$F,"rural"),0)</f>
        <v>0</v>
      </c>
    </row>
    <row r="7" spans="1:9" x14ac:dyDescent="0.2">
      <c r="A7" s="1" t="s">
        <v>162</v>
      </c>
      <c r="B7" s="14">
        <f>IFERROR(SUMIFS(BCEU!$C:$C,BCEU!$B:$B,$A7,BCEU!$G:$G,B$1,BCEU!$D:$D,About!$B$2,BCEU!$F:$F,"rural"),0)</f>
        <v>1473483793966.9299</v>
      </c>
      <c r="C7" s="14">
        <f>IFERROR(SUMIFS(BCEU!$C:$C,BCEU!$B:$B,$A7,BCEU!$G:$G,C$1,BCEU!$D:$D,About!$B$2,BCEU!$F:$F,"rural"),0)</f>
        <v>0</v>
      </c>
      <c r="D7" s="14">
        <f>IFERROR(SUMIFS(BCEU!$C:$C,BCEU!$B:$B,$A7,BCEU!$G:$G,D$1,BCEU!$D:$D,About!$B$2,BCEU!$F:$F,"rural"),0)</f>
        <v>0</v>
      </c>
      <c r="E7" s="14">
        <f>IFERROR(SUMIFS(BCEU!$C:$C,BCEU!$B:$B,$A7,BCEU!$G:$G,E$1,BCEU!$D:$D,About!$B$2,BCEU!$F:$F,"rural"),0)</f>
        <v>0</v>
      </c>
      <c r="F7" s="14">
        <f>IFERROR(SUMIFS(BCEU!$C:$C,BCEU!$B:$B,$A7,BCEU!$G:$G,F$1,BCEU!$D:$D,About!$B$2,BCEU!$F:$F,"rural"),0)</f>
        <v>0</v>
      </c>
      <c r="G7" s="14">
        <f>IFERROR(SUMIFS(BCEU!$C:$C,BCEU!$B:$B,$A7,BCEU!$G:$G,G$1,BCEU!$D:$D,About!$B$2,BCEU!$F:$F,"rural"),0)</f>
        <v>0</v>
      </c>
    </row>
    <row r="8" spans="1:9" x14ac:dyDescent="0.2">
      <c r="A8" s="1" t="s">
        <v>446</v>
      </c>
      <c r="B8" s="14">
        <f>IFERROR(SUMIFS(BCEU!$C:$C,BCEU!$B:$B,$A8,BCEU!$G:$G,B$1,BCEU!$D:$D,About!$B$2,BCEU!$F:$F,"rural"),0)</f>
        <v>838397606.80906606</v>
      </c>
      <c r="C8" s="14">
        <f>IFERROR(SUMIFS(BCEU!$C:$C,BCEU!$B:$B,$A8,BCEU!$G:$G,C$1,BCEU!$D:$D,About!$B$2,BCEU!$F:$F,"rural"),0)</f>
        <v>0</v>
      </c>
      <c r="D8" s="14">
        <f>IFERROR(SUMIFS(BCEU!$C:$C,BCEU!$B:$B,$A8,BCEU!$G:$G,D$1,BCEU!$D:$D,About!$B$2,BCEU!$F:$F,"rural"),0)</f>
        <v>0</v>
      </c>
      <c r="E8" s="14">
        <f>IFERROR(SUMIFS(BCEU!$C:$C,BCEU!$B:$B,$A8,BCEU!$G:$G,E$1,BCEU!$D:$D,About!$B$2,BCEU!$F:$F,"rural"),0)</f>
        <v>0</v>
      </c>
      <c r="F8" s="14">
        <f>IFERROR(SUMIFS(BCEU!$C:$C,BCEU!$B:$B,$A8,BCEU!$G:$G,F$1,BCEU!$D:$D,About!$B$2,BCEU!$F:$F,"rural"),0)</f>
        <v>0</v>
      </c>
      <c r="G8" s="14">
        <f>IFERROR(SUMIFS(BCEU!$C:$C,BCEU!$B:$B,$A8,BCEU!$G:$G,G$1,BCEU!$D:$D,About!$B$2,BCEU!$F:$F,"rural"),0)</f>
        <v>0</v>
      </c>
    </row>
    <row r="9" spans="1:9" x14ac:dyDescent="0.2">
      <c r="A9" s="1" t="s">
        <v>447</v>
      </c>
      <c r="B9" s="14">
        <f>IFERROR(SUMIFS(BCEU!$C:$C,BCEU!$B:$B,$A9,BCEU!$G:$G,B$1,BCEU!$D:$D,About!$B$2,BCEU!$F:$F,"rural"),0)</f>
        <v>0</v>
      </c>
      <c r="C9" s="14">
        <f>IFERROR(SUMIFS(BCEU!$C:$C,BCEU!$B:$B,$A9,BCEU!$G:$G,C$1,BCEU!$D:$D,About!$B$2,BCEU!$F:$F,"rural"),0)</f>
        <v>0</v>
      </c>
      <c r="D9" s="14">
        <f>IFERROR(SUMIFS(BCEU!$C:$C,BCEU!$B:$B,$A9,BCEU!$G:$G,D$1,BCEU!$D:$D,About!$B$2,BCEU!$F:$F,"rural"),0)</f>
        <v>0</v>
      </c>
      <c r="E9" s="14">
        <f>IFERROR(SUMIFS(BCEU!$C:$C,BCEU!$B:$B,$A9,BCEU!$G:$G,E$1,BCEU!$D:$D,About!$B$2,BCEU!$F:$F,"rural"),0)</f>
        <v>0</v>
      </c>
      <c r="F9" s="14">
        <f>IFERROR(SUMIFS(BCEU!$C:$C,BCEU!$B:$B,$A9,BCEU!$G:$G,F$1,BCEU!$D:$D,About!$B$2,BCEU!$F:$F,"rural"),0)</f>
        <v>0</v>
      </c>
      <c r="G9" s="14">
        <f>IFERROR(SUMIFS(BCEU!$C:$C,BCEU!$B:$B,$A9,BCEU!$G:$G,G$1,BCEU!$D:$D,About!$B$2,BCEU!$F:$F,"rural"),0)</f>
        <v>0</v>
      </c>
    </row>
    <row r="10" spans="1:9" x14ac:dyDescent="0.2">
      <c r="A10" s="1" t="s">
        <v>448</v>
      </c>
      <c r="B10" s="14">
        <f>IFERROR(SUMIFS(BCEU!$C:$C,BCEU!$B:$B,$A10,BCEU!$G:$G,B$1,BCEU!$D:$D,About!$B$2,BCEU!$F:$F,"rural"),0)</f>
        <v>1345727493621.1399</v>
      </c>
      <c r="C10" s="14">
        <f>IFERROR(SUMIFS(BCEU!$C:$C,BCEU!$B:$B,$A10,BCEU!$G:$G,C$1,BCEU!$D:$D,About!$B$2,BCEU!$F:$F,"rural"),0)</f>
        <v>0</v>
      </c>
      <c r="D10" s="14">
        <f>IFERROR(SUMIFS(BCEU!$C:$C,BCEU!$B:$B,$A10,BCEU!$G:$G,D$1,BCEU!$D:$D,About!$B$2,BCEU!$F:$F,"rural"),0)</f>
        <v>0</v>
      </c>
      <c r="E10" s="14">
        <f>IFERROR(SUMIFS(BCEU!$C:$C,BCEU!$B:$B,$A10,BCEU!$G:$G,E$1,BCEU!$D:$D,About!$B$2,BCEU!$F:$F,"rural"),0)</f>
        <v>0</v>
      </c>
      <c r="F10" s="14">
        <f>IFERROR(SUMIFS(BCEU!$C:$C,BCEU!$B:$B,$A10,BCEU!$G:$G,F$1,BCEU!$D:$D,About!$B$2,BCEU!$F:$F,"rural"),0)</f>
        <v>0</v>
      </c>
      <c r="G10" s="14">
        <f>IFERROR(SUMIFS(BCEU!$C:$C,BCEU!$B:$B,$A10,BCEU!$G:$G,G$1,BCEU!$D:$D,About!$B$2,BCEU!$F:$F,"rural"),0)</f>
        <v>0</v>
      </c>
    </row>
    <row r="11" spans="1:9" x14ac:dyDescent="0.2">
      <c r="A11" s="1" t="s">
        <v>449</v>
      </c>
      <c r="B11" s="14">
        <f>IFERROR(SUMIFS(BCEU!$C:$C,BCEU!$B:$B,$A11,BCEU!$G:$G,B$1,BCEU!$D:$D,About!$B$2,BCEU!$F:$F,"rural"),0)</f>
        <v>0</v>
      </c>
      <c r="C11" s="14">
        <f>IFERROR(SUMIFS(BCEU!$C:$C,BCEU!$B:$B,$A11,BCEU!$G:$G,C$1,BCEU!$D:$D,About!$B$2,BCEU!$F:$F,"rural"),0)</f>
        <v>0</v>
      </c>
      <c r="D11" s="14">
        <f>IFERROR(SUMIFS(BCEU!$C:$C,BCEU!$B:$B,$A11,BCEU!$G:$G,D$1,BCEU!$D:$D,About!$B$2,BCEU!$F:$F,"rural"),0)</f>
        <v>0</v>
      </c>
      <c r="E11" s="14">
        <f>IFERROR(SUMIFS(BCEU!$C:$C,BCEU!$B:$B,$A11,BCEU!$G:$G,E$1,BCEU!$D:$D,About!$B$2,BCEU!$F:$F,"rural"),0)</f>
        <v>0</v>
      </c>
      <c r="F11" s="14">
        <f>IFERROR(SUMIFS(BCEU!$C:$C,BCEU!$B:$B,$A11,BCEU!$G:$G,F$1,BCEU!$D:$D,About!$B$2,BCEU!$F:$F,"rural"),0)</f>
        <v>0</v>
      </c>
      <c r="G11" s="14">
        <f>IFERROR(SUMIFS(BCEU!$C:$C,BCEU!$B:$B,$A11,BCEU!$G:$G,G$1,BCEU!$D:$D,About!$B$2,BCEU!$F:$F,"rural"),0)</f>
        <v>0</v>
      </c>
    </row>
  </sheetData>
  <pageMargins left="0.7" right="0.7" top="0.75" bottom="0.75" header="0.3" footer="0.3"/>
  <pageSetup orientation="portrait" horizontalDpi="1200" verticalDpi="1200"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05FCB0-8DA3-4DD4-BAD8-E7EDBDA67910}">
  <sheetPr>
    <tabColor theme="3"/>
  </sheetPr>
  <dimension ref="A1:I11"/>
  <sheetViews>
    <sheetView workbookViewId="0">
      <pane xSplit="1" ySplit="1" topLeftCell="B2" activePane="bottomRight" state="frozen"/>
      <selection activeCell="M41" sqref="M41"/>
      <selection pane="topRight" activeCell="M41" sqref="M41"/>
      <selection pane="bottomLeft" activeCell="M41" sqref="M41"/>
      <selection pane="bottomRight" activeCell="G19" sqref="G19"/>
    </sheetView>
  </sheetViews>
  <sheetFormatPr baseColWidth="10" defaultColWidth="8.83203125" defaultRowHeight="15" x14ac:dyDescent="0.2"/>
  <cols>
    <col min="1" max="1" width="29.83203125" customWidth="1"/>
    <col min="2" max="7" width="23.83203125" customWidth="1"/>
  </cols>
  <sheetData>
    <row r="1" spans="1:9" x14ac:dyDescent="0.2">
      <c r="A1" s="1" t="s">
        <v>75</v>
      </c>
      <c r="B1" s="11" t="s">
        <v>452</v>
      </c>
      <c r="C1" s="11" t="s">
        <v>453</v>
      </c>
      <c r="D1" s="11" t="s">
        <v>465</v>
      </c>
      <c r="E1" s="11" t="s">
        <v>454</v>
      </c>
      <c r="F1" s="11" t="s">
        <v>455</v>
      </c>
      <c r="G1" s="11" t="s">
        <v>456</v>
      </c>
      <c r="H1" s="1"/>
      <c r="I1" s="1"/>
    </row>
    <row r="2" spans="1:9" x14ac:dyDescent="0.2">
      <c r="A2" s="1" t="s">
        <v>76</v>
      </c>
      <c r="B2" s="14">
        <f>IFERROR(SUMIFS(BCEU!$C:$C,BCEU!$B:$B,$A2,BCEU!$G:$G,B$1,BCEU!$D:$D,About!$B$2,BCEU!$F:$F,"commercial"),0)</f>
        <v>2088490071662.3999</v>
      </c>
      <c r="C2" s="14">
        <f>IFERROR(SUMIFS(BCEU!$C:$C,BCEU!$B:$B,$A2,BCEU!$G:$G,C$1,BCEU!$D:$D,About!$B$2,BCEU!$F:$F,"commercial"),0)</f>
        <v>0</v>
      </c>
      <c r="D2" s="14">
        <f>IFERROR(SUMIFS(BCEU!$C:$C,BCEU!$B:$B,$A2,BCEU!$G:$G,D$1,BCEU!$D:$D,About!$B$2,BCEU!$F:$F,"commercial"),0)</f>
        <v>0</v>
      </c>
      <c r="E2" s="14">
        <f>IFERROR(SUMIFS(BCEU!$C:$C,BCEU!$B:$B,$A2,BCEU!$G:$G,E$1,BCEU!$D:$D,About!$B$2,BCEU!$F:$F,"commercial"),0)</f>
        <v>6607026352230.4199</v>
      </c>
      <c r="F2" s="14">
        <f>IFERROR(SUMIFS(BCEU!$C:$C,BCEU!$B:$B,$A2,BCEU!$G:$G,F$1,BCEU!$D:$D,About!$B$2,BCEU!$F:$F,"commercial"),0)</f>
        <v>0</v>
      </c>
      <c r="G2" s="14">
        <f>IFERROR(SUMIFS(BCEU!$C:$C,BCEU!$B:$B,$A2,BCEU!$G:$G,G$1,BCEU!$D:$D,About!$B$2,BCEU!$F:$F,"commercial"),0)</f>
        <v>42520222119418.203</v>
      </c>
      <c r="I2" s="10"/>
    </row>
    <row r="3" spans="1:9" x14ac:dyDescent="0.2">
      <c r="A3" s="1" t="s">
        <v>77</v>
      </c>
      <c r="B3" s="14">
        <f>IFERROR(SUMIFS(BCEU!$C:$C,BCEU!$B:$B,$A3,BCEU!$G:$G,B$1,BCEU!$D:$D,About!$B$2,BCEU!$F:$F,"commercial"),0)</f>
        <v>0</v>
      </c>
      <c r="C3" s="14">
        <f>IFERROR(SUMIFS(BCEU!$C:$C,BCEU!$B:$B,$A3,BCEU!$G:$G,C$1,BCEU!$D:$D,About!$B$2,BCEU!$F:$F,"commercial"),0)</f>
        <v>0</v>
      </c>
      <c r="D3" s="14">
        <f>IFERROR(SUMIFS(BCEU!$C:$C,BCEU!$B:$B,$A3,BCEU!$G:$G,D$1,BCEU!$D:$D,About!$B$2,BCEU!$F:$F,"commercial"),0)</f>
        <v>0</v>
      </c>
      <c r="E3" s="14">
        <f>IFERROR(SUMIFS(BCEU!$C:$C,BCEU!$B:$B,$A3,BCEU!$G:$G,E$1,BCEU!$D:$D,About!$B$2,BCEU!$F:$F,"commercial"),0)</f>
        <v>0</v>
      </c>
      <c r="F3" s="14">
        <f>IFERROR(SUMIFS(BCEU!$C:$C,BCEU!$B:$B,$A3,BCEU!$G:$G,F$1,BCEU!$D:$D,About!$B$2,BCEU!$F:$F,"commercial"),0)</f>
        <v>0</v>
      </c>
      <c r="G3" s="14">
        <f>IFERROR(SUMIFS(BCEU!$C:$C,BCEU!$B:$B,$A3,BCEU!$G:$G,G$1,BCEU!$D:$D,About!$B$2,BCEU!$F:$F,"commercial"),0)</f>
        <v>0</v>
      </c>
    </row>
    <row r="4" spans="1:9" x14ac:dyDescent="0.2">
      <c r="A4" s="1" t="s">
        <v>78</v>
      </c>
      <c r="B4" s="14">
        <f>IFERROR(SUMIFS(BCEU!$C:$C,BCEU!$B:$B,$A4,BCEU!$G:$G,B$1,BCEU!$D:$D,About!$B$2,BCEU!$F:$F,"commercial"),0)</f>
        <v>35906904954285.398</v>
      </c>
      <c r="C4" s="14">
        <f>IFERROR(SUMIFS(BCEU!$C:$C,BCEU!$B:$B,$A4,BCEU!$G:$G,C$1,BCEU!$D:$D,About!$B$2,BCEU!$F:$F,"commercial"),0)</f>
        <v>0</v>
      </c>
      <c r="D4" s="14">
        <f>IFERROR(SUMIFS(BCEU!$C:$C,BCEU!$B:$B,$A4,BCEU!$G:$G,D$1,BCEU!$D:$D,About!$B$2,BCEU!$F:$F,"commercial"),0)</f>
        <v>0</v>
      </c>
      <c r="E4" s="14">
        <f>IFERROR(SUMIFS(BCEU!$C:$C,BCEU!$B:$B,$A4,BCEU!$G:$G,E$1,BCEU!$D:$D,About!$B$2,BCEU!$F:$F,"commercial"),0)</f>
        <v>0</v>
      </c>
      <c r="F4" s="14">
        <f>IFERROR(SUMIFS(BCEU!$C:$C,BCEU!$B:$B,$A4,BCEU!$G:$G,F$1,BCEU!$D:$D,About!$B$2,BCEU!$F:$F,"commercial"),0)</f>
        <v>0</v>
      </c>
      <c r="G4" s="14">
        <f>IFERROR(SUMIFS(BCEU!$C:$C,BCEU!$B:$B,$A4,BCEU!$G:$G,G$1,BCEU!$D:$D,About!$B$2,BCEU!$F:$F,"commercial"),0)</f>
        <v>12499516129496.4</v>
      </c>
    </row>
    <row r="5" spans="1:9" x14ac:dyDescent="0.2">
      <c r="A5" s="1" t="s">
        <v>79</v>
      </c>
      <c r="B5" s="14">
        <f>IFERROR(SUMIFS(BCEU!$C:$C,BCEU!$B:$B,$A5,BCEU!$G:$G,B$1,BCEU!$D:$D,About!$B$2,BCEU!$F:$F,"commercial"),0)</f>
        <v>541002047693.91101</v>
      </c>
      <c r="C5" s="14">
        <f>IFERROR(SUMIFS(BCEU!$C:$C,BCEU!$B:$B,$A5,BCEU!$G:$G,C$1,BCEU!$D:$D,About!$B$2,BCEU!$F:$F,"commercial"),0)</f>
        <v>0</v>
      </c>
      <c r="D5" s="14">
        <f>IFERROR(SUMIFS(BCEU!$C:$C,BCEU!$B:$B,$A5,BCEU!$G:$G,D$1,BCEU!$D:$D,About!$B$2,BCEU!$F:$F,"commercial"),0)</f>
        <v>0</v>
      </c>
      <c r="E5" s="14">
        <f>IFERROR(SUMIFS(BCEU!$C:$C,BCEU!$B:$B,$A5,BCEU!$G:$G,E$1,BCEU!$D:$D,About!$B$2,BCEU!$F:$F,"commercial"),0)</f>
        <v>0</v>
      </c>
      <c r="F5" s="14">
        <f>IFERROR(SUMIFS(BCEU!$C:$C,BCEU!$B:$B,$A5,BCEU!$G:$G,F$1,BCEU!$D:$D,About!$B$2,BCEU!$F:$F,"commercial"),0)</f>
        <v>0</v>
      </c>
      <c r="G5" s="14">
        <f>IFERROR(SUMIFS(BCEU!$C:$C,BCEU!$B:$B,$A5,BCEU!$G:$G,G$1,BCEU!$D:$D,About!$B$2,BCEU!$F:$F,"commercial"),0)</f>
        <v>11886997952306</v>
      </c>
    </row>
    <row r="6" spans="1:9" x14ac:dyDescent="0.2">
      <c r="A6" s="1" t="s">
        <v>81</v>
      </c>
      <c r="B6" s="14">
        <f>IFERROR(SUMIFS(BCEU!$C:$C,BCEU!$B:$B,$A6,BCEU!$G:$G,B$1,BCEU!$D:$D,About!$B$2,BCEU!$F:$F,"commercial"),0)</f>
        <v>0</v>
      </c>
      <c r="C6" s="14">
        <f>IFERROR(SUMIFS(BCEU!$C:$C,BCEU!$B:$B,$A6,BCEU!$G:$G,C$1,BCEU!$D:$D,About!$B$2,BCEU!$F:$F,"commercial"),0)</f>
        <v>0</v>
      </c>
      <c r="D6" s="14">
        <f>IFERROR(SUMIFS(BCEU!$C:$C,BCEU!$B:$B,$A6,BCEU!$G:$G,D$1,BCEU!$D:$D,About!$B$2,BCEU!$F:$F,"commercial"),0)</f>
        <v>0</v>
      </c>
      <c r="E6" s="14">
        <f>IFERROR(SUMIFS(BCEU!$C:$C,BCEU!$B:$B,$A6,BCEU!$G:$G,E$1,BCEU!$D:$D,About!$B$2,BCEU!$F:$F,"commercial"),0)</f>
        <v>0</v>
      </c>
      <c r="F6" s="14">
        <f>IFERROR(SUMIFS(BCEU!$C:$C,BCEU!$B:$B,$A6,BCEU!$G:$G,F$1,BCEU!$D:$D,About!$B$2,BCEU!$F:$F,"commercial"),0)</f>
        <v>0</v>
      </c>
      <c r="G6" s="14">
        <f>IFERROR(SUMIFS(BCEU!$C:$C,BCEU!$B:$B,$A6,BCEU!$G:$G,G$1,BCEU!$D:$D,About!$B$2,BCEU!$F:$F,"commercial"),0)</f>
        <v>0</v>
      </c>
    </row>
    <row r="7" spans="1:9" x14ac:dyDescent="0.2">
      <c r="A7" s="1" t="s">
        <v>162</v>
      </c>
      <c r="B7" s="14">
        <f>IFERROR(SUMIFS(BCEU!$C:$C,BCEU!$B:$B,$A7,BCEU!$G:$G,B$1,BCEU!$D:$D,About!$B$2,BCEU!$F:$F,"commercial"),0)</f>
        <v>1892000000000</v>
      </c>
      <c r="C7" s="14">
        <f>IFERROR(SUMIFS(BCEU!$C:$C,BCEU!$B:$B,$A7,BCEU!$G:$G,C$1,BCEU!$D:$D,About!$B$2,BCEU!$F:$F,"commercial"),0)</f>
        <v>0</v>
      </c>
      <c r="D7" s="14">
        <f>IFERROR(SUMIFS(BCEU!$C:$C,BCEU!$B:$B,$A7,BCEU!$G:$G,D$1,BCEU!$D:$D,About!$B$2,BCEU!$F:$F,"commercial"),0)</f>
        <v>0</v>
      </c>
      <c r="E7" s="14">
        <f>IFERROR(SUMIFS(BCEU!$C:$C,BCEU!$B:$B,$A7,BCEU!$G:$G,E$1,BCEU!$D:$D,About!$B$2,BCEU!$F:$F,"commercial"),0)</f>
        <v>0</v>
      </c>
      <c r="F7" s="14">
        <f>IFERROR(SUMIFS(BCEU!$C:$C,BCEU!$B:$B,$A7,BCEU!$G:$G,F$1,BCEU!$D:$D,About!$B$2,BCEU!$F:$F,"commercial"),0)</f>
        <v>0</v>
      </c>
      <c r="G7" s="14">
        <f>IFERROR(SUMIFS(BCEU!$C:$C,BCEU!$B:$B,$A7,BCEU!$G:$G,G$1,BCEU!$D:$D,About!$B$2,BCEU!$F:$F,"commercial"),0)</f>
        <v>0</v>
      </c>
    </row>
    <row r="8" spans="1:9" x14ac:dyDescent="0.2">
      <c r="A8" s="1" t="s">
        <v>446</v>
      </c>
      <c r="B8" s="14">
        <f>IFERROR(SUMIFS(BCEU!$C:$C,BCEU!$B:$B,$A8,BCEU!$G:$G,B$1,BCEU!$D:$D,About!$B$2,BCEU!$F:$F,"commercial"),0)</f>
        <v>5000000000</v>
      </c>
      <c r="C8" s="14">
        <f>IFERROR(SUMIFS(BCEU!$C:$C,BCEU!$B:$B,$A8,BCEU!$G:$G,C$1,BCEU!$D:$D,About!$B$2,BCEU!$F:$F,"commercial"),0)</f>
        <v>0</v>
      </c>
      <c r="D8" s="14">
        <f>IFERROR(SUMIFS(BCEU!$C:$C,BCEU!$B:$B,$A8,BCEU!$G:$G,D$1,BCEU!$D:$D,About!$B$2,BCEU!$F:$F,"commercial"),0)</f>
        <v>0</v>
      </c>
      <c r="E8" s="14">
        <f>IFERROR(SUMIFS(BCEU!$C:$C,BCEU!$B:$B,$A8,BCEU!$G:$G,E$1,BCEU!$D:$D,About!$B$2,BCEU!$F:$F,"commercial"),0)</f>
        <v>0</v>
      </c>
      <c r="F8" s="14">
        <f>IFERROR(SUMIFS(BCEU!$C:$C,BCEU!$B:$B,$A8,BCEU!$G:$G,F$1,BCEU!$D:$D,About!$B$2,BCEU!$F:$F,"commercial"),0)</f>
        <v>0</v>
      </c>
      <c r="G8" s="14">
        <f>IFERROR(SUMIFS(BCEU!$C:$C,BCEU!$B:$B,$A8,BCEU!$G:$G,G$1,BCEU!$D:$D,About!$B$2,BCEU!$F:$F,"commercial"),0)</f>
        <v>0</v>
      </c>
    </row>
    <row r="9" spans="1:9" x14ac:dyDescent="0.2">
      <c r="A9" s="1" t="s">
        <v>447</v>
      </c>
      <c r="B9" s="14">
        <f>IFERROR(SUMIFS(BCEU!$C:$C,BCEU!$B:$B,$A9,BCEU!$G:$G,B$1,BCEU!$D:$D,About!$B$2,BCEU!$F:$F,"commercial"),0)</f>
        <v>0</v>
      </c>
      <c r="C9" s="14">
        <f>IFERROR(SUMIFS(BCEU!$C:$C,BCEU!$B:$B,$A9,BCEU!$G:$G,C$1,BCEU!$D:$D,About!$B$2,BCEU!$F:$F,"commercial"),0)</f>
        <v>0</v>
      </c>
      <c r="D9" s="14">
        <f>IFERROR(SUMIFS(BCEU!$C:$C,BCEU!$B:$B,$A9,BCEU!$G:$G,D$1,BCEU!$D:$D,About!$B$2,BCEU!$F:$F,"commercial"),0)</f>
        <v>0</v>
      </c>
      <c r="E9" s="14">
        <f>IFERROR(SUMIFS(BCEU!$C:$C,BCEU!$B:$B,$A9,BCEU!$G:$G,E$1,BCEU!$D:$D,About!$B$2,BCEU!$F:$F,"commercial"),0)</f>
        <v>0</v>
      </c>
      <c r="F9" s="14">
        <f>IFERROR(SUMIFS(BCEU!$C:$C,BCEU!$B:$B,$A9,BCEU!$G:$G,F$1,BCEU!$D:$D,About!$B$2,BCEU!$F:$F,"commercial"),0)</f>
        <v>0</v>
      </c>
      <c r="G9" s="14">
        <f>IFERROR(SUMIFS(BCEU!$C:$C,BCEU!$B:$B,$A9,BCEU!$G:$G,G$1,BCEU!$D:$D,About!$B$2,BCEU!$F:$F,"commercial"),0)</f>
        <v>0</v>
      </c>
    </row>
    <row r="10" spans="1:9" x14ac:dyDescent="0.2">
      <c r="A10" s="1" t="s">
        <v>448</v>
      </c>
      <c r="B10" s="14">
        <f>IFERROR(SUMIFS(BCEU!$C:$C,BCEU!$B:$B,$A10,BCEU!$G:$G,B$1,BCEU!$D:$D,About!$B$2,BCEU!$F:$F,"commercial"),0)</f>
        <v>3535000000000</v>
      </c>
      <c r="C10" s="14">
        <f>IFERROR(SUMIFS(BCEU!$C:$C,BCEU!$B:$B,$A10,BCEU!$G:$G,C$1,BCEU!$D:$D,About!$B$2,BCEU!$F:$F,"commercial"),0)</f>
        <v>0</v>
      </c>
      <c r="D10" s="14">
        <f>IFERROR(SUMIFS(BCEU!$C:$C,BCEU!$B:$B,$A10,BCEU!$G:$G,D$1,BCEU!$D:$D,About!$B$2,BCEU!$F:$F,"commercial"),0)</f>
        <v>0</v>
      </c>
      <c r="E10" s="14">
        <f>IFERROR(SUMIFS(BCEU!$C:$C,BCEU!$B:$B,$A10,BCEU!$G:$G,E$1,BCEU!$D:$D,About!$B$2,BCEU!$F:$F,"commercial"),0)</f>
        <v>0</v>
      </c>
      <c r="F10" s="14">
        <f>IFERROR(SUMIFS(BCEU!$C:$C,BCEU!$B:$B,$A10,BCEU!$G:$G,F$1,BCEU!$D:$D,About!$B$2,BCEU!$F:$F,"commercial"),0)</f>
        <v>0</v>
      </c>
      <c r="G10" s="14">
        <f>IFERROR(SUMIFS(BCEU!$C:$C,BCEU!$B:$B,$A10,BCEU!$G:$G,G$1,BCEU!$D:$D,About!$B$2,BCEU!$F:$F,"commercial"),0)</f>
        <v>0</v>
      </c>
    </row>
    <row r="11" spans="1:9" x14ac:dyDescent="0.2">
      <c r="A11" s="1" t="s">
        <v>449</v>
      </c>
      <c r="B11" s="14">
        <f>IFERROR(SUMIFS(BCEU!$C:$C,BCEU!$B:$B,$A11,BCEU!$G:$G,B$1,BCEU!$D:$D,About!$B$2,BCEU!$F:$F,"commercial"),0)</f>
        <v>0</v>
      </c>
      <c r="C11" s="14">
        <f>IFERROR(SUMIFS(BCEU!$C:$C,BCEU!$B:$B,$A11,BCEU!$G:$G,C$1,BCEU!$D:$D,About!$B$2,BCEU!$F:$F,"commercial"),0)</f>
        <v>0</v>
      </c>
      <c r="D11" s="14">
        <f>IFERROR(SUMIFS(BCEU!$C:$C,BCEU!$B:$B,$A11,BCEU!$G:$G,D$1,BCEU!$D:$D,About!$B$2,BCEU!$F:$F,"commercial"),0)</f>
        <v>0</v>
      </c>
      <c r="E11" s="14">
        <f>IFERROR(SUMIFS(BCEU!$C:$C,BCEU!$B:$B,$A11,BCEU!$G:$G,E$1,BCEU!$D:$D,About!$B$2,BCEU!$F:$F,"commercial"),0)</f>
        <v>0</v>
      </c>
      <c r="F11" s="14">
        <f>IFERROR(SUMIFS(BCEU!$C:$C,BCEU!$B:$B,$A11,BCEU!$G:$G,F$1,BCEU!$D:$D,About!$B$2,BCEU!$F:$F,"commercial"),0)</f>
        <v>0</v>
      </c>
      <c r="G11" s="14">
        <f>IFERROR(SUMIFS(BCEU!$C:$C,BCEU!$B:$B,$A11,BCEU!$G:$G,G$1,BCEU!$D:$D,About!$B$2,BCEU!$F:$F,"commercial"),0)</f>
        <v>0</v>
      </c>
    </row>
  </sheetData>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16</vt:i4>
      </vt:variant>
      <vt:variant>
        <vt:lpstr>Named Ranges</vt:lpstr>
      </vt:variant>
      <vt:variant>
        <vt:i4>18</vt:i4>
      </vt:variant>
    </vt:vector>
  </HeadingPairs>
  <TitlesOfParts>
    <vt:vector size="34" baseType="lpstr">
      <vt:lpstr>About</vt:lpstr>
      <vt:lpstr>AEO Table 4</vt:lpstr>
      <vt:lpstr>AEO Table 5</vt:lpstr>
      <vt:lpstr>District Heat</vt:lpstr>
      <vt:lpstr>RECS HC2.1</vt:lpstr>
      <vt:lpstr>2020 Calculations (2)</vt:lpstr>
      <vt:lpstr>2020 Calculations</vt:lpstr>
      <vt:lpstr>Copy of BCEU Calculations</vt:lpstr>
      <vt:lpstr>District Heat (2)</vt:lpstr>
      <vt:lpstr>District Heat Fuel Use Data</vt:lpstr>
      <vt:lpstr>Water and Waste</vt:lpstr>
      <vt:lpstr>Crosswalk</vt:lpstr>
      <vt:lpstr>BCEU</vt:lpstr>
      <vt:lpstr>SYCEU-urban-residential</vt:lpstr>
      <vt:lpstr>SYCEU-rural-residential</vt:lpstr>
      <vt:lpstr>SYCEU-commercial</vt:lpstr>
      <vt:lpstr>Fraction_coal</vt:lpstr>
      <vt:lpstr>'2020 Calculations'!Percent_rural</vt:lpstr>
      <vt:lpstr>'2020 Calculations (2)'!Percent_rural</vt:lpstr>
      <vt:lpstr>'2020 Calculations'!Percent_urban</vt:lpstr>
      <vt:lpstr>'2020 Calculations (2)'!Percent_urban</vt:lpstr>
      <vt:lpstr>Table4</vt:lpstr>
      <vt:lpstr>'2020 Calculations'!Table4_1</vt:lpstr>
      <vt:lpstr>'2020 Calculations (2)'!Table4_1</vt:lpstr>
      <vt:lpstr>'2020 Calculations'!Table4_A</vt:lpstr>
      <vt:lpstr>'2020 Calculations (2)'!Table4_A</vt:lpstr>
      <vt:lpstr>'2020 Calculations'!Table5</vt:lpstr>
      <vt:lpstr>'2020 Calculations (2)'!Table5</vt:lpstr>
      <vt:lpstr>'2020 Calculations'!Table5_1</vt:lpstr>
      <vt:lpstr>'2020 Calculations (2)'!Table5_1</vt:lpstr>
      <vt:lpstr>'2020 Calculations'!Table5_A</vt:lpstr>
      <vt:lpstr>'2020 Calculations (2)'!Table5_A</vt:lpstr>
      <vt:lpstr>'2020 Calculations'!Table5_A_22</vt:lpstr>
      <vt:lpstr>'2020 Calculations (2)'!Table5_A_22</vt:lpstr>
    </vt:vector>
  </TitlesOfParts>
  <Company>EnergyInnovation.org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Nathan Iyer</cp:lastModifiedBy>
  <dcterms:created xsi:type="dcterms:W3CDTF">2014-04-18T00:48:59Z</dcterms:created>
  <dcterms:modified xsi:type="dcterms:W3CDTF">2024-03-06T21:41:12Z</dcterms:modified>
</cp:coreProperties>
</file>