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SYTaDC\"/>
    </mc:Choice>
  </mc:AlternateContent>
  <xr:revisionPtr revIDLastSave="0" documentId="8_{347D5C4A-CC25-41D8-BD7F-DD8082A4A315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<sst xmlns="http://schemas.openxmlformats.org/spreadsheetml/2006/main" count="264" uniqueCount="144">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</sst>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28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CO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Colorado</v>
      </c>
    </row>
    <row r="44" spans="1:42" x14ac:dyDescent="0.25">
      <c r="A44" t="s">
        <v>143</v>
      </c>
      <c r="B44" s="15">
        <f>SUMIFS('HIFLD Outputs'!$F$2:$F$49,'HIFLD Outputs'!$B$2:$B$49,'Data National'!$A$43)*B34</f>
        <v>3704908.8813241594</v>
      </c>
      <c r="C44" s="15">
        <f>SUMIFS('HIFLD Outputs'!$F$2:$F$49,'HIFLD Outputs'!$B$2:$B$49,'Data National'!$A$43)*C34</f>
        <v>3707724.1616291171</v>
      </c>
      <c r="D44" s="15">
        <f>SUMIFS('HIFLD Outputs'!$F$2:$F$49,'HIFLD Outputs'!$B$2:$B$49,'Data National'!$A$43)*D34</f>
        <v>3710539.4419340747</v>
      </c>
      <c r="E44" s="15">
        <f>SUMIFS('HIFLD Outputs'!$F$2:$F$49,'HIFLD Outputs'!$B$2:$B$49,'Data National'!$A$43)*E34</f>
        <v>3713354.7222390324</v>
      </c>
      <c r="F44" s="15">
        <f>SUMIFS('HIFLD Outputs'!$F$2:$F$49,'HIFLD Outputs'!$B$2:$B$49,'Data National'!$A$43)*F34</f>
        <v>3716170.00254399</v>
      </c>
      <c r="G44" s="15">
        <f>SUMIFS('HIFLD Outputs'!$F$2:$F$49,'HIFLD Outputs'!$B$2:$B$49,'Data National'!$A$43)*G34</f>
        <v>3718985.2828489477</v>
      </c>
      <c r="H44" s="15">
        <f>SUMIFS('HIFLD Outputs'!$F$2:$F$49,'HIFLD Outputs'!$B$2:$B$49,'Data National'!$A$43)*H34</f>
        <v>3721800.5631539053</v>
      </c>
      <c r="I44" s="15">
        <f>SUMIFS('HIFLD Outputs'!$F$2:$F$49,'HIFLD Outputs'!$B$2:$B$49,'Data National'!$A$43)*I34</f>
        <v>3724615.843458863</v>
      </c>
      <c r="J44" s="15">
        <f>SUMIFS('HIFLD Outputs'!$F$2:$F$49,'HIFLD Outputs'!$B$2:$B$49,'Data National'!$A$43)*J34</f>
        <v>3727431.1237638202</v>
      </c>
      <c r="K44" s="15">
        <f>SUMIFS('HIFLD Outputs'!$F$2:$F$49,'HIFLD Outputs'!$B$2:$B$49,'Data National'!$A$43)*K34</f>
        <v>3730246.4040687778</v>
      </c>
      <c r="L44" s="15">
        <f>SUMIFS('HIFLD Outputs'!$F$2:$F$49,'HIFLD Outputs'!$B$2:$B$49,'Data National'!$A$43)*L34</f>
        <v>3733061.6843737355</v>
      </c>
      <c r="M44" s="15">
        <f>SUMIFS('HIFLD Outputs'!$F$2:$F$49,'HIFLD Outputs'!$B$2:$B$49,'Data National'!$A$43)*M34</f>
        <v>3735876.9646786931</v>
      </c>
      <c r="N44" s="15">
        <f>SUMIFS('HIFLD Outputs'!$F$2:$F$49,'HIFLD Outputs'!$B$2:$B$49,'Data National'!$A$43)*N34</f>
        <v>3738692.2449836507</v>
      </c>
      <c r="O44" s="15">
        <f>SUMIFS('HIFLD Outputs'!$F$2:$F$49,'HIFLD Outputs'!$B$2:$B$49,'Data National'!$A$43)*O34</f>
        <v>3741507.5252886084</v>
      </c>
      <c r="P44" s="15">
        <f>SUMIFS('HIFLD Outputs'!$F$2:$F$49,'HIFLD Outputs'!$B$2:$B$49,'Data National'!$A$43)*P34</f>
        <v>3744322.805593566</v>
      </c>
      <c r="Q44" s="15">
        <f>SUMIFS('HIFLD Outputs'!$F$2:$F$49,'HIFLD Outputs'!$B$2:$B$49,'Data National'!$A$43)*Q34</f>
        <v>3747138.0858985237</v>
      </c>
      <c r="R44" s="15">
        <f>SUMIFS('HIFLD Outputs'!$F$2:$F$49,'HIFLD Outputs'!$B$2:$B$49,'Data National'!$A$43)*R34</f>
        <v>3749953.3662034813</v>
      </c>
      <c r="S44" s="15">
        <f>SUMIFS('HIFLD Outputs'!$F$2:$F$49,'HIFLD Outputs'!$B$2:$B$49,'Data National'!$A$43)*S34</f>
        <v>3752768.646508439</v>
      </c>
      <c r="T44" s="15">
        <f>SUMIFS('HIFLD Outputs'!$F$2:$F$49,'HIFLD Outputs'!$B$2:$B$49,'Data National'!$A$43)*T34</f>
        <v>3755583.9268133966</v>
      </c>
      <c r="U44" s="15">
        <f>SUMIFS('HIFLD Outputs'!$F$2:$F$49,'HIFLD Outputs'!$B$2:$B$49,'Data National'!$A$43)*U34</f>
        <v>3758399.2071183543</v>
      </c>
      <c r="V44" s="15">
        <f>SUMIFS('HIFLD Outputs'!$F$2:$F$49,'HIFLD Outputs'!$B$2:$B$49,'Data National'!$A$43)*V34</f>
        <v>3761214.4874233119</v>
      </c>
      <c r="W44" s="15">
        <f>SUMIFS('HIFLD Outputs'!$F$2:$F$49,'HIFLD Outputs'!$B$2:$B$49,'Data National'!$A$43)*W34</f>
        <v>3764029.7677282696</v>
      </c>
      <c r="X44" s="15">
        <f>SUMIFS('HIFLD Outputs'!$F$2:$F$49,'HIFLD Outputs'!$B$2:$B$49,'Data National'!$A$43)*X34</f>
        <v>3766845.0480332272</v>
      </c>
      <c r="Y44" s="15">
        <f>SUMIFS('HIFLD Outputs'!$F$2:$F$49,'HIFLD Outputs'!$B$2:$B$49,'Data National'!$A$43)*Y34</f>
        <v>3769660.3283381849</v>
      </c>
      <c r="Z44" s="15">
        <f>SUMIFS('HIFLD Outputs'!$F$2:$F$49,'HIFLD Outputs'!$B$2:$B$49,'Data National'!$A$43)*Z34</f>
        <v>3772475.6086431425</v>
      </c>
      <c r="AA44" s="15">
        <f>SUMIFS('HIFLD Outputs'!$F$2:$F$49,'HIFLD Outputs'!$B$2:$B$49,'Data National'!$A$43)*AA34</f>
        <v>3775290.8889481002</v>
      </c>
      <c r="AB44" s="15">
        <f>SUMIFS('HIFLD Outputs'!$F$2:$F$49,'HIFLD Outputs'!$B$2:$B$49,'Data National'!$A$43)*AB34</f>
        <v>3778106.1692530578</v>
      </c>
      <c r="AC44" s="15">
        <f>SUMIFS('HIFLD Outputs'!$F$2:$F$49,'HIFLD Outputs'!$B$2:$B$49,'Data National'!$A$43)*AC34</f>
        <v>3780921.4495580154</v>
      </c>
      <c r="AD44" s="15">
        <f>SUMIFS('HIFLD Outputs'!$F$2:$F$49,'HIFLD Outputs'!$B$2:$B$49,'Data National'!$A$43)*AD34</f>
        <v>3783736.7298629731</v>
      </c>
      <c r="AE44" s="15">
        <f>SUMIFS('HIFLD Outputs'!$F$2:$F$49,'HIFLD Outputs'!$B$2:$B$49,'Data National'!$A$43)*AE34</f>
        <v>3786552.0101679307</v>
      </c>
      <c r="AF44" s="15">
        <f>SUMIFS('HIFLD Outputs'!$F$2:$F$49,'HIFLD Outputs'!$B$2:$B$49,'Data National'!$A$43)*AF34</f>
        <v>3789367.2904728884</v>
      </c>
      <c r="AG44" s="15">
        <f>SUMIFS('HIFLD Outputs'!$F$2:$F$49,'HIFLD Outputs'!$B$2:$B$49,'Data National'!$A$43)*AG34</f>
        <v>3792182.570777846</v>
      </c>
      <c r="AH44" s="15">
        <f>SUMIFS('HIFLD Outputs'!$F$2:$F$49,'HIFLD Outputs'!$B$2:$B$49,'Data National'!$A$43)*AH34</f>
        <v>3794997.8510828037</v>
      </c>
      <c r="AI44" s="15">
        <f>SUMIFS('HIFLD Outputs'!$F$2:$F$49,'HIFLD Outputs'!$B$2:$B$49,'Data National'!$A$43)*AI34</f>
        <v>3797813.1313877613</v>
      </c>
      <c r="AJ44" s="15">
        <f>SUMIFS('HIFLD Outputs'!$F$2:$F$49,'HIFLD Outputs'!$B$2:$B$49,'Data National'!$A$43)*AJ34</f>
        <v>3800628.411692719</v>
      </c>
      <c r="AK44" s="15">
        <f>SUMIFS('HIFLD Outputs'!$F$2:$F$49,'HIFLD Outputs'!$B$2:$B$49,'Data National'!$A$43)*AK34</f>
        <v>3803443.6919976766</v>
      </c>
      <c r="AL44" s="15">
        <f>SUMIFS('HIFLD Outputs'!$F$2:$F$49,'HIFLD Outputs'!$B$2:$B$49,'Data National'!$A$43)*AL34</f>
        <v>3806258.9723026343</v>
      </c>
      <c r="AM44" s="15">
        <f>SUMIFS('HIFLD Outputs'!$F$2:$F$49,'HIFLD Outputs'!$B$2:$B$49,'Data National'!$A$43)*AM34</f>
        <v>3809074.2526075919</v>
      </c>
      <c r="AN44" s="15">
        <f>SUMIFS('HIFLD Outputs'!$F$2:$F$49,'HIFLD Outputs'!$B$2:$B$49,'Data National'!$A$43)*AN34</f>
        <v>3811889.5329125496</v>
      </c>
      <c r="AO44" s="15">
        <f>SUMIFS('HIFLD Outputs'!$F$2:$F$49,'HIFLD Outputs'!$B$2:$B$49,'Data National'!$A$43)*AO34</f>
        <v>3814704.8132175072</v>
      </c>
      <c r="AP44" s="15">
        <f>SUMIFS('HIFLD Outputs'!$F$2:$F$49,'HIFLD Outputs'!$B$2:$B$49,'Data National'!$A$43)*AP34</f>
        <v>3817520.0935224649</v>
      </c>
    </row>
    <row r="45" spans="1:42" x14ac:dyDescent="0.25">
      <c r="A45" s="16" t="s">
        <v>15</v>
      </c>
      <c r="B45" s="17">
        <f>B37*SUMIFS('HIFLD Outputs'!$F$2:$F$49,'HIFLD Outputs'!$B$2:$B$49,$A$43)</f>
        <v>297774081.57991272</v>
      </c>
    </row>
    <row r="46" spans="1:42" x14ac:dyDescent="0.25">
      <c r="A46" s="16" t="s">
        <v>14</v>
      </c>
      <c r="B46" s="17">
        <f>B38*SUMIFS('HIFLD Outputs'!$F$2:$F$49,'HIFLD Outputs'!$B$2:$B$49,$A$43)</f>
        <v>468186959.59251332</v>
      </c>
    </row>
    <row r="47" spans="1:42" x14ac:dyDescent="0.25">
      <c r="A47" s="16" t="s">
        <v>16</v>
      </c>
      <c r="B47" s="17">
        <f>B39*SUMIFS('HIFLD Outputs'!$F$2:$F$49,'HIFLD Outputs'!$B$2:$B$49,$A$43)</f>
        <v>421547645.61011738</v>
      </c>
    </row>
    <row r="48" spans="1:42" x14ac:dyDescent="0.25">
      <c r="A48" s="16" t="s">
        <v>17</v>
      </c>
      <c r="B48" s="17">
        <f>B40*SUMIFS('HIFLD Outputs'!$F$2:$F$49,'HIFLD Outputs'!$B$2:$B$49,$A$43)</f>
        <v>563259407.32585895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297774081.57991272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468186959.59251332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421547645.61011738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563259407.32585895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2024-01-03T20:47:54Z</dcterms:modified>
</cp:coreProperties>
</file>