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inie Rowland\Desktop\GitHub Repos\state-eps-data-repository\CO\elec\BRPSPTY\"/>
    </mc:Choice>
  </mc:AlternateContent>
  <xr:revisionPtr revIDLastSave="0" documentId="8_{50C46F23-2D5B-4E04-A671-84D2CDC2FA55}" xr6:coauthVersionLast="46" xr6:coauthVersionMax="46" xr10:uidLastSave="{00000000-0000-0000-0000-000000000000}"/>
  <bookViews>
    <workbookView xWindow="1900" yWindow="1900" windowWidth="4630" windowHeight="3910" firstSheet="1" activeTab="1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12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<sst xmlns="http://schemas.openxmlformats.org/spreadsheetml/2006/main" count="10692" uniqueCount="3283">
  <si>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</si>
  <si>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</si>
  <si>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</si>
  <si>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</si>
  <si>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</si>
  <si>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</si>
  <si>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</si>
  <si>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</si>
  <si>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</si>
  <si>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</si>
  <si>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</si>
  <si>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</si>
  <si>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</si>
  <si>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</si>
  <si>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</si>
  <si>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</si>
  <si>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</si>
  <si>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</si>
  <si>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</si>
  <si>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</si>
  <si>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</si>
  <si>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</si>
  <si>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</si>
  <si>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</si>
  <si>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</si>
  <si>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</si>
  <si>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</si>
  <si>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</si>
  <si>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</si>
  <si>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</si>
  <si>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</si>
  <si>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</si>
  <si>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</si>
  <si>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</si>
  <si>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</si>
  <si>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</si>
  <si>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</si>
  <si>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</si>
  <si>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</si>
  <si>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</si>
  <si>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</si>
  <si>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</si>
  <si>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</si>
  <si>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</si>
  <si>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</si>
  <si>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</si>
  <si>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</si>
  <si>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</si>
  <si>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</si>
  <si>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</si>
  <si>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</si>
  <si>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</si>
  <si>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</si>
  <si>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</si>
  <si>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</si>
  <si>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</si>
  <si>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</si>
  <si>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</si>
  <si>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</si>
  <si>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</si>
  <si>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</si>
  <si>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</si>
  <si>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</si>
  <si>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</si>
  <si>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</si>
  <si>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</si>
  <si>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</si>
  <si>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</si>
  <si>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</si>
  <si>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</si>
  <si>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</si>
  <si>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</si>
  <si>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</si>
  <si>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</si>
  <si>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</si>
  <si>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</si>
  <si>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</si>
  <si>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</si>
  <si>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</si>
  <si>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</si>
  <si>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</si>
  <si>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</si>
  <si>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</si>
  <si>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</si>
  <si>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</si>
  <si>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</si>
  <si>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</si>
  <si>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</si>
  <si>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</si>
  <si>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</si>
  <si>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</si>
  <si>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</si>
  <si>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</si>
  <si>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</si>
  <si>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</si>
  <si>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</si>
  <si>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</si>
  <si>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</si>
  <si>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</si>
  <si>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</si>
  <si>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</si>
  <si>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</si>
  <si>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</si>
  <si>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</si>
  <si>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</si>
  <si>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</si>
  <si>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</si>
  <si>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</si>
  <si>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</si>
  <si>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</si>
  <si>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</si>
  <si>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</si>
  <si>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</si>
  <si>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</si>
  <si>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</si>
  <si>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</si>
  <si>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</si>
  <si>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</si>
  <si>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</si>
  <si>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</si>
  <si>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</si>
  <si>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</si>
  <si>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</si>
  <si>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</si>
  <si>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</si>
  <si>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</si>
  <si>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</si>
  <si>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</si>
  <si>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</si>
  <si>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</si>
  <si>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</si>
  <si>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</si>
  <si>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</si>
  <si>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</si>
  <si>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</si>
  <si>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</si>
  <si>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</si>
  <si>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</si>
  <si>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</si>
  <si>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</si>
  <si>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</si>
  <si>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</si>
  <si>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</si>
  <si>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</si>
  <si>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</si>
  <si>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</si>
  <si>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</si>
  <si>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</si>
  <si>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</si>
  <si>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</si>
  <si>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</si>
  <si>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</si>
  <si>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</si>
  <si>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</si>
  <si>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</si>
  <si>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</si>
  <si>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</si>
  <si>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</si>
  <si>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</si>
  <si>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</si>
  <si>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</si>
  <si>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</si>
  <si>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</si>
  <si>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</si>
  <si>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</si>
  <si>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</si>
  <si>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</si>
  <si>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</si>
  <si>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</si>
  <si>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</si>
  <si>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</si>
  <si>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</si>
  <si>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</si>
  <si>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</si>
  <si>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</si>
  <si>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</si>
  <si>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</si>
  <si>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</si>
  <si>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</si>
  <si>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</si>
  <si>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</si>
  <si>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</si>
  <si>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</si>
  <si>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</si>
  <si>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</si>
  <si>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</si>
  <si>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</si>
  <si>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</si>
  <si>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</si>
  <si>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</si>
  <si>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</si>
  <si>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</si>
  <si>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</si>
  <si>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</si>
  <si>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</si>
  <si>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</si>
  <si>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</si>
  <si>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</si>
  <si>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</si>
  <si>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</si>
  <si>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</si>
  <si>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</si>
  <si>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</si>
  <si>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</si>
  <si>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</si>
  <si>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</si>
  <si>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</si>
  <si>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</si>
  <si>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</si>
  <si>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</si>
  <si>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</si>
  <si>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</si>
  <si>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</si>
  <si>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</si>
  <si>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</si>
  <si>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</si>
  <si>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</si>
  <si>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</si>
  <si>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</si>
  <si>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</si>
  <si>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</si>
  <si>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</si>
  <si>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</si>
  <si>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</si>
  <si>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</si>
  <si>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</si>
  <si>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</si>
  <si>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</si>
  <si>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</si>
  <si>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</si>
  <si>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</si>
  <si>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</si>
  <si>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</si>
  <si>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</si>
  <si>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</si>
  <si>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</si>
  <si>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</si>
  <si>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</si>
  <si>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</si>
  <si>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</si>
  <si>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</si>
  <si>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</si>
  <si>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</si>
  <si>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</si>
  <si>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</si>
  <si>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</si>
  <si>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</si>
  <si>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</si>
  <si>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</si>
  <si>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</si>
  <si>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</si>
  <si>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</si>
  <si>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</si>
  <si>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</si>
  <si>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</si>
  <si>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</si>
  <si>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</si>
  <si>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</si>
  <si>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</si>
  <si>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</si>
  <si>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</si>
  <si>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</si>
  <si>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</si>
  <si>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</si>
  <si>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</si>
  <si>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</si>
  <si>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</si>
  <si>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</si>
  <si>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</si>
  <si>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</si>
  <si>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</si>
  <si>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</si>
  <si>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</si>
  <si>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</si>
  <si>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</si>
  <si>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</si>
  <si>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</si>
  <si>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</si>
  <si>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</si>
  <si>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</si>
  <si>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</si>
  <si>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</si>
  <si>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</si>
  <si>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</si>
  <si>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</si>
  <si>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</si>
  <si>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</si>
  <si>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</si>
  <si>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</si>
  <si>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</si>
  <si>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</si>
  <si>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</si>
  <si>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</si>
  <si>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</si>
  <si>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</si>
  <si>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</si>
  <si>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</si>
  <si>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</si>
  <si>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</si>
  <si>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</si>
  <si>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</si>
  <si>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</si>
  <si>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</si>
  <si>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</si>
  <si>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</si>
  <si>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</si>
  <si>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</si>
  <si>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</si>
  <si>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</si>
  <si>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</si>
  <si>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</si>
  <si>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</si>
  <si>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</si>
  <si>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</si>
  <si>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</si>
  <si>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</si>
  <si>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</si>
  <si>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</si>
  <si>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</si>
  <si>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</si>
  <si>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</si>
  <si>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</si>
  <si>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</si>
  <si>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</si>
  <si>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</si>
  <si>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</si>
  <si>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</si>
  <si>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</si>
  <si>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</si>
  <si>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</si>
  <si>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</si>
  <si>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</si>
  <si>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</si>
  <si>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</si>
  <si>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</si>
  <si>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</si>
  <si>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</si>
  <si>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</si>
  <si>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</si>
  <si>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</si>
  <si>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</si>
  <si>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</si>
  <si>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</si>
  <si>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</si>
  <si>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</si>
  <si>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</si>
  <si>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</si>
  <si>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</si>
  <si>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</si>
  <si>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</si>
  <si>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</si>
  <si>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</si>
  <si>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</si>
  <si>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</si>
  <si>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</si>
  <si>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</si>
  <si>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</si>
  <si>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</si>
  <si>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</si>
  <si>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</si>
  <si>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</si>
  <si>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</si>
  <si>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</si>
  <si>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</si>
  <si>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</si>
  <si>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</si>
  <si>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</si>
  <si>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</si>
  <si>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</si>
  <si>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</si>
  <si>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</si>
  <si>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</si>
  <si>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</si>
  <si>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</si>
  <si>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</si>
  <si>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</si>
  <si>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</si>
  <si>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</si>
  <si>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</si>
  <si>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</si>
  <si>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</si>
  <si>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</si>
  <si>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</si>
  <si>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</si>
  <si>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</si>
  <si>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</si>
  <si>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</si>
  <si>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</si>
  <si>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</si>
  <si>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</si>
  <si>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</si>
  <si>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</si>
  <si>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</si>
  <si>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</si>
  <si>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</si>
  <si>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</si>
  <si>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</si>
  <si>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</si>
  <si>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</si>
  <si>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</si>
  <si>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</si>
  <si>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</si>
  <si>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</si>
  <si>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</si>
  <si>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</si>
  <si>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</si>
  <si>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</si>
  <si>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</si>
  <si>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</si>
  <si>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</si>
  <si>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</si>
  <si>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</si>
  <si>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</si>
  <si>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</si>
  <si>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</si>
  <si>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</si>
  <si>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</si>
  <si>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</si>
  <si>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</si>
  <si>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</si>
  <si>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</si>
  <si>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</si>
  <si>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</si>
  <si>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</si>
  <si>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</si>
  <si>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</si>
  <si>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</si>
  <si>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</si>
  <si>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</si>
  <si>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</si>
  <si>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</si>
  <si>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</si>
  <si>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</si>
  <si>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</si>
  <si>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</si>
  <si>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</si>
  <si>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</si>
  <si>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</si>
  <si>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</si>
  <si>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</si>
  <si>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</si>
  <si>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</si>
  <si>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</si>
  <si>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</si>
  <si>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</si>
  <si>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</si>
  <si>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</si>
  <si>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</si>
  <si>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</si>
  <si>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</si>
  <si>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</si>
  <si>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</si>
  <si>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</si>
  <si>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</si>
  <si>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</si>
  <si>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</si>
  <si>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</si>
  <si>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</si>
  <si>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</si>
  <si>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</si>
  <si>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</si>
  <si>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</si>
  <si>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</si>
  <si>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</si>
  <si>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</si>
  <si>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</si>
  <si>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</si>
  <si>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</si>
  <si>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</si>
  <si>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</si>
  <si>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</si>
  <si>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</si>
  <si>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</si>
  <si>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</si>
  <si>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</si>
  <si>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</si>
  <si>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</si>
  <si>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</si>
  <si>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</si>
  <si>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</si>
  <si>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</si>
  <si>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</si>
  <si>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</si>
  <si>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</si>
  <si>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</si>
  <si>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</si>
  <si>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</si>
  <si>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</si>
  <si>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</si>
  <si>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</si>
  <si>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</si>
  <si>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</si>
  <si>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</si>
  <si>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</si>
  <si>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</si>
  <si>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</si>
  <si>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</si>
  <si>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</si>
  <si>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</si>
  <si>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</si>
  <si>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</si>
  <si>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</si>
  <si>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</si>
  <si>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</si>
  <si>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</si>
  <si>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</si>
  <si>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</si>
  <si>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</si>
  <si>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</si>
  <si>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</si>
  <si>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</si>
  <si>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</si>
  <si>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</si>
  <si>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</si>
  <si>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</si>
  <si>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</si>
  <si>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</si>
  <si>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</si>
  <si>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</si>
  <si>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</si>
  <si>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</si>
  <si>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</si>
  <si>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</si>
  <si>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</si>
  <si>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</si>
  <si>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</si>
  <si>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</si>
  <si>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</si>
  <si>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</si>
  <si>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</si>
  <si>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</si>
  <si>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</si>
  <si>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</si>
  <si>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</si>
  <si>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</si>
  <si>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</si>
  <si>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</si>
  <si>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</si>
  <si>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</si>
  <si>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</si>
  <si>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</si>
  <si>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</si>
  <si>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</si>
  <si>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</si>
  <si>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</si>
  <si>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</si>
  <si>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</si>
  <si>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</si>
  <si>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</si>
  <si>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</si>
  <si>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</si>
  <si>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</si>
  <si>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</si>
  <si>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</si>
  <si>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</si>
  <si>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</si>
  <si>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</si>
  <si>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</si>
  <si>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</si>
  <si>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</si>
  <si>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</si>
  <si>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</si>
  <si>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</si>
  <si>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</si>
  <si>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</si>
  <si>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</si>
  <si>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</si>
  <si>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</si>
  <si>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</si>
  <si>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</si>
  <si>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</si>
  <si>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</si>
  <si>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</si>
  <si>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</si>
  <si>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</si>
  <si>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</si>
  <si>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</si>
  <si>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</si>
  <si>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</si>
  <si>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</si>
  <si>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</si>
  <si>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</si>
  <si>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</si>
  <si>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</si>
  <si>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</si>
  <si>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</si>
  <si>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</si>
  <si>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</si>
  <si>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</si>
  <si>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</si>
  <si>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</si>
  <si>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</si>
  <si>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</si>
  <si>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</si>
  <si>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</si>
  <si>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</si>
  <si>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</si>
  <si>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</si>
  <si>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</si>
  <si>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</si>
  <si>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</si>
  <si>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</si>
  <si>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</si>
  <si>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</si>
  <si>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</si>
  <si>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</si>
  <si>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</si>
  <si>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</si>
  <si>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</si>
  <si>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</si>
  <si>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</si>
  <si>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</si>
  <si>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</si>
  <si>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</si>
  <si>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</si>
  <si>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</si>
  <si>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</si>
  <si>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</si>
  <si>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</si>
  <si>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</si>
  <si>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</si>
  <si>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</si>
  <si>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</si>
  <si>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</si>
  <si>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</si>
  <si>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</si>
  <si>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</si>
  <si>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</si>
  <si>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</si>
  <si>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</si>
  <si>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</si>
  <si>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</si>
  <si>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</si>
  <si>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</si>
  <si>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</si>
  <si>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</si>
  <si>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</si>
  <si>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</si>
  <si>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</si>
  <si>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</si>
  <si>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</si>
  <si>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</si>
  <si>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</si>
  <si>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</si>
  <si>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</si>
  <si>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</si>
  <si>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</si>
  <si>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</si>
  <si>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</si>
  <si>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</si>
  <si>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</si>
  <si>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</si>
  <si>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</si>
  <si>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</si>
  <si>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</si>
  <si>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</si>
  <si>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</si>
  <si>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</si>
  <si>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</si>
  <si>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</si>
  <si>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</si>
  <si>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</si>
  <si>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</si>
  <si>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</si>
  <si>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</si>
  <si>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</si>
  <si>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</si>
  <si>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</si>
  <si>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</si>
  <si>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</si>
  <si>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</si>
  <si>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</si>
  <si>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</si>
  <si>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</si>
  <si>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</si>
  <si>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</si>
  <si>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</si>
  <si>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</si>
  <si>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</si>
  <si>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</si>
  <si>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</si>
  <si>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</si>
  <si>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</si>
  <si>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</si>
  <si>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</si>
  <si>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</si>
  <si>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</si>
  <si>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</si>
  <si>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</si>
  <si>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</si>
  <si>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</si>
  <si>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</si>
  <si>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</si>
  <si>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</si>
  <si>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</si>
  <si>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</si>
  <si>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</si>
  <si>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</si>
  <si>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</si>
  <si>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</si>
  <si>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</si>
  <si>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</si>
  <si>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</si>
  <si>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</si>
  <si>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</si>
  <si>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</si>
  <si>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</si>
  <si>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</si>
  <si>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</si>
  <si>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</si>
  <si>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</si>
  <si>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</si>
  <si>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</si>
  <si>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</si>
  <si>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</si>
  <si>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</si>
  <si>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</si>
  <si>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</si>
  <si>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</si>
  <si>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</si>
  <si>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</si>
  <si>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</si>
  <si>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</si>
  <si>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</si>
  <si>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</si>
  <si>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</si>
  <si>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</si>
  <si>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</si>
  <si>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</si>
  <si>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</si>
  <si>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</si>
  <si>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</si>
  <si>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</si>
  <si>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</si>
  <si>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</si>
  <si>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</si>
  <si>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</si>
  <si>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</si>
  <si>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</si>
  <si>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</si>
  <si>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</si>
  <si>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</si>
  <si>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</si>
  <si>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</si>
  <si>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</si>
  <si>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</si>
  <si>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</si>
  <si>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</si>
  <si>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</si>
  <si>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</si>
  <si>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</si>
  <si>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</si>
  <si>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</si>
  <si>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</si>
  <si>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</si>
  <si>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</si>
  <si>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</si>
  <si>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</si>
  <si>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</si>
  <si>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</si>
  <si>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</si>
  <si>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</si>
  <si>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</si>
  <si>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</si>
  <si>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</si>
  <si>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</si>
  <si>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</si>
  <si>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</si>
  <si>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</si>
  <si>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</si>
  <si>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</si>
  <si>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</si>
  <si>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</si>
  <si>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</si>
  <si>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</si>
  <si>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</si>
  <si>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</si>
  <si>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</si>
  <si>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</si>
  <si>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</si>
  <si>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</si>
  <si>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</si>
  <si>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</si>
  <si>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</si>
  <si>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</si>
  <si>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</si>
  <si>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</si>
  <si>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</si>
  <si>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</si>
  <si>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</si>
  <si>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</si>
  <si>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</si>
  <si>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</si>
  <si>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</si>
  <si>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</si>
  <si>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</si>
  <si>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</si>
  <si>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</si>
  <si>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</si>
  <si>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</si>
  <si>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</si>
  <si>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</si>
  <si>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</si>
  <si>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</si>
  <si>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</si>
  <si>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</si>
  <si>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</si>
  <si>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</si>
  <si>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</si>
  <si>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</si>
  <si>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</si>
  <si>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</si>
  <si>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</si>
  <si>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</si>
  <si>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</si>
  <si>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</si>
  <si>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</si>
  <si>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</si>
  <si>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</si>
  <si>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</si>
  <si>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</si>
  <si>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</si>
  <si>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</si>
  <si>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</si>
  <si>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</si>
  <si>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</si>
  <si>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</si>
  <si>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</si>
  <si>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</si>
  <si>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</si>
  <si>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</si>
  <si>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</si>
  <si>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</si>
  <si>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</si>
  <si>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</si>
  <si>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</si>
  <si>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</si>
  <si>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</si>
  <si>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</si>
  <si>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</si>
  <si>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</si>
  <si>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</si>
  <si>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</si>
  <si>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</si>
  <si>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</si>
  <si>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</si>
  <si>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</si>
  <si>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</si>
  <si>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</si>
  <si>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</si>
  <si>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</si>
  <si>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</si>
  <si>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</si>
  <si>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</si>
  <si>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</si>
  <si>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</si>
  <si>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</si>
  <si>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</si>
  <si>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</si>
  <si>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</si>
  <si>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</si>
  <si>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</si>
  <si>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</si>
  <si>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</si>
  <si>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</si>
  <si>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</si>
  <si>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</si>
  <si>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</si>
  <si>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</si>
  <si>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</si>
  <si>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</si>
  <si>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</si>
  <si>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</si>
  <si>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</si>
  <si>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</si>
  <si>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</si>
  <si>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</si>
  <si>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</si>
  <si>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</si>
  <si>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</si>
  <si>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</si>
  <si>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</si>
  <si>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</si>
  <si>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</si>
  <si>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</si>
  <si>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</si>
  <si>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</si>
  <si>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</si>
  <si>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</si>
  <si>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</si>
  <si>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</si>
  <si>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</si>
  <si>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</si>
  <si>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</si>
  <si>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</si>
  <si>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</si>
  <si>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</si>
  <si>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</si>
  <si>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</si>
  <si>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</si>
  <si>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</si>
  <si>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</si>
  <si>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</si>
  <si>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</si>
  <si>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</si>
  <si>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</si>
  <si>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</si>
  <si>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</si>
  <si>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</si>
  <si>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</si>
  <si>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</si>
  <si>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</si>
  <si>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</si>
  <si>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</si>
  <si>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</si>
  <si>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</si>
  <si>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</si>
  <si>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</si>
  <si>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</si>
  <si>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</si>
  <si>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</si>
  <si>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</si>
  <si>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</si>
  <si>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</si>
  <si>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</si>
  <si>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</si>
  <si>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</si>
  <si>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</si>
  <si>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</si>
  <si>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</si>
  <si>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</si>
  <si>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</si>
  <si>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</si>
  <si>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</si>
  <si>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</si>
  <si>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</si>
  <si>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</si>
  <si>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</si>
  <si>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</si>
  <si>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</si>
  <si>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</si>
  <si>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</si>
  <si>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</si>
  <si>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</si>
  <si>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</si>
  <si>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</si>
  <si>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</si>
  <si>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</si>
  <si>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</si>
  <si>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</si>
  <si>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</si>
  <si>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</si>
  <si>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</si>
  <si>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</si>
  <si>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</si>
  <si>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</si>
  <si>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</si>
  <si>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</si>
  <si>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</si>
  <si>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</si>
  <si>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</si>
  <si>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</si>
  <si>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</si>
  <si>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</si>
  <si>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</si>
  <si>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</si>
  <si>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</si>
  <si>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</si>
  <si>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</si>
  <si>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</si>
  <si>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</si>
  <si>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</si>
  <si>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</si>
  <si>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</si>
  <si>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</si>
  <si>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</si>
  <si>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</si>
  <si>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</si>
  <si>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</si>
  <si>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</si>
  <si>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</si>
  <si>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</si>
  <si>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</si>
  <si>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</si>
  <si>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</si>
  <si>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</si>
  <si>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</si>
  <si>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</si>
  <si>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</si>
  <si>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</si>
  <si>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</si>
  <si>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</si>
  <si>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</si>
  <si>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</si>
  <si>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</si>
  <si>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</si>
  <si>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</si>
  <si>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</si>
  <si>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</si>
  <si>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</si>
  <si>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</si>
  <si>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</si>
  <si>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</si>
  <si>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</si>
  <si>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</si>
  <si>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</si>
  <si>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</si>
  <si>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</si>
  <si>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</si>
  <si>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</si>
  <si>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</si>
  <si>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</si>
  <si>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</si>
  <si>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</si>
  <si>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</si>
  <si>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</si>
  <si>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</si>
  <si>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</si>
  <si>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</si>
  <si>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</si>
  <si>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</si>
  <si>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</si>
  <si>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</si>
  <si>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</si>
  <si>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</si>
  <si>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</si>
  <si>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</si>
  <si>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</si>
  <si>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</si>
  <si>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</si>
  <si>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</si>
  <si>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</si>
  <si>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</si>
  <si>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</si>
  <si>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</si>
  <si>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</si>
  <si>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</si>
  <si>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</si>
  <si>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</si>
  <si>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</si>
  <si>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</si>
  <si>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</si>
  <si>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</si>
  <si>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</si>
  <si>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</si>
  <si>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</si>
  <si>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</si>
  <si>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</si>
  <si>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</si>
  <si>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</si>
  <si>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</si>
  <si>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</si>
  <si>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</si>
  <si>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</si>
  <si>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</si>
  <si>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</si>
  <si>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</si>
  <si>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</si>
  <si>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</si>
  <si>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</si>
  <si>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</si>
  <si>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</si>
  <si>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</si>
  <si>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</si>
  <si>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</si>
  <si>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</si>
  <si>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</si>
  <si>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</si>
  <si>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</si>
  <si>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</si>
  <si>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</si>
  <si>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</si>
  <si>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</si>
  <si>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</si>
  <si>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</si>
  <si>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</si>
  <si>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</si>
  <si>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</si>
  <si>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</si>
  <si>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</si>
  <si>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</si>
  <si>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</si>
  <si>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</si>
  <si>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</si>
  <si>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</si>
  <si>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</si>
  <si>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</si>
  <si>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</si>
  <si>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</si>
  <si>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</si>
  <si>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</si>
  <si>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</si>
  <si>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</si>
  <si>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</si>
  <si>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</si>
  <si>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</si>
  <si>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</si>
  <si>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</si>
  <si>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</si>
  <si>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</si>
  <si>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</si>
  <si>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</si>
  <si>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</si>
  <si>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</si>
  <si>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</si>
  <si>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</si>
  <si>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</si>
  <si>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</si>
  <si>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</si>
  <si>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</si>
  <si>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</si>
  <si>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</si>
  <si>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</si>
  <si>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</si>
  <si>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</si>
  <si>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</si>
  <si>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</si>
  <si>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</si>
  <si>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</si>
  <si>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</si>
  <si>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</si>
  <si>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</si>
  <si>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</si>
  <si>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</si>
  <si>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</si>
  <si>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</si>
  <si>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</si>
  <si>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</si>
  <si>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</si>
  <si>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</si>
  <si>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</si>
  <si>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</si>
  <si>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</si>
  <si>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</si>
  <si>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</si>
  <si>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</si>
  <si>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</si>
  <si>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</si>
  <si>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</si>
  <si>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</si>
  <si>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</si>
  <si>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</si>
  <si>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</si>
  <si>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</si>
  <si>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</si>
  <si>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</si>
  <si>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</si>
  <si>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</si>
  <si>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</si>
  <si>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</si>
  <si>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</si>
  <si>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</si>
  <si>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</si>
  <si>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</si>
  <si>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</si>
  <si>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</si>
  <si>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</si>
  <si>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</si>
  <si>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</si>
  <si>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</si>
  <si>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</si>
  <si>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</si>
  <si>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</si>
  <si>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</si>
  <si>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</si>
  <si>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</si>
  <si>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</si>
  <si>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</si>
  <si>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</si>
  <si>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</si>
  <si>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</si>
  <si>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</si>
  <si>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</si>
  <si>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</si>
  <si>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</si>
  <si>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</si>
  <si>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</si>
  <si>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</si>
  <si>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</si>
  <si>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</si>
  <si>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</si>
  <si>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</si>
  <si>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</si>
  <si>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</si>
  <si>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</si>
  <si>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</si>
  <si>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</si>
  <si>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</si>
  <si>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</si>
  <si>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</si>
  <si>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</si>
  <si>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</si>
  <si>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</si>
  <si>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</si>
  <si>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</si>
  <si>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</si>
  <si>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</si>
  <si>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</si>
  <si>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</si>
  <si>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</si>
  <si>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</si>
  <si>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</si>
  <si>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</si>
  <si>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</si>
  <si>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</si>
  <si>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</si>
  <si>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</si>
  <si>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</si>
  <si>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</si>
  <si>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</si>
  <si>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</si>
  <si>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</si>
  <si>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</si>
  <si>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</si>
  <si>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</si>
  <si>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</si>
  <si>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</si>
  <si>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</si>
  <si>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</si>
  <si>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</si>
  <si>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</si>
  <si>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</si>
  <si>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</si>
  <si>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</si>
  <si>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</si>
  <si>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</si>
  <si>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</si>
  <si>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</si>
  <si>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</si>
  <si>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</si>
  <si>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</si>
  <si>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</si>
  <si>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</si>
  <si>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</si>
  <si>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</si>
  <si>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</si>
  <si>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</si>
  <si>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</si>
  <si>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</si>
  <si>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</si>
  <si>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</si>
  <si>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</si>
  <si>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</si>
  <si>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</si>
  <si>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</si>
  <si>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</si>
  <si>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</si>
  <si>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</si>
  <si>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</si>
  <si>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</si>
  <si>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</si>
  <si>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</si>
  <si>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</si>
  <si>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</si>
  <si>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</si>
  <si>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</si>
  <si>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</si>
  <si>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</si>
  <si>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</si>
  <si>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</si>
  <si>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</si>
  <si>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</si>
  <si>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</si>
  <si>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</si>
  <si>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</si>
  <si>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</si>
  <si>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</si>
  <si>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</si>
  <si>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</si>
  <si>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</si>
  <si>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</si>
  <si>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</si>
  <si>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</si>
  <si>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</si>
  <si>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</si>
  <si>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</si>
  <si>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</si>
  <si>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</si>
  <si>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</si>
  <si>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</si>
  <si>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</si>
  <si>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</si>
  <si>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</si>
  <si>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</si>
  <si>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</si>
  <si>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</si>
  <si>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</si>
  <si>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</si>
  <si>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</si>
  <si>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</si>
  <si>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</si>
  <si>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</si>
  <si>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</si>
  <si>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</si>
  <si>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</si>
  <si>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</si>
  <si>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</si>
  <si>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</si>
  <si>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</si>
  <si>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</si>
  <si>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</si>
  <si>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</si>
  <si>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</si>
  <si>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</si>
  <si>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</si>
  <si>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</si>
  <si>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</si>
  <si>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</si>
  <si>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</si>
  <si>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</si>
  <si>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</si>
  <si>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</si>
  <si>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</si>
  <si>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</si>
  <si>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</si>
  <si>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</si>
  <si>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</si>
  <si>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</si>
  <si>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</si>
  <si>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</si>
  <si>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</si>
  <si>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</si>
  <si>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</si>
  <si>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</si>
  <si>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</si>
  <si>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</si>
  <si>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</si>
  <si>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</si>
  <si>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</si>
  <si>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</si>
  <si>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</si>
  <si>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</si>
  <si>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</si>
  <si>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</si>
  <si>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</si>
  <si>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</si>
  <si>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</si>
  <si>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</si>
  <si>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</si>
  <si>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</si>
  <si>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</si>
  <si>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</si>
  <si>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</si>
  <si>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</si>
  <si>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</si>
  <si>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</si>
  <si>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</si>
  <si>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</si>
  <si>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</si>
  <si>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</si>
  <si>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</si>
  <si>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</si>
  <si>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</si>
  <si>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</si>
  <si>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</si>
  <si>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</si>
  <si>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</si>
  <si>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</si>
  <si>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</si>
  <si>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</si>
  <si>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</si>
  <si>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</si>
  <si>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</si>
  <si>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</si>
  <si>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</si>
  <si>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</si>
  <si>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</si>
  <si>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</si>
  <si>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</si>
  <si>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</si>
  <si>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</si>
  <si>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</si>
  <si>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</si>
  <si>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</si>
  <si>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</si>
  <si>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</si>
  <si>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</si>
  <si>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</si>
  <si>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</si>
  <si>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</si>
  <si>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</si>
  <si>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</si>
  <si>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</si>
  <si>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</si>
  <si>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</si>
  <si>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</si>
  <si>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</si>
  <si>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</si>
  <si>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</si>
  <si>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</si>
  <si>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</si>
  <si>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</si>
  <si>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</si>
  <si>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</si>
  <si>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</si>
  <si>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</si>
  <si>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</si>
  <si>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</si>
  <si>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</si>
  <si>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</si>
  <si>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</si>
  <si>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</si>
  <si>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</si>
  <si>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</si>
  <si>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</si>
  <si>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</si>
  <si>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</si>
  <si>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</si>
  <si>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</si>
  <si>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</si>
  <si>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</si>
  <si>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</si>
  <si>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</si>
  <si>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</si>
  <si>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</si>
  <si>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</si>
  <si>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</si>
  <si>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</si>
  <si>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</si>
  <si>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</si>
  <si>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</si>
  <si>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</si>
  <si>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</si>
  <si>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</si>
  <si>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</si>
  <si>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</si>
  <si>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</si>
  <si>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</si>
  <si>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</si>
  <si>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</si>
  <si>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</si>
  <si>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</si>
  <si>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</si>
  <si>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</si>
  <si>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</si>
  <si>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</si>
  <si>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</si>
  <si>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</si>
  <si>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</si>
  <si>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</si>
  <si>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</si>
  <si>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</si>
  <si>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</si>
  <si>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</si>
  <si>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</si>
  <si>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</si>
  <si>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</si>
  <si>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</si>
  <si>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</si>
  <si>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</si>
  <si>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</si>
  <si>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</si>
  <si>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</si>
  <si>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</si>
  <si>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</si>
  <si>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</si>
  <si>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</si>
  <si>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</si>
  <si>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</si>
  <si>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</si>
  <si>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</si>
  <si>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</si>
  <si>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</si>
  <si>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</si>
  <si>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</si>
  <si>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</si>
  <si>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</si>
  <si>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</si>
  <si>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</si>
  <si>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</si>
  <si>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</si>
  <si>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</si>
  <si>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</si>
  <si>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</si>
  <si>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</si>
  <si>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</si>
  <si>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</si>
  <si>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</si>
  <si>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</si>
  <si>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</si>
  <si>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</si>
  <si>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</si>
  <si>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</si>
  <si>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</si>
  <si>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</si>
  <si>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</si>
  <si>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</si>
  <si>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</si>
  <si>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</si>
  <si>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</si>
  <si>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</si>
  <si>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</si>
  <si>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</si>
  <si>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</si>
  <si>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</si>
  <si>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</si>
  <si>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</si>
  <si>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</si>
  <si>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</si>
  <si>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</si>
  <si>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</si>
  <si>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</si>
  <si>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</si>
  <si>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</si>
  <si>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</si>
  <si>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</si>
  <si>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</si>
  <si>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</si>
  <si>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</si>
  <si>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</si>
  <si>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</si>
  <si>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</si>
  <si>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</si>
  <si>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</si>
  <si>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</si>
  <si>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</si>
  <si>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</si>
  <si>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</si>
  <si>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</si>
  <si>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</si>
  <si>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</si>
  <si>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</si>
  <si>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</si>
  <si>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</si>
  <si>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</si>
  <si>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</si>
  <si>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</si>
  <si>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</si>
  <si>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</si>
  <si>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</si>
  <si>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</si>
  <si>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</si>
  <si>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</si>
  <si>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</si>
  <si>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</si>
  <si>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</si>
  <si>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</si>
  <si>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</si>
  <si>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</si>
  <si>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</si>
  <si>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</si>
  <si>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</si>
  <si>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</si>
  <si>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</si>
  <si>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</si>
  <si>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</si>
  <si>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</si>
  <si>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</si>
  <si>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</si>
  <si>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</si>
  <si>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</si>
  <si>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</si>
  <si>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</si>
  <si>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</si>
  <si>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</si>
  <si>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</si>
  <si>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</si>
  <si>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</si>
  <si>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</si>
  <si>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</si>
  <si>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</si>
  <si>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</si>
  <si>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</si>
  <si>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</si>
  <si>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</si>
  <si>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</si>
  <si>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</si>
  <si>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</si>
  <si>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</si>
  <si>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</si>
  <si>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</si>
  <si>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</si>
  <si>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</si>
  <si>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</si>
  <si>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</si>
  <si>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</si>
  <si>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</si>
  <si>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</si>
  <si>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</si>
  <si>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</si>
  <si>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</si>
  <si>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</si>
  <si>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</si>
  <si>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</si>
  <si>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</si>
  <si>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</si>
  <si>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</si>
  <si>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</si>
  <si>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</si>
  <si>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</si>
  <si>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</si>
  <si>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</si>
  <si>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</si>
  <si>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</si>
  <si>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</si>
  <si>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</si>
  <si>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</si>
  <si>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</si>
  <si>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</si>
  <si>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</si>
  <si>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</si>
  <si>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</si>
  <si>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</si>
  <si>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</si>
  <si>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</si>
  <si>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</si>
  <si>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</si>
  <si>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</si>
  <si>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</si>
  <si>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</si>
  <si>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</si>
  <si>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</si>
  <si>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</si>
  <si>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</si>
  <si>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</si>
  <si>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</si>
  <si>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</si>
  <si>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</si>
  <si>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</si>
  <si>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</si>
  <si>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</si>
  <si>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</si>
  <si>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</si>
  <si>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</si>
  <si>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</si>
  <si>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</si>
  <si>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</si>
  <si>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</si>
  <si>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</si>
  <si>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</si>
  <si>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</si>
  <si>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</si>
  <si>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</si>
  <si>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</si>
  <si>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</si>
  <si>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</si>
  <si>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</si>
  <si>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</si>
  <si>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</si>
  <si>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</si>
  <si>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</si>
  <si>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</si>
  <si>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</si>
  <si>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</si>
  <si>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</si>
  <si>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</si>
  <si>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</si>
  <si>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</si>
  <si>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</si>
  <si>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</si>
  <si>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</si>
  <si>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</si>
  <si>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</si>
  <si>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</si>
  <si>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</si>
  <si>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</si>
  <si>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</si>
  <si>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</si>
  <si>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</si>
  <si>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</si>
  <si>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</si>
  <si>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</si>
  <si>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</si>
  <si>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</si>
  <si>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</si>
  <si>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</si>
  <si>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</si>
  <si>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</si>
  <si>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</si>
  <si>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</si>
  <si>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</si>
  <si>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</si>
  <si>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</si>
  <si>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</si>
  <si>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</si>
  <si>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</si>
  <si>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</si>
  <si>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</si>
  <si>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</si>
  <si>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</si>
  <si>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</si>
  <si>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</si>
  <si>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</si>
  <si>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</si>
  <si>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</si>
  <si>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</si>
  <si>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</si>
  <si>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</si>
  <si>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</si>
  <si>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</si>
  <si>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</si>
  <si>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</si>
  <si>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</si>
  <si>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</si>
  <si>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</si>
  <si>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</si>
  <si>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</si>
  <si>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</si>
  <si>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</si>
  <si>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</si>
  <si>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</si>
  <si>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</si>
  <si>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</si>
  <si>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</si>
  <si>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</si>
  <si>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</si>
  <si>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</si>
  <si>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</si>
  <si>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</si>
  <si>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</si>
  <si>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</si>
  <si>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</si>
  <si>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</si>
  <si>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</si>
  <si>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</si>
  <si>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</si>
  <si>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</si>
  <si>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</si>
  <si>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</si>
  <si>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</si>
  <si>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</si>
  <si>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</si>
  <si>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</si>
  <si>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</si>
  <si>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</si>
  <si>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</si>
  <si>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</si>
  <si>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</si>
  <si>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</si>
  <si>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</si>
  <si>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</si>
  <si>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</si>
  <si>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</si>
  <si>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</si>
  <si>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</si>
  <si>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</si>
  <si>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</si>
  <si>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</si>
  <si>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</si>
  <si>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</si>
  <si>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</si>
  <si>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</si>
  <si>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</si>
  <si>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</si>
  <si>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</si>
  <si>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</si>
  <si>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</si>
  <si>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</si>
  <si>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</si>
  <si>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</si>
  <si>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</si>
  <si>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</si>
  <si>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</si>
  <si>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</si>
  <si>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</si>
  <si>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</si>
  <si>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</si>
  <si>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</si>
  <si>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</si>
  <si>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</si>
  <si>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</si>
  <si>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</si>
  <si>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</si>
  <si>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</si>
  <si>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</si>
  <si>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</si>
  <si>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</si>
  <si>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</si>
  <si>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</si>
  <si>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</si>
  <si>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</si>
  <si>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</si>
  <si>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</si>
  <si>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</si>
  <si>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</si>
  <si>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</si>
  <si>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</si>
  <si>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</si>
  <si>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</si>
  <si>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</si>
  <si>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</si>
  <si>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</si>
  <si>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</si>
  <si>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</si>
  <si>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</si>
  <si>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</si>
  <si>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</si>
  <si>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</si>
  <si>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</si>
  <si>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</si>
  <si>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</si>
  <si>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</si>
  <si>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</si>
  <si>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</si>
  <si>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</si>
  <si>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</si>
  <si>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</si>
  <si>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</si>
  <si>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</si>
  <si>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</si>
  <si>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</si>
  <si>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</si>
  <si>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</si>
  <si>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</si>
  <si>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</si>
  <si>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</si>
  <si>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</si>
  <si>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</si>
  <si>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</si>
  <si>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</si>
  <si>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</si>
  <si>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</si>
  <si>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</si>
  <si>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</si>
  <si>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</si>
  <si>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</si>
  <si>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</si>
  <si>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</si>
  <si>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</si>
  <si>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</si>
  <si>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</si>
  <si>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</si>
  <si>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</si>
  <si>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</si>
  <si>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</si>
  <si>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</si>
  <si>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</si>
  <si>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</si>
  <si>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</si>
  <si>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</si>
  <si>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</si>
  <si>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</si>
  <si>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</si>
  <si>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</si>
  <si>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</si>
  <si>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</si>
  <si>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</si>
  <si>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</si>
  <si>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</si>
  <si>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</si>
  <si>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</si>
  <si>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</si>
  <si>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</si>
  <si>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</si>
  <si>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</si>
  <si>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</si>
  <si>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</si>
  <si>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</si>
  <si>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</si>
  <si>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</si>
  <si>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</si>
  <si>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</si>
  <si>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</si>
  <si>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</si>
  <si>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</si>
  <si>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</si>
  <si>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</si>
  <si>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</si>
  <si>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</si>
  <si>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</si>
  <si>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</si>
  <si>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</si>
  <si>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</si>
  <si>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</si>
  <si>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</si>
  <si>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</si>
  <si>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</si>
  <si>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</si>
  <si>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</si>
  <si>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</si>
  <si>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</si>
  <si>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</si>
  <si>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</si>
  <si>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</si>
  <si>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</si>
  <si>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</si>
  <si>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</si>
  <si>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</si>
  <si>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</si>
  <si>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</si>
  <si>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</si>
  <si>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</si>
  <si>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</si>
  <si>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</si>
  <si>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</si>
  <si>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</si>
  <si>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</si>
  <si>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</si>
  <si>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</si>
  <si>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</si>
  <si>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</si>
  <si>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</si>
  <si>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</si>
  <si>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</si>
  <si>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</si>
  <si>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</si>
  <si>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</si>
  <si>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</si>
  <si>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</si>
  <si>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</si>
  <si>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</si>
  <si>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</si>
  <si>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</si>
  <si>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</si>
  <si>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</si>
  <si>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</si>
  <si>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</si>
  <si>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</si>
  <si>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</si>
  <si>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</si>
  <si>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</si>
  <si>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</si>
  <si>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</si>
  <si>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</si>
  <si>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</si>
  <si>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</si>
  <si>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</si>
  <si>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</si>
  <si>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</si>
  <si>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</si>
  <si>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</si>
  <si>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</si>
  <si>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</si>
  <si>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</si>
  <si>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</si>
  <si>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</si>
  <si>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</si>
  <si>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</si>
  <si>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</si>
  <si>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</si>
  <si>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</si>
  <si>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</si>
  <si>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</si>
  <si>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</si>
  <si>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</si>
  <si>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</si>
  <si>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</si>
  <si>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</si>
  <si>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</si>
  <si>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</si>
  <si>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</si>
  <si>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</si>
  <si>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</si>
  <si>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</si>
  <si>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</si>
  <si>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</si>
  <si>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</si>
  <si>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</si>
  <si>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</si>
  <si>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</si>
  <si>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</si>
  <si>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</si>
  <si>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</si>
  <si>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</si>
  <si>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</si>
  <si>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</si>
  <si>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</si>
  <si>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</si>
  <si>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</si>
  <si>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</si>
  <si>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</si>
  <si>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</si>
  <si>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</si>
  <si>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</si>
  <si>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</si>
  <si>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</si>
  <si>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</si>
  <si>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</si>
  <si>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</si>
  <si>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</si>
  <si>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</si>
  <si>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</si>
  <si>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</si>
  <si>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</si>
  <si>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</si>
  <si>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</si>
  <si>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</si>
  <si>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</si>
  <si>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</si>
  <si>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</si>
  <si>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</si>
  <si>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</si>
  <si>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</si>
  <si>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</si>
  <si>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</si>
  <si>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</si>
  <si>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</si>
  <si>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</si>
  <si>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</si>
  <si>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</si>
  <si>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</si>
  <si>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</si>
  <si>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</si>
  <si>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</si>
  <si>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</si>
  <si>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</si>
  <si>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</si>
  <si>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</si>
  <si>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</si>
  <si>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</si>
  <si>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</si>
  <si>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</si>
  <si>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</si>
  <si>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</si>
  <si>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</si>
  <si>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</si>
  <si>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</si>
  <si>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</si>
  <si>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</si>
  <si>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</si>
  <si>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</si>
  <si>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</si>
  <si>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</si>
  <si>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</si>
  <si>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</si>
  <si>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</si>
  <si>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</si>
  <si>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</si>
  <si>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</si>
  <si>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</si>
  <si>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</si>
  <si>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</si>
  <si>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</si>
  <si>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</si>
  <si>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</si>
  <si>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</si>
  <si>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</si>
  <si>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</si>
  <si>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</si>
  <si>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</si>
  <si>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</si>
  <si>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</si>
  <si>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</si>
  <si>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</si>
  <si>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</si>
  <si>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</si>
  <si>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</si>
  <si>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</si>
  <si>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</si>
  <si>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</si>
  <si>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</si>
  <si>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</si>
  <si>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</si>
  <si>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</si>
  <si>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</si>
  <si>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</si>
  <si>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</si>
  <si>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</si>
  <si>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</si>
  <si>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</si>
  <si>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</si>
  <si>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</si>
  <si>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</si>
  <si>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</si>
  <si>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</si>
  <si>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</si>
  <si>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</si>
  <si>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</si>
  <si>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</si>
  <si>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</si>
  <si>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</si>
  <si>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</si>
  <si>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</si>
  <si>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</si>
  <si>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</si>
  <si>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</si>
  <si>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</si>
  <si>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</si>
  <si>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</si>
  <si>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</si>
  <si>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</si>
  <si>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</si>
  <si>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</si>
  <si>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</si>
  <si>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</si>
  <si>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</si>
  <si>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</si>
  <si>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</si>
  <si>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</si>
  <si>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</si>
  <si>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</si>
  <si>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</si>
  <si>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</si>
  <si>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</si>
  <si>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</si>
  <si>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</si>
  <si>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</si>
  <si>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</si>
  <si>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</si>
  <si>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</si>
  <si>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</si>
  <si>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</si>
  <si>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</si>
  <si>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</si>
  <si>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</si>
  <si>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</si>
  <si>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</si>
  <si>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</si>
  <si>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</si>
  <si>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</si>
  <si>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</si>
  <si>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</si>
  <si>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</si>
  <si>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</si>
  <si>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</si>
  <si>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</si>
  <si>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</si>
  <si>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</si>
  <si>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</si>
  <si>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</si>
  <si>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</si>
  <si>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</si>
  <si>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</si>
  <si>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</si>
  <si>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</si>
  <si>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</si>
  <si>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</si>
  <si>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</si>
  <si>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</si>
  <si>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</si>
  <si>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</si>
  <si>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</si>
  <si>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</si>
  <si>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</si>
  <si>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</si>
  <si>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</si>
  <si>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</si>
  <si>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</si>
  <si>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</si>
  <si>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</si>
  <si>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</si>
  <si>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</si>
  <si>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</si>
  <si>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</si>
  <si>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</si>
  <si>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Year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</si>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</sst>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defaultColWidth="8.81640625" defaultRowHeight="14.5" x14ac:dyDescent="0.35"/>
  <cols>
    <col min="1" max="1" width="16" style="15" customWidth="1"/>
    <col min="2" max="2" width="122.6328125" style="15" customWidth="1"/>
  </cols>
  <sheetData>
    <row r="1" spans="1:7" x14ac:dyDescent="0.35">
      <c r="A1" s="1" t="s">
        <v>0</v>
      </c>
      <c r="B1" t="s">
        <v>18</v>
      </c>
      <c r="C1" s="68">
        <v>44343</v>
      </c>
      <c r="F1" s="19" t="s">
        <v>2</v>
      </c>
      <c r="G1" s="19" t="s">
        <v>2</v>
      </c>
    </row>
    <row r="2" spans="1:7" x14ac:dyDescent="0.35">
      <c r="B2" t="str">
        <f>LOOKUP(B1,F2:G51,G2:G51)</f>
        <v>CO</v>
      </c>
      <c r="F2" s="20" t="s">
        <v>3</v>
      </c>
      <c r="G2" s="20" t="s">
        <v>4</v>
      </c>
    </row>
    <row r="3" spans="1:7" x14ac:dyDescent="0.35">
      <c r="A3" s="1" t="s">
        <v>5</v>
      </c>
      <c r="B3" s="3" t="s">
        <v>6</v>
      </c>
      <c r="F3" s="20" t="s">
        <v>7</v>
      </c>
      <c r="G3" s="20" t="s">
        <v>8</v>
      </c>
    </row>
    <row r="4" spans="1:7" x14ac:dyDescent="0.35">
      <c r="A4" s="61" t="s">
        <v>3277</v>
      </c>
      <c r="B4" t="s">
        <v>9</v>
      </c>
      <c r="F4" s="20" t="s">
        <v>10</v>
      </c>
      <c r="G4" s="20" t="s">
        <v>11</v>
      </c>
    </row>
    <row r="5" spans="1:7" x14ac:dyDescent="0.35">
      <c r="B5" s="13">
        <v>2021</v>
      </c>
      <c r="F5" s="20" t="s">
        <v>12</v>
      </c>
      <c r="G5" s="20" t="s">
        <v>13</v>
      </c>
    </row>
    <row r="6" spans="1:7" x14ac:dyDescent="0.35">
      <c r="B6" t="s">
        <v>14</v>
      </c>
      <c r="F6" s="20" t="s">
        <v>15</v>
      </c>
      <c r="G6" s="20" t="s">
        <v>16</v>
      </c>
    </row>
    <row r="7" spans="1:7" x14ac:dyDescent="0.35">
      <c r="B7" s="17" t="s">
        <v>17</v>
      </c>
      <c r="F7" s="20" t="s">
        <v>18</v>
      </c>
      <c r="G7" s="20" t="s">
        <v>19</v>
      </c>
    </row>
    <row r="8" spans="1:7" x14ac:dyDescent="0.35">
      <c r="F8" s="20" t="s">
        <v>20</v>
      </c>
      <c r="G8" s="20" t="s">
        <v>21</v>
      </c>
    </row>
    <row r="9" spans="1:7" x14ac:dyDescent="0.35">
      <c r="B9" t="s">
        <v>22</v>
      </c>
      <c r="F9" s="20" t="s">
        <v>23</v>
      </c>
      <c r="G9" s="20" t="s">
        <v>24</v>
      </c>
    </row>
    <row r="10" spans="1:7" x14ac:dyDescent="0.35">
      <c r="B10" s="13">
        <v>2021</v>
      </c>
      <c r="F10" s="20" t="s">
        <v>25</v>
      </c>
      <c r="G10" s="20" t="s">
        <v>26</v>
      </c>
    </row>
    <row r="11" spans="1:7" x14ac:dyDescent="0.35">
      <c r="B11" s="13" t="s">
        <v>27</v>
      </c>
      <c r="F11" s="20" t="s">
        <v>28</v>
      </c>
      <c r="G11" s="20" t="s">
        <v>29</v>
      </c>
    </row>
    <row r="12" spans="1:7" x14ac:dyDescent="0.35">
      <c r="B12" t="s">
        <v>2137</v>
      </c>
      <c r="F12" s="20" t="s">
        <v>30</v>
      </c>
      <c r="G12" s="20" t="s">
        <v>31</v>
      </c>
    </row>
    <row r="13" spans="1:7" x14ac:dyDescent="0.35">
      <c r="F13" s="20" t="s">
        <v>32</v>
      </c>
      <c r="G13" s="20" t="s">
        <v>33</v>
      </c>
    </row>
    <row r="14" spans="1:7" x14ac:dyDescent="0.35">
      <c r="B14" s="3" t="s">
        <v>34</v>
      </c>
      <c r="F14" s="20" t="s">
        <v>35</v>
      </c>
      <c r="G14" s="20" t="s">
        <v>36</v>
      </c>
    </row>
    <row r="15" spans="1:7" x14ac:dyDescent="0.35">
      <c r="B15" t="s">
        <v>37</v>
      </c>
      <c r="F15" s="20" t="s">
        <v>38</v>
      </c>
      <c r="G15" s="20" t="s">
        <v>39</v>
      </c>
    </row>
    <row r="16" spans="1:7" x14ac:dyDescent="0.35">
      <c r="B16" s="13">
        <v>2019</v>
      </c>
      <c r="F16" s="20" t="s">
        <v>40</v>
      </c>
      <c r="G16" s="20" t="s">
        <v>41</v>
      </c>
    </row>
    <row r="17" spans="2:7" x14ac:dyDescent="0.35">
      <c r="B17" t="s">
        <v>42</v>
      </c>
      <c r="F17" s="20" t="s">
        <v>43</v>
      </c>
      <c r="G17" s="20" t="s">
        <v>44</v>
      </c>
    </row>
    <row r="18" spans="2:7" x14ac:dyDescent="0.35">
      <c r="B18" s="17" t="s">
        <v>45</v>
      </c>
      <c r="F18" s="20" t="s">
        <v>46</v>
      </c>
      <c r="G18" s="20" t="s">
        <v>47</v>
      </c>
    </row>
    <row r="19" spans="2:7" x14ac:dyDescent="0.35">
      <c r="B19" t="s">
        <v>48</v>
      </c>
      <c r="F19" s="20" t="s">
        <v>49</v>
      </c>
      <c r="G19" s="20" t="s">
        <v>50</v>
      </c>
    </row>
    <row r="20" spans="2:7" x14ac:dyDescent="0.35">
      <c r="F20" s="20" t="s">
        <v>51</v>
      </c>
      <c r="G20" s="20" t="s">
        <v>52</v>
      </c>
    </row>
    <row r="21" spans="2:7" x14ac:dyDescent="0.35">
      <c r="B21" s="3" t="s">
        <v>3265</v>
      </c>
      <c r="F21" s="20" t="s">
        <v>53</v>
      </c>
      <c r="G21" s="20" t="s">
        <v>54</v>
      </c>
    </row>
    <row r="22" spans="2:7" x14ac:dyDescent="0.35">
      <c r="B22" t="s">
        <v>37</v>
      </c>
      <c r="F22" s="20" t="s">
        <v>55</v>
      </c>
      <c r="G22" s="20" t="s">
        <v>56</v>
      </c>
    </row>
    <row r="23" spans="2:7" x14ac:dyDescent="0.35">
      <c r="B23" s="13">
        <v>2019</v>
      </c>
      <c r="F23" s="20" t="s">
        <v>57</v>
      </c>
      <c r="G23" s="20" t="s">
        <v>58</v>
      </c>
    </row>
    <row r="24" spans="2:7" x14ac:dyDescent="0.35">
      <c r="B24" t="s">
        <v>59</v>
      </c>
      <c r="F24" s="20" t="s">
        <v>1</v>
      </c>
      <c r="G24" s="20" t="s">
        <v>60</v>
      </c>
    </row>
    <row r="25" spans="2:7" x14ac:dyDescent="0.35">
      <c r="B25" s="17" t="s">
        <v>3266</v>
      </c>
      <c r="F25" s="20" t="s">
        <v>61</v>
      </c>
      <c r="G25" s="20" t="s">
        <v>62</v>
      </c>
    </row>
    <row r="26" spans="2:7" x14ac:dyDescent="0.35">
      <c r="F26" s="20" t="s">
        <v>63</v>
      </c>
      <c r="G26" s="20" t="s">
        <v>64</v>
      </c>
    </row>
    <row r="27" spans="2:7" x14ac:dyDescent="0.35">
      <c r="B27" s="3" t="s">
        <v>65</v>
      </c>
      <c r="F27" s="20" t="s">
        <v>66</v>
      </c>
      <c r="G27" s="20" t="s">
        <v>67</v>
      </c>
    </row>
    <row r="28" spans="2:7" x14ac:dyDescent="0.35">
      <c r="B28" t="s">
        <v>37</v>
      </c>
      <c r="F28" s="20" t="s">
        <v>68</v>
      </c>
      <c r="G28" s="20" t="s">
        <v>69</v>
      </c>
    </row>
    <row r="29" spans="2:7" x14ac:dyDescent="0.35">
      <c r="B29" s="13" t="s">
        <v>3276</v>
      </c>
      <c r="F29" s="20" t="s">
        <v>70</v>
      </c>
      <c r="G29" s="20" t="s">
        <v>71</v>
      </c>
    </row>
    <row r="30" spans="2:7" x14ac:dyDescent="0.35">
      <c r="B30" t="s">
        <v>72</v>
      </c>
      <c r="F30" s="20" t="s">
        <v>73</v>
      </c>
      <c r="G30" s="20" t="s">
        <v>74</v>
      </c>
    </row>
    <row r="31" spans="2:7" x14ac:dyDescent="0.35">
      <c r="B31" t="s">
        <v>75</v>
      </c>
      <c r="F31" s="20" t="s">
        <v>76</v>
      </c>
      <c r="G31" s="20" t="s">
        <v>77</v>
      </c>
    </row>
    <row r="32" spans="2:7" x14ac:dyDescent="0.35">
      <c r="B32" s="17" t="s">
        <v>78</v>
      </c>
      <c r="F32" s="20" t="s">
        <v>79</v>
      </c>
      <c r="G32" s="20" t="s">
        <v>80</v>
      </c>
    </row>
    <row r="33" spans="1:7" x14ac:dyDescent="0.35">
      <c r="F33" s="20" t="s">
        <v>81</v>
      </c>
      <c r="G33" s="20" t="s">
        <v>82</v>
      </c>
    </row>
    <row r="34" spans="1:7" x14ac:dyDescent="0.35">
      <c r="A34" s="1" t="s">
        <v>83</v>
      </c>
      <c r="F34" s="20" t="s">
        <v>84</v>
      </c>
      <c r="G34" s="20" t="s">
        <v>85</v>
      </c>
    </row>
    <row r="35" spans="1:7" x14ac:dyDescent="0.35">
      <c r="A35" t="s">
        <v>86</v>
      </c>
      <c r="F35" s="20" t="s">
        <v>87</v>
      </c>
      <c r="G35" s="20" t="s">
        <v>88</v>
      </c>
    </row>
    <row r="36" spans="1:7" x14ac:dyDescent="0.35">
      <c r="A36" t="s">
        <v>89</v>
      </c>
      <c r="F36" s="20" t="s">
        <v>90</v>
      </c>
      <c r="G36" s="20" t="s">
        <v>91</v>
      </c>
    </row>
    <row r="37" spans="1:7" x14ac:dyDescent="0.35">
      <c r="A37" t="s">
        <v>92</v>
      </c>
      <c r="F37" s="20" t="s">
        <v>93</v>
      </c>
      <c r="G37" s="20" t="s">
        <v>94</v>
      </c>
    </row>
    <row r="38" spans="1:7" x14ac:dyDescent="0.35">
      <c r="F38" s="20" t="s">
        <v>95</v>
      </c>
      <c r="G38" s="20" t="s">
        <v>96</v>
      </c>
    </row>
    <row r="39" spans="1:7" x14ac:dyDescent="0.35">
      <c r="A39" t="s">
        <v>97</v>
      </c>
      <c r="F39" s="20" t="s">
        <v>98</v>
      </c>
      <c r="G39" s="20" t="s">
        <v>99</v>
      </c>
    </row>
    <row r="40" spans="1:7" x14ac:dyDescent="0.35">
      <c r="A40" t="s">
        <v>100</v>
      </c>
      <c r="F40" s="20" t="s">
        <v>101</v>
      </c>
      <c r="G40" s="20" t="s">
        <v>102</v>
      </c>
    </row>
    <row r="41" spans="1:7" x14ac:dyDescent="0.35">
      <c r="F41" s="20" t="s">
        <v>103</v>
      </c>
      <c r="G41" s="20" t="s">
        <v>104</v>
      </c>
    </row>
    <row r="42" spans="1:7" x14ac:dyDescent="0.35">
      <c r="A42" t="s">
        <v>105</v>
      </c>
      <c r="F42" s="20" t="s">
        <v>106</v>
      </c>
      <c r="G42" s="20" t="s">
        <v>107</v>
      </c>
    </row>
    <row r="43" spans="1:7" x14ac:dyDescent="0.35">
      <c r="A43" t="s">
        <v>108</v>
      </c>
      <c r="F43" s="20" t="s">
        <v>109</v>
      </c>
      <c r="G43" s="20" t="s">
        <v>110</v>
      </c>
    </row>
    <row r="44" spans="1:7" x14ac:dyDescent="0.35">
      <c r="A44" t="s">
        <v>111</v>
      </c>
      <c r="F44" s="20" t="s">
        <v>112</v>
      </c>
      <c r="G44" s="20" t="s">
        <v>113</v>
      </c>
    </row>
    <row r="45" spans="1:7" x14ac:dyDescent="0.35">
      <c r="A45" t="s">
        <v>114</v>
      </c>
      <c r="F45" s="20" t="s">
        <v>115</v>
      </c>
      <c r="G45" s="20" t="s">
        <v>116</v>
      </c>
    </row>
    <row r="46" spans="1:7" x14ac:dyDescent="0.35">
      <c r="A46" t="s">
        <v>117</v>
      </c>
      <c r="F46" s="20" t="s">
        <v>118</v>
      </c>
      <c r="G46" s="20" t="s">
        <v>119</v>
      </c>
    </row>
    <row r="47" spans="1:7" x14ac:dyDescent="0.35">
      <c r="F47" s="20" t="s">
        <v>120</v>
      </c>
      <c r="G47" s="20" t="s">
        <v>121</v>
      </c>
    </row>
    <row r="48" spans="1:7" x14ac:dyDescent="0.35">
      <c r="A48" t="s">
        <v>122</v>
      </c>
      <c r="F48" s="20" t="s">
        <v>123</v>
      </c>
      <c r="G48" s="20" t="s">
        <v>124</v>
      </c>
    </row>
    <row r="49" spans="1:7" x14ac:dyDescent="0.35">
      <c r="A49" t="s">
        <v>125</v>
      </c>
      <c r="F49" s="20" t="s">
        <v>126</v>
      </c>
      <c r="G49" s="20" t="s">
        <v>127</v>
      </c>
    </row>
    <row r="50" spans="1:7" x14ac:dyDescent="0.35">
      <c r="F50" s="20" t="s">
        <v>128</v>
      </c>
      <c r="G50" s="20" t="s">
        <v>129</v>
      </c>
    </row>
    <row r="51" spans="1:7" x14ac:dyDescent="0.35">
      <c r="A51" s="9" t="s">
        <v>130</v>
      </c>
      <c r="B51" t="s">
        <v>131</v>
      </c>
      <c r="F51" s="20" t="s">
        <v>132</v>
      </c>
      <c r="G51" s="20" t="s">
        <v>133</v>
      </c>
    </row>
    <row r="52" spans="1:7" x14ac:dyDescent="0.35">
      <c r="A52" s="11" t="s">
        <v>134</v>
      </c>
      <c r="B52" t="s">
        <v>135</v>
      </c>
    </row>
    <row r="53" spans="1:7" x14ac:dyDescent="0.35">
      <c r="B53" t="s">
        <v>136</v>
      </c>
    </row>
    <row r="55" spans="1:7" x14ac:dyDescent="0.35">
      <c r="A55" s="3" t="s">
        <v>137</v>
      </c>
      <c r="B55" s="8"/>
    </row>
    <row r="56" spans="1:7" ht="16" customHeight="1" x14ac:dyDescent="0.35">
      <c r="A56" s="1" t="s">
        <v>18</v>
      </c>
      <c r="B56" s="12" t="s">
        <v>138</v>
      </c>
    </row>
    <row r="57" spans="1:7" ht="16" customHeight="1" x14ac:dyDescent="0.35">
      <c r="A57" s="1" t="s">
        <v>51</v>
      </c>
      <c r="B57" s="12" t="s">
        <v>2140</v>
      </c>
    </row>
    <row r="58" spans="1:7" ht="16" customHeight="1" x14ac:dyDescent="0.35">
      <c r="A58" s="1" t="s">
        <v>53</v>
      </c>
      <c r="B58" s="12" t="s">
        <v>139</v>
      </c>
    </row>
    <row r="59" spans="1:7" ht="32" customHeight="1" x14ac:dyDescent="0.35">
      <c r="A59" s="1" t="s">
        <v>55</v>
      </c>
      <c r="B59" s="12" t="s">
        <v>140</v>
      </c>
    </row>
    <row r="60" spans="1:7" ht="48" customHeight="1" x14ac:dyDescent="0.35">
      <c r="A60" s="1" t="s">
        <v>57</v>
      </c>
      <c r="B60" s="12" t="s">
        <v>141</v>
      </c>
    </row>
    <row r="61" spans="1:7" ht="32" customHeight="1" x14ac:dyDescent="0.35">
      <c r="A61" s="1" t="s">
        <v>1</v>
      </c>
      <c r="B61" s="12" t="s">
        <v>142</v>
      </c>
    </row>
    <row r="62" spans="1:7" ht="32" customHeight="1" x14ac:dyDescent="0.35">
      <c r="A62" s="1" t="s">
        <v>70</v>
      </c>
      <c r="B62" s="12" t="s">
        <v>143</v>
      </c>
    </row>
    <row r="63" spans="1:7" ht="16" customHeight="1" x14ac:dyDescent="0.35">
      <c r="A63" s="1" t="s">
        <v>73</v>
      </c>
      <c r="B63" s="12" t="s">
        <v>144</v>
      </c>
    </row>
    <row r="64" spans="1:7" ht="16" customHeight="1" x14ac:dyDescent="0.35">
      <c r="A64" s="1" t="s">
        <v>90</v>
      </c>
      <c r="B64" s="12" t="s">
        <v>145</v>
      </c>
    </row>
    <row r="65" spans="1:2" ht="16" customHeight="1" x14ac:dyDescent="0.35">
      <c r="A65" s="1" t="s">
        <v>112</v>
      </c>
      <c r="B65" s="12" t="s">
        <v>146</v>
      </c>
    </row>
    <row r="66" spans="1:2" ht="16" customHeight="1" x14ac:dyDescent="0.35">
      <c r="A66" s="1" t="s">
        <v>118</v>
      </c>
      <c r="B66" s="12" t="s">
        <v>147</v>
      </c>
    </row>
    <row r="67" spans="1:2" ht="16" customHeight="1" x14ac:dyDescent="0.35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abSelected="1" topLeftCell="A23" zoomScale="60" zoomScaleNormal="60" workbookViewId="0">
      <selection activeCell="G30" sqref="G30"/>
    </sheetView>
  </sheetViews>
  <sheetFormatPr defaultColWidth="0" defaultRowHeight="14.5" zeroHeight="1" x14ac:dyDescent="0.35"/>
  <cols>
    <col min="1" max="1" width="16.6328125" style="15" customWidth="1"/>
    <col min="2" max="2" width="7.81640625" style="15" customWidth="1"/>
    <col min="3" max="3" width="69.36328125" style="14" customWidth="1"/>
    <col min="4" max="4" width="10.36328125" style="14" customWidth="1"/>
    <col min="5" max="5" width="10.1796875" style="14" customWidth="1"/>
    <col min="6" max="6" width="19.6328125" style="13" customWidth="1"/>
    <col min="7" max="12" width="10" style="15" customWidth="1"/>
    <col min="13" max="22" width="11.6328125" style="15" bestFit="1" customWidth="1"/>
    <col min="23" max="23" width="10" style="15" customWidth="1"/>
    <col min="24" max="24" width="19.6328125" style="15" bestFit="1" customWidth="1"/>
    <col min="25" max="33" width="11.6328125" style="15" bestFit="1" customWidth="1"/>
    <col min="34" max="34" width="18.81640625" style="15" bestFit="1" customWidth="1"/>
    <col min="35" max="42" width="17.6328125" style="15" bestFit="1" customWidth="1"/>
    <col min="43" max="43" width="11.6328125" style="15" bestFit="1" customWidth="1"/>
    <col min="44" max="45" width="8.81640625" customWidth="1"/>
    <col min="46" max="16384" width="8.81640625" hidden="1"/>
  </cols>
  <sheetData>
    <row r="1" spans="1:43" x14ac:dyDescent="0.35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 x14ac:dyDescent="0.35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3273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 x14ac:dyDescent="0.35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 x14ac:dyDescent="0.35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 x14ac:dyDescent="0.35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 x14ac:dyDescent="0.35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 x14ac:dyDescent="0.35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 x14ac:dyDescent="0.35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 x14ac:dyDescent="0.35">
      <c r="A9" s="57" t="s">
        <v>165</v>
      </c>
      <c r="B9" s="24" t="s">
        <v>21</v>
      </c>
      <c r="C9" s="29" t="s">
        <v>2138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 x14ac:dyDescent="0.35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 x14ac:dyDescent="0.35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 x14ac:dyDescent="0.35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 x14ac:dyDescent="0.35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 x14ac:dyDescent="0.35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 x14ac:dyDescent="0.35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 x14ac:dyDescent="0.35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 x14ac:dyDescent="0.35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 x14ac:dyDescent="0.35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 x14ac:dyDescent="0.35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 x14ac:dyDescent="0.35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 x14ac:dyDescent="0.35">
      <c r="A21" s="57" t="s">
        <v>180</v>
      </c>
      <c r="B21" s="24" t="s">
        <v>52</v>
      </c>
      <c r="C21" s="29" t="s">
        <v>2139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 x14ac:dyDescent="0.35">
      <c r="A22" s="57" t="s">
        <v>181</v>
      </c>
      <c r="B22" s="24" t="s">
        <v>54</v>
      </c>
      <c r="C22" s="29" t="s">
        <v>3271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 x14ac:dyDescent="0.35">
      <c r="A23" s="57" t="s">
        <v>183</v>
      </c>
      <c r="B23" s="24" t="s">
        <v>56</v>
      </c>
      <c r="C23" s="47" t="s">
        <v>2141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 x14ac:dyDescent="0.35">
      <c r="A24" s="57" t="s">
        <v>184</v>
      </c>
      <c r="B24" s="24" t="s">
        <v>58</v>
      </c>
      <c r="C24" s="29" t="s">
        <v>2142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 x14ac:dyDescent="0.35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 x14ac:dyDescent="0.35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 x14ac:dyDescent="0.35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 x14ac:dyDescent="0.35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 x14ac:dyDescent="0.35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 x14ac:dyDescent="0.35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 x14ac:dyDescent="0.35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 x14ac:dyDescent="0.35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 x14ac:dyDescent="0.35">
      <c r="A33" s="57" t="s">
        <v>198</v>
      </c>
      <c r="B33" s="24" t="s">
        <v>80</v>
      </c>
      <c r="C33" s="25" t="s">
        <v>3282</v>
      </c>
      <c r="D33" s="25" t="s">
        <v>3281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 x14ac:dyDescent="0.35">
      <c r="A34" s="58" t="s">
        <v>199</v>
      </c>
      <c r="B34" s="24" t="s">
        <v>82</v>
      </c>
      <c r="C34" s="29" t="s">
        <v>2143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 x14ac:dyDescent="0.35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 x14ac:dyDescent="0.35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 x14ac:dyDescent="0.35">
      <c r="A37" s="57" t="s">
        <v>203</v>
      </c>
      <c r="B37" s="24" t="s">
        <v>91</v>
      </c>
      <c r="C37" s="29" t="s">
        <v>3272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 x14ac:dyDescent="0.35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 x14ac:dyDescent="0.35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 x14ac:dyDescent="0.35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 x14ac:dyDescent="0.35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 x14ac:dyDescent="0.35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 x14ac:dyDescent="0.35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 x14ac:dyDescent="0.35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 x14ac:dyDescent="0.35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 x14ac:dyDescent="0.35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 x14ac:dyDescent="0.35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 x14ac:dyDescent="0.35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 x14ac:dyDescent="0.35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 x14ac:dyDescent="0.35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 x14ac:dyDescent="0.35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 x14ac:dyDescent="0.35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 x14ac:dyDescent="0.35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 x14ac:dyDescent="0.35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 x14ac:dyDescent="0.35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 x14ac:dyDescent="0.35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 x14ac:dyDescent="0.35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 x14ac:dyDescent="0.35"/>
    <row r="59" spans="1:43" x14ac:dyDescent="0.35">
      <c r="F59" s="18" t="s">
        <v>2</v>
      </c>
    </row>
    <row r="60" spans="1:43" x14ac:dyDescent="0.35">
      <c r="A60" s="1"/>
      <c r="F60" s="13" t="str">
        <f>About!B2</f>
        <v>CO</v>
      </c>
      <c r="G60">
        <f>SUMIFS(G3:G53,$B$3:$B$53,$F$60)</f>
        <v>7.9816285926105957E-2</v>
      </c>
      <c r="H60" s="15">
        <f t="shared" ref="H60:AQ60" si="49">SUMIFS(H3:H53,$B$3:$B$53,$F$60)</f>
        <v>0.13749200032949815</v>
      </c>
      <c r="I60" s="15">
        <f t="shared" si="49"/>
        <v>0.15659902890563385</v>
      </c>
      <c r="J60" s="15">
        <f t="shared" si="49"/>
        <v>0.17570605748176951</v>
      </c>
      <c r="K60" s="15">
        <f t="shared" si="49"/>
        <v>0.1948130860579052</v>
      </c>
      <c r="L60" s="15">
        <f t="shared" si="49"/>
        <v>0.21392011463404087</v>
      </c>
      <c r="M60" s="15">
        <f t="shared" si="49"/>
        <v>0.23302714321017656</v>
      </c>
      <c r="N60" s="15">
        <f t="shared" si="49"/>
        <v>0.24247635554366181</v>
      </c>
      <c r="O60" s="15">
        <f t="shared" si="49"/>
        <v>0.25192556787714709</v>
      </c>
      <c r="P60" s="15">
        <f t="shared" si="49"/>
        <v>0.26137478021063237</v>
      </c>
      <c r="Q60" s="15">
        <f t="shared" si="49"/>
        <v>0.27082399254411765</v>
      </c>
      <c r="R60" s="15">
        <f t="shared" si="49"/>
        <v>0.28027320487760293</v>
      </c>
      <c r="S60" s="15">
        <f t="shared" si="49"/>
        <v>0.28972241721108821</v>
      </c>
      <c r="T60" s="15">
        <f t="shared" si="49"/>
        <v>0.29917162954457349</v>
      </c>
      <c r="U60" s="15">
        <f t="shared" si="49"/>
        <v>0.30862084187805877</v>
      </c>
      <c r="V60" s="15">
        <f t="shared" si="49"/>
        <v>0.31807005421154405</v>
      </c>
      <c r="W60" s="15">
        <f t="shared" si="49"/>
        <v>0.32751926654502933</v>
      </c>
      <c r="X60" s="15">
        <f t="shared" si="49"/>
        <v>0.33696847887851461</v>
      </c>
      <c r="Y60" s="15">
        <f t="shared" si="49"/>
        <v>0.34641769121199989</v>
      </c>
      <c r="Z60" s="15">
        <f t="shared" si="49"/>
        <v>0.35586690354548517</v>
      </c>
      <c r="AA60" s="15">
        <f t="shared" si="49"/>
        <v>0.36531611587897045</v>
      </c>
      <c r="AB60" s="15">
        <f t="shared" si="49"/>
        <v>0.37476532821245573</v>
      </c>
      <c r="AC60" s="15">
        <f t="shared" si="49"/>
        <v>0.38421454054594101</v>
      </c>
      <c r="AD60" s="15">
        <f t="shared" si="49"/>
        <v>0.39366375287942629</v>
      </c>
      <c r="AE60" s="15">
        <f t="shared" si="49"/>
        <v>0.40311296521291157</v>
      </c>
      <c r="AF60" s="15">
        <f t="shared" si="49"/>
        <v>0.41256217754639685</v>
      </c>
      <c r="AG60" s="15">
        <f t="shared" si="49"/>
        <v>0.42201138987988213</v>
      </c>
      <c r="AH60" s="15">
        <f t="shared" si="49"/>
        <v>0.43146060221336741</v>
      </c>
      <c r="AI60" s="15">
        <f t="shared" si="49"/>
        <v>0.44090981454685269</v>
      </c>
      <c r="AJ60" s="15">
        <f t="shared" si="49"/>
        <v>0.45035902688033796</v>
      </c>
      <c r="AK60" s="15">
        <f t="shared" si="49"/>
        <v>0.45980823921382324</v>
      </c>
      <c r="AL60" s="15">
        <f t="shared" si="49"/>
        <v>0.46925745154730852</v>
      </c>
      <c r="AM60" s="15">
        <f t="shared" si="49"/>
        <v>0.4787066638807938</v>
      </c>
      <c r="AN60" s="15">
        <f t="shared" si="49"/>
        <v>0.48815587621427908</v>
      </c>
      <c r="AO60" s="15">
        <f t="shared" si="49"/>
        <v>0.49760508854776436</v>
      </c>
      <c r="AP60" s="15">
        <f t="shared" si="49"/>
        <v>0.50705430088124959</v>
      </c>
      <c r="AQ60" s="15">
        <f t="shared" si="49"/>
        <v>0.51650351321473431</v>
      </c>
    </row>
    <row r="61" spans="1:43" x14ac:dyDescent="0.35"/>
    <row r="62" spans="1:43" x14ac:dyDescent="0.35"/>
    <row r="63" spans="1:43" x14ac:dyDescent="0.35"/>
    <row r="64" spans="1:43" x14ac:dyDescent="0.35"/>
    <row r="65" x14ac:dyDescent="0.35"/>
    <row r="66" x14ac:dyDescent="0.35"/>
    <row r="67" x14ac:dyDescent="0.35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defaultColWidth="10.90625" defaultRowHeight="14.5" x14ac:dyDescent="0.35"/>
  <sheetData>
    <row r="3" spans="1:4" x14ac:dyDescent="0.35">
      <c r="A3" s="63"/>
      <c r="B3" s="64" t="s">
        <v>3278</v>
      </c>
      <c r="C3" s="65" t="s">
        <v>3279</v>
      </c>
      <c r="D3" s="64" t="s">
        <v>3280</v>
      </c>
    </row>
    <row r="4" spans="1:4" x14ac:dyDescent="0.35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 x14ac:dyDescent="0.35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 x14ac:dyDescent="0.35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 x14ac:dyDescent="0.35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 x14ac:dyDescent="0.35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 x14ac:dyDescent="0.35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 x14ac:dyDescent="0.35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 x14ac:dyDescent="0.35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 x14ac:dyDescent="0.35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 x14ac:dyDescent="0.35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 x14ac:dyDescent="0.35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 x14ac:dyDescent="0.35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 x14ac:dyDescent="0.35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 x14ac:dyDescent="0.35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 x14ac:dyDescent="0.35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 x14ac:dyDescent="0.35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 x14ac:dyDescent="0.35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 x14ac:dyDescent="0.35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 x14ac:dyDescent="0.35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 x14ac:dyDescent="0.35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 x14ac:dyDescent="0.35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 x14ac:dyDescent="0.35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 x14ac:dyDescent="0.35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 x14ac:dyDescent="0.35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 x14ac:dyDescent="0.35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 x14ac:dyDescent="0.35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 x14ac:dyDescent="0.35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 x14ac:dyDescent="0.35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 x14ac:dyDescent="0.35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 x14ac:dyDescent="0.35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 x14ac:dyDescent="0.35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 x14ac:dyDescent="0.35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 x14ac:dyDescent="0.35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 x14ac:dyDescent="0.35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 x14ac:dyDescent="0.35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 x14ac:dyDescent="0.35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 x14ac:dyDescent="0.35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 x14ac:dyDescent="0.35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 x14ac:dyDescent="0.35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 x14ac:dyDescent="0.35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 x14ac:dyDescent="0.35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 x14ac:dyDescent="0.35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 x14ac:dyDescent="0.35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 x14ac:dyDescent="0.35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 x14ac:dyDescent="0.35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 x14ac:dyDescent="0.35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 x14ac:dyDescent="0.35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 x14ac:dyDescent="0.35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 x14ac:dyDescent="0.35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 x14ac:dyDescent="0.35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 x14ac:dyDescent="0.35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defaultColWidth="0" defaultRowHeight="14.5" zeroHeight="1" x14ac:dyDescent="0.35"/>
  <cols>
    <col min="1" max="1" width="42.81640625" style="2" bestFit="1" customWidth="1"/>
    <col min="2" max="2" width="10.36328125" style="2" bestFit="1" customWidth="1"/>
    <col min="3" max="3" width="20.6328125" style="2" bestFit="1" customWidth="1"/>
    <col min="4" max="4" width="17.1796875" style="2" bestFit="1" customWidth="1"/>
    <col min="5" max="7" width="20.6328125" style="2" bestFit="1" customWidth="1"/>
    <col min="8" max="9" width="9.1796875" style="2" customWidth="1"/>
    <col min="10" max="256" width="9.1796875" style="2" hidden="1"/>
    <col min="257" max="257" width="42.81640625" style="2" hidden="1"/>
    <col min="258" max="258" width="10.36328125" style="2" hidden="1"/>
    <col min="259" max="259" width="20.6328125" style="2" hidden="1"/>
    <col min="260" max="260" width="17.1796875" style="2" hidden="1"/>
    <col min="261" max="263" width="20.6328125" style="2" hidden="1"/>
    <col min="264" max="512" width="9.1796875" style="2" hidden="1"/>
    <col min="513" max="513" width="42.81640625" style="2" hidden="1"/>
    <col min="514" max="514" width="10.36328125" style="2" hidden="1"/>
    <col min="515" max="515" width="20.6328125" style="2" hidden="1"/>
    <col min="516" max="516" width="17.1796875" style="2" hidden="1"/>
    <col min="517" max="519" width="20.6328125" style="2" hidden="1"/>
    <col min="520" max="768" width="9.1796875" style="2" hidden="1"/>
    <col min="769" max="769" width="42.81640625" style="2" hidden="1"/>
    <col min="770" max="770" width="10.36328125" style="2" hidden="1"/>
    <col min="771" max="771" width="20.6328125" style="2" hidden="1"/>
    <col min="772" max="772" width="17.1796875" style="2" hidden="1"/>
    <col min="773" max="775" width="20.6328125" style="2" hidden="1"/>
    <col min="776" max="1024" width="9.1796875" style="2" hidden="1"/>
    <col min="1025" max="1025" width="42.81640625" style="2" hidden="1"/>
    <col min="1026" max="1026" width="10.36328125" style="2" hidden="1"/>
    <col min="1027" max="1027" width="20.6328125" style="2" hidden="1"/>
    <col min="1028" max="1028" width="17.1796875" style="2" hidden="1"/>
    <col min="1029" max="1031" width="20.6328125" style="2" hidden="1"/>
    <col min="1032" max="1280" width="9.1796875" style="2" hidden="1"/>
    <col min="1281" max="1281" width="42.81640625" style="2" hidden="1"/>
    <col min="1282" max="1282" width="10.36328125" style="2" hidden="1"/>
    <col min="1283" max="1283" width="20.6328125" style="2" hidden="1"/>
    <col min="1284" max="1284" width="17.1796875" style="2" hidden="1"/>
    <col min="1285" max="1287" width="20.6328125" style="2" hidden="1"/>
    <col min="1288" max="1536" width="9.1796875" style="2" hidden="1"/>
    <col min="1537" max="1537" width="42.81640625" style="2" hidden="1"/>
    <col min="1538" max="1538" width="10.36328125" style="2" hidden="1"/>
    <col min="1539" max="1539" width="20.6328125" style="2" hidden="1"/>
    <col min="1540" max="1540" width="17.1796875" style="2" hidden="1"/>
    <col min="1541" max="1543" width="20.6328125" style="2" hidden="1"/>
    <col min="1544" max="1792" width="9.1796875" style="2" hidden="1"/>
    <col min="1793" max="1793" width="42.81640625" style="2" hidden="1"/>
    <col min="1794" max="1794" width="10.36328125" style="2" hidden="1"/>
    <col min="1795" max="1795" width="20.6328125" style="2" hidden="1"/>
    <col min="1796" max="1796" width="17.1796875" style="2" hidden="1"/>
    <col min="1797" max="1799" width="20.6328125" style="2" hidden="1"/>
    <col min="1800" max="2048" width="9.1796875" style="2" hidden="1"/>
    <col min="2049" max="2049" width="42.81640625" style="2" hidden="1"/>
    <col min="2050" max="2050" width="10.36328125" style="2" hidden="1"/>
    <col min="2051" max="2051" width="20.6328125" style="2" hidden="1"/>
    <col min="2052" max="2052" width="17.1796875" style="2" hidden="1"/>
    <col min="2053" max="2055" width="20.6328125" style="2" hidden="1"/>
    <col min="2056" max="2304" width="9.1796875" style="2" hidden="1"/>
    <col min="2305" max="2305" width="42.81640625" style="2" hidden="1"/>
    <col min="2306" max="2306" width="10.36328125" style="2" hidden="1"/>
    <col min="2307" max="2307" width="20.6328125" style="2" hidden="1"/>
    <col min="2308" max="2308" width="17.1796875" style="2" hidden="1"/>
    <col min="2309" max="2311" width="20.6328125" style="2" hidden="1"/>
    <col min="2312" max="2560" width="9.1796875" style="2" hidden="1"/>
    <col min="2561" max="2561" width="42.81640625" style="2" hidden="1"/>
    <col min="2562" max="2562" width="10.36328125" style="2" hidden="1"/>
    <col min="2563" max="2563" width="20.6328125" style="2" hidden="1"/>
    <col min="2564" max="2564" width="17.1796875" style="2" hidden="1"/>
    <col min="2565" max="2567" width="20.6328125" style="2" hidden="1"/>
    <col min="2568" max="2816" width="9.1796875" style="2" hidden="1"/>
    <col min="2817" max="2817" width="42.81640625" style="2" hidden="1"/>
    <col min="2818" max="2818" width="10.36328125" style="2" hidden="1"/>
    <col min="2819" max="2819" width="20.6328125" style="2" hidden="1"/>
    <col min="2820" max="2820" width="17.1796875" style="2" hidden="1"/>
    <col min="2821" max="2823" width="20.6328125" style="2" hidden="1"/>
    <col min="2824" max="3072" width="9.1796875" style="2" hidden="1"/>
    <col min="3073" max="3073" width="42.81640625" style="2" hidden="1"/>
    <col min="3074" max="3074" width="10.36328125" style="2" hidden="1"/>
    <col min="3075" max="3075" width="20.6328125" style="2" hidden="1"/>
    <col min="3076" max="3076" width="17.1796875" style="2" hidden="1"/>
    <col min="3077" max="3079" width="20.6328125" style="2" hidden="1"/>
    <col min="3080" max="3328" width="9.1796875" style="2" hidden="1"/>
    <col min="3329" max="3329" width="42.81640625" style="2" hidden="1"/>
    <col min="3330" max="3330" width="10.36328125" style="2" hidden="1"/>
    <col min="3331" max="3331" width="20.6328125" style="2" hidden="1"/>
    <col min="3332" max="3332" width="17.1796875" style="2" hidden="1"/>
    <col min="3333" max="3335" width="20.6328125" style="2" hidden="1"/>
    <col min="3336" max="3584" width="9.1796875" style="2" hidden="1"/>
    <col min="3585" max="3585" width="42.81640625" style="2" hidden="1"/>
    <col min="3586" max="3586" width="10.36328125" style="2" hidden="1"/>
    <col min="3587" max="3587" width="20.6328125" style="2" hidden="1"/>
    <col min="3588" max="3588" width="17.1796875" style="2" hidden="1"/>
    <col min="3589" max="3591" width="20.6328125" style="2" hidden="1"/>
    <col min="3592" max="3840" width="9.1796875" style="2" hidden="1"/>
    <col min="3841" max="3841" width="42.81640625" style="2" hidden="1"/>
    <col min="3842" max="3842" width="10.36328125" style="2" hidden="1"/>
    <col min="3843" max="3843" width="20.6328125" style="2" hidden="1"/>
    <col min="3844" max="3844" width="17.1796875" style="2" hidden="1"/>
    <col min="3845" max="3847" width="20.6328125" style="2" hidden="1"/>
    <col min="3848" max="4096" width="9.1796875" style="2" hidden="1"/>
    <col min="4097" max="4097" width="42.81640625" style="2" hidden="1"/>
    <col min="4098" max="4098" width="10.36328125" style="2" hidden="1"/>
    <col min="4099" max="4099" width="20.6328125" style="2" hidden="1"/>
    <col min="4100" max="4100" width="17.1796875" style="2" hidden="1"/>
    <col min="4101" max="4103" width="20.6328125" style="2" hidden="1"/>
    <col min="4104" max="4352" width="9.1796875" style="2" hidden="1"/>
    <col min="4353" max="4353" width="42.81640625" style="2" hidden="1"/>
    <col min="4354" max="4354" width="10.36328125" style="2" hidden="1"/>
    <col min="4355" max="4355" width="20.6328125" style="2" hidden="1"/>
    <col min="4356" max="4356" width="17.1796875" style="2" hidden="1"/>
    <col min="4357" max="4359" width="20.6328125" style="2" hidden="1"/>
    <col min="4360" max="4608" width="9.1796875" style="2" hidden="1"/>
    <col min="4609" max="4609" width="42.81640625" style="2" hidden="1"/>
    <col min="4610" max="4610" width="10.36328125" style="2" hidden="1"/>
    <col min="4611" max="4611" width="20.6328125" style="2" hidden="1"/>
    <col min="4612" max="4612" width="17.1796875" style="2" hidden="1"/>
    <col min="4613" max="4615" width="20.6328125" style="2" hidden="1"/>
    <col min="4616" max="4864" width="9.1796875" style="2" hidden="1"/>
    <col min="4865" max="4865" width="42.81640625" style="2" hidden="1"/>
    <col min="4866" max="4866" width="10.36328125" style="2" hidden="1"/>
    <col min="4867" max="4867" width="20.6328125" style="2" hidden="1"/>
    <col min="4868" max="4868" width="17.1796875" style="2" hidden="1"/>
    <col min="4869" max="4871" width="20.6328125" style="2" hidden="1"/>
    <col min="4872" max="5120" width="9.1796875" style="2" hidden="1"/>
    <col min="5121" max="5121" width="42.81640625" style="2" hidden="1"/>
    <col min="5122" max="5122" width="10.36328125" style="2" hidden="1"/>
    <col min="5123" max="5123" width="20.6328125" style="2" hidden="1"/>
    <col min="5124" max="5124" width="17.1796875" style="2" hidden="1"/>
    <col min="5125" max="5127" width="20.6328125" style="2" hidden="1"/>
    <col min="5128" max="5376" width="9.1796875" style="2" hidden="1"/>
    <col min="5377" max="5377" width="42.81640625" style="2" hidden="1"/>
    <col min="5378" max="5378" width="10.36328125" style="2" hidden="1"/>
    <col min="5379" max="5379" width="20.6328125" style="2" hidden="1"/>
    <col min="5380" max="5380" width="17.1796875" style="2" hidden="1"/>
    <col min="5381" max="5383" width="20.6328125" style="2" hidden="1"/>
    <col min="5384" max="5632" width="9.1796875" style="2" hidden="1"/>
    <col min="5633" max="5633" width="42.81640625" style="2" hidden="1"/>
    <col min="5634" max="5634" width="10.36328125" style="2" hidden="1"/>
    <col min="5635" max="5635" width="20.6328125" style="2" hidden="1"/>
    <col min="5636" max="5636" width="17.1796875" style="2" hidden="1"/>
    <col min="5637" max="5639" width="20.6328125" style="2" hidden="1"/>
    <col min="5640" max="5888" width="9.1796875" style="2" hidden="1"/>
    <col min="5889" max="5889" width="42.81640625" style="2" hidden="1"/>
    <col min="5890" max="5890" width="10.36328125" style="2" hidden="1"/>
    <col min="5891" max="5891" width="20.6328125" style="2" hidden="1"/>
    <col min="5892" max="5892" width="17.1796875" style="2" hidden="1"/>
    <col min="5893" max="5895" width="20.6328125" style="2" hidden="1"/>
    <col min="5896" max="6144" width="9.1796875" style="2" hidden="1"/>
    <col min="6145" max="6145" width="42.81640625" style="2" hidden="1"/>
    <col min="6146" max="6146" width="10.36328125" style="2" hidden="1"/>
    <col min="6147" max="6147" width="20.6328125" style="2" hidden="1"/>
    <col min="6148" max="6148" width="17.1796875" style="2" hidden="1"/>
    <col min="6149" max="6151" width="20.6328125" style="2" hidden="1"/>
    <col min="6152" max="6400" width="9.1796875" style="2" hidden="1"/>
    <col min="6401" max="6401" width="42.81640625" style="2" hidden="1"/>
    <col min="6402" max="6402" width="10.36328125" style="2" hidden="1"/>
    <col min="6403" max="6403" width="20.6328125" style="2" hidden="1"/>
    <col min="6404" max="6404" width="17.1796875" style="2" hidden="1"/>
    <col min="6405" max="6407" width="20.6328125" style="2" hidden="1"/>
    <col min="6408" max="6656" width="9.1796875" style="2" hidden="1"/>
    <col min="6657" max="6657" width="42.81640625" style="2" hidden="1"/>
    <col min="6658" max="6658" width="10.36328125" style="2" hidden="1"/>
    <col min="6659" max="6659" width="20.6328125" style="2" hidden="1"/>
    <col min="6660" max="6660" width="17.1796875" style="2" hidden="1"/>
    <col min="6661" max="6663" width="20.6328125" style="2" hidden="1"/>
    <col min="6664" max="6912" width="9.1796875" style="2" hidden="1"/>
    <col min="6913" max="6913" width="42.81640625" style="2" hidden="1"/>
    <col min="6914" max="6914" width="10.36328125" style="2" hidden="1"/>
    <col min="6915" max="6915" width="20.6328125" style="2" hidden="1"/>
    <col min="6916" max="6916" width="17.1796875" style="2" hidden="1"/>
    <col min="6917" max="6919" width="20.6328125" style="2" hidden="1"/>
    <col min="6920" max="7168" width="9.1796875" style="2" hidden="1"/>
    <col min="7169" max="7169" width="42.81640625" style="2" hidden="1"/>
    <col min="7170" max="7170" width="10.36328125" style="2" hidden="1"/>
    <col min="7171" max="7171" width="20.6328125" style="2" hidden="1"/>
    <col min="7172" max="7172" width="17.1796875" style="2" hidden="1"/>
    <col min="7173" max="7175" width="20.6328125" style="2" hidden="1"/>
    <col min="7176" max="7424" width="9.1796875" style="2" hidden="1"/>
    <col min="7425" max="7425" width="42.81640625" style="2" hidden="1"/>
    <col min="7426" max="7426" width="10.36328125" style="2" hidden="1"/>
    <col min="7427" max="7427" width="20.6328125" style="2" hidden="1"/>
    <col min="7428" max="7428" width="17.1796875" style="2" hidden="1"/>
    <col min="7429" max="7431" width="20.6328125" style="2" hidden="1"/>
    <col min="7432" max="7680" width="9.1796875" style="2" hidden="1"/>
    <col min="7681" max="7681" width="42.81640625" style="2" hidden="1"/>
    <col min="7682" max="7682" width="10.36328125" style="2" hidden="1"/>
    <col min="7683" max="7683" width="20.6328125" style="2" hidden="1"/>
    <col min="7684" max="7684" width="17.1796875" style="2" hidden="1"/>
    <col min="7685" max="7687" width="20.6328125" style="2" hidden="1"/>
    <col min="7688" max="7936" width="9.1796875" style="2" hidden="1"/>
    <col min="7937" max="7937" width="42.81640625" style="2" hidden="1"/>
    <col min="7938" max="7938" width="10.36328125" style="2" hidden="1"/>
    <col min="7939" max="7939" width="20.6328125" style="2" hidden="1"/>
    <col min="7940" max="7940" width="17.1796875" style="2" hidden="1"/>
    <col min="7941" max="7943" width="20.6328125" style="2" hidden="1"/>
    <col min="7944" max="8192" width="9.1796875" style="2" hidden="1"/>
    <col min="8193" max="8193" width="42.81640625" style="2" hidden="1"/>
    <col min="8194" max="8194" width="10.36328125" style="2" hidden="1"/>
    <col min="8195" max="8195" width="20.6328125" style="2" hidden="1"/>
    <col min="8196" max="8196" width="17.1796875" style="2" hidden="1"/>
    <col min="8197" max="8199" width="20.6328125" style="2" hidden="1"/>
    <col min="8200" max="8448" width="9.1796875" style="2" hidden="1"/>
    <col min="8449" max="8449" width="42.81640625" style="2" hidden="1"/>
    <col min="8450" max="8450" width="10.36328125" style="2" hidden="1"/>
    <col min="8451" max="8451" width="20.6328125" style="2" hidden="1"/>
    <col min="8452" max="8452" width="17.1796875" style="2" hidden="1"/>
    <col min="8453" max="8455" width="20.6328125" style="2" hidden="1"/>
    <col min="8456" max="8704" width="9.1796875" style="2" hidden="1"/>
    <col min="8705" max="8705" width="42.81640625" style="2" hidden="1"/>
    <col min="8706" max="8706" width="10.36328125" style="2" hidden="1"/>
    <col min="8707" max="8707" width="20.6328125" style="2" hidden="1"/>
    <col min="8708" max="8708" width="17.1796875" style="2" hidden="1"/>
    <col min="8709" max="8711" width="20.6328125" style="2" hidden="1"/>
    <col min="8712" max="8960" width="9.1796875" style="2" hidden="1"/>
    <col min="8961" max="8961" width="42.81640625" style="2" hidden="1"/>
    <col min="8962" max="8962" width="10.36328125" style="2" hidden="1"/>
    <col min="8963" max="8963" width="20.6328125" style="2" hidden="1"/>
    <col min="8964" max="8964" width="17.1796875" style="2" hidden="1"/>
    <col min="8965" max="8967" width="20.6328125" style="2" hidden="1"/>
    <col min="8968" max="9216" width="9.1796875" style="2" hidden="1"/>
    <col min="9217" max="9217" width="42.81640625" style="2" hidden="1"/>
    <col min="9218" max="9218" width="10.36328125" style="2" hidden="1"/>
    <col min="9219" max="9219" width="20.6328125" style="2" hidden="1"/>
    <col min="9220" max="9220" width="17.1796875" style="2" hidden="1"/>
    <col min="9221" max="9223" width="20.6328125" style="2" hidden="1"/>
    <col min="9224" max="9472" width="9.1796875" style="2" hidden="1"/>
    <col min="9473" max="9473" width="42.81640625" style="2" hidden="1"/>
    <col min="9474" max="9474" width="10.36328125" style="2" hidden="1"/>
    <col min="9475" max="9475" width="20.6328125" style="2" hidden="1"/>
    <col min="9476" max="9476" width="17.1796875" style="2" hidden="1"/>
    <col min="9477" max="9479" width="20.6328125" style="2" hidden="1"/>
    <col min="9480" max="9728" width="9.1796875" style="2" hidden="1"/>
    <col min="9729" max="9729" width="42.81640625" style="2" hidden="1"/>
    <col min="9730" max="9730" width="10.36328125" style="2" hidden="1"/>
    <col min="9731" max="9731" width="20.6328125" style="2" hidden="1"/>
    <col min="9732" max="9732" width="17.1796875" style="2" hidden="1"/>
    <col min="9733" max="9735" width="20.6328125" style="2" hidden="1"/>
    <col min="9736" max="9984" width="9.1796875" style="2" hidden="1"/>
    <col min="9985" max="9985" width="42.81640625" style="2" hidden="1"/>
    <col min="9986" max="9986" width="10.36328125" style="2" hidden="1"/>
    <col min="9987" max="9987" width="20.6328125" style="2" hidden="1"/>
    <col min="9988" max="9988" width="17.1796875" style="2" hidden="1"/>
    <col min="9989" max="9991" width="20.6328125" style="2" hidden="1"/>
    <col min="9992" max="10240" width="9.1796875" style="2" hidden="1"/>
    <col min="10241" max="10241" width="42.81640625" style="2" hidden="1"/>
    <col min="10242" max="10242" width="10.36328125" style="2" hidden="1"/>
    <col min="10243" max="10243" width="20.6328125" style="2" hidden="1"/>
    <col min="10244" max="10244" width="17.1796875" style="2" hidden="1"/>
    <col min="10245" max="10247" width="20.6328125" style="2" hidden="1"/>
    <col min="10248" max="10496" width="9.1796875" style="2" hidden="1"/>
    <col min="10497" max="10497" width="42.81640625" style="2" hidden="1"/>
    <col min="10498" max="10498" width="10.36328125" style="2" hidden="1"/>
    <col min="10499" max="10499" width="20.6328125" style="2" hidden="1"/>
    <col min="10500" max="10500" width="17.1796875" style="2" hidden="1"/>
    <col min="10501" max="10503" width="20.6328125" style="2" hidden="1"/>
    <col min="10504" max="10752" width="9.1796875" style="2" hidden="1"/>
    <col min="10753" max="10753" width="42.81640625" style="2" hidden="1"/>
    <col min="10754" max="10754" width="10.36328125" style="2" hidden="1"/>
    <col min="10755" max="10755" width="20.6328125" style="2" hidden="1"/>
    <col min="10756" max="10756" width="17.1796875" style="2" hidden="1"/>
    <col min="10757" max="10759" width="20.6328125" style="2" hidden="1"/>
    <col min="10760" max="11008" width="9.1796875" style="2" hidden="1"/>
    <col min="11009" max="11009" width="42.81640625" style="2" hidden="1"/>
    <col min="11010" max="11010" width="10.36328125" style="2" hidden="1"/>
    <col min="11011" max="11011" width="20.6328125" style="2" hidden="1"/>
    <col min="11012" max="11012" width="17.1796875" style="2" hidden="1"/>
    <col min="11013" max="11015" width="20.6328125" style="2" hidden="1"/>
    <col min="11016" max="11264" width="9.1796875" style="2" hidden="1"/>
    <col min="11265" max="11265" width="42.81640625" style="2" hidden="1"/>
    <col min="11266" max="11266" width="10.36328125" style="2" hidden="1"/>
    <col min="11267" max="11267" width="20.6328125" style="2" hidden="1"/>
    <col min="11268" max="11268" width="17.1796875" style="2" hidden="1"/>
    <col min="11269" max="11271" width="20.6328125" style="2" hidden="1"/>
    <col min="11272" max="11520" width="9.1796875" style="2" hidden="1"/>
    <col min="11521" max="11521" width="42.81640625" style="2" hidden="1"/>
    <col min="11522" max="11522" width="10.36328125" style="2" hidden="1"/>
    <col min="11523" max="11523" width="20.6328125" style="2" hidden="1"/>
    <col min="11524" max="11524" width="17.1796875" style="2" hidden="1"/>
    <col min="11525" max="11527" width="20.6328125" style="2" hidden="1"/>
    <col min="11528" max="11776" width="9.1796875" style="2" hidden="1"/>
    <col min="11777" max="11777" width="42.81640625" style="2" hidden="1"/>
    <col min="11778" max="11778" width="10.36328125" style="2" hidden="1"/>
    <col min="11779" max="11779" width="20.6328125" style="2" hidden="1"/>
    <col min="11780" max="11780" width="17.1796875" style="2" hidden="1"/>
    <col min="11781" max="11783" width="20.6328125" style="2" hidden="1"/>
    <col min="11784" max="12032" width="9.1796875" style="2" hidden="1"/>
    <col min="12033" max="12033" width="42.81640625" style="2" hidden="1"/>
    <col min="12034" max="12034" width="10.36328125" style="2" hidden="1"/>
    <col min="12035" max="12035" width="20.6328125" style="2" hidden="1"/>
    <col min="12036" max="12036" width="17.1796875" style="2" hidden="1"/>
    <col min="12037" max="12039" width="20.6328125" style="2" hidden="1"/>
    <col min="12040" max="12288" width="9.1796875" style="2" hidden="1"/>
    <col min="12289" max="12289" width="42.81640625" style="2" hidden="1"/>
    <col min="12290" max="12290" width="10.36328125" style="2" hidden="1"/>
    <col min="12291" max="12291" width="20.6328125" style="2" hidden="1"/>
    <col min="12292" max="12292" width="17.1796875" style="2" hidden="1"/>
    <col min="12293" max="12295" width="20.6328125" style="2" hidden="1"/>
    <col min="12296" max="12544" width="9.1796875" style="2" hidden="1"/>
    <col min="12545" max="12545" width="42.81640625" style="2" hidden="1"/>
    <col min="12546" max="12546" width="10.36328125" style="2" hidden="1"/>
    <col min="12547" max="12547" width="20.6328125" style="2" hidden="1"/>
    <col min="12548" max="12548" width="17.1796875" style="2" hidden="1"/>
    <col min="12549" max="12551" width="20.6328125" style="2" hidden="1"/>
    <col min="12552" max="12800" width="9.1796875" style="2" hidden="1"/>
    <col min="12801" max="12801" width="42.81640625" style="2" hidden="1"/>
    <col min="12802" max="12802" width="10.36328125" style="2" hidden="1"/>
    <col min="12803" max="12803" width="20.6328125" style="2" hidden="1"/>
    <col min="12804" max="12804" width="17.1796875" style="2" hidden="1"/>
    <col min="12805" max="12807" width="20.6328125" style="2" hidden="1"/>
    <col min="12808" max="13056" width="9.1796875" style="2" hidden="1"/>
    <col min="13057" max="13057" width="42.81640625" style="2" hidden="1"/>
    <col min="13058" max="13058" width="10.36328125" style="2" hidden="1"/>
    <col min="13059" max="13059" width="20.6328125" style="2" hidden="1"/>
    <col min="13060" max="13060" width="17.1796875" style="2" hidden="1"/>
    <col min="13061" max="13063" width="20.6328125" style="2" hidden="1"/>
    <col min="13064" max="13312" width="9.1796875" style="2" hidden="1"/>
    <col min="13313" max="13313" width="42.81640625" style="2" hidden="1"/>
    <col min="13314" max="13314" width="10.36328125" style="2" hidden="1"/>
    <col min="13315" max="13315" width="20.6328125" style="2" hidden="1"/>
    <col min="13316" max="13316" width="17.1796875" style="2" hidden="1"/>
    <col min="13317" max="13319" width="20.6328125" style="2" hidden="1"/>
    <col min="13320" max="13568" width="9.1796875" style="2" hidden="1"/>
    <col min="13569" max="13569" width="42.81640625" style="2" hidden="1"/>
    <col min="13570" max="13570" width="10.36328125" style="2" hidden="1"/>
    <col min="13571" max="13571" width="20.6328125" style="2" hidden="1"/>
    <col min="13572" max="13572" width="17.1796875" style="2" hidden="1"/>
    <col min="13573" max="13575" width="20.6328125" style="2" hidden="1"/>
    <col min="13576" max="13824" width="9.1796875" style="2" hidden="1"/>
    <col min="13825" max="13825" width="42.81640625" style="2" hidden="1"/>
    <col min="13826" max="13826" width="10.36328125" style="2" hidden="1"/>
    <col min="13827" max="13827" width="20.6328125" style="2" hidden="1"/>
    <col min="13828" max="13828" width="17.1796875" style="2" hidden="1"/>
    <col min="13829" max="13831" width="20.6328125" style="2" hidden="1"/>
    <col min="13832" max="14080" width="9.1796875" style="2" hidden="1"/>
    <col min="14081" max="14081" width="42.81640625" style="2" hidden="1"/>
    <col min="14082" max="14082" width="10.36328125" style="2" hidden="1"/>
    <col min="14083" max="14083" width="20.6328125" style="2" hidden="1"/>
    <col min="14084" max="14084" width="17.1796875" style="2" hidden="1"/>
    <col min="14085" max="14087" width="20.6328125" style="2" hidden="1"/>
    <col min="14088" max="14336" width="9.1796875" style="2" hidden="1"/>
    <col min="14337" max="14337" width="42.81640625" style="2" hidden="1"/>
    <col min="14338" max="14338" width="10.36328125" style="2" hidden="1"/>
    <col min="14339" max="14339" width="20.6328125" style="2" hidden="1"/>
    <col min="14340" max="14340" width="17.1796875" style="2" hidden="1"/>
    <col min="14341" max="14343" width="20.6328125" style="2" hidden="1"/>
    <col min="14344" max="14592" width="9.1796875" style="2" hidden="1"/>
    <col min="14593" max="14593" width="42.81640625" style="2" hidden="1"/>
    <col min="14594" max="14594" width="10.36328125" style="2" hidden="1"/>
    <col min="14595" max="14595" width="20.6328125" style="2" hidden="1"/>
    <col min="14596" max="14596" width="17.1796875" style="2" hidden="1"/>
    <col min="14597" max="14599" width="20.6328125" style="2" hidden="1"/>
    <col min="14600" max="14848" width="9.1796875" style="2" hidden="1"/>
    <col min="14849" max="14849" width="42.81640625" style="2" hidden="1"/>
    <col min="14850" max="14850" width="10.36328125" style="2" hidden="1"/>
    <col min="14851" max="14851" width="20.6328125" style="2" hidden="1"/>
    <col min="14852" max="14852" width="17.1796875" style="2" hidden="1"/>
    <col min="14853" max="14855" width="20.6328125" style="2" hidden="1"/>
    <col min="14856" max="15104" width="9.1796875" style="2" hidden="1"/>
    <col min="15105" max="15105" width="42.81640625" style="2" hidden="1"/>
    <col min="15106" max="15106" width="10.36328125" style="2" hidden="1"/>
    <col min="15107" max="15107" width="20.6328125" style="2" hidden="1"/>
    <col min="15108" max="15108" width="17.1796875" style="2" hidden="1"/>
    <col min="15109" max="15111" width="20.6328125" style="2" hidden="1"/>
    <col min="15112" max="15360" width="9.1796875" style="2" hidden="1"/>
    <col min="15361" max="15361" width="42.81640625" style="2" hidden="1"/>
    <col min="15362" max="15362" width="10.36328125" style="2" hidden="1"/>
    <col min="15363" max="15363" width="20.6328125" style="2" hidden="1"/>
    <col min="15364" max="15364" width="17.1796875" style="2" hidden="1"/>
    <col min="15365" max="15367" width="20.6328125" style="2" hidden="1"/>
    <col min="15368" max="15616" width="9.1796875" style="2" hidden="1"/>
    <col min="15617" max="15617" width="42.81640625" style="2" hidden="1"/>
    <col min="15618" max="15618" width="10.36328125" style="2" hidden="1"/>
    <col min="15619" max="15619" width="20.6328125" style="2" hidden="1"/>
    <col min="15620" max="15620" width="17.1796875" style="2" hidden="1"/>
    <col min="15621" max="15623" width="20.6328125" style="2" hidden="1"/>
    <col min="15624" max="15872" width="9.1796875" style="2" hidden="1"/>
    <col min="15873" max="15873" width="42.81640625" style="2" hidden="1"/>
    <col min="15874" max="15874" width="10.36328125" style="2" hidden="1"/>
    <col min="15875" max="15875" width="20.6328125" style="2" hidden="1"/>
    <col min="15876" max="15876" width="17.1796875" style="2" hidden="1"/>
    <col min="15877" max="15879" width="20.6328125" style="2" hidden="1"/>
    <col min="15880" max="16128" width="9.1796875" style="2" hidden="1"/>
    <col min="16129" max="16129" width="42.81640625" style="2" hidden="1"/>
    <col min="16130" max="16130" width="10.36328125" style="2" hidden="1"/>
    <col min="16131" max="16131" width="20.6328125" style="2" hidden="1"/>
    <col min="16132" max="16132" width="17.1796875" style="2" hidden="1"/>
    <col min="16133" max="16135" width="20.6328125" style="2" hidden="1"/>
    <col min="16136" max="16384" width="9.1796875" style="2" hidden="1"/>
  </cols>
  <sheetData>
    <row r="1" spans="1:7" s="6" customFormat="1" ht="20" customHeight="1" x14ac:dyDescent="0.35">
      <c r="A1" s="6" t="s">
        <v>2144</v>
      </c>
    </row>
    <row r="2" spans="1:7" s="7" customFormat="1" ht="20" customHeight="1" x14ac:dyDescent="0.25">
      <c r="A2" s="7" t="s">
        <v>230</v>
      </c>
    </row>
    <row r="3" spans="1:7" ht="26" x14ac:dyDescent="0.35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 x14ac:dyDescent="0.35">
      <c r="A4" s="50" t="s">
        <v>2145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 x14ac:dyDescent="0.35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 x14ac:dyDescent="0.35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 x14ac:dyDescent="0.35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 x14ac:dyDescent="0.35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 x14ac:dyDescent="0.35">
      <c r="A9" s="50" t="s">
        <v>2146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 x14ac:dyDescent="0.35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 x14ac:dyDescent="0.35">
      <c r="A11" s="50" t="s">
        <v>2147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 x14ac:dyDescent="0.35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 x14ac:dyDescent="0.35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 x14ac:dyDescent="0.35">
      <c r="A14" s="50" t="s">
        <v>2148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 x14ac:dyDescent="0.35">
      <c r="A15" s="50" t="s">
        <v>2149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 x14ac:dyDescent="0.35">
      <c r="A16" s="50" t="s">
        <v>2150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 x14ac:dyDescent="0.35">
      <c r="A17" s="50" t="s">
        <v>2151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 x14ac:dyDescent="0.35">
      <c r="A18" s="50" t="s">
        <v>2152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 x14ac:dyDescent="0.35">
      <c r="A19" s="50" t="s">
        <v>2153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 x14ac:dyDescent="0.35">
      <c r="A20" s="50" t="s">
        <v>2154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 x14ac:dyDescent="0.35">
      <c r="A21" s="50" t="s">
        <v>2155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 x14ac:dyDescent="0.35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 x14ac:dyDescent="0.35">
      <c r="A23" s="50" t="s">
        <v>2156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 x14ac:dyDescent="0.35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 x14ac:dyDescent="0.35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 x14ac:dyDescent="0.35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 x14ac:dyDescent="0.35">
      <c r="A27" s="50" t="s">
        <v>2157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 x14ac:dyDescent="0.35">
      <c r="A28" s="50" t="s">
        <v>2158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 x14ac:dyDescent="0.35">
      <c r="A29" s="50" t="s">
        <v>2159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 x14ac:dyDescent="0.35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 x14ac:dyDescent="0.35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 x14ac:dyDescent="0.35">
      <c r="A32" s="50" t="s">
        <v>2160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 x14ac:dyDescent="0.35">
      <c r="A33" s="50" t="s">
        <v>2161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 x14ac:dyDescent="0.35">
      <c r="A34" s="50" t="s">
        <v>2162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 x14ac:dyDescent="0.35">
      <c r="A35" s="50" t="s">
        <v>2163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 x14ac:dyDescent="0.35">
      <c r="A36" s="50" t="s">
        <v>2164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 x14ac:dyDescent="0.35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 x14ac:dyDescent="0.35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 x14ac:dyDescent="0.35">
      <c r="A39" s="50" t="s">
        <v>2165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 x14ac:dyDescent="0.35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 x14ac:dyDescent="0.35">
      <c r="A41" s="50" t="s">
        <v>2166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 x14ac:dyDescent="0.35">
      <c r="A42" s="50" t="s">
        <v>2167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 x14ac:dyDescent="0.35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 x14ac:dyDescent="0.35">
      <c r="A44" s="50" t="s">
        <v>2168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 x14ac:dyDescent="0.35">
      <c r="A45" s="50" t="s">
        <v>2169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 x14ac:dyDescent="0.35">
      <c r="A46" s="50" t="s">
        <v>2170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 x14ac:dyDescent="0.35">
      <c r="A47" s="50" t="s">
        <v>2171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 x14ac:dyDescent="0.35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 x14ac:dyDescent="0.35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 x14ac:dyDescent="0.35">
      <c r="A50" s="50" t="s">
        <v>2172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 x14ac:dyDescent="0.35">
      <c r="A51" s="50" t="s">
        <v>2173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 x14ac:dyDescent="0.35">
      <c r="A52" s="50" t="s">
        <v>2174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 x14ac:dyDescent="0.35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 x14ac:dyDescent="0.35">
      <c r="A54" s="50" t="s">
        <v>2175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 x14ac:dyDescent="0.35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 x14ac:dyDescent="0.35">
      <c r="A56" s="50" t="s">
        <v>2176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 x14ac:dyDescent="0.35">
      <c r="A57" s="50" t="s">
        <v>2177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 x14ac:dyDescent="0.35">
      <c r="A58" s="50" t="s">
        <v>2178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 x14ac:dyDescent="0.35">
      <c r="A59" s="50" t="s">
        <v>2179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 x14ac:dyDescent="0.35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 x14ac:dyDescent="0.35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 x14ac:dyDescent="0.35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 x14ac:dyDescent="0.35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 x14ac:dyDescent="0.35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 x14ac:dyDescent="0.35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 x14ac:dyDescent="0.35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 x14ac:dyDescent="0.35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 x14ac:dyDescent="0.35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 x14ac:dyDescent="0.35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 x14ac:dyDescent="0.35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 x14ac:dyDescent="0.35">
      <c r="A71" s="50" t="s">
        <v>2180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 x14ac:dyDescent="0.35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 x14ac:dyDescent="0.35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 x14ac:dyDescent="0.35">
      <c r="A74" s="50" t="s">
        <v>2181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 x14ac:dyDescent="0.35">
      <c r="A75" s="50" t="s">
        <v>2182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 x14ac:dyDescent="0.35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 x14ac:dyDescent="0.35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 x14ac:dyDescent="0.35">
      <c r="A78" s="50" t="s">
        <v>2183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 x14ac:dyDescent="0.35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 x14ac:dyDescent="0.35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 x14ac:dyDescent="0.35">
      <c r="A81" s="50" t="s">
        <v>2184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 x14ac:dyDescent="0.35">
      <c r="A82" s="50" t="s">
        <v>2185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 x14ac:dyDescent="0.35">
      <c r="A83" s="50" t="s">
        <v>2186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 x14ac:dyDescent="0.35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 x14ac:dyDescent="0.35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 x14ac:dyDescent="0.35">
      <c r="A86" s="50" t="s">
        <v>2187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 x14ac:dyDescent="0.35">
      <c r="A87" s="50" t="s">
        <v>2188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 x14ac:dyDescent="0.35">
      <c r="A88" s="50" t="s">
        <v>2189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 x14ac:dyDescent="0.35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 x14ac:dyDescent="0.35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 x14ac:dyDescent="0.35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 x14ac:dyDescent="0.35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 x14ac:dyDescent="0.35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 x14ac:dyDescent="0.35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 x14ac:dyDescent="0.35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 x14ac:dyDescent="0.35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 x14ac:dyDescent="0.35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 x14ac:dyDescent="0.35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 x14ac:dyDescent="0.35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 x14ac:dyDescent="0.35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 x14ac:dyDescent="0.35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 x14ac:dyDescent="0.35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 x14ac:dyDescent="0.35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 x14ac:dyDescent="0.35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 x14ac:dyDescent="0.35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 x14ac:dyDescent="0.35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 x14ac:dyDescent="0.35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 x14ac:dyDescent="0.35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 x14ac:dyDescent="0.35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 x14ac:dyDescent="0.35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 x14ac:dyDescent="0.35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 x14ac:dyDescent="0.35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 x14ac:dyDescent="0.35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 x14ac:dyDescent="0.35">
      <c r="A114" s="50" t="s">
        <v>2190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 x14ac:dyDescent="0.35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 x14ac:dyDescent="0.35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 x14ac:dyDescent="0.35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 x14ac:dyDescent="0.35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 x14ac:dyDescent="0.35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 x14ac:dyDescent="0.35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 x14ac:dyDescent="0.35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 x14ac:dyDescent="0.35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 x14ac:dyDescent="0.35">
      <c r="A123" s="50" t="s">
        <v>2191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 x14ac:dyDescent="0.35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 x14ac:dyDescent="0.35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 x14ac:dyDescent="0.35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 x14ac:dyDescent="0.35">
      <c r="A127" s="50" t="s">
        <v>2192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 x14ac:dyDescent="0.35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 x14ac:dyDescent="0.35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 x14ac:dyDescent="0.35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 x14ac:dyDescent="0.35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 x14ac:dyDescent="0.35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 x14ac:dyDescent="0.35">
      <c r="A133" s="50" t="s">
        <v>2193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 x14ac:dyDescent="0.35">
      <c r="A134" s="50" t="s">
        <v>2194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 x14ac:dyDescent="0.35">
      <c r="A135" s="50" t="s">
        <v>2195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 x14ac:dyDescent="0.35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 x14ac:dyDescent="0.35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 x14ac:dyDescent="0.35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 x14ac:dyDescent="0.35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 x14ac:dyDescent="0.35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 x14ac:dyDescent="0.35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 x14ac:dyDescent="0.35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 x14ac:dyDescent="0.35">
      <c r="A143" s="50" t="s">
        <v>2196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 x14ac:dyDescent="0.35">
      <c r="A144" s="50" t="s">
        <v>2197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 x14ac:dyDescent="0.35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 x14ac:dyDescent="0.35">
      <c r="A146" s="50" t="s">
        <v>2198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 x14ac:dyDescent="0.35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 x14ac:dyDescent="0.35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 x14ac:dyDescent="0.35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 x14ac:dyDescent="0.35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 x14ac:dyDescent="0.35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 x14ac:dyDescent="0.35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 x14ac:dyDescent="0.35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 x14ac:dyDescent="0.35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 x14ac:dyDescent="0.35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 x14ac:dyDescent="0.35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 x14ac:dyDescent="0.35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 x14ac:dyDescent="0.35">
      <c r="A158" s="50" t="s">
        <v>2199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 x14ac:dyDescent="0.35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 x14ac:dyDescent="0.35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 x14ac:dyDescent="0.35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 x14ac:dyDescent="0.35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 x14ac:dyDescent="0.35">
      <c r="A163" s="50" t="s">
        <v>2200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 x14ac:dyDescent="0.35">
      <c r="A164" s="50" t="s">
        <v>2201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 x14ac:dyDescent="0.35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 x14ac:dyDescent="0.35">
      <c r="A166" s="50" t="s">
        <v>2202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 x14ac:dyDescent="0.35">
      <c r="A167" s="50" t="s">
        <v>2203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 x14ac:dyDescent="0.35">
      <c r="A168" s="50" t="s">
        <v>2204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 x14ac:dyDescent="0.35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 x14ac:dyDescent="0.35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 x14ac:dyDescent="0.35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 x14ac:dyDescent="0.35">
      <c r="A172" s="50" t="s">
        <v>2205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 x14ac:dyDescent="0.35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 x14ac:dyDescent="0.35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 x14ac:dyDescent="0.35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 x14ac:dyDescent="0.35">
      <c r="A176" s="50" t="s">
        <v>2206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 x14ac:dyDescent="0.35">
      <c r="A177" s="50" t="s">
        <v>2207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 x14ac:dyDescent="0.35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 x14ac:dyDescent="0.35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 x14ac:dyDescent="0.35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 x14ac:dyDescent="0.35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 x14ac:dyDescent="0.35">
      <c r="A182" s="50" t="s">
        <v>2208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 x14ac:dyDescent="0.35">
      <c r="A183" s="50" t="s">
        <v>2209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 x14ac:dyDescent="0.35">
      <c r="A184" s="50" t="s">
        <v>2210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 x14ac:dyDescent="0.35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 x14ac:dyDescent="0.35">
      <c r="A186" s="50" t="s">
        <v>2211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 x14ac:dyDescent="0.35">
      <c r="A187" s="50" t="s">
        <v>2212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 x14ac:dyDescent="0.35">
      <c r="A188" s="50" t="s">
        <v>2213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 x14ac:dyDescent="0.35">
      <c r="A189" s="50" t="s">
        <v>2214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 x14ac:dyDescent="0.35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 x14ac:dyDescent="0.35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 x14ac:dyDescent="0.35">
      <c r="A192" s="50" t="s">
        <v>2215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 x14ac:dyDescent="0.35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 x14ac:dyDescent="0.35">
      <c r="A194" s="50" t="s">
        <v>2216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 x14ac:dyDescent="0.35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 x14ac:dyDescent="0.35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 x14ac:dyDescent="0.35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 x14ac:dyDescent="0.35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 x14ac:dyDescent="0.35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 x14ac:dyDescent="0.35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 x14ac:dyDescent="0.35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 x14ac:dyDescent="0.35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 x14ac:dyDescent="0.35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 x14ac:dyDescent="0.35">
      <c r="A204" s="50" t="s">
        <v>2217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 x14ac:dyDescent="0.35">
      <c r="A205" s="50" t="s">
        <v>2218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 x14ac:dyDescent="0.35">
      <c r="A206" s="50" t="s">
        <v>2219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 x14ac:dyDescent="0.35">
      <c r="A207" s="50" t="s">
        <v>2220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 x14ac:dyDescent="0.35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 x14ac:dyDescent="0.35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 x14ac:dyDescent="0.35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 x14ac:dyDescent="0.35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 x14ac:dyDescent="0.35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 x14ac:dyDescent="0.35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 x14ac:dyDescent="0.35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 x14ac:dyDescent="0.35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 x14ac:dyDescent="0.35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 x14ac:dyDescent="0.35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 x14ac:dyDescent="0.35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 x14ac:dyDescent="0.35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 x14ac:dyDescent="0.35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 x14ac:dyDescent="0.35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 x14ac:dyDescent="0.35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 x14ac:dyDescent="0.35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 x14ac:dyDescent="0.35">
      <c r="A224" s="50" t="s">
        <v>2221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 x14ac:dyDescent="0.35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 x14ac:dyDescent="0.35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 x14ac:dyDescent="0.35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 x14ac:dyDescent="0.35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 x14ac:dyDescent="0.35">
      <c r="A229" s="50" t="s">
        <v>2222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 x14ac:dyDescent="0.35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 x14ac:dyDescent="0.35">
      <c r="A231" s="50" t="s">
        <v>2223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 x14ac:dyDescent="0.35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 x14ac:dyDescent="0.35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 x14ac:dyDescent="0.35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 x14ac:dyDescent="0.35">
      <c r="A235" s="50" t="s">
        <v>2224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 x14ac:dyDescent="0.35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 x14ac:dyDescent="0.35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 x14ac:dyDescent="0.35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 x14ac:dyDescent="0.35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 x14ac:dyDescent="0.35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 x14ac:dyDescent="0.35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 x14ac:dyDescent="0.35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 x14ac:dyDescent="0.35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 x14ac:dyDescent="0.35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 x14ac:dyDescent="0.35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 x14ac:dyDescent="0.35">
      <c r="A246" s="50" t="s">
        <v>2204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 x14ac:dyDescent="0.35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 x14ac:dyDescent="0.35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 x14ac:dyDescent="0.35">
      <c r="A249" s="50" t="s">
        <v>2208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 x14ac:dyDescent="0.35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 x14ac:dyDescent="0.35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 x14ac:dyDescent="0.35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 x14ac:dyDescent="0.35">
      <c r="A253" s="50" t="s">
        <v>2225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 x14ac:dyDescent="0.35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 x14ac:dyDescent="0.35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 x14ac:dyDescent="0.35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 x14ac:dyDescent="0.35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 x14ac:dyDescent="0.35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 x14ac:dyDescent="0.35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 x14ac:dyDescent="0.35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 x14ac:dyDescent="0.35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 x14ac:dyDescent="0.35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 x14ac:dyDescent="0.35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 x14ac:dyDescent="0.35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 x14ac:dyDescent="0.35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 x14ac:dyDescent="0.35">
      <c r="A266" s="50" t="s">
        <v>2226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 x14ac:dyDescent="0.35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 x14ac:dyDescent="0.35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 x14ac:dyDescent="0.35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 x14ac:dyDescent="0.35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 x14ac:dyDescent="0.35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 x14ac:dyDescent="0.35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 x14ac:dyDescent="0.35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 x14ac:dyDescent="0.35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 x14ac:dyDescent="0.35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 x14ac:dyDescent="0.35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 x14ac:dyDescent="0.35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 x14ac:dyDescent="0.35">
      <c r="A278" s="50" t="s">
        <v>2227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 x14ac:dyDescent="0.35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 x14ac:dyDescent="0.35">
      <c r="A280" s="50" t="s">
        <v>2228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 x14ac:dyDescent="0.35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 x14ac:dyDescent="0.35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 x14ac:dyDescent="0.35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 x14ac:dyDescent="0.35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 x14ac:dyDescent="0.35">
      <c r="A285" s="50" t="s">
        <v>2229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 x14ac:dyDescent="0.35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 x14ac:dyDescent="0.35">
      <c r="A287" s="50" t="s">
        <v>2230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 x14ac:dyDescent="0.35">
      <c r="A288" s="50" t="s">
        <v>2231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 x14ac:dyDescent="0.35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 x14ac:dyDescent="0.35">
      <c r="A290" s="50" t="s">
        <v>2232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 x14ac:dyDescent="0.35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 x14ac:dyDescent="0.35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 x14ac:dyDescent="0.35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 x14ac:dyDescent="0.35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 x14ac:dyDescent="0.35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 x14ac:dyDescent="0.35">
      <c r="A296" s="50" t="s">
        <v>2233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 x14ac:dyDescent="0.35">
      <c r="A297" s="50" t="s">
        <v>2234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 x14ac:dyDescent="0.35">
      <c r="A298" s="50" t="s">
        <v>2235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 x14ac:dyDescent="0.35">
      <c r="A299" s="50" t="s">
        <v>2236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 x14ac:dyDescent="0.35">
      <c r="A300" s="50" t="s">
        <v>2237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 x14ac:dyDescent="0.35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 x14ac:dyDescent="0.35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 x14ac:dyDescent="0.35">
      <c r="A303" s="50" t="s">
        <v>2238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 x14ac:dyDescent="0.35">
      <c r="A304" s="50" t="s">
        <v>2239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 x14ac:dyDescent="0.35">
      <c r="A305" s="50" t="s">
        <v>2240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 x14ac:dyDescent="0.35">
      <c r="A306" s="50" t="s">
        <v>2241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 x14ac:dyDescent="0.35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 x14ac:dyDescent="0.35">
      <c r="A308" s="50" t="s">
        <v>2242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 x14ac:dyDescent="0.35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 x14ac:dyDescent="0.35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 x14ac:dyDescent="0.35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 x14ac:dyDescent="0.35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 x14ac:dyDescent="0.35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 x14ac:dyDescent="0.35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 x14ac:dyDescent="0.35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 x14ac:dyDescent="0.35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 x14ac:dyDescent="0.35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 x14ac:dyDescent="0.35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 x14ac:dyDescent="0.35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 x14ac:dyDescent="0.35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 x14ac:dyDescent="0.35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 x14ac:dyDescent="0.35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 x14ac:dyDescent="0.35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 x14ac:dyDescent="0.35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 x14ac:dyDescent="0.35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 x14ac:dyDescent="0.35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 x14ac:dyDescent="0.35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 x14ac:dyDescent="0.35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 x14ac:dyDescent="0.35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 x14ac:dyDescent="0.35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 x14ac:dyDescent="0.35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 x14ac:dyDescent="0.35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 x14ac:dyDescent="0.35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 x14ac:dyDescent="0.35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 x14ac:dyDescent="0.35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 x14ac:dyDescent="0.35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 x14ac:dyDescent="0.35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 x14ac:dyDescent="0.35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 x14ac:dyDescent="0.35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 x14ac:dyDescent="0.35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 x14ac:dyDescent="0.35">
      <c r="A341" s="50" t="s">
        <v>2243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 x14ac:dyDescent="0.35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 x14ac:dyDescent="0.35">
      <c r="A343" s="50" t="s">
        <v>2244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 x14ac:dyDescent="0.35">
      <c r="A344" s="50" t="s">
        <v>2245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 x14ac:dyDescent="0.35">
      <c r="A345" s="50" t="s">
        <v>2246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 x14ac:dyDescent="0.35">
      <c r="A346" s="50" t="s">
        <v>2247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 x14ac:dyDescent="0.35">
      <c r="A347" s="50" t="s">
        <v>2248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 x14ac:dyDescent="0.35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 x14ac:dyDescent="0.35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 x14ac:dyDescent="0.35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 x14ac:dyDescent="0.35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 x14ac:dyDescent="0.35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 x14ac:dyDescent="0.35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 x14ac:dyDescent="0.35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 x14ac:dyDescent="0.35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 x14ac:dyDescent="0.35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 x14ac:dyDescent="0.35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 x14ac:dyDescent="0.35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 x14ac:dyDescent="0.35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 x14ac:dyDescent="0.35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 x14ac:dyDescent="0.35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 x14ac:dyDescent="0.35">
      <c r="A362" s="50" t="s">
        <v>2208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 x14ac:dyDescent="0.35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 x14ac:dyDescent="0.35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 x14ac:dyDescent="0.35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 x14ac:dyDescent="0.35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 x14ac:dyDescent="0.35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 x14ac:dyDescent="0.35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 x14ac:dyDescent="0.35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 x14ac:dyDescent="0.35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 x14ac:dyDescent="0.35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 x14ac:dyDescent="0.35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 x14ac:dyDescent="0.35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 x14ac:dyDescent="0.35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 x14ac:dyDescent="0.35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 x14ac:dyDescent="0.35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 x14ac:dyDescent="0.35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 x14ac:dyDescent="0.35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 x14ac:dyDescent="0.35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 x14ac:dyDescent="0.35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 x14ac:dyDescent="0.35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 x14ac:dyDescent="0.35">
      <c r="A382" s="50" t="s">
        <v>2249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 x14ac:dyDescent="0.35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 x14ac:dyDescent="0.35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 x14ac:dyDescent="0.35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 x14ac:dyDescent="0.35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 x14ac:dyDescent="0.35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 x14ac:dyDescent="0.35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 x14ac:dyDescent="0.35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 x14ac:dyDescent="0.35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 x14ac:dyDescent="0.35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 x14ac:dyDescent="0.35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 x14ac:dyDescent="0.35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 x14ac:dyDescent="0.35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 x14ac:dyDescent="0.35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 x14ac:dyDescent="0.35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 x14ac:dyDescent="0.35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 x14ac:dyDescent="0.35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 x14ac:dyDescent="0.35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 x14ac:dyDescent="0.35">
      <c r="A400" s="50" t="s">
        <v>2250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 x14ac:dyDescent="0.35">
      <c r="A401" s="50" t="s">
        <v>2251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 x14ac:dyDescent="0.35">
      <c r="A402" s="50" t="s">
        <v>2252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 x14ac:dyDescent="0.35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 x14ac:dyDescent="0.35">
      <c r="A404" s="50" t="s">
        <v>2253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 x14ac:dyDescent="0.35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 x14ac:dyDescent="0.35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 x14ac:dyDescent="0.35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 x14ac:dyDescent="0.35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 x14ac:dyDescent="0.35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 x14ac:dyDescent="0.35">
      <c r="A410" s="50" t="s">
        <v>2254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 x14ac:dyDescent="0.35">
      <c r="A411" s="50" t="s">
        <v>2255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 x14ac:dyDescent="0.35">
      <c r="A412" s="50" t="s">
        <v>2256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 x14ac:dyDescent="0.35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 x14ac:dyDescent="0.35">
      <c r="A414" s="50" t="s">
        <v>2257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 x14ac:dyDescent="0.35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 x14ac:dyDescent="0.35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 x14ac:dyDescent="0.35">
      <c r="A417" s="50" t="s">
        <v>2258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 x14ac:dyDescent="0.35">
      <c r="A418" s="50" t="s">
        <v>2259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 x14ac:dyDescent="0.35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 x14ac:dyDescent="0.35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 x14ac:dyDescent="0.35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 x14ac:dyDescent="0.35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 x14ac:dyDescent="0.35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 x14ac:dyDescent="0.35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 x14ac:dyDescent="0.35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 x14ac:dyDescent="0.35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 x14ac:dyDescent="0.35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 x14ac:dyDescent="0.35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 x14ac:dyDescent="0.35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 x14ac:dyDescent="0.35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 x14ac:dyDescent="0.35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 x14ac:dyDescent="0.35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 x14ac:dyDescent="0.35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 x14ac:dyDescent="0.35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 x14ac:dyDescent="0.35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 x14ac:dyDescent="0.35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 x14ac:dyDescent="0.35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 x14ac:dyDescent="0.35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 x14ac:dyDescent="0.35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 x14ac:dyDescent="0.35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 x14ac:dyDescent="0.35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 x14ac:dyDescent="0.35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 x14ac:dyDescent="0.35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 x14ac:dyDescent="0.35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 x14ac:dyDescent="0.35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 x14ac:dyDescent="0.35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 x14ac:dyDescent="0.35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 x14ac:dyDescent="0.35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 x14ac:dyDescent="0.35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 x14ac:dyDescent="0.35">
      <c r="A450" s="50" t="s">
        <v>2260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 x14ac:dyDescent="0.35">
      <c r="A451" s="50" t="s">
        <v>2261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 x14ac:dyDescent="0.35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 x14ac:dyDescent="0.35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 x14ac:dyDescent="0.35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 x14ac:dyDescent="0.35">
      <c r="A455" s="50" t="s">
        <v>2262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 x14ac:dyDescent="0.35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 x14ac:dyDescent="0.35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 x14ac:dyDescent="0.35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 x14ac:dyDescent="0.35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 x14ac:dyDescent="0.35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 x14ac:dyDescent="0.35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 x14ac:dyDescent="0.35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 x14ac:dyDescent="0.35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 x14ac:dyDescent="0.35">
      <c r="A464" s="50" t="s">
        <v>2263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 x14ac:dyDescent="0.35">
      <c r="A465" s="50" t="s">
        <v>2264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 x14ac:dyDescent="0.35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 x14ac:dyDescent="0.35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 x14ac:dyDescent="0.35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 x14ac:dyDescent="0.35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 x14ac:dyDescent="0.35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 x14ac:dyDescent="0.35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 x14ac:dyDescent="0.35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 x14ac:dyDescent="0.35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 x14ac:dyDescent="0.35">
      <c r="A474" s="50" t="s">
        <v>2265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 x14ac:dyDescent="0.35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 x14ac:dyDescent="0.35">
      <c r="A476" s="50" t="s">
        <v>2266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 x14ac:dyDescent="0.35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 x14ac:dyDescent="0.35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 x14ac:dyDescent="0.35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 x14ac:dyDescent="0.35">
      <c r="A480" s="50" t="s">
        <v>2267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 x14ac:dyDescent="0.35">
      <c r="A481" s="50" t="s">
        <v>2268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 x14ac:dyDescent="0.35">
      <c r="A482" s="50" t="s">
        <v>2269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 x14ac:dyDescent="0.35">
      <c r="A483" s="50" t="s">
        <v>2270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 x14ac:dyDescent="0.35">
      <c r="A484" s="50" t="s">
        <v>2271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 x14ac:dyDescent="0.35">
      <c r="A485" s="50" t="s">
        <v>2272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 x14ac:dyDescent="0.35">
      <c r="A486" s="50" t="s">
        <v>2273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 x14ac:dyDescent="0.35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 x14ac:dyDescent="0.35">
      <c r="A488" s="50" t="s">
        <v>2274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 x14ac:dyDescent="0.35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 x14ac:dyDescent="0.35">
      <c r="A490" s="50" t="s">
        <v>2275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 x14ac:dyDescent="0.35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 x14ac:dyDescent="0.35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 x14ac:dyDescent="0.35">
      <c r="A493" s="50" t="s">
        <v>2276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 x14ac:dyDescent="0.35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 x14ac:dyDescent="0.35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 x14ac:dyDescent="0.35">
      <c r="A496" s="50" t="s">
        <v>2277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 x14ac:dyDescent="0.35">
      <c r="A497" s="50" t="s">
        <v>2278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 x14ac:dyDescent="0.35">
      <c r="A498" s="50" t="s">
        <v>2279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 x14ac:dyDescent="0.35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 x14ac:dyDescent="0.35">
      <c r="A500" s="50" t="s">
        <v>2280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 x14ac:dyDescent="0.35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 x14ac:dyDescent="0.35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 x14ac:dyDescent="0.35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 x14ac:dyDescent="0.35">
      <c r="A504" s="50" t="s">
        <v>2281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 x14ac:dyDescent="0.35">
      <c r="A505" s="50" t="s">
        <v>2282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 x14ac:dyDescent="0.35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 x14ac:dyDescent="0.35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 x14ac:dyDescent="0.35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 x14ac:dyDescent="0.35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 x14ac:dyDescent="0.35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 x14ac:dyDescent="0.35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 x14ac:dyDescent="0.35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 x14ac:dyDescent="0.35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 x14ac:dyDescent="0.35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 x14ac:dyDescent="0.35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 x14ac:dyDescent="0.35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 x14ac:dyDescent="0.35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 x14ac:dyDescent="0.35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 x14ac:dyDescent="0.35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 x14ac:dyDescent="0.35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 x14ac:dyDescent="0.35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 x14ac:dyDescent="0.35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 x14ac:dyDescent="0.35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 x14ac:dyDescent="0.35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 x14ac:dyDescent="0.35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 x14ac:dyDescent="0.35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 x14ac:dyDescent="0.35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 x14ac:dyDescent="0.35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 x14ac:dyDescent="0.35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 x14ac:dyDescent="0.35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 x14ac:dyDescent="0.35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 x14ac:dyDescent="0.35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 x14ac:dyDescent="0.35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 x14ac:dyDescent="0.35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 x14ac:dyDescent="0.35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 x14ac:dyDescent="0.35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 x14ac:dyDescent="0.35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 x14ac:dyDescent="0.35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 x14ac:dyDescent="0.35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 x14ac:dyDescent="0.35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 x14ac:dyDescent="0.35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 x14ac:dyDescent="0.35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 x14ac:dyDescent="0.35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 x14ac:dyDescent="0.35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 x14ac:dyDescent="0.35">
      <c r="A545" s="50" t="s">
        <v>2283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 x14ac:dyDescent="0.35">
      <c r="A546" s="50" t="s">
        <v>2284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 x14ac:dyDescent="0.35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 x14ac:dyDescent="0.35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 x14ac:dyDescent="0.35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 x14ac:dyDescent="0.35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 x14ac:dyDescent="0.35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 x14ac:dyDescent="0.35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 x14ac:dyDescent="0.35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 x14ac:dyDescent="0.35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 x14ac:dyDescent="0.35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 x14ac:dyDescent="0.35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 x14ac:dyDescent="0.35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 x14ac:dyDescent="0.35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 x14ac:dyDescent="0.35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 x14ac:dyDescent="0.35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 x14ac:dyDescent="0.35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 x14ac:dyDescent="0.35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 x14ac:dyDescent="0.35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 x14ac:dyDescent="0.35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 x14ac:dyDescent="0.35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 x14ac:dyDescent="0.35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 x14ac:dyDescent="0.35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 x14ac:dyDescent="0.35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 x14ac:dyDescent="0.35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 x14ac:dyDescent="0.35">
      <c r="A570" s="50" t="s">
        <v>2285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 x14ac:dyDescent="0.35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 x14ac:dyDescent="0.35">
      <c r="A572" s="50" t="s">
        <v>2286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 x14ac:dyDescent="0.35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 x14ac:dyDescent="0.35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 x14ac:dyDescent="0.35">
      <c r="A575" s="50" t="s">
        <v>2287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 x14ac:dyDescent="0.35">
      <c r="A576" s="50" t="s">
        <v>2288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 x14ac:dyDescent="0.35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 x14ac:dyDescent="0.35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 x14ac:dyDescent="0.35">
      <c r="A579" s="50" t="s">
        <v>2289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 x14ac:dyDescent="0.35">
      <c r="A580" s="50" t="s">
        <v>2290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 x14ac:dyDescent="0.35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 x14ac:dyDescent="0.35">
      <c r="A582" s="50" t="s">
        <v>2291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 x14ac:dyDescent="0.35">
      <c r="A583" s="50" t="s">
        <v>2292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 x14ac:dyDescent="0.35">
      <c r="A584" s="50" t="s">
        <v>2293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 x14ac:dyDescent="0.35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 x14ac:dyDescent="0.35">
      <c r="A586" s="50" t="s">
        <v>2294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 x14ac:dyDescent="0.35">
      <c r="A587" s="50" t="s">
        <v>2295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 x14ac:dyDescent="0.35">
      <c r="A588" s="50" t="s">
        <v>2296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 x14ac:dyDescent="0.35">
      <c r="A589" s="50" t="s">
        <v>2297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 x14ac:dyDescent="0.35">
      <c r="A590" s="50" t="s">
        <v>2298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 x14ac:dyDescent="0.35">
      <c r="A591" s="50" t="s">
        <v>2299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 x14ac:dyDescent="0.35">
      <c r="A592" s="50" t="s">
        <v>2300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 x14ac:dyDescent="0.35">
      <c r="A593" s="50" t="s">
        <v>2301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 x14ac:dyDescent="0.35">
      <c r="A594" s="50" t="s">
        <v>2302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 x14ac:dyDescent="0.35">
      <c r="A595" s="50" t="s">
        <v>2303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 x14ac:dyDescent="0.35">
      <c r="A596" s="50" t="s">
        <v>2304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 x14ac:dyDescent="0.35">
      <c r="A597" s="50" t="s">
        <v>2305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 x14ac:dyDescent="0.35">
      <c r="A598" s="50" t="s">
        <v>2306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 x14ac:dyDescent="0.35">
      <c r="A599" s="50" t="s">
        <v>2307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 x14ac:dyDescent="0.35">
      <c r="A600" s="50" t="s">
        <v>2308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 x14ac:dyDescent="0.35">
      <c r="A601" s="50" t="s">
        <v>2309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 x14ac:dyDescent="0.35">
      <c r="A602" s="50" t="s">
        <v>2310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 x14ac:dyDescent="0.35">
      <c r="A603" s="50" t="s">
        <v>2311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 x14ac:dyDescent="0.35">
      <c r="A604" s="50" t="s">
        <v>2312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 x14ac:dyDescent="0.35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 x14ac:dyDescent="0.35">
      <c r="A606" s="50" t="s">
        <v>2313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 x14ac:dyDescent="0.35">
      <c r="A607" s="50" t="s">
        <v>2314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 x14ac:dyDescent="0.35">
      <c r="A608" s="50" t="s">
        <v>2315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 x14ac:dyDescent="0.35">
      <c r="A609" s="50" t="s">
        <v>2316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 x14ac:dyDescent="0.35">
      <c r="A610" s="50" t="s">
        <v>2317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 x14ac:dyDescent="0.35">
      <c r="A611" s="50" t="s">
        <v>2318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 x14ac:dyDescent="0.35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 x14ac:dyDescent="0.35">
      <c r="A613" s="50" t="s">
        <v>2319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 x14ac:dyDescent="0.35">
      <c r="A614" s="50" t="s">
        <v>2320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 x14ac:dyDescent="0.35">
      <c r="A615" s="50" t="s">
        <v>2321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 x14ac:dyDescent="0.35">
      <c r="A616" s="50" t="s">
        <v>2322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 x14ac:dyDescent="0.35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 x14ac:dyDescent="0.35">
      <c r="A618" s="50" t="s">
        <v>2323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 x14ac:dyDescent="0.35">
      <c r="A619" s="50" t="s">
        <v>2324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 x14ac:dyDescent="0.35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 x14ac:dyDescent="0.35">
      <c r="A621" s="50" t="s">
        <v>2325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 x14ac:dyDescent="0.35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 x14ac:dyDescent="0.35">
      <c r="A623" s="50" t="s">
        <v>2326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 x14ac:dyDescent="0.35">
      <c r="A624" s="50" t="s">
        <v>2327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 x14ac:dyDescent="0.35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 x14ac:dyDescent="0.35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 x14ac:dyDescent="0.35">
      <c r="A627" s="50" t="s">
        <v>2328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 x14ac:dyDescent="0.35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 x14ac:dyDescent="0.35">
      <c r="A629" s="50" t="s">
        <v>2329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 x14ac:dyDescent="0.35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 x14ac:dyDescent="0.35">
      <c r="A631" s="50" t="s">
        <v>2330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 x14ac:dyDescent="0.35">
      <c r="A632" s="50" t="s">
        <v>2331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 x14ac:dyDescent="0.35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 x14ac:dyDescent="0.35">
      <c r="A634" s="50" t="s">
        <v>2332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 x14ac:dyDescent="0.35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 x14ac:dyDescent="0.35">
      <c r="A636" s="50" t="s">
        <v>2333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 x14ac:dyDescent="0.35">
      <c r="A637" s="50" t="s">
        <v>2334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 x14ac:dyDescent="0.35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 x14ac:dyDescent="0.35">
      <c r="A639" s="50" t="s">
        <v>2335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 x14ac:dyDescent="0.35">
      <c r="A640" s="50" t="s">
        <v>2336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 x14ac:dyDescent="0.35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 x14ac:dyDescent="0.35">
      <c r="A642" s="50" t="s">
        <v>2337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 x14ac:dyDescent="0.35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 x14ac:dyDescent="0.35">
      <c r="A644" s="50" t="s">
        <v>2338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 x14ac:dyDescent="0.35">
      <c r="A645" s="50" t="s">
        <v>2339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 x14ac:dyDescent="0.35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 x14ac:dyDescent="0.35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 x14ac:dyDescent="0.35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 x14ac:dyDescent="0.35">
      <c r="A649" s="50" t="s">
        <v>2340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 x14ac:dyDescent="0.35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 x14ac:dyDescent="0.35">
      <c r="A651" s="50" t="s">
        <v>2341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 x14ac:dyDescent="0.35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 x14ac:dyDescent="0.35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 x14ac:dyDescent="0.35">
      <c r="A654" s="50" t="s">
        <v>2342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 x14ac:dyDescent="0.35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 x14ac:dyDescent="0.35">
      <c r="A656" s="50" t="s">
        <v>2343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 x14ac:dyDescent="0.35">
      <c r="A657" s="50" t="s">
        <v>2344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 x14ac:dyDescent="0.35">
      <c r="A658" s="50" t="s">
        <v>2345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 x14ac:dyDescent="0.35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 x14ac:dyDescent="0.35">
      <c r="A660" s="50" t="s">
        <v>2346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 x14ac:dyDescent="0.35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 x14ac:dyDescent="0.35">
      <c r="A662" s="50" t="s">
        <v>2347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 x14ac:dyDescent="0.35">
      <c r="A663" s="50" t="s">
        <v>2348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 x14ac:dyDescent="0.35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 x14ac:dyDescent="0.35">
      <c r="A665" s="50" t="s">
        <v>2349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 x14ac:dyDescent="0.35">
      <c r="A666" s="50" t="s">
        <v>2350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 x14ac:dyDescent="0.35">
      <c r="A667" s="50" t="s">
        <v>2351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 x14ac:dyDescent="0.35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 x14ac:dyDescent="0.35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 x14ac:dyDescent="0.35">
      <c r="A670" s="50" t="s">
        <v>2352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 x14ac:dyDescent="0.35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 x14ac:dyDescent="0.35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 x14ac:dyDescent="0.35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 x14ac:dyDescent="0.35">
      <c r="A674" s="50" t="s">
        <v>2353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 x14ac:dyDescent="0.35">
      <c r="A675" s="50" t="s">
        <v>2354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 x14ac:dyDescent="0.35">
      <c r="A676" s="50" t="s">
        <v>2355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 x14ac:dyDescent="0.35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 x14ac:dyDescent="0.35">
      <c r="A678" s="50" t="s">
        <v>2356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 x14ac:dyDescent="0.35">
      <c r="A679" s="50" t="s">
        <v>2357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 x14ac:dyDescent="0.35">
      <c r="A680" s="50" t="s">
        <v>2358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 x14ac:dyDescent="0.35">
      <c r="A681" s="50" t="s">
        <v>2359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 x14ac:dyDescent="0.35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 x14ac:dyDescent="0.35">
      <c r="A683" s="50" t="s">
        <v>2360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 x14ac:dyDescent="0.35">
      <c r="A684" s="50" t="s">
        <v>2361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 x14ac:dyDescent="0.35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 x14ac:dyDescent="0.35">
      <c r="A686" s="50" t="s">
        <v>2362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 x14ac:dyDescent="0.35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 x14ac:dyDescent="0.35">
      <c r="A688" s="50" t="s">
        <v>2363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 x14ac:dyDescent="0.35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 x14ac:dyDescent="0.35">
      <c r="A690" s="50" t="s">
        <v>2364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 x14ac:dyDescent="0.35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 x14ac:dyDescent="0.35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 x14ac:dyDescent="0.35">
      <c r="A693" s="50" t="s">
        <v>2365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 x14ac:dyDescent="0.35">
      <c r="A694" s="50" t="s">
        <v>2366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 x14ac:dyDescent="0.35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 x14ac:dyDescent="0.35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 x14ac:dyDescent="0.35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 x14ac:dyDescent="0.35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 x14ac:dyDescent="0.35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 x14ac:dyDescent="0.35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 x14ac:dyDescent="0.35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 x14ac:dyDescent="0.35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 x14ac:dyDescent="0.35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 x14ac:dyDescent="0.35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 x14ac:dyDescent="0.35">
      <c r="A705" s="50" t="s">
        <v>2367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 x14ac:dyDescent="0.35">
      <c r="A706" s="50" t="s">
        <v>2368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 x14ac:dyDescent="0.35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 x14ac:dyDescent="0.35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 x14ac:dyDescent="0.35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 x14ac:dyDescent="0.35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 x14ac:dyDescent="0.35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 x14ac:dyDescent="0.35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 x14ac:dyDescent="0.35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 x14ac:dyDescent="0.35">
      <c r="A714" s="50" t="s">
        <v>2369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 x14ac:dyDescent="0.35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 x14ac:dyDescent="0.35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 x14ac:dyDescent="0.35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 x14ac:dyDescent="0.35">
      <c r="A718" s="50" t="s">
        <v>2370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 x14ac:dyDescent="0.35">
      <c r="A719" s="50" t="s">
        <v>2371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 x14ac:dyDescent="0.35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 x14ac:dyDescent="0.35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 x14ac:dyDescent="0.35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 x14ac:dyDescent="0.35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 x14ac:dyDescent="0.35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 x14ac:dyDescent="0.35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 x14ac:dyDescent="0.35">
      <c r="A726" s="50" t="s">
        <v>2372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 x14ac:dyDescent="0.35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 x14ac:dyDescent="0.35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 x14ac:dyDescent="0.35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 x14ac:dyDescent="0.35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 x14ac:dyDescent="0.35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 x14ac:dyDescent="0.35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 x14ac:dyDescent="0.35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 x14ac:dyDescent="0.35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 x14ac:dyDescent="0.35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 x14ac:dyDescent="0.35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 x14ac:dyDescent="0.35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 x14ac:dyDescent="0.35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 x14ac:dyDescent="0.35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 x14ac:dyDescent="0.35">
      <c r="A740" s="50" t="s">
        <v>2373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 x14ac:dyDescent="0.35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 x14ac:dyDescent="0.35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 x14ac:dyDescent="0.35">
      <c r="A743" s="50" t="s">
        <v>2374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 x14ac:dyDescent="0.35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 x14ac:dyDescent="0.35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 x14ac:dyDescent="0.35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 x14ac:dyDescent="0.35">
      <c r="A747" s="50" t="s">
        <v>2375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 x14ac:dyDescent="0.35">
      <c r="A748" s="50" t="s">
        <v>2376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 x14ac:dyDescent="0.35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 x14ac:dyDescent="0.35">
      <c r="A750" s="50" t="s">
        <v>2377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 x14ac:dyDescent="0.35">
      <c r="A751" s="50" t="s">
        <v>2378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 x14ac:dyDescent="0.35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 x14ac:dyDescent="0.35">
      <c r="A753" s="50" t="s">
        <v>2379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 x14ac:dyDescent="0.35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 x14ac:dyDescent="0.35">
      <c r="A755" s="50" t="s">
        <v>2380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 x14ac:dyDescent="0.35">
      <c r="A756" s="50" t="s">
        <v>2381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 x14ac:dyDescent="0.35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 x14ac:dyDescent="0.35">
      <c r="A758" s="50" t="s">
        <v>2382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 x14ac:dyDescent="0.35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 x14ac:dyDescent="0.35">
      <c r="A760" s="50" t="s">
        <v>2383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 x14ac:dyDescent="0.35">
      <c r="A761" s="50" t="s">
        <v>2384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 x14ac:dyDescent="0.35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 x14ac:dyDescent="0.35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 x14ac:dyDescent="0.35">
      <c r="A764" s="50" t="s">
        <v>2385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 x14ac:dyDescent="0.35">
      <c r="A765" s="50" t="s">
        <v>2386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 x14ac:dyDescent="0.35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 x14ac:dyDescent="0.35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 x14ac:dyDescent="0.35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 x14ac:dyDescent="0.35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 x14ac:dyDescent="0.35">
      <c r="A770" s="50" t="s">
        <v>2387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 x14ac:dyDescent="0.35">
      <c r="A771" s="50" t="s">
        <v>2388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 x14ac:dyDescent="0.35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 x14ac:dyDescent="0.35">
      <c r="A773" s="50" t="s">
        <v>2389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 x14ac:dyDescent="0.35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 x14ac:dyDescent="0.35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 x14ac:dyDescent="0.35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 x14ac:dyDescent="0.35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 x14ac:dyDescent="0.35">
      <c r="A778" s="50" t="s">
        <v>2390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 x14ac:dyDescent="0.35">
      <c r="A779" s="50" t="s">
        <v>2391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 x14ac:dyDescent="0.35">
      <c r="A780" s="50" t="s">
        <v>2392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 x14ac:dyDescent="0.35">
      <c r="A781" s="50" t="s">
        <v>2393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 x14ac:dyDescent="0.35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 x14ac:dyDescent="0.35">
      <c r="A783" s="50" t="s">
        <v>2394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 x14ac:dyDescent="0.35">
      <c r="A784" s="50" t="s">
        <v>2395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 x14ac:dyDescent="0.35">
      <c r="A785" s="50" t="s">
        <v>2396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 x14ac:dyDescent="0.35">
      <c r="A786" s="50" t="s">
        <v>2397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 x14ac:dyDescent="0.35">
      <c r="A787" s="50" t="s">
        <v>2398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 x14ac:dyDescent="0.35">
      <c r="A788" s="50" t="s">
        <v>2399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 x14ac:dyDescent="0.35">
      <c r="A789" s="50" t="s">
        <v>2400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 x14ac:dyDescent="0.35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 x14ac:dyDescent="0.35">
      <c r="A791" s="50" t="s">
        <v>2401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 x14ac:dyDescent="0.35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 x14ac:dyDescent="0.35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 x14ac:dyDescent="0.35">
      <c r="A794" s="50" t="s">
        <v>2402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 x14ac:dyDescent="0.35">
      <c r="A795" s="50" t="s">
        <v>2403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 x14ac:dyDescent="0.35">
      <c r="A796" s="50" t="s">
        <v>2404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 x14ac:dyDescent="0.35">
      <c r="A797" s="50" t="s">
        <v>2405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 x14ac:dyDescent="0.35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 x14ac:dyDescent="0.35">
      <c r="A799" s="50" t="s">
        <v>2406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 x14ac:dyDescent="0.35">
      <c r="A800" s="50" t="s">
        <v>2407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 x14ac:dyDescent="0.35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 x14ac:dyDescent="0.35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 x14ac:dyDescent="0.35">
      <c r="A803" s="50" t="s">
        <v>2408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 x14ac:dyDescent="0.35">
      <c r="A804" s="50" t="s">
        <v>2409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 x14ac:dyDescent="0.35">
      <c r="A805" s="50" t="s">
        <v>2410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 x14ac:dyDescent="0.35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 x14ac:dyDescent="0.35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 x14ac:dyDescent="0.35">
      <c r="A808" s="50" t="s">
        <v>2411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 x14ac:dyDescent="0.35">
      <c r="A809" s="50" t="s">
        <v>2412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 x14ac:dyDescent="0.35">
      <c r="A810" s="50" t="s">
        <v>2413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 x14ac:dyDescent="0.35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 x14ac:dyDescent="0.35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 x14ac:dyDescent="0.35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 x14ac:dyDescent="0.35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 x14ac:dyDescent="0.35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 x14ac:dyDescent="0.35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 x14ac:dyDescent="0.35">
      <c r="A817" s="50" t="s">
        <v>2414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 x14ac:dyDescent="0.35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 x14ac:dyDescent="0.35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 x14ac:dyDescent="0.35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 x14ac:dyDescent="0.35">
      <c r="A821" s="50" t="s">
        <v>2415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 x14ac:dyDescent="0.35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 x14ac:dyDescent="0.35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 x14ac:dyDescent="0.35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 x14ac:dyDescent="0.35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 x14ac:dyDescent="0.35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 x14ac:dyDescent="0.35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 x14ac:dyDescent="0.35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 x14ac:dyDescent="0.35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 x14ac:dyDescent="0.35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 x14ac:dyDescent="0.35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 x14ac:dyDescent="0.35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 x14ac:dyDescent="0.35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 x14ac:dyDescent="0.35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 x14ac:dyDescent="0.35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 x14ac:dyDescent="0.35">
      <c r="A836" s="50" t="s">
        <v>2416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 x14ac:dyDescent="0.35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 x14ac:dyDescent="0.35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 x14ac:dyDescent="0.35">
      <c r="A839" s="50" t="s">
        <v>2417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 x14ac:dyDescent="0.35">
      <c r="A840" s="50" t="s">
        <v>2418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 x14ac:dyDescent="0.35">
      <c r="A841" s="50" t="s">
        <v>2419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 x14ac:dyDescent="0.35">
      <c r="A842" s="50" t="s">
        <v>2420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 x14ac:dyDescent="0.35">
      <c r="A843" s="50" t="s">
        <v>2421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 x14ac:dyDescent="0.35">
      <c r="A844" s="50" t="s">
        <v>2422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 x14ac:dyDescent="0.35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 x14ac:dyDescent="0.35">
      <c r="A846" s="50" t="s">
        <v>2423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 x14ac:dyDescent="0.35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 x14ac:dyDescent="0.35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 x14ac:dyDescent="0.35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 x14ac:dyDescent="0.35">
      <c r="A850" s="50" t="s">
        <v>2424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 x14ac:dyDescent="0.35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 x14ac:dyDescent="0.35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 x14ac:dyDescent="0.35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 x14ac:dyDescent="0.35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 x14ac:dyDescent="0.35">
      <c r="A855" s="50" t="s">
        <v>2425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 x14ac:dyDescent="0.35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 x14ac:dyDescent="0.35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 x14ac:dyDescent="0.35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 x14ac:dyDescent="0.35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 x14ac:dyDescent="0.35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 x14ac:dyDescent="0.35">
      <c r="A861" s="50" t="s">
        <v>2426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 x14ac:dyDescent="0.35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 x14ac:dyDescent="0.35">
      <c r="A863" s="50" t="s">
        <v>2427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 x14ac:dyDescent="0.35">
      <c r="A864" s="50" t="s">
        <v>2428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 x14ac:dyDescent="0.35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 x14ac:dyDescent="0.35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 x14ac:dyDescent="0.35">
      <c r="A867" s="50" t="s">
        <v>2429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 x14ac:dyDescent="0.35">
      <c r="A868" s="50" t="s">
        <v>2430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 x14ac:dyDescent="0.35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 x14ac:dyDescent="0.35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 x14ac:dyDescent="0.35">
      <c r="A871" s="50" t="s">
        <v>2431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 x14ac:dyDescent="0.35">
      <c r="A872" s="50" t="s">
        <v>2432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 x14ac:dyDescent="0.35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 x14ac:dyDescent="0.35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 x14ac:dyDescent="0.35">
      <c r="A875" s="50" t="s">
        <v>2433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 x14ac:dyDescent="0.35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 x14ac:dyDescent="0.35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 x14ac:dyDescent="0.35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 x14ac:dyDescent="0.35">
      <c r="A879" s="50" t="s">
        <v>2434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 x14ac:dyDescent="0.35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 x14ac:dyDescent="0.35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 x14ac:dyDescent="0.35">
      <c r="A882" s="50" t="s">
        <v>2435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 x14ac:dyDescent="0.35">
      <c r="A883" s="50" t="s">
        <v>2436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 x14ac:dyDescent="0.35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 x14ac:dyDescent="0.35">
      <c r="A885" s="50" t="s">
        <v>2437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 x14ac:dyDescent="0.35">
      <c r="A886" s="50" t="s">
        <v>2438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 x14ac:dyDescent="0.35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 x14ac:dyDescent="0.35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 x14ac:dyDescent="0.35">
      <c r="A889" s="50" t="s">
        <v>2439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 x14ac:dyDescent="0.35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 x14ac:dyDescent="0.35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 x14ac:dyDescent="0.35">
      <c r="A892" s="50" t="s">
        <v>2440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 x14ac:dyDescent="0.35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 x14ac:dyDescent="0.35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 x14ac:dyDescent="0.35">
      <c r="A895" s="50" t="s">
        <v>2441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 x14ac:dyDescent="0.35">
      <c r="A896" s="50" t="s">
        <v>2442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 x14ac:dyDescent="0.35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 x14ac:dyDescent="0.35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 x14ac:dyDescent="0.35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 x14ac:dyDescent="0.35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 x14ac:dyDescent="0.35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 x14ac:dyDescent="0.35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 x14ac:dyDescent="0.35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 x14ac:dyDescent="0.35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 x14ac:dyDescent="0.35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 x14ac:dyDescent="0.35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 x14ac:dyDescent="0.35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 x14ac:dyDescent="0.35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 x14ac:dyDescent="0.35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 x14ac:dyDescent="0.35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 x14ac:dyDescent="0.35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 x14ac:dyDescent="0.35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 x14ac:dyDescent="0.35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 x14ac:dyDescent="0.35">
      <c r="A914" s="50" t="s">
        <v>2443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 x14ac:dyDescent="0.35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 x14ac:dyDescent="0.35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 x14ac:dyDescent="0.35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 x14ac:dyDescent="0.35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 x14ac:dyDescent="0.35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 x14ac:dyDescent="0.35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 x14ac:dyDescent="0.35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 x14ac:dyDescent="0.35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 x14ac:dyDescent="0.35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 x14ac:dyDescent="0.35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 x14ac:dyDescent="0.35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 x14ac:dyDescent="0.35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 x14ac:dyDescent="0.35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 x14ac:dyDescent="0.35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 x14ac:dyDescent="0.35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 x14ac:dyDescent="0.35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 x14ac:dyDescent="0.35">
      <c r="A931" s="50" t="s">
        <v>2444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 x14ac:dyDescent="0.35">
      <c r="A932" s="50" t="s">
        <v>2445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 x14ac:dyDescent="0.35">
      <c r="A933" s="50" t="s">
        <v>2446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 x14ac:dyDescent="0.35">
      <c r="A934" s="50" t="s">
        <v>2447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 x14ac:dyDescent="0.35">
      <c r="A935" s="50" t="s">
        <v>2448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 x14ac:dyDescent="0.35">
      <c r="A936" s="50" t="s">
        <v>2449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 x14ac:dyDescent="0.35">
      <c r="A937" s="50" t="s">
        <v>2450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 x14ac:dyDescent="0.35">
      <c r="A938" s="50" t="s">
        <v>2451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 x14ac:dyDescent="0.35">
      <c r="A939" s="50" t="s">
        <v>2452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 x14ac:dyDescent="0.35">
      <c r="A940" s="50" t="s">
        <v>2453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 x14ac:dyDescent="0.35">
      <c r="A941" s="50" t="s">
        <v>2454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 x14ac:dyDescent="0.35">
      <c r="A942" s="50" t="s">
        <v>2455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 x14ac:dyDescent="0.35">
      <c r="A943" s="50" t="s">
        <v>2456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 x14ac:dyDescent="0.35">
      <c r="A944" s="50" t="s">
        <v>2457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 x14ac:dyDescent="0.35">
      <c r="A945" s="50" t="s">
        <v>2458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 x14ac:dyDescent="0.35">
      <c r="A946" s="50" t="s">
        <v>2459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 x14ac:dyDescent="0.35">
      <c r="A947" s="50" t="s">
        <v>2460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 x14ac:dyDescent="0.35">
      <c r="A948" s="50" t="s">
        <v>2461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 x14ac:dyDescent="0.35">
      <c r="A949" s="50" t="s">
        <v>2462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 x14ac:dyDescent="0.35">
      <c r="A950" s="50" t="s">
        <v>2463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 x14ac:dyDescent="0.35">
      <c r="A951" s="50" t="s">
        <v>2464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 x14ac:dyDescent="0.35">
      <c r="A952" s="50" t="s">
        <v>2465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 x14ac:dyDescent="0.35">
      <c r="A953" s="50" t="s">
        <v>2466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 x14ac:dyDescent="0.35">
      <c r="A954" s="50" t="s">
        <v>2467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 x14ac:dyDescent="0.35">
      <c r="A955" s="50" t="s">
        <v>2468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 x14ac:dyDescent="0.35">
      <c r="A956" s="50" t="s">
        <v>2469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 x14ac:dyDescent="0.35">
      <c r="A957" s="50" t="s">
        <v>2470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 x14ac:dyDescent="0.35">
      <c r="A958" s="50" t="s">
        <v>2471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 x14ac:dyDescent="0.35">
      <c r="A959" s="50" t="s">
        <v>2472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 x14ac:dyDescent="0.35">
      <c r="A960" s="50" t="s">
        <v>2473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 x14ac:dyDescent="0.35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 x14ac:dyDescent="0.35">
      <c r="A962" s="50" t="s">
        <v>2474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 x14ac:dyDescent="0.35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 x14ac:dyDescent="0.35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 x14ac:dyDescent="0.35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 x14ac:dyDescent="0.35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 x14ac:dyDescent="0.35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 x14ac:dyDescent="0.35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 x14ac:dyDescent="0.35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 x14ac:dyDescent="0.35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 x14ac:dyDescent="0.35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 x14ac:dyDescent="0.35">
      <c r="A972" s="50" t="s">
        <v>2475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 x14ac:dyDescent="0.35">
      <c r="A973" s="50" t="s">
        <v>2476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 x14ac:dyDescent="0.35">
      <c r="A974" s="50" t="s">
        <v>2477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 x14ac:dyDescent="0.35">
      <c r="A975" s="50" t="s">
        <v>2478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 x14ac:dyDescent="0.35">
      <c r="A976" s="50" t="s">
        <v>2479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 x14ac:dyDescent="0.35">
      <c r="A977" s="50" t="s">
        <v>2480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 x14ac:dyDescent="0.35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 x14ac:dyDescent="0.35">
      <c r="A979" s="50" t="s">
        <v>2481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 x14ac:dyDescent="0.35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 x14ac:dyDescent="0.35">
      <c r="A981" s="50" t="s">
        <v>2482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 x14ac:dyDescent="0.35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 x14ac:dyDescent="0.35">
      <c r="A983" s="50" t="s">
        <v>2483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 x14ac:dyDescent="0.35">
      <c r="A984" s="50" t="s">
        <v>2484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 x14ac:dyDescent="0.35">
      <c r="A985" s="50" t="s">
        <v>2485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 x14ac:dyDescent="0.35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 x14ac:dyDescent="0.35">
      <c r="A987" s="50" t="s">
        <v>2486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 x14ac:dyDescent="0.35">
      <c r="A988" s="50" t="s">
        <v>2487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 x14ac:dyDescent="0.35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 x14ac:dyDescent="0.35">
      <c r="A990" s="50" t="s">
        <v>2488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 x14ac:dyDescent="0.35">
      <c r="A991" s="50" t="s">
        <v>2489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 x14ac:dyDescent="0.35">
      <c r="A992" s="50" t="s">
        <v>2490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 x14ac:dyDescent="0.35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 x14ac:dyDescent="0.35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 x14ac:dyDescent="0.35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 x14ac:dyDescent="0.35">
      <c r="A996" s="50" t="s">
        <v>2491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 x14ac:dyDescent="0.35">
      <c r="A997" s="50" t="s">
        <v>2492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 x14ac:dyDescent="0.35">
      <c r="A998" s="50" t="s">
        <v>2493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 x14ac:dyDescent="0.35">
      <c r="A999" s="50" t="s">
        <v>2494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 x14ac:dyDescent="0.35">
      <c r="A1000" s="50" t="s">
        <v>2495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 x14ac:dyDescent="0.35">
      <c r="A1001" s="50" t="s">
        <v>2496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 x14ac:dyDescent="0.35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 x14ac:dyDescent="0.35">
      <c r="A1003" s="50" t="s">
        <v>2497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 x14ac:dyDescent="0.35">
      <c r="A1004" s="50" t="s">
        <v>2498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 x14ac:dyDescent="0.35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 x14ac:dyDescent="0.35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 x14ac:dyDescent="0.35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 x14ac:dyDescent="0.35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 x14ac:dyDescent="0.35">
      <c r="A1009" s="50" t="s">
        <v>2499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 x14ac:dyDescent="0.35">
      <c r="A1010" s="50" t="s">
        <v>2500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 x14ac:dyDescent="0.35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 x14ac:dyDescent="0.35">
      <c r="A1012" s="50" t="s">
        <v>2501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 x14ac:dyDescent="0.35">
      <c r="A1013" s="50" t="s">
        <v>2502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 x14ac:dyDescent="0.35">
      <c r="A1014" s="50" t="s">
        <v>2503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 x14ac:dyDescent="0.35">
      <c r="A1015" s="50" t="s">
        <v>2504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 x14ac:dyDescent="0.35">
      <c r="A1016" s="50" t="s">
        <v>2505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 x14ac:dyDescent="0.35">
      <c r="A1017" s="50" t="s">
        <v>2506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 x14ac:dyDescent="0.35">
      <c r="A1018" s="50" t="s">
        <v>2507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 x14ac:dyDescent="0.35">
      <c r="A1019" s="50" t="s">
        <v>2508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 x14ac:dyDescent="0.35">
      <c r="A1020" s="50" t="s">
        <v>2509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 x14ac:dyDescent="0.35">
      <c r="A1021" s="50" t="s">
        <v>2510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 x14ac:dyDescent="0.35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 x14ac:dyDescent="0.35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 x14ac:dyDescent="0.35">
      <c r="A1024" s="50" t="s">
        <v>2511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 x14ac:dyDescent="0.35">
      <c r="A1025" s="50" t="s">
        <v>2512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 x14ac:dyDescent="0.35">
      <c r="A1026" s="50" t="s">
        <v>2513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 x14ac:dyDescent="0.35">
      <c r="A1027" s="50" t="s">
        <v>2514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 x14ac:dyDescent="0.35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 x14ac:dyDescent="0.35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 x14ac:dyDescent="0.35">
      <c r="A1030" s="50" t="s">
        <v>2515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 x14ac:dyDescent="0.35">
      <c r="A1031" s="50" t="s">
        <v>2516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 x14ac:dyDescent="0.35">
      <c r="A1032" s="50" t="s">
        <v>2517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 x14ac:dyDescent="0.35">
      <c r="A1033" s="50" t="s">
        <v>2518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 x14ac:dyDescent="0.35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 x14ac:dyDescent="0.35">
      <c r="A1035" s="50" t="s">
        <v>2519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 x14ac:dyDescent="0.35">
      <c r="A1036" s="50" t="s">
        <v>2520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 x14ac:dyDescent="0.35">
      <c r="A1037" s="50" t="s">
        <v>2521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 x14ac:dyDescent="0.35">
      <c r="A1038" s="50" t="s">
        <v>2522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 x14ac:dyDescent="0.35">
      <c r="A1039" s="50" t="s">
        <v>2523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 x14ac:dyDescent="0.35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 x14ac:dyDescent="0.35">
      <c r="A1041" s="50" t="s">
        <v>2524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 x14ac:dyDescent="0.35">
      <c r="A1042" s="50" t="s">
        <v>2525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 x14ac:dyDescent="0.35">
      <c r="A1043" s="50" t="s">
        <v>2526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 x14ac:dyDescent="0.35">
      <c r="A1044" s="50" t="s">
        <v>2527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 x14ac:dyDescent="0.35">
      <c r="A1045" s="50" t="s">
        <v>2528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 x14ac:dyDescent="0.35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 x14ac:dyDescent="0.35">
      <c r="A1047" s="50" t="s">
        <v>2529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 x14ac:dyDescent="0.35">
      <c r="A1048" s="50" t="s">
        <v>2530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 x14ac:dyDescent="0.35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 x14ac:dyDescent="0.35">
      <c r="A1050" s="50" t="s">
        <v>2531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 x14ac:dyDescent="0.35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 x14ac:dyDescent="0.35">
      <c r="A1052" s="50" t="s">
        <v>2532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 x14ac:dyDescent="0.35">
      <c r="A1053" s="50" t="s">
        <v>2533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 x14ac:dyDescent="0.35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 x14ac:dyDescent="0.35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 x14ac:dyDescent="0.35">
      <c r="A1056" s="50" t="s">
        <v>2534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 x14ac:dyDescent="0.35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 x14ac:dyDescent="0.35">
      <c r="A1058" s="50" t="s">
        <v>2535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 x14ac:dyDescent="0.35">
      <c r="A1059" s="50" t="s">
        <v>2536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 x14ac:dyDescent="0.35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 x14ac:dyDescent="0.35">
      <c r="A1061" s="50" t="s">
        <v>2537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 x14ac:dyDescent="0.35">
      <c r="A1062" s="50" t="s">
        <v>2538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 x14ac:dyDescent="0.35">
      <c r="A1063" s="50" t="s">
        <v>2539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 x14ac:dyDescent="0.35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 x14ac:dyDescent="0.35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 x14ac:dyDescent="0.35">
      <c r="A1066" s="50" t="s">
        <v>2540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 x14ac:dyDescent="0.35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 x14ac:dyDescent="0.35">
      <c r="A1068" s="50" t="s">
        <v>2541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 x14ac:dyDescent="0.35">
      <c r="A1069" s="50" t="s">
        <v>2542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 x14ac:dyDescent="0.35">
      <c r="A1070" s="50" t="s">
        <v>2543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 x14ac:dyDescent="0.35">
      <c r="A1071" s="50" t="s">
        <v>2544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 x14ac:dyDescent="0.35">
      <c r="A1072" s="50" t="s">
        <v>2545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 x14ac:dyDescent="0.35">
      <c r="A1073" s="50" t="s">
        <v>2546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 x14ac:dyDescent="0.35">
      <c r="A1074" s="50" t="s">
        <v>2547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 x14ac:dyDescent="0.35">
      <c r="A1075" s="50" t="s">
        <v>2548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 x14ac:dyDescent="0.35">
      <c r="A1076" s="50" t="s">
        <v>2549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 x14ac:dyDescent="0.35">
      <c r="A1077" s="50" t="s">
        <v>2550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 x14ac:dyDescent="0.35">
      <c r="A1078" s="50" t="s">
        <v>2551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 x14ac:dyDescent="0.35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 x14ac:dyDescent="0.35">
      <c r="A1080" s="50" t="s">
        <v>2552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 x14ac:dyDescent="0.35">
      <c r="A1081" s="50" t="s">
        <v>2553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 x14ac:dyDescent="0.35">
      <c r="A1082" s="50" t="s">
        <v>2554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 x14ac:dyDescent="0.35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 x14ac:dyDescent="0.35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 x14ac:dyDescent="0.35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 x14ac:dyDescent="0.35">
      <c r="A1086" s="50" t="s">
        <v>2555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 x14ac:dyDescent="0.35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 x14ac:dyDescent="0.35">
      <c r="A1088" s="50" t="s">
        <v>2556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 x14ac:dyDescent="0.35">
      <c r="A1089" s="50" t="s">
        <v>2557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 x14ac:dyDescent="0.35">
      <c r="A1090" s="50" t="s">
        <v>2558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 x14ac:dyDescent="0.35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 x14ac:dyDescent="0.35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 x14ac:dyDescent="0.35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 x14ac:dyDescent="0.35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 x14ac:dyDescent="0.35">
      <c r="A1095" s="50" t="s">
        <v>2559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 x14ac:dyDescent="0.35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 x14ac:dyDescent="0.35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 x14ac:dyDescent="0.35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 x14ac:dyDescent="0.35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 x14ac:dyDescent="0.35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 x14ac:dyDescent="0.35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 x14ac:dyDescent="0.35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 x14ac:dyDescent="0.35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 x14ac:dyDescent="0.35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 x14ac:dyDescent="0.35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 x14ac:dyDescent="0.35">
      <c r="A1106" s="50" t="s">
        <v>2248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 x14ac:dyDescent="0.35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 x14ac:dyDescent="0.35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 x14ac:dyDescent="0.35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 x14ac:dyDescent="0.35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 x14ac:dyDescent="0.35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 x14ac:dyDescent="0.35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 x14ac:dyDescent="0.35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 x14ac:dyDescent="0.35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 x14ac:dyDescent="0.35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 x14ac:dyDescent="0.35">
      <c r="A1116" s="50" t="s">
        <v>2560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 x14ac:dyDescent="0.35">
      <c r="A1117" s="50" t="s">
        <v>2561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 x14ac:dyDescent="0.35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 x14ac:dyDescent="0.35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 x14ac:dyDescent="0.35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 x14ac:dyDescent="0.35">
      <c r="A1121" s="50" t="s">
        <v>2562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 x14ac:dyDescent="0.35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 x14ac:dyDescent="0.35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 x14ac:dyDescent="0.35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 x14ac:dyDescent="0.35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 x14ac:dyDescent="0.35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 x14ac:dyDescent="0.35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 x14ac:dyDescent="0.35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 x14ac:dyDescent="0.35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 x14ac:dyDescent="0.35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 x14ac:dyDescent="0.35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 x14ac:dyDescent="0.35">
      <c r="A1132" s="50" t="s">
        <v>2563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 x14ac:dyDescent="0.35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 x14ac:dyDescent="0.35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 x14ac:dyDescent="0.35">
      <c r="A1135" s="50" t="s">
        <v>2564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 x14ac:dyDescent="0.35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 x14ac:dyDescent="0.35">
      <c r="A1137" s="50" t="s">
        <v>2565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 x14ac:dyDescent="0.35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 x14ac:dyDescent="0.35">
      <c r="A1139" s="50" t="s">
        <v>2566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 x14ac:dyDescent="0.35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 x14ac:dyDescent="0.35">
      <c r="A1141" s="50" t="s">
        <v>2567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 x14ac:dyDescent="0.35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 x14ac:dyDescent="0.35">
      <c r="A1143" s="50" t="s">
        <v>2568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 x14ac:dyDescent="0.35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 x14ac:dyDescent="0.35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 x14ac:dyDescent="0.35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 x14ac:dyDescent="0.35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 x14ac:dyDescent="0.35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 x14ac:dyDescent="0.35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 x14ac:dyDescent="0.35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 x14ac:dyDescent="0.35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 x14ac:dyDescent="0.35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 x14ac:dyDescent="0.35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 x14ac:dyDescent="0.35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 x14ac:dyDescent="0.35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 x14ac:dyDescent="0.35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 x14ac:dyDescent="0.35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 x14ac:dyDescent="0.35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 x14ac:dyDescent="0.35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 x14ac:dyDescent="0.35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 x14ac:dyDescent="0.35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 x14ac:dyDescent="0.35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 x14ac:dyDescent="0.35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 x14ac:dyDescent="0.35">
      <c r="A1164" s="50" t="s">
        <v>2569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 x14ac:dyDescent="0.35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 x14ac:dyDescent="0.35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 x14ac:dyDescent="0.35">
      <c r="A1167" s="50" t="s">
        <v>2570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 x14ac:dyDescent="0.35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 x14ac:dyDescent="0.35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 x14ac:dyDescent="0.35">
      <c r="A1170" s="50" t="s">
        <v>2571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 x14ac:dyDescent="0.35">
      <c r="A1171" s="50" t="s">
        <v>2191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 x14ac:dyDescent="0.35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 x14ac:dyDescent="0.35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 x14ac:dyDescent="0.35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 x14ac:dyDescent="0.35">
      <c r="A1175" s="50" t="s">
        <v>2572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 x14ac:dyDescent="0.35">
      <c r="A1176" s="50" t="s">
        <v>2573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 x14ac:dyDescent="0.35">
      <c r="A1177" s="50" t="s">
        <v>2574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 x14ac:dyDescent="0.35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 x14ac:dyDescent="0.35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 x14ac:dyDescent="0.35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 x14ac:dyDescent="0.35">
      <c r="A1181" s="50" t="s">
        <v>2575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 x14ac:dyDescent="0.35">
      <c r="A1182" s="50" t="s">
        <v>2576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 x14ac:dyDescent="0.35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 x14ac:dyDescent="0.35">
      <c r="A1184" s="50" t="s">
        <v>2577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 x14ac:dyDescent="0.35">
      <c r="A1185" s="50" t="s">
        <v>2578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 x14ac:dyDescent="0.35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 x14ac:dyDescent="0.35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 x14ac:dyDescent="0.35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 x14ac:dyDescent="0.35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 x14ac:dyDescent="0.35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 x14ac:dyDescent="0.35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 x14ac:dyDescent="0.35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 x14ac:dyDescent="0.35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 x14ac:dyDescent="0.35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 x14ac:dyDescent="0.35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 x14ac:dyDescent="0.35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 x14ac:dyDescent="0.35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 x14ac:dyDescent="0.35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 x14ac:dyDescent="0.35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 x14ac:dyDescent="0.35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 x14ac:dyDescent="0.35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 x14ac:dyDescent="0.35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 x14ac:dyDescent="0.35">
      <c r="A1203" s="50" t="s">
        <v>2579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 x14ac:dyDescent="0.35">
      <c r="A1204" s="50" t="s">
        <v>2580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 x14ac:dyDescent="0.35">
      <c r="A1205" s="50" t="s">
        <v>2581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 x14ac:dyDescent="0.35">
      <c r="A1206" s="50" t="s">
        <v>2582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 x14ac:dyDescent="0.35">
      <c r="A1207" s="50" t="s">
        <v>2583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 x14ac:dyDescent="0.35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 x14ac:dyDescent="0.35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 x14ac:dyDescent="0.35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 x14ac:dyDescent="0.35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 x14ac:dyDescent="0.35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 x14ac:dyDescent="0.35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 x14ac:dyDescent="0.35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 x14ac:dyDescent="0.35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 x14ac:dyDescent="0.35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 x14ac:dyDescent="0.35">
      <c r="A1217" s="50" t="s">
        <v>2584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 x14ac:dyDescent="0.35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 x14ac:dyDescent="0.35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 x14ac:dyDescent="0.35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 x14ac:dyDescent="0.35">
      <c r="A1221" s="50" t="s">
        <v>2585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 x14ac:dyDescent="0.35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 x14ac:dyDescent="0.35">
      <c r="A1223" s="50" t="s">
        <v>2208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 x14ac:dyDescent="0.35">
      <c r="A1224" s="50" t="s">
        <v>2586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 x14ac:dyDescent="0.35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 x14ac:dyDescent="0.35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 x14ac:dyDescent="0.35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 x14ac:dyDescent="0.35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 x14ac:dyDescent="0.35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 x14ac:dyDescent="0.35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 x14ac:dyDescent="0.35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 x14ac:dyDescent="0.35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 x14ac:dyDescent="0.35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 x14ac:dyDescent="0.35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 x14ac:dyDescent="0.35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 x14ac:dyDescent="0.35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 x14ac:dyDescent="0.35">
      <c r="A1237" s="50" t="s">
        <v>2587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 x14ac:dyDescent="0.35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 x14ac:dyDescent="0.35">
      <c r="A1239" s="50" t="s">
        <v>2588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 x14ac:dyDescent="0.35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 x14ac:dyDescent="0.35">
      <c r="A1241" s="50" t="s">
        <v>2589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 x14ac:dyDescent="0.35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 x14ac:dyDescent="0.35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 x14ac:dyDescent="0.35">
      <c r="A1244" s="50" t="s">
        <v>2590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 x14ac:dyDescent="0.35">
      <c r="A1245" s="50" t="s">
        <v>2591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 x14ac:dyDescent="0.35">
      <c r="A1246" s="50" t="s">
        <v>2592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 x14ac:dyDescent="0.35">
      <c r="A1247" s="50" t="s">
        <v>2593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 x14ac:dyDescent="0.35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 x14ac:dyDescent="0.35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 x14ac:dyDescent="0.35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 x14ac:dyDescent="0.35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 x14ac:dyDescent="0.35">
      <c r="A1252" s="50" t="s">
        <v>2594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 x14ac:dyDescent="0.35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 x14ac:dyDescent="0.35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 x14ac:dyDescent="0.35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 x14ac:dyDescent="0.35">
      <c r="A1256" s="50" t="s">
        <v>2595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 x14ac:dyDescent="0.35">
      <c r="A1257" s="50" t="s">
        <v>2596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 x14ac:dyDescent="0.35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 x14ac:dyDescent="0.35">
      <c r="A1259" s="50" t="s">
        <v>2597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 x14ac:dyDescent="0.35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 x14ac:dyDescent="0.35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 x14ac:dyDescent="0.35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 x14ac:dyDescent="0.35">
      <c r="A1263" s="50" t="s">
        <v>2598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 x14ac:dyDescent="0.35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 x14ac:dyDescent="0.35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 x14ac:dyDescent="0.35">
      <c r="A1266" s="50" t="s">
        <v>2599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 x14ac:dyDescent="0.35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 x14ac:dyDescent="0.35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 x14ac:dyDescent="0.35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 x14ac:dyDescent="0.35">
      <c r="A1270" s="50" t="s">
        <v>2600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 x14ac:dyDescent="0.35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 x14ac:dyDescent="0.35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 x14ac:dyDescent="0.35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 x14ac:dyDescent="0.35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 x14ac:dyDescent="0.35">
      <c r="A1275" s="50" t="s">
        <v>2208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 x14ac:dyDescent="0.35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 x14ac:dyDescent="0.35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 x14ac:dyDescent="0.35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 x14ac:dyDescent="0.35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 x14ac:dyDescent="0.35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 x14ac:dyDescent="0.35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 x14ac:dyDescent="0.35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 x14ac:dyDescent="0.35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 x14ac:dyDescent="0.35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 x14ac:dyDescent="0.35">
      <c r="A1285" s="50" t="s">
        <v>2601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 x14ac:dyDescent="0.35">
      <c r="A1286" s="50" t="s">
        <v>2602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 x14ac:dyDescent="0.35">
      <c r="A1287" s="50" t="s">
        <v>2603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 x14ac:dyDescent="0.35">
      <c r="A1288" s="50" t="s">
        <v>2604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 x14ac:dyDescent="0.35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 x14ac:dyDescent="0.35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 x14ac:dyDescent="0.35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 x14ac:dyDescent="0.35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 x14ac:dyDescent="0.35">
      <c r="A1293" s="50" t="s">
        <v>2208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 x14ac:dyDescent="0.35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 x14ac:dyDescent="0.35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 x14ac:dyDescent="0.35">
      <c r="A1296" s="50" t="s">
        <v>2605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 x14ac:dyDescent="0.35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 x14ac:dyDescent="0.35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 x14ac:dyDescent="0.35">
      <c r="A1299" s="50" t="s">
        <v>2606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 x14ac:dyDescent="0.35">
      <c r="A1300" s="50" t="s">
        <v>2607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 x14ac:dyDescent="0.35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 x14ac:dyDescent="0.35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 x14ac:dyDescent="0.35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 x14ac:dyDescent="0.35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 x14ac:dyDescent="0.35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 x14ac:dyDescent="0.35">
      <c r="A1306" s="50" t="s">
        <v>2608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 x14ac:dyDescent="0.35">
      <c r="A1307" s="50" t="s">
        <v>2609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 x14ac:dyDescent="0.35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 x14ac:dyDescent="0.35">
      <c r="A1309" s="50" t="s">
        <v>2610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 x14ac:dyDescent="0.35">
      <c r="A1310" s="50" t="s">
        <v>2611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 x14ac:dyDescent="0.35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 x14ac:dyDescent="0.35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 x14ac:dyDescent="0.35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 x14ac:dyDescent="0.35">
      <c r="A1314" s="50" t="s">
        <v>2612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 x14ac:dyDescent="0.35">
      <c r="A1315" s="50" t="s">
        <v>2613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 x14ac:dyDescent="0.35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 x14ac:dyDescent="0.35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 x14ac:dyDescent="0.35">
      <c r="A1318" s="50" t="s">
        <v>2614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 x14ac:dyDescent="0.35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 x14ac:dyDescent="0.35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 x14ac:dyDescent="0.35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 x14ac:dyDescent="0.35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 x14ac:dyDescent="0.35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 x14ac:dyDescent="0.35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 x14ac:dyDescent="0.35">
      <c r="A1325" s="50" t="s">
        <v>2615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 x14ac:dyDescent="0.35">
      <c r="A1326" s="50" t="s">
        <v>2616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 x14ac:dyDescent="0.35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 x14ac:dyDescent="0.35">
      <c r="A1328" s="50" t="s">
        <v>2617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 x14ac:dyDescent="0.35">
      <c r="A1329" s="50" t="s">
        <v>2618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 x14ac:dyDescent="0.35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 x14ac:dyDescent="0.35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 x14ac:dyDescent="0.35">
      <c r="A1332" s="50" t="s">
        <v>2619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 x14ac:dyDescent="0.35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 x14ac:dyDescent="0.35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 x14ac:dyDescent="0.35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 x14ac:dyDescent="0.35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 x14ac:dyDescent="0.35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 x14ac:dyDescent="0.35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 x14ac:dyDescent="0.35">
      <c r="A1339" s="50" t="s">
        <v>2208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 x14ac:dyDescent="0.35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 x14ac:dyDescent="0.35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 x14ac:dyDescent="0.35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 x14ac:dyDescent="0.35">
      <c r="A1343" s="50" t="s">
        <v>2620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 x14ac:dyDescent="0.35">
      <c r="A1344" s="50" t="s">
        <v>2621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 x14ac:dyDescent="0.35">
      <c r="A1345" s="50" t="s">
        <v>2622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 x14ac:dyDescent="0.35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 x14ac:dyDescent="0.35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 x14ac:dyDescent="0.35">
      <c r="A1348" s="50" t="s">
        <v>2623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 x14ac:dyDescent="0.35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 x14ac:dyDescent="0.35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 x14ac:dyDescent="0.35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 x14ac:dyDescent="0.35">
      <c r="A1352" s="50" t="s">
        <v>2624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 x14ac:dyDescent="0.35">
      <c r="A1353" s="50" t="s">
        <v>2625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 x14ac:dyDescent="0.35">
      <c r="A1354" s="50" t="s">
        <v>2626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 x14ac:dyDescent="0.35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 x14ac:dyDescent="0.35">
      <c r="A1356" s="50" t="s">
        <v>2627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 x14ac:dyDescent="0.35">
      <c r="A1357" s="50" t="s">
        <v>2628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 x14ac:dyDescent="0.35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 x14ac:dyDescent="0.35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 x14ac:dyDescent="0.35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 x14ac:dyDescent="0.35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 x14ac:dyDescent="0.35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 x14ac:dyDescent="0.35">
      <c r="A1363" s="50" t="s">
        <v>2629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 x14ac:dyDescent="0.35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 x14ac:dyDescent="0.35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 x14ac:dyDescent="0.35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 x14ac:dyDescent="0.35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 x14ac:dyDescent="0.35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 x14ac:dyDescent="0.35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 x14ac:dyDescent="0.35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 x14ac:dyDescent="0.35">
      <c r="A1371" s="50" t="s">
        <v>2630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 x14ac:dyDescent="0.35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 x14ac:dyDescent="0.35">
      <c r="A1373" s="50" t="s">
        <v>2631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 x14ac:dyDescent="0.35">
      <c r="A1374" s="50" t="s">
        <v>2632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 x14ac:dyDescent="0.35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 x14ac:dyDescent="0.35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 x14ac:dyDescent="0.35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 x14ac:dyDescent="0.35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 x14ac:dyDescent="0.35">
      <c r="A1379" s="50" t="s">
        <v>2633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 x14ac:dyDescent="0.35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 x14ac:dyDescent="0.35">
      <c r="A1381" s="50" t="s">
        <v>2300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 x14ac:dyDescent="0.35">
      <c r="A1382" s="50" t="s">
        <v>2634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 x14ac:dyDescent="0.35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 x14ac:dyDescent="0.35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 x14ac:dyDescent="0.35">
      <c r="A1385" s="50" t="s">
        <v>2635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 x14ac:dyDescent="0.35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 x14ac:dyDescent="0.35">
      <c r="A1387" s="50" t="s">
        <v>2636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 x14ac:dyDescent="0.35">
      <c r="A1388" s="50" t="s">
        <v>2637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 x14ac:dyDescent="0.35">
      <c r="A1389" s="50" t="s">
        <v>2638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 x14ac:dyDescent="0.35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 x14ac:dyDescent="0.35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 x14ac:dyDescent="0.35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 x14ac:dyDescent="0.35">
      <c r="A1393" s="50" t="s">
        <v>2639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 x14ac:dyDescent="0.35">
      <c r="A1394" s="50" t="s">
        <v>2640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 x14ac:dyDescent="0.35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 x14ac:dyDescent="0.35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 x14ac:dyDescent="0.35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 x14ac:dyDescent="0.35">
      <c r="A1398" s="50" t="s">
        <v>2641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 x14ac:dyDescent="0.35">
      <c r="A1399" s="50" t="s">
        <v>2642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 x14ac:dyDescent="0.35">
      <c r="A1400" s="50" t="s">
        <v>2643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 x14ac:dyDescent="0.35">
      <c r="A1401" s="50" t="s">
        <v>2644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 x14ac:dyDescent="0.35">
      <c r="A1402" s="50" t="s">
        <v>2645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 x14ac:dyDescent="0.35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 x14ac:dyDescent="0.35">
      <c r="A1404" s="50" t="s">
        <v>2646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 x14ac:dyDescent="0.35">
      <c r="A1405" s="50" t="s">
        <v>2647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 x14ac:dyDescent="0.35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 x14ac:dyDescent="0.35">
      <c r="A1407" s="50" t="s">
        <v>2648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 x14ac:dyDescent="0.35">
      <c r="A1408" s="50" t="s">
        <v>2649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 x14ac:dyDescent="0.35">
      <c r="A1409" s="50" t="s">
        <v>2650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 x14ac:dyDescent="0.35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 x14ac:dyDescent="0.35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 x14ac:dyDescent="0.35">
      <c r="A1412" s="50" t="s">
        <v>2651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 x14ac:dyDescent="0.35">
      <c r="A1413" s="50" t="s">
        <v>2652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 x14ac:dyDescent="0.35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 x14ac:dyDescent="0.35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 x14ac:dyDescent="0.35">
      <c r="A1416" s="50" t="s">
        <v>2653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 x14ac:dyDescent="0.35">
      <c r="A1417" s="50" t="s">
        <v>2654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 x14ac:dyDescent="0.35">
      <c r="A1418" s="50" t="s">
        <v>2655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 x14ac:dyDescent="0.35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 x14ac:dyDescent="0.35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 x14ac:dyDescent="0.35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 x14ac:dyDescent="0.35">
      <c r="A1422" s="50" t="s">
        <v>2656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 x14ac:dyDescent="0.35">
      <c r="A1423" s="50" t="s">
        <v>2657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 x14ac:dyDescent="0.35">
      <c r="A1424" s="50" t="s">
        <v>2658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 x14ac:dyDescent="0.35">
      <c r="A1425" s="50" t="s">
        <v>2659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 x14ac:dyDescent="0.35">
      <c r="A1426" s="50" t="s">
        <v>2660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 x14ac:dyDescent="0.35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 x14ac:dyDescent="0.35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 x14ac:dyDescent="0.35">
      <c r="A1429" s="50" t="s">
        <v>2661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 x14ac:dyDescent="0.35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 x14ac:dyDescent="0.35">
      <c r="A1431" s="50" t="s">
        <v>2662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 x14ac:dyDescent="0.35">
      <c r="A1432" s="50" t="s">
        <v>2663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 x14ac:dyDescent="0.35">
      <c r="A1433" s="50" t="s">
        <v>2664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 x14ac:dyDescent="0.35">
      <c r="A1434" s="50" t="s">
        <v>2665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 x14ac:dyDescent="0.35">
      <c r="A1435" s="50" t="s">
        <v>2666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 x14ac:dyDescent="0.35">
      <c r="A1436" s="50" t="s">
        <v>2667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 x14ac:dyDescent="0.35">
      <c r="A1437" s="50" t="s">
        <v>2668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 x14ac:dyDescent="0.35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 x14ac:dyDescent="0.35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 x14ac:dyDescent="0.35">
      <c r="A1440" s="50" t="s">
        <v>2669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 x14ac:dyDescent="0.35">
      <c r="A1441" s="50" t="s">
        <v>2670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 x14ac:dyDescent="0.35">
      <c r="A1442" s="50" t="s">
        <v>2671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 x14ac:dyDescent="0.35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 x14ac:dyDescent="0.35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 x14ac:dyDescent="0.35">
      <c r="A1445" s="50" t="s">
        <v>2672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 x14ac:dyDescent="0.35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 x14ac:dyDescent="0.35">
      <c r="A1447" s="50" t="s">
        <v>2673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 x14ac:dyDescent="0.35">
      <c r="A1448" s="50" t="s">
        <v>2674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 x14ac:dyDescent="0.35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 x14ac:dyDescent="0.35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 x14ac:dyDescent="0.35">
      <c r="A1451" s="50" t="s">
        <v>2675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 x14ac:dyDescent="0.35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 x14ac:dyDescent="0.35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 x14ac:dyDescent="0.35">
      <c r="A1454" s="50" t="s">
        <v>2676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 x14ac:dyDescent="0.35">
      <c r="A1455" s="50" t="s">
        <v>2677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 x14ac:dyDescent="0.35">
      <c r="A1456" s="50" t="s">
        <v>2678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 x14ac:dyDescent="0.35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 x14ac:dyDescent="0.35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 x14ac:dyDescent="0.35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 x14ac:dyDescent="0.35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 x14ac:dyDescent="0.35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 x14ac:dyDescent="0.35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 x14ac:dyDescent="0.35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 x14ac:dyDescent="0.35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 x14ac:dyDescent="0.35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 x14ac:dyDescent="0.35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 x14ac:dyDescent="0.35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 x14ac:dyDescent="0.35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 x14ac:dyDescent="0.35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 x14ac:dyDescent="0.35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 x14ac:dyDescent="0.35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 x14ac:dyDescent="0.35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 x14ac:dyDescent="0.35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 x14ac:dyDescent="0.35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 x14ac:dyDescent="0.35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 x14ac:dyDescent="0.35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 x14ac:dyDescent="0.35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 x14ac:dyDescent="0.35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 x14ac:dyDescent="0.35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 x14ac:dyDescent="0.35">
      <c r="A1480" s="50" t="s">
        <v>2679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 x14ac:dyDescent="0.35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 x14ac:dyDescent="0.35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 x14ac:dyDescent="0.35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 x14ac:dyDescent="0.35">
      <c r="A1484" s="50" t="s">
        <v>2680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 x14ac:dyDescent="0.35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 x14ac:dyDescent="0.35">
      <c r="A1486" s="50" t="s">
        <v>2681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 x14ac:dyDescent="0.35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 x14ac:dyDescent="0.35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 x14ac:dyDescent="0.35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 x14ac:dyDescent="0.35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 x14ac:dyDescent="0.35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 x14ac:dyDescent="0.35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 x14ac:dyDescent="0.35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 x14ac:dyDescent="0.35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 x14ac:dyDescent="0.35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 x14ac:dyDescent="0.35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 x14ac:dyDescent="0.35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 x14ac:dyDescent="0.35">
      <c r="A1498" s="50" t="s">
        <v>2682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 x14ac:dyDescent="0.35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 x14ac:dyDescent="0.35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 x14ac:dyDescent="0.35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 x14ac:dyDescent="0.35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 x14ac:dyDescent="0.35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 x14ac:dyDescent="0.35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 x14ac:dyDescent="0.35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 x14ac:dyDescent="0.35">
      <c r="A1506" s="50" t="s">
        <v>2683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 x14ac:dyDescent="0.35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 x14ac:dyDescent="0.35">
      <c r="A1508" s="50" t="s">
        <v>2684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 x14ac:dyDescent="0.35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 x14ac:dyDescent="0.35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 x14ac:dyDescent="0.35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 x14ac:dyDescent="0.35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 x14ac:dyDescent="0.35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 x14ac:dyDescent="0.35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 x14ac:dyDescent="0.35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 x14ac:dyDescent="0.35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 x14ac:dyDescent="0.35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 x14ac:dyDescent="0.35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 x14ac:dyDescent="0.35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 x14ac:dyDescent="0.35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 x14ac:dyDescent="0.35">
      <c r="A1521" s="50" t="s">
        <v>2685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 x14ac:dyDescent="0.35">
      <c r="A1522" s="50" t="s">
        <v>2686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 x14ac:dyDescent="0.35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 x14ac:dyDescent="0.35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 x14ac:dyDescent="0.35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 x14ac:dyDescent="0.35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 x14ac:dyDescent="0.35">
      <c r="A1527" s="50" t="s">
        <v>2687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 x14ac:dyDescent="0.35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 x14ac:dyDescent="0.35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 x14ac:dyDescent="0.35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 x14ac:dyDescent="0.35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 x14ac:dyDescent="0.35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 x14ac:dyDescent="0.35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 x14ac:dyDescent="0.35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 x14ac:dyDescent="0.35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 x14ac:dyDescent="0.35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 x14ac:dyDescent="0.35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 x14ac:dyDescent="0.35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 x14ac:dyDescent="0.35">
      <c r="A1539" s="50" t="s">
        <v>2688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 x14ac:dyDescent="0.35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 x14ac:dyDescent="0.35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 x14ac:dyDescent="0.35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 x14ac:dyDescent="0.35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 x14ac:dyDescent="0.35">
      <c r="A1544" s="50" t="s">
        <v>2689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 x14ac:dyDescent="0.35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 x14ac:dyDescent="0.35">
      <c r="A1546" s="50" t="s">
        <v>2690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 x14ac:dyDescent="0.35">
      <c r="A1547" s="50" t="s">
        <v>2691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 x14ac:dyDescent="0.35">
      <c r="A1548" s="50" t="s">
        <v>2692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 x14ac:dyDescent="0.35">
      <c r="A1549" s="50" t="s">
        <v>2693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 x14ac:dyDescent="0.35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 x14ac:dyDescent="0.35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 x14ac:dyDescent="0.35">
      <c r="A1552" s="50" t="s">
        <v>2694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 x14ac:dyDescent="0.35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 x14ac:dyDescent="0.35">
      <c r="A1554" s="50" t="s">
        <v>2695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 x14ac:dyDescent="0.35">
      <c r="A1555" s="50" t="s">
        <v>2696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 x14ac:dyDescent="0.35">
      <c r="A1556" s="50" t="s">
        <v>2697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 x14ac:dyDescent="0.35">
      <c r="A1557" s="50" t="s">
        <v>2698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 x14ac:dyDescent="0.35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 x14ac:dyDescent="0.35">
      <c r="A1559" s="50" t="s">
        <v>2699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 x14ac:dyDescent="0.35">
      <c r="A1560" s="50" t="s">
        <v>2700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 x14ac:dyDescent="0.35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 x14ac:dyDescent="0.35">
      <c r="A1562" s="50" t="s">
        <v>2701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 x14ac:dyDescent="0.35">
      <c r="A1563" s="50" t="s">
        <v>2702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 x14ac:dyDescent="0.35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 x14ac:dyDescent="0.35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 x14ac:dyDescent="0.35">
      <c r="A1566" s="50" t="s">
        <v>2703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 x14ac:dyDescent="0.35">
      <c r="A1567" s="50" t="s">
        <v>2704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 x14ac:dyDescent="0.35">
      <c r="A1568" s="50" t="s">
        <v>2705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 x14ac:dyDescent="0.35">
      <c r="A1569" s="50" t="s">
        <v>2706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 x14ac:dyDescent="0.35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 x14ac:dyDescent="0.35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 x14ac:dyDescent="0.35">
      <c r="A1572" s="50" t="s">
        <v>2707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 x14ac:dyDescent="0.35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 x14ac:dyDescent="0.35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 x14ac:dyDescent="0.35">
      <c r="A1575" s="50" t="s">
        <v>2708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 x14ac:dyDescent="0.35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 x14ac:dyDescent="0.35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 x14ac:dyDescent="0.35">
      <c r="A1578" s="50" t="s">
        <v>2709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 x14ac:dyDescent="0.35">
      <c r="A1579" s="50" t="s">
        <v>2710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 x14ac:dyDescent="0.35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 x14ac:dyDescent="0.35">
      <c r="A1581" s="50" t="s">
        <v>2711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 x14ac:dyDescent="0.35">
      <c r="A1582" s="50" t="s">
        <v>2712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 x14ac:dyDescent="0.35">
      <c r="A1583" s="50" t="s">
        <v>2713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 x14ac:dyDescent="0.35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 x14ac:dyDescent="0.35">
      <c r="A1585" s="50" t="s">
        <v>2714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 x14ac:dyDescent="0.35">
      <c r="A1586" s="50" t="s">
        <v>2715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 x14ac:dyDescent="0.35">
      <c r="A1587" s="50" t="s">
        <v>2716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 x14ac:dyDescent="0.35">
      <c r="A1588" s="50" t="s">
        <v>2717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 x14ac:dyDescent="0.35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 x14ac:dyDescent="0.35">
      <c r="A1590" s="50" t="s">
        <v>2718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 x14ac:dyDescent="0.35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 x14ac:dyDescent="0.35">
      <c r="A1592" s="50" t="s">
        <v>2719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 x14ac:dyDescent="0.35">
      <c r="A1593" s="50" t="s">
        <v>2720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 x14ac:dyDescent="0.35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 x14ac:dyDescent="0.35">
      <c r="A1595" s="50" t="s">
        <v>2721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 x14ac:dyDescent="0.35">
      <c r="A1596" s="50" t="s">
        <v>2722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 x14ac:dyDescent="0.35">
      <c r="A1597" s="50" t="s">
        <v>2723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 x14ac:dyDescent="0.35">
      <c r="A1598" s="50" t="s">
        <v>2724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 x14ac:dyDescent="0.35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 x14ac:dyDescent="0.35">
      <c r="A1600" s="50" t="s">
        <v>2725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 x14ac:dyDescent="0.35">
      <c r="A1601" s="50" t="s">
        <v>2726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 x14ac:dyDescent="0.35">
      <c r="A1602" s="50" t="s">
        <v>2727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 x14ac:dyDescent="0.35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 x14ac:dyDescent="0.35">
      <c r="A1604" s="50" t="s">
        <v>2728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 x14ac:dyDescent="0.35">
      <c r="A1605" s="50" t="s">
        <v>2729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 x14ac:dyDescent="0.35">
      <c r="A1606" s="50" t="s">
        <v>2730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 x14ac:dyDescent="0.35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 x14ac:dyDescent="0.35">
      <c r="A1608" s="50" t="s">
        <v>2731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 x14ac:dyDescent="0.35">
      <c r="A1609" s="50" t="s">
        <v>2732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 x14ac:dyDescent="0.35">
      <c r="A1610" s="50" t="s">
        <v>2733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 x14ac:dyDescent="0.35">
      <c r="A1611" s="50" t="s">
        <v>2734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 x14ac:dyDescent="0.35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 x14ac:dyDescent="0.35">
      <c r="A1613" s="50" t="s">
        <v>2735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 x14ac:dyDescent="0.35">
      <c r="A1614" s="50" t="s">
        <v>2736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 x14ac:dyDescent="0.35">
      <c r="A1615" s="50" t="s">
        <v>2737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 x14ac:dyDescent="0.35">
      <c r="A1616" s="50" t="s">
        <v>2738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 x14ac:dyDescent="0.35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 x14ac:dyDescent="0.35">
      <c r="A1618" s="50" t="s">
        <v>2739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 x14ac:dyDescent="0.35">
      <c r="A1619" s="50" t="s">
        <v>2740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 x14ac:dyDescent="0.35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 x14ac:dyDescent="0.35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 x14ac:dyDescent="0.35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 x14ac:dyDescent="0.35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 x14ac:dyDescent="0.35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 x14ac:dyDescent="0.35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 x14ac:dyDescent="0.35">
      <c r="A1626" s="50" t="s">
        <v>2558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 x14ac:dyDescent="0.35">
      <c r="A1627" s="50" t="s">
        <v>2741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 x14ac:dyDescent="0.35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 x14ac:dyDescent="0.35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 x14ac:dyDescent="0.35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 x14ac:dyDescent="0.35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 x14ac:dyDescent="0.35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 x14ac:dyDescent="0.35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 x14ac:dyDescent="0.35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 x14ac:dyDescent="0.35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 x14ac:dyDescent="0.35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 x14ac:dyDescent="0.35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 x14ac:dyDescent="0.35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 x14ac:dyDescent="0.35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 x14ac:dyDescent="0.35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 x14ac:dyDescent="0.35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 x14ac:dyDescent="0.35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 x14ac:dyDescent="0.35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 x14ac:dyDescent="0.35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 x14ac:dyDescent="0.35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 x14ac:dyDescent="0.35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 x14ac:dyDescent="0.35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 x14ac:dyDescent="0.35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 x14ac:dyDescent="0.35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 x14ac:dyDescent="0.35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 x14ac:dyDescent="0.35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 x14ac:dyDescent="0.35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 x14ac:dyDescent="0.35">
      <c r="A1653" s="50" t="s">
        <v>2742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 x14ac:dyDescent="0.35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 x14ac:dyDescent="0.35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 x14ac:dyDescent="0.35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 x14ac:dyDescent="0.35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 x14ac:dyDescent="0.35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 x14ac:dyDescent="0.35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 x14ac:dyDescent="0.35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 x14ac:dyDescent="0.35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 x14ac:dyDescent="0.35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 x14ac:dyDescent="0.35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 x14ac:dyDescent="0.35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 x14ac:dyDescent="0.35">
      <c r="A1665" s="50" t="s">
        <v>2743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 x14ac:dyDescent="0.35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 x14ac:dyDescent="0.35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 x14ac:dyDescent="0.35">
      <c r="A1668" s="50" t="s">
        <v>2744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 x14ac:dyDescent="0.35">
      <c r="A1669" s="50" t="s">
        <v>2745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 x14ac:dyDescent="0.35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 x14ac:dyDescent="0.35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 x14ac:dyDescent="0.35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 x14ac:dyDescent="0.35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 x14ac:dyDescent="0.35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 x14ac:dyDescent="0.35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 x14ac:dyDescent="0.35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 x14ac:dyDescent="0.35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 x14ac:dyDescent="0.35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 x14ac:dyDescent="0.35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 x14ac:dyDescent="0.35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 x14ac:dyDescent="0.35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 x14ac:dyDescent="0.35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 x14ac:dyDescent="0.35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 x14ac:dyDescent="0.35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 x14ac:dyDescent="0.35">
      <c r="A1685" s="50" t="s">
        <v>2746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 x14ac:dyDescent="0.35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 x14ac:dyDescent="0.35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 x14ac:dyDescent="0.35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 x14ac:dyDescent="0.35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 x14ac:dyDescent="0.35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 x14ac:dyDescent="0.35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 x14ac:dyDescent="0.35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 x14ac:dyDescent="0.35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 x14ac:dyDescent="0.35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 x14ac:dyDescent="0.35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 x14ac:dyDescent="0.35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 x14ac:dyDescent="0.35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 x14ac:dyDescent="0.35">
      <c r="A1698" s="50" t="s">
        <v>2190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 x14ac:dyDescent="0.35">
      <c r="A1699" s="50" t="s">
        <v>2747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 x14ac:dyDescent="0.35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 x14ac:dyDescent="0.35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 x14ac:dyDescent="0.35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 x14ac:dyDescent="0.35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 x14ac:dyDescent="0.35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 x14ac:dyDescent="0.35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 x14ac:dyDescent="0.35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 x14ac:dyDescent="0.35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 x14ac:dyDescent="0.35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 x14ac:dyDescent="0.35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 x14ac:dyDescent="0.35">
      <c r="A1710" s="50" t="s">
        <v>2748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 x14ac:dyDescent="0.35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 x14ac:dyDescent="0.35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 x14ac:dyDescent="0.35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 x14ac:dyDescent="0.35">
      <c r="A1714" s="50" t="s">
        <v>2749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 x14ac:dyDescent="0.35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 x14ac:dyDescent="0.35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 x14ac:dyDescent="0.35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 x14ac:dyDescent="0.35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 x14ac:dyDescent="0.35">
      <c r="A1719" s="50" t="s">
        <v>2750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 x14ac:dyDescent="0.35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 x14ac:dyDescent="0.35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 x14ac:dyDescent="0.35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 x14ac:dyDescent="0.35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 x14ac:dyDescent="0.35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 x14ac:dyDescent="0.35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 x14ac:dyDescent="0.35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 x14ac:dyDescent="0.35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 x14ac:dyDescent="0.35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 x14ac:dyDescent="0.35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 x14ac:dyDescent="0.35">
      <c r="A1730" s="50" t="s">
        <v>2751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 x14ac:dyDescent="0.35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 x14ac:dyDescent="0.35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 x14ac:dyDescent="0.35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 x14ac:dyDescent="0.35">
      <c r="A1734" s="50" t="s">
        <v>2752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 x14ac:dyDescent="0.35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 x14ac:dyDescent="0.35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 x14ac:dyDescent="0.35">
      <c r="A1737" s="50" t="s">
        <v>2753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 x14ac:dyDescent="0.35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 x14ac:dyDescent="0.35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 x14ac:dyDescent="0.35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 x14ac:dyDescent="0.35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 x14ac:dyDescent="0.35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 x14ac:dyDescent="0.35">
      <c r="A1743" s="50" t="s">
        <v>2754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 x14ac:dyDescent="0.35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 x14ac:dyDescent="0.35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 x14ac:dyDescent="0.35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 x14ac:dyDescent="0.35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 x14ac:dyDescent="0.35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 x14ac:dyDescent="0.35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 x14ac:dyDescent="0.35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 x14ac:dyDescent="0.35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 x14ac:dyDescent="0.35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 x14ac:dyDescent="0.35">
      <c r="A1753" s="50" t="s">
        <v>2755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 x14ac:dyDescent="0.35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 x14ac:dyDescent="0.35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 x14ac:dyDescent="0.35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 x14ac:dyDescent="0.35">
      <c r="A1757" s="50" t="s">
        <v>2756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 x14ac:dyDescent="0.35">
      <c r="A1758" s="50" t="s">
        <v>2757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 x14ac:dyDescent="0.35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 x14ac:dyDescent="0.35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 x14ac:dyDescent="0.35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 x14ac:dyDescent="0.35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 x14ac:dyDescent="0.35">
      <c r="A1763" s="50" t="s">
        <v>2758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 x14ac:dyDescent="0.35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 x14ac:dyDescent="0.35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 x14ac:dyDescent="0.35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 x14ac:dyDescent="0.35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 x14ac:dyDescent="0.35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 x14ac:dyDescent="0.35">
      <c r="A1769" s="50" t="s">
        <v>2759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 x14ac:dyDescent="0.35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 x14ac:dyDescent="0.35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 x14ac:dyDescent="0.35">
      <c r="A1772" s="50" t="s">
        <v>2760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 x14ac:dyDescent="0.35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 x14ac:dyDescent="0.35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 x14ac:dyDescent="0.35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 x14ac:dyDescent="0.35">
      <c r="A1776" s="50" t="s">
        <v>2761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 x14ac:dyDescent="0.35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 x14ac:dyDescent="0.35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 x14ac:dyDescent="0.35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 x14ac:dyDescent="0.35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 x14ac:dyDescent="0.35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 x14ac:dyDescent="0.35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 x14ac:dyDescent="0.35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 x14ac:dyDescent="0.35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 x14ac:dyDescent="0.35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 x14ac:dyDescent="0.35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 x14ac:dyDescent="0.35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 x14ac:dyDescent="0.35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 x14ac:dyDescent="0.35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 x14ac:dyDescent="0.35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 x14ac:dyDescent="0.35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 x14ac:dyDescent="0.35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 x14ac:dyDescent="0.35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 x14ac:dyDescent="0.35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 x14ac:dyDescent="0.35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 x14ac:dyDescent="0.35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 x14ac:dyDescent="0.35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 x14ac:dyDescent="0.35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 x14ac:dyDescent="0.35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 x14ac:dyDescent="0.35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 x14ac:dyDescent="0.35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 x14ac:dyDescent="0.35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 x14ac:dyDescent="0.35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 x14ac:dyDescent="0.35">
      <c r="A1804" s="50" t="s">
        <v>2762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 x14ac:dyDescent="0.35">
      <c r="A1805" s="50" t="s">
        <v>2763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 x14ac:dyDescent="0.35">
      <c r="A1806" s="50" t="s">
        <v>2764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 x14ac:dyDescent="0.35">
      <c r="A1807" s="50" t="s">
        <v>2765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 x14ac:dyDescent="0.35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 x14ac:dyDescent="0.35">
      <c r="A1809" s="50" t="s">
        <v>2766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 x14ac:dyDescent="0.35">
      <c r="A1810" s="50" t="s">
        <v>2767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 x14ac:dyDescent="0.35">
      <c r="A1811" s="50" t="s">
        <v>2768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 x14ac:dyDescent="0.35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 x14ac:dyDescent="0.35">
      <c r="A1813" s="50" t="s">
        <v>2769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 x14ac:dyDescent="0.35">
      <c r="A1814" s="50" t="s">
        <v>2770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 x14ac:dyDescent="0.35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 x14ac:dyDescent="0.35">
      <c r="A1816" s="50" t="s">
        <v>2771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 x14ac:dyDescent="0.35">
      <c r="A1817" s="50" t="s">
        <v>2772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 x14ac:dyDescent="0.35">
      <c r="A1818" s="50" t="s">
        <v>2773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 x14ac:dyDescent="0.35">
      <c r="A1819" s="50" t="s">
        <v>2774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 x14ac:dyDescent="0.35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 x14ac:dyDescent="0.35">
      <c r="A1821" s="50" t="s">
        <v>2775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 x14ac:dyDescent="0.35">
      <c r="A1822" s="50" t="s">
        <v>2776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 x14ac:dyDescent="0.35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 x14ac:dyDescent="0.35">
      <c r="A1824" s="50" t="s">
        <v>2777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 x14ac:dyDescent="0.35">
      <c r="A1825" s="50" t="s">
        <v>2778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 x14ac:dyDescent="0.35">
      <c r="A1826" s="50" t="s">
        <v>2779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 x14ac:dyDescent="0.35">
      <c r="A1827" s="50" t="s">
        <v>2780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 x14ac:dyDescent="0.35">
      <c r="A1828" s="50" t="s">
        <v>2781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 x14ac:dyDescent="0.35">
      <c r="A1829" s="50" t="s">
        <v>2782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 x14ac:dyDescent="0.35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 x14ac:dyDescent="0.35">
      <c r="A1831" s="50" t="s">
        <v>2783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 x14ac:dyDescent="0.35">
      <c r="A1832" s="50" t="s">
        <v>2784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 x14ac:dyDescent="0.35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 x14ac:dyDescent="0.35">
      <c r="A1834" s="50" t="s">
        <v>2785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 x14ac:dyDescent="0.35">
      <c r="A1835" s="50" t="s">
        <v>2786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 x14ac:dyDescent="0.35">
      <c r="A1836" s="50" t="s">
        <v>2787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 x14ac:dyDescent="0.35">
      <c r="A1837" s="50" t="s">
        <v>2788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 x14ac:dyDescent="0.35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 x14ac:dyDescent="0.35">
      <c r="A1839" s="50" t="s">
        <v>2789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 x14ac:dyDescent="0.35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 x14ac:dyDescent="0.35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 x14ac:dyDescent="0.35">
      <c r="A1842" s="50" t="s">
        <v>2790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 x14ac:dyDescent="0.35">
      <c r="A1843" s="50" t="s">
        <v>2791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 x14ac:dyDescent="0.35">
      <c r="A1844" s="50" t="s">
        <v>2792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 x14ac:dyDescent="0.35">
      <c r="A1845" s="50" t="s">
        <v>2793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 x14ac:dyDescent="0.35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 x14ac:dyDescent="0.35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 x14ac:dyDescent="0.35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 x14ac:dyDescent="0.35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 x14ac:dyDescent="0.35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 x14ac:dyDescent="0.35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 x14ac:dyDescent="0.35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 x14ac:dyDescent="0.35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 x14ac:dyDescent="0.35">
      <c r="A1854" s="50" t="s">
        <v>2794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 x14ac:dyDescent="0.35">
      <c r="A1855" s="50" t="s">
        <v>2795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 x14ac:dyDescent="0.35">
      <c r="A1856" s="50" t="s">
        <v>2796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 x14ac:dyDescent="0.35">
      <c r="A1857" s="50" t="s">
        <v>2797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 x14ac:dyDescent="0.35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 x14ac:dyDescent="0.35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 x14ac:dyDescent="0.35">
      <c r="A1860" s="50" t="s">
        <v>2798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 x14ac:dyDescent="0.35">
      <c r="A1861" s="50" t="s">
        <v>2799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 x14ac:dyDescent="0.35">
      <c r="A1862" s="50" t="s">
        <v>2800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 x14ac:dyDescent="0.35">
      <c r="A1863" s="50" t="s">
        <v>2801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 x14ac:dyDescent="0.35">
      <c r="A1864" s="50" t="s">
        <v>2802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 x14ac:dyDescent="0.35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 x14ac:dyDescent="0.35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 x14ac:dyDescent="0.35">
      <c r="A1867" s="50" t="s">
        <v>2750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 x14ac:dyDescent="0.35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 x14ac:dyDescent="0.35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 x14ac:dyDescent="0.35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 x14ac:dyDescent="0.35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 x14ac:dyDescent="0.35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 x14ac:dyDescent="0.35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 x14ac:dyDescent="0.35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 x14ac:dyDescent="0.35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 x14ac:dyDescent="0.35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 x14ac:dyDescent="0.35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 x14ac:dyDescent="0.35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 x14ac:dyDescent="0.35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 x14ac:dyDescent="0.35">
      <c r="A1880" s="50" t="s">
        <v>2803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 x14ac:dyDescent="0.35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 x14ac:dyDescent="0.35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 x14ac:dyDescent="0.35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 x14ac:dyDescent="0.35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 x14ac:dyDescent="0.35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 x14ac:dyDescent="0.35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 x14ac:dyDescent="0.35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 x14ac:dyDescent="0.35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 x14ac:dyDescent="0.35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 x14ac:dyDescent="0.35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 x14ac:dyDescent="0.35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 x14ac:dyDescent="0.35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 x14ac:dyDescent="0.35">
      <c r="A1893" s="50" t="s">
        <v>2804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 x14ac:dyDescent="0.35">
      <c r="A1894" s="50" t="s">
        <v>2805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 x14ac:dyDescent="0.35">
      <c r="A1895" s="50" t="s">
        <v>2806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 x14ac:dyDescent="0.35">
      <c r="A1896" s="50" t="s">
        <v>2807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 x14ac:dyDescent="0.35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 x14ac:dyDescent="0.35">
      <c r="A1898" s="50" t="s">
        <v>2808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 x14ac:dyDescent="0.35">
      <c r="A1899" s="50" t="s">
        <v>2809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 x14ac:dyDescent="0.35">
      <c r="A1900" s="50" t="s">
        <v>2810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 x14ac:dyDescent="0.35">
      <c r="A1901" s="50" t="s">
        <v>2811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 x14ac:dyDescent="0.35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 x14ac:dyDescent="0.35">
      <c r="A1903" s="50" t="s">
        <v>2812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 x14ac:dyDescent="0.35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 x14ac:dyDescent="0.35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 x14ac:dyDescent="0.35">
      <c r="A1906" s="50" t="s">
        <v>2813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 x14ac:dyDescent="0.35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 x14ac:dyDescent="0.35">
      <c r="A1908" s="50" t="s">
        <v>2814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 x14ac:dyDescent="0.35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 x14ac:dyDescent="0.35">
      <c r="A1910" s="50" t="s">
        <v>2815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 x14ac:dyDescent="0.35">
      <c r="A1911" s="50" t="s">
        <v>2816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 x14ac:dyDescent="0.35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 x14ac:dyDescent="0.35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 x14ac:dyDescent="0.35">
      <c r="A1914" s="50" t="s">
        <v>2817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 x14ac:dyDescent="0.35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 x14ac:dyDescent="0.35">
      <c r="A1916" s="50" t="s">
        <v>2818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 x14ac:dyDescent="0.35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 x14ac:dyDescent="0.35">
      <c r="A1918" s="50" t="s">
        <v>2819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 x14ac:dyDescent="0.35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 x14ac:dyDescent="0.35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 x14ac:dyDescent="0.35">
      <c r="A1921" s="50" t="s">
        <v>2820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 x14ac:dyDescent="0.35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 x14ac:dyDescent="0.35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 x14ac:dyDescent="0.35">
      <c r="A1924" s="50" t="s">
        <v>2821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 x14ac:dyDescent="0.35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 x14ac:dyDescent="0.35">
      <c r="A1926" s="50" t="s">
        <v>2822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 x14ac:dyDescent="0.35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 x14ac:dyDescent="0.35">
      <c r="A1928" s="50" t="s">
        <v>2823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 x14ac:dyDescent="0.35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 x14ac:dyDescent="0.35">
      <c r="A1930" s="50" t="s">
        <v>2824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 x14ac:dyDescent="0.35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 x14ac:dyDescent="0.35">
      <c r="A1932" s="50" t="s">
        <v>2825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 x14ac:dyDescent="0.35">
      <c r="A1933" s="50" t="s">
        <v>2826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 x14ac:dyDescent="0.35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 x14ac:dyDescent="0.35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 x14ac:dyDescent="0.35">
      <c r="A1936" s="50" t="s">
        <v>2827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 x14ac:dyDescent="0.35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 x14ac:dyDescent="0.35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 x14ac:dyDescent="0.35">
      <c r="A1939" s="50" t="s">
        <v>2828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 x14ac:dyDescent="0.35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 x14ac:dyDescent="0.35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 x14ac:dyDescent="0.35">
      <c r="A1942" s="50" t="s">
        <v>2829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 x14ac:dyDescent="0.35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 x14ac:dyDescent="0.35">
      <c r="A1944" s="50" t="s">
        <v>2830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 x14ac:dyDescent="0.35">
      <c r="A1945" s="50" t="s">
        <v>2831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 x14ac:dyDescent="0.35">
      <c r="A1946" s="50" t="s">
        <v>2832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 x14ac:dyDescent="0.35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 x14ac:dyDescent="0.35">
      <c r="A1948" s="50" t="s">
        <v>2833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 x14ac:dyDescent="0.35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 x14ac:dyDescent="0.35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 x14ac:dyDescent="0.35">
      <c r="A1951" s="50" t="s">
        <v>2834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 x14ac:dyDescent="0.35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 x14ac:dyDescent="0.35">
      <c r="A1953" s="50" t="s">
        <v>2835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 x14ac:dyDescent="0.35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 x14ac:dyDescent="0.35">
      <c r="A1955" s="50" t="s">
        <v>2836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 x14ac:dyDescent="0.35">
      <c r="A1956" s="50" t="s">
        <v>2837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 x14ac:dyDescent="0.35">
      <c r="A1957" s="50" t="s">
        <v>2838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 x14ac:dyDescent="0.35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 x14ac:dyDescent="0.35">
      <c r="A1959" s="50" t="s">
        <v>2839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 x14ac:dyDescent="0.35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 x14ac:dyDescent="0.35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 x14ac:dyDescent="0.35">
      <c r="A1962" s="50" t="s">
        <v>2840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 x14ac:dyDescent="0.35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 x14ac:dyDescent="0.35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 x14ac:dyDescent="0.35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 x14ac:dyDescent="0.35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 x14ac:dyDescent="0.35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 x14ac:dyDescent="0.35">
      <c r="A1968" s="50" t="s">
        <v>2841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 x14ac:dyDescent="0.35">
      <c r="A1969" s="50" t="s">
        <v>2842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 x14ac:dyDescent="0.35">
      <c r="A1970" s="50" t="s">
        <v>2843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 x14ac:dyDescent="0.35">
      <c r="A1971" s="50" t="s">
        <v>2844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 x14ac:dyDescent="0.35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 x14ac:dyDescent="0.35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 x14ac:dyDescent="0.35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 x14ac:dyDescent="0.35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 x14ac:dyDescent="0.35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 x14ac:dyDescent="0.35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 x14ac:dyDescent="0.35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 x14ac:dyDescent="0.35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 x14ac:dyDescent="0.35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 x14ac:dyDescent="0.35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 x14ac:dyDescent="0.35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 x14ac:dyDescent="0.35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 x14ac:dyDescent="0.35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 x14ac:dyDescent="0.35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 x14ac:dyDescent="0.35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 x14ac:dyDescent="0.35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 x14ac:dyDescent="0.35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 x14ac:dyDescent="0.35">
      <c r="A1989" s="50" t="s">
        <v>2845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 x14ac:dyDescent="0.35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 x14ac:dyDescent="0.35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 x14ac:dyDescent="0.35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 x14ac:dyDescent="0.35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 x14ac:dyDescent="0.35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 x14ac:dyDescent="0.35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 x14ac:dyDescent="0.35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 x14ac:dyDescent="0.35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 x14ac:dyDescent="0.35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 x14ac:dyDescent="0.35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 x14ac:dyDescent="0.35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 x14ac:dyDescent="0.35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 x14ac:dyDescent="0.35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 x14ac:dyDescent="0.35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 x14ac:dyDescent="0.35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 x14ac:dyDescent="0.35">
      <c r="A2005" s="50" t="s">
        <v>2846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 x14ac:dyDescent="0.35">
      <c r="A2006" s="50" t="s">
        <v>2847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 x14ac:dyDescent="0.35">
      <c r="A2007" s="50" t="s">
        <v>2848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 x14ac:dyDescent="0.35">
      <c r="A2008" s="50" t="s">
        <v>2849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 x14ac:dyDescent="0.35">
      <c r="A2009" s="50" t="s">
        <v>2850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 x14ac:dyDescent="0.35">
      <c r="A2010" s="50" t="s">
        <v>2851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 x14ac:dyDescent="0.35">
      <c r="A2011" s="50" t="s">
        <v>2852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 x14ac:dyDescent="0.35">
      <c r="A2012" s="50" t="s">
        <v>2853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 x14ac:dyDescent="0.35">
      <c r="A2013" s="50" t="s">
        <v>2854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 x14ac:dyDescent="0.35">
      <c r="A2014" s="50" t="s">
        <v>2855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 x14ac:dyDescent="0.35">
      <c r="A2015" s="50" t="s">
        <v>2856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 x14ac:dyDescent="0.35">
      <c r="A2016" s="50" t="s">
        <v>2857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 x14ac:dyDescent="0.35">
      <c r="A2017" s="50" t="s">
        <v>2858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 x14ac:dyDescent="0.35">
      <c r="A2018" s="50" t="s">
        <v>2859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 x14ac:dyDescent="0.35">
      <c r="A2019" s="50" t="s">
        <v>2860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 x14ac:dyDescent="0.35">
      <c r="A2020" s="50" t="s">
        <v>2861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 x14ac:dyDescent="0.35">
      <c r="A2021" s="50" t="s">
        <v>2862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 x14ac:dyDescent="0.35">
      <c r="A2022" s="50" t="s">
        <v>2863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 x14ac:dyDescent="0.35">
      <c r="A2023" s="50" t="s">
        <v>2864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 x14ac:dyDescent="0.35">
      <c r="A2024" s="50" t="s">
        <v>2865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 x14ac:dyDescent="0.35">
      <c r="A2025" s="50" t="s">
        <v>2866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 x14ac:dyDescent="0.35">
      <c r="A2026" s="50" t="s">
        <v>2867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 x14ac:dyDescent="0.35">
      <c r="A2027" s="50" t="s">
        <v>2868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 x14ac:dyDescent="0.35">
      <c r="A2028" s="50" t="s">
        <v>2869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 x14ac:dyDescent="0.35">
      <c r="A2029" s="50" t="s">
        <v>2870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 x14ac:dyDescent="0.35">
      <c r="A2030" s="50" t="s">
        <v>2871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 x14ac:dyDescent="0.35">
      <c r="A2031" s="50" t="s">
        <v>2872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 x14ac:dyDescent="0.35">
      <c r="A2032" s="50" t="s">
        <v>2873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 x14ac:dyDescent="0.35">
      <c r="A2033" s="50" t="s">
        <v>2874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 x14ac:dyDescent="0.35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 x14ac:dyDescent="0.35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 x14ac:dyDescent="0.35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 x14ac:dyDescent="0.35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 x14ac:dyDescent="0.35">
      <c r="A2038" s="50" t="s">
        <v>2208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 x14ac:dyDescent="0.35">
      <c r="A2039" s="50" t="s">
        <v>2875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 x14ac:dyDescent="0.35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 x14ac:dyDescent="0.35">
      <c r="A2041" s="50" t="s">
        <v>2876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 x14ac:dyDescent="0.35">
      <c r="A2042" s="50" t="s">
        <v>2877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 x14ac:dyDescent="0.35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 x14ac:dyDescent="0.35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 x14ac:dyDescent="0.35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 x14ac:dyDescent="0.35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 x14ac:dyDescent="0.35">
      <c r="A2047" s="50" t="s">
        <v>2878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 x14ac:dyDescent="0.35">
      <c r="A2048" s="50" t="s">
        <v>2879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 x14ac:dyDescent="0.35">
      <c r="A2049" s="50" t="s">
        <v>2880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 x14ac:dyDescent="0.35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 x14ac:dyDescent="0.35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 x14ac:dyDescent="0.35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 x14ac:dyDescent="0.35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 x14ac:dyDescent="0.35">
      <c r="A2054" s="50" t="s">
        <v>2881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 x14ac:dyDescent="0.35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 x14ac:dyDescent="0.35">
      <c r="A2056" s="50" t="s">
        <v>2882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 x14ac:dyDescent="0.35">
      <c r="A2057" s="50" t="s">
        <v>2883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 x14ac:dyDescent="0.35">
      <c r="A2058" s="50" t="s">
        <v>2884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 x14ac:dyDescent="0.35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 x14ac:dyDescent="0.35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 x14ac:dyDescent="0.35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 x14ac:dyDescent="0.35">
      <c r="A2062" s="50" t="s">
        <v>2208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 x14ac:dyDescent="0.35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 x14ac:dyDescent="0.35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 x14ac:dyDescent="0.35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 x14ac:dyDescent="0.35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 x14ac:dyDescent="0.35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 x14ac:dyDescent="0.35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 x14ac:dyDescent="0.35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 x14ac:dyDescent="0.35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 x14ac:dyDescent="0.35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 x14ac:dyDescent="0.35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 x14ac:dyDescent="0.35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 x14ac:dyDescent="0.35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 x14ac:dyDescent="0.35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 x14ac:dyDescent="0.35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 x14ac:dyDescent="0.35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 x14ac:dyDescent="0.35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 x14ac:dyDescent="0.35">
      <c r="A2079" s="50" t="s">
        <v>2885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 x14ac:dyDescent="0.35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 x14ac:dyDescent="0.35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 x14ac:dyDescent="0.35">
      <c r="A2082" s="50" t="s">
        <v>2886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 x14ac:dyDescent="0.35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 x14ac:dyDescent="0.35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 x14ac:dyDescent="0.35">
      <c r="A2085" s="50" t="s">
        <v>2205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 x14ac:dyDescent="0.35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 x14ac:dyDescent="0.35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 x14ac:dyDescent="0.35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 x14ac:dyDescent="0.35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 x14ac:dyDescent="0.35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 x14ac:dyDescent="0.35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 x14ac:dyDescent="0.35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 x14ac:dyDescent="0.35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 x14ac:dyDescent="0.35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 x14ac:dyDescent="0.35">
      <c r="A2095" s="50" t="s">
        <v>2887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 x14ac:dyDescent="0.35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 x14ac:dyDescent="0.35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 x14ac:dyDescent="0.35">
      <c r="A2098" s="50" t="s">
        <v>2888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 x14ac:dyDescent="0.35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 x14ac:dyDescent="0.35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 x14ac:dyDescent="0.35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 x14ac:dyDescent="0.35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 x14ac:dyDescent="0.35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 x14ac:dyDescent="0.35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 x14ac:dyDescent="0.35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 x14ac:dyDescent="0.35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 x14ac:dyDescent="0.35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 x14ac:dyDescent="0.35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 x14ac:dyDescent="0.35">
      <c r="A2109" s="50" t="s">
        <v>2889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 x14ac:dyDescent="0.35">
      <c r="A2110" s="50" t="s">
        <v>2248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 x14ac:dyDescent="0.35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 x14ac:dyDescent="0.35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 x14ac:dyDescent="0.35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 x14ac:dyDescent="0.35">
      <c r="A2114" s="50" t="s">
        <v>2890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 x14ac:dyDescent="0.35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 x14ac:dyDescent="0.35">
      <c r="A2116" s="50" t="s">
        <v>2891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 x14ac:dyDescent="0.35">
      <c r="A2117" s="50" t="s">
        <v>2892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 x14ac:dyDescent="0.35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 x14ac:dyDescent="0.35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 x14ac:dyDescent="0.35">
      <c r="A2120" s="50" t="s">
        <v>2208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 x14ac:dyDescent="0.35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 x14ac:dyDescent="0.35">
      <c r="A2122" s="50" t="s">
        <v>2893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 x14ac:dyDescent="0.35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 x14ac:dyDescent="0.35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 x14ac:dyDescent="0.35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 x14ac:dyDescent="0.35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 x14ac:dyDescent="0.35">
      <c r="A2127" s="50" t="s">
        <v>2387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 x14ac:dyDescent="0.35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 x14ac:dyDescent="0.35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 x14ac:dyDescent="0.35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 x14ac:dyDescent="0.35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 x14ac:dyDescent="0.35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 x14ac:dyDescent="0.35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 x14ac:dyDescent="0.35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 x14ac:dyDescent="0.35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 x14ac:dyDescent="0.35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 x14ac:dyDescent="0.35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 x14ac:dyDescent="0.35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 x14ac:dyDescent="0.35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 x14ac:dyDescent="0.35">
      <c r="A2140" s="50" t="s">
        <v>2894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 x14ac:dyDescent="0.35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 x14ac:dyDescent="0.35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 x14ac:dyDescent="0.35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 x14ac:dyDescent="0.35">
      <c r="A2144" s="50" t="s">
        <v>2895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 x14ac:dyDescent="0.35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 x14ac:dyDescent="0.35">
      <c r="A2146" s="50" t="s">
        <v>2896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 x14ac:dyDescent="0.35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 x14ac:dyDescent="0.35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 x14ac:dyDescent="0.35">
      <c r="A2149" s="50" t="s">
        <v>2208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 x14ac:dyDescent="0.35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 x14ac:dyDescent="0.35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 x14ac:dyDescent="0.35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 x14ac:dyDescent="0.35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 x14ac:dyDescent="0.35">
      <c r="A2154" s="50" t="s">
        <v>2897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 x14ac:dyDescent="0.35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 x14ac:dyDescent="0.35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 x14ac:dyDescent="0.35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 x14ac:dyDescent="0.35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 x14ac:dyDescent="0.35">
      <c r="A2159" s="50" t="s">
        <v>2898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 x14ac:dyDescent="0.35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 x14ac:dyDescent="0.35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 x14ac:dyDescent="0.35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 x14ac:dyDescent="0.35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 x14ac:dyDescent="0.35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 x14ac:dyDescent="0.35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 x14ac:dyDescent="0.35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 x14ac:dyDescent="0.35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 x14ac:dyDescent="0.35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 x14ac:dyDescent="0.35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 x14ac:dyDescent="0.35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 x14ac:dyDescent="0.35">
      <c r="A2171" s="50" t="s">
        <v>2899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 x14ac:dyDescent="0.35">
      <c r="A2172" s="50" t="s">
        <v>2900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 x14ac:dyDescent="0.35">
      <c r="A2173" s="50" t="s">
        <v>2901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 x14ac:dyDescent="0.35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 x14ac:dyDescent="0.35">
      <c r="A2175" s="50" t="s">
        <v>2902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 x14ac:dyDescent="0.35">
      <c r="A2176" s="50" t="s">
        <v>2903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 x14ac:dyDescent="0.35">
      <c r="A2177" s="50" t="s">
        <v>2904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 x14ac:dyDescent="0.35">
      <c r="A2178" s="50" t="s">
        <v>2905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 x14ac:dyDescent="0.35">
      <c r="A2179" s="50" t="s">
        <v>2906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 x14ac:dyDescent="0.35">
      <c r="A2180" s="50" t="s">
        <v>2907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 x14ac:dyDescent="0.35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 x14ac:dyDescent="0.35">
      <c r="A2182" s="50" t="s">
        <v>2908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 x14ac:dyDescent="0.35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 x14ac:dyDescent="0.35">
      <c r="A2184" s="50" t="s">
        <v>2909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 x14ac:dyDescent="0.35">
      <c r="A2185" s="50" t="s">
        <v>2910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 x14ac:dyDescent="0.35">
      <c r="A2186" s="50" t="s">
        <v>2911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 x14ac:dyDescent="0.35">
      <c r="A2187" s="50" t="s">
        <v>2912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 x14ac:dyDescent="0.35">
      <c r="A2188" s="50" t="s">
        <v>2913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 x14ac:dyDescent="0.35">
      <c r="A2189" s="50" t="s">
        <v>2914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 x14ac:dyDescent="0.35">
      <c r="A2190" s="50" t="s">
        <v>2915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 x14ac:dyDescent="0.35">
      <c r="A2191" s="50" t="s">
        <v>2916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 x14ac:dyDescent="0.35">
      <c r="A2192" s="50" t="s">
        <v>2917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 x14ac:dyDescent="0.35">
      <c r="A2193" s="50" t="s">
        <v>2918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 x14ac:dyDescent="0.35">
      <c r="A2194" s="50" t="s">
        <v>2919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 x14ac:dyDescent="0.35">
      <c r="A2195" s="50" t="s">
        <v>2920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 x14ac:dyDescent="0.35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 x14ac:dyDescent="0.35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 x14ac:dyDescent="0.35">
      <c r="A2198" s="50" t="s">
        <v>2921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 x14ac:dyDescent="0.35">
      <c r="A2199" s="50" t="s">
        <v>2922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 x14ac:dyDescent="0.35">
      <c r="A2200" s="50" t="s">
        <v>2923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 x14ac:dyDescent="0.35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 x14ac:dyDescent="0.35">
      <c r="A2202" s="50" t="s">
        <v>2924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 x14ac:dyDescent="0.35">
      <c r="A2203" s="50" t="s">
        <v>2925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 x14ac:dyDescent="0.35">
      <c r="A2204" s="50" t="s">
        <v>2926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 x14ac:dyDescent="0.35">
      <c r="A2205" s="50" t="s">
        <v>2927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 x14ac:dyDescent="0.35">
      <c r="A2206" s="50" t="s">
        <v>2928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 x14ac:dyDescent="0.35">
      <c r="A2207" s="50" t="s">
        <v>2929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 x14ac:dyDescent="0.35">
      <c r="A2208" s="50" t="s">
        <v>2930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 x14ac:dyDescent="0.35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 x14ac:dyDescent="0.35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 x14ac:dyDescent="0.35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 x14ac:dyDescent="0.35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 x14ac:dyDescent="0.35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 x14ac:dyDescent="0.35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 x14ac:dyDescent="0.35">
      <c r="A2215" s="50" t="s">
        <v>2931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 x14ac:dyDescent="0.35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 x14ac:dyDescent="0.35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 x14ac:dyDescent="0.35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 x14ac:dyDescent="0.35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 x14ac:dyDescent="0.35">
      <c r="A2220" s="50" t="s">
        <v>2932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 x14ac:dyDescent="0.35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 x14ac:dyDescent="0.35">
      <c r="A2222" s="50" t="s">
        <v>2933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 x14ac:dyDescent="0.35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 x14ac:dyDescent="0.35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 x14ac:dyDescent="0.35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 x14ac:dyDescent="0.35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 x14ac:dyDescent="0.35">
      <c r="A2227" s="50" t="s">
        <v>2934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 x14ac:dyDescent="0.35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 x14ac:dyDescent="0.35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 x14ac:dyDescent="0.35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 x14ac:dyDescent="0.35">
      <c r="A2231" s="50" t="s">
        <v>2935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 x14ac:dyDescent="0.35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 x14ac:dyDescent="0.35">
      <c r="A2233" s="50" t="s">
        <v>2936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 x14ac:dyDescent="0.35">
      <c r="A2234" s="50" t="s">
        <v>2937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 x14ac:dyDescent="0.35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 x14ac:dyDescent="0.35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 x14ac:dyDescent="0.35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 x14ac:dyDescent="0.35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 x14ac:dyDescent="0.35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 x14ac:dyDescent="0.35">
      <c r="A2240" s="50" t="s">
        <v>2938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 x14ac:dyDescent="0.35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 x14ac:dyDescent="0.35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 x14ac:dyDescent="0.35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 x14ac:dyDescent="0.35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 x14ac:dyDescent="0.35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 x14ac:dyDescent="0.35">
      <c r="A2246" s="50" t="s">
        <v>2939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 x14ac:dyDescent="0.35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 x14ac:dyDescent="0.35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 x14ac:dyDescent="0.35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 x14ac:dyDescent="0.35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 x14ac:dyDescent="0.35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 x14ac:dyDescent="0.35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 x14ac:dyDescent="0.35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 x14ac:dyDescent="0.35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 x14ac:dyDescent="0.35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 x14ac:dyDescent="0.35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 x14ac:dyDescent="0.35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 x14ac:dyDescent="0.35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 x14ac:dyDescent="0.35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 x14ac:dyDescent="0.35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 x14ac:dyDescent="0.35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 x14ac:dyDescent="0.35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 x14ac:dyDescent="0.35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 x14ac:dyDescent="0.35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 x14ac:dyDescent="0.35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 x14ac:dyDescent="0.35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 x14ac:dyDescent="0.35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 x14ac:dyDescent="0.35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 x14ac:dyDescent="0.35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 x14ac:dyDescent="0.35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 x14ac:dyDescent="0.35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 x14ac:dyDescent="0.35">
      <c r="A2272" s="50" t="s">
        <v>2940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 x14ac:dyDescent="0.35">
      <c r="A2273" s="50" t="s">
        <v>2941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 x14ac:dyDescent="0.35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 x14ac:dyDescent="0.35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 x14ac:dyDescent="0.35">
      <c r="A2276" s="50" t="s">
        <v>2942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 x14ac:dyDescent="0.35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 x14ac:dyDescent="0.35">
      <c r="A2278" s="50" t="s">
        <v>2943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 x14ac:dyDescent="0.35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 x14ac:dyDescent="0.35">
      <c r="A2280" s="50" t="s">
        <v>2944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 x14ac:dyDescent="0.35">
      <c r="A2281" s="50" t="s">
        <v>2945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 x14ac:dyDescent="0.35">
      <c r="A2282" s="50" t="s">
        <v>2946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 x14ac:dyDescent="0.35">
      <c r="A2283" s="50" t="s">
        <v>2947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 x14ac:dyDescent="0.35">
      <c r="A2284" s="50" t="s">
        <v>2948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 x14ac:dyDescent="0.35">
      <c r="A2285" s="50" t="s">
        <v>2949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 x14ac:dyDescent="0.35">
      <c r="A2286" s="50" t="s">
        <v>2950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 x14ac:dyDescent="0.35">
      <c r="A2287" s="50" t="s">
        <v>2951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 x14ac:dyDescent="0.35">
      <c r="A2288" s="50" t="s">
        <v>2952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 x14ac:dyDescent="0.35">
      <c r="A2289" s="50" t="s">
        <v>2953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 x14ac:dyDescent="0.35">
      <c r="A2290" s="50" t="s">
        <v>2954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 x14ac:dyDescent="0.35">
      <c r="A2291" s="50" t="s">
        <v>2955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 x14ac:dyDescent="0.35">
      <c r="A2292" s="50" t="s">
        <v>2956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 x14ac:dyDescent="0.35">
      <c r="A2293" s="50" t="s">
        <v>2957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 x14ac:dyDescent="0.35">
      <c r="A2294" s="50" t="s">
        <v>2958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 x14ac:dyDescent="0.35">
      <c r="A2295" s="50" t="s">
        <v>2959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 x14ac:dyDescent="0.35">
      <c r="A2296" s="50" t="s">
        <v>2960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 x14ac:dyDescent="0.35">
      <c r="A2297" s="50" t="s">
        <v>2961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 x14ac:dyDescent="0.35">
      <c r="A2298" s="50" t="s">
        <v>2962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 x14ac:dyDescent="0.35">
      <c r="A2299" s="50" t="s">
        <v>2963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 x14ac:dyDescent="0.35">
      <c r="A2300" s="50" t="s">
        <v>2964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 x14ac:dyDescent="0.35">
      <c r="A2301" s="50" t="s">
        <v>2965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 x14ac:dyDescent="0.35">
      <c r="A2302" s="50" t="s">
        <v>2966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 x14ac:dyDescent="0.35">
      <c r="A2303" s="50" t="s">
        <v>2967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 x14ac:dyDescent="0.35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 x14ac:dyDescent="0.35">
      <c r="A2305" s="50" t="s">
        <v>2968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 x14ac:dyDescent="0.35">
      <c r="A2306" s="50" t="s">
        <v>2969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 x14ac:dyDescent="0.35">
      <c r="A2307" s="50" t="s">
        <v>2970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 x14ac:dyDescent="0.35">
      <c r="A2308" s="50" t="s">
        <v>2971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 x14ac:dyDescent="0.35">
      <c r="A2309" s="50" t="s">
        <v>2972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 x14ac:dyDescent="0.35">
      <c r="A2310" s="50" t="s">
        <v>2973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 x14ac:dyDescent="0.35">
      <c r="A2311" s="50" t="s">
        <v>2974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 x14ac:dyDescent="0.35">
      <c r="A2312" s="50" t="s">
        <v>2975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 x14ac:dyDescent="0.35">
      <c r="A2313" s="50" t="s">
        <v>2976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 x14ac:dyDescent="0.35">
      <c r="A2314" s="50" t="s">
        <v>2977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 x14ac:dyDescent="0.35">
      <c r="A2315" s="50" t="s">
        <v>2978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 x14ac:dyDescent="0.35">
      <c r="A2316" s="50" t="s">
        <v>2979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 x14ac:dyDescent="0.35">
      <c r="A2317" s="50" t="s">
        <v>2980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 x14ac:dyDescent="0.35">
      <c r="A2318" s="50" t="s">
        <v>2981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 x14ac:dyDescent="0.35">
      <c r="A2319" s="50" t="s">
        <v>2982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 x14ac:dyDescent="0.35">
      <c r="A2320" s="50" t="s">
        <v>2983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 x14ac:dyDescent="0.35">
      <c r="A2321" s="50" t="s">
        <v>2984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 x14ac:dyDescent="0.35">
      <c r="A2322" s="50" t="s">
        <v>2985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 x14ac:dyDescent="0.35">
      <c r="A2323" s="50" t="s">
        <v>2986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 x14ac:dyDescent="0.35">
      <c r="A2324" s="50" t="s">
        <v>2987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 x14ac:dyDescent="0.35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 x14ac:dyDescent="0.35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 x14ac:dyDescent="0.35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 x14ac:dyDescent="0.35">
      <c r="A2328" s="50" t="s">
        <v>2988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 x14ac:dyDescent="0.35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 x14ac:dyDescent="0.35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 x14ac:dyDescent="0.35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 x14ac:dyDescent="0.35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 x14ac:dyDescent="0.35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 x14ac:dyDescent="0.35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 x14ac:dyDescent="0.35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 x14ac:dyDescent="0.35">
      <c r="A2336" s="50" t="s">
        <v>2989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 x14ac:dyDescent="0.35">
      <c r="A2337" s="50" t="s">
        <v>2990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 x14ac:dyDescent="0.35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 x14ac:dyDescent="0.35">
      <c r="A2339" s="50" t="s">
        <v>2991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 x14ac:dyDescent="0.35">
      <c r="A2340" s="50" t="s">
        <v>2992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 x14ac:dyDescent="0.35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 x14ac:dyDescent="0.35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 x14ac:dyDescent="0.35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 x14ac:dyDescent="0.35">
      <c r="A2344" s="50" t="s">
        <v>2993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 x14ac:dyDescent="0.35">
      <c r="A2345" s="50" t="s">
        <v>2994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 x14ac:dyDescent="0.35">
      <c r="A2346" s="50" t="s">
        <v>2995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 x14ac:dyDescent="0.35">
      <c r="A2347" s="50" t="s">
        <v>2996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 x14ac:dyDescent="0.35">
      <c r="A2348" s="50" t="s">
        <v>2997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 x14ac:dyDescent="0.35">
      <c r="A2349" s="50" t="s">
        <v>2998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 x14ac:dyDescent="0.35">
      <c r="A2350" s="50" t="s">
        <v>2999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 x14ac:dyDescent="0.35">
      <c r="A2351" s="50" t="s">
        <v>3000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 x14ac:dyDescent="0.35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 x14ac:dyDescent="0.35">
      <c r="A2353" s="50" t="s">
        <v>3001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 x14ac:dyDescent="0.35">
      <c r="A2354" s="50" t="s">
        <v>3002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 x14ac:dyDescent="0.35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 x14ac:dyDescent="0.35">
      <c r="A2356" s="50" t="s">
        <v>3003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 x14ac:dyDescent="0.35">
      <c r="A2357" s="50" t="s">
        <v>3004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 x14ac:dyDescent="0.35">
      <c r="A2358" s="50" t="s">
        <v>3005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 x14ac:dyDescent="0.35">
      <c r="A2359" s="50" t="s">
        <v>3006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 x14ac:dyDescent="0.35">
      <c r="A2360" s="50" t="s">
        <v>3007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 x14ac:dyDescent="0.35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 x14ac:dyDescent="0.35">
      <c r="A2362" s="50" t="s">
        <v>3008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 x14ac:dyDescent="0.35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 x14ac:dyDescent="0.35">
      <c r="A2364" s="50" t="s">
        <v>3009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 x14ac:dyDescent="0.35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 x14ac:dyDescent="0.35">
      <c r="A2366" s="50" t="s">
        <v>3010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 x14ac:dyDescent="0.35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 x14ac:dyDescent="0.35">
      <c r="A2368" s="50" t="s">
        <v>3011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 x14ac:dyDescent="0.35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 x14ac:dyDescent="0.35">
      <c r="A2370" s="50" t="s">
        <v>3012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 x14ac:dyDescent="0.35">
      <c r="A2371" s="50" t="s">
        <v>3013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 x14ac:dyDescent="0.35">
      <c r="A2372" s="50" t="s">
        <v>3014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 x14ac:dyDescent="0.35">
      <c r="A2373" s="50" t="s">
        <v>3015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 x14ac:dyDescent="0.35">
      <c r="A2374" s="50" t="s">
        <v>3016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 x14ac:dyDescent="0.35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 x14ac:dyDescent="0.35">
      <c r="A2376" s="50" t="s">
        <v>3017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 x14ac:dyDescent="0.35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 x14ac:dyDescent="0.35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 x14ac:dyDescent="0.35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 x14ac:dyDescent="0.35">
      <c r="A2380" s="50" t="s">
        <v>3018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 x14ac:dyDescent="0.35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 x14ac:dyDescent="0.35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 x14ac:dyDescent="0.35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 x14ac:dyDescent="0.35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 x14ac:dyDescent="0.35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 x14ac:dyDescent="0.35">
      <c r="A2386" s="50" t="s">
        <v>3019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 x14ac:dyDescent="0.35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 x14ac:dyDescent="0.35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 x14ac:dyDescent="0.35">
      <c r="A2389" s="50" t="s">
        <v>3020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 x14ac:dyDescent="0.35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 x14ac:dyDescent="0.35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 x14ac:dyDescent="0.35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 x14ac:dyDescent="0.35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 x14ac:dyDescent="0.35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 x14ac:dyDescent="0.35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 x14ac:dyDescent="0.35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 x14ac:dyDescent="0.35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 x14ac:dyDescent="0.35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 x14ac:dyDescent="0.35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 x14ac:dyDescent="0.35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 x14ac:dyDescent="0.35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 x14ac:dyDescent="0.35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 x14ac:dyDescent="0.35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 x14ac:dyDescent="0.35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 x14ac:dyDescent="0.35">
      <c r="A2405" s="50" t="s">
        <v>3021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 x14ac:dyDescent="0.35">
      <c r="A2406" s="50" t="s">
        <v>3022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 x14ac:dyDescent="0.35">
      <c r="A2407" s="50" t="s">
        <v>3023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 x14ac:dyDescent="0.35">
      <c r="A2408" s="50" t="s">
        <v>3024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 x14ac:dyDescent="0.35">
      <c r="A2409" s="50" t="s">
        <v>3025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 x14ac:dyDescent="0.35">
      <c r="A2410" s="50" t="s">
        <v>3026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 x14ac:dyDescent="0.35">
      <c r="A2411" s="50" t="s">
        <v>3027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 x14ac:dyDescent="0.35">
      <c r="A2412" s="50" t="s">
        <v>3028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 x14ac:dyDescent="0.35">
      <c r="A2413" s="50" t="s">
        <v>2248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 x14ac:dyDescent="0.35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 x14ac:dyDescent="0.35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 x14ac:dyDescent="0.35">
      <c r="A2416" s="50" t="s">
        <v>3029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 x14ac:dyDescent="0.35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 x14ac:dyDescent="0.35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 x14ac:dyDescent="0.35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 x14ac:dyDescent="0.35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 x14ac:dyDescent="0.35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 x14ac:dyDescent="0.35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 x14ac:dyDescent="0.35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 x14ac:dyDescent="0.35">
      <c r="A2424" s="50" t="s">
        <v>3030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 x14ac:dyDescent="0.35">
      <c r="A2425" s="50" t="s">
        <v>3031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 x14ac:dyDescent="0.35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 x14ac:dyDescent="0.35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 x14ac:dyDescent="0.35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 x14ac:dyDescent="0.35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 x14ac:dyDescent="0.35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 x14ac:dyDescent="0.35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 x14ac:dyDescent="0.35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 x14ac:dyDescent="0.35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 x14ac:dyDescent="0.35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 x14ac:dyDescent="0.35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 x14ac:dyDescent="0.35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 x14ac:dyDescent="0.35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 x14ac:dyDescent="0.35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 x14ac:dyDescent="0.35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 x14ac:dyDescent="0.35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 x14ac:dyDescent="0.35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 x14ac:dyDescent="0.35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 x14ac:dyDescent="0.35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 x14ac:dyDescent="0.35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 x14ac:dyDescent="0.35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 x14ac:dyDescent="0.35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 x14ac:dyDescent="0.35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 x14ac:dyDescent="0.35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 x14ac:dyDescent="0.35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 x14ac:dyDescent="0.35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 x14ac:dyDescent="0.35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 x14ac:dyDescent="0.35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 x14ac:dyDescent="0.35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 x14ac:dyDescent="0.35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 x14ac:dyDescent="0.35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 x14ac:dyDescent="0.35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 x14ac:dyDescent="0.35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 x14ac:dyDescent="0.35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 x14ac:dyDescent="0.35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 x14ac:dyDescent="0.35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 x14ac:dyDescent="0.35">
      <c r="A2461" s="50" t="s">
        <v>3032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 x14ac:dyDescent="0.35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 x14ac:dyDescent="0.35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 x14ac:dyDescent="0.35">
      <c r="A2464" s="50" t="s">
        <v>3033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 x14ac:dyDescent="0.35">
      <c r="A2465" s="50" t="s">
        <v>3034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 x14ac:dyDescent="0.35">
      <c r="A2466" s="50" t="s">
        <v>3035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 x14ac:dyDescent="0.35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 x14ac:dyDescent="0.35">
      <c r="A2468" s="50" t="s">
        <v>3036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 x14ac:dyDescent="0.35">
      <c r="A2469" s="50" t="s">
        <v>3037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 x14ac:dyDescent="0.35">
      <c r="A2470" s="50" t="s">
        <v>3038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 x14ac:dyDescent="0.35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 x14ac:dyDescent="0.35">
      <c r="A2472" s="50" t="s">
        <v>3039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 x14ac:dyDescent="0.35">
      <c r="A2473" s="50" t="s">
        <v>3040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 x14ac:dyDescent="0.35">
      <c r="A2474" s="50" t="s">
        <v>3041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 x14ac:dyDescent="0.35">
      <c r="A2475" s="50" t="s">
        <v>3042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 x14ac:dyDescent="0.35">
      <c r="A2476" s="50" t="s">
        <v>3043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 x14ac:dyDescent="0.35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 x14ac:dyDescent="0.35">
      <c r="A2478" s="50" t="s">
        <v>3044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 x14ac:dyDescent="0.35">
      <c r="A2479" s="50" t="s">
        <v>3045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 x14ac:dyDescent="0.35">
      <c r="A2480" s="50" t="s">
        <v>3046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 x14ac:dyDescent="0.35">
      <c r="A2481" s="50" t="s">
        <v>3047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 x14ac:dyDescent="0.35">
      <c r="A2482" s="50" t="s">
        <v>3048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 x14ac:dyDescent="0.35">
      <c r="A2483" s="50" t="s">
        <v>3049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 x14ac:dyDescent="0.35">
      <c r="A2484" s="50" t="s">
        <v>3050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 x14ac:dyDescent="0.35">
      <c r="A2485" s="50" t="s">
        <v>3051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 x14ac:dyDescent="0.35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 x14ac:dyDescent="0.35">
      <c r="A2487" s="50" t="s">
        <v>3052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 x14ac:dyDescent="0.35">
      <c r="A2488" s="50" t="s">
        <v>3053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 x14ac:dyDescent="0.35">
      <c r="A2489" s="50" t="s">
        <v>3054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 x14ac:dyDescent="0.35">
      <c r="A2490" s="50" t="s">
        <v>3055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 x14ac:dyDescent="0.35">
      <c r="A2491" s="50" t="s">
        <v>3056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 x14ac:dyDescent="0.35">
      <c r="A2492" s="50" t="s">
        <v>3057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 x14ac:dyDescent="0.35">
      <c r="A2493" s="50" t="s">
        <v>3058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 x14ac:dyDescent="0.35">
      <c r="A2494" s="50" t="s">
        <v>3059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 x14ac:dyDescent="0.35">
      <c r="A2495" s="50" t="s">
        <v>3060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 x14ac:dyDescent="0.35">
      <c r="A2496" s="50" t="s">
        <v>3061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 x14ac:dyDescent="0.35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 x14ac:dyDescent="0.35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 x14ac:dyDescent="0.35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 x14ac:dyDescent="0.35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 x14ac:dyDescent="0.35">
      <c r="A2501" s="50" t="s">
        <v>2208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 x14ac:dyDescent="0.35">
      <c r="A2502" s="50" t="s">
        <v>3062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 x14ac:dyDescent="0.35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 x14ac:dyDescent="0.35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 x14ac:dyDescent="0.35">
      <c r="A2505" s="50" t="s">
        <v>3063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 x14ac:dyDescent="0.35">
      <c r="A2506" s="50" t="s">
        <v>3064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 x14ac:dyDescent="0.35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 x14ac:dyDescent="0.35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 x14ac:dyDescent="0.35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 x14ac:dyDescent="0.35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 x14ac:dyDescent="0.35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 x14ac:dyDescent="0.35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 x14ac:dyDescent="0.35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 x14ac:dyDescent="0.35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 x14ac:dyDescent="0.35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 x14ac:dyDescent="0.35">
      <c r="A2516" s="50" t="s">
        <v>3065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 x14ac:dyDescent="0.35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 x14ac:dyDescent="0.35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 x14ac:dyDescent="0.35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 x14ac:dyDescent="0.35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 x14ac:dyDescent="0.35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 x14ac:dyDescent="0.35">
      <c r="A2522" s="50" t="s">
        <v>3066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 x14ac:dyDescent="0.35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 x14ac:dyDescent="0.35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 x14ac:dyDescent="0.35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 x14ac:dyDescent="0.35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 x14ac:dyDescent="0.35">
      <c r="A2527" s="50" t="s">
        <v>3067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 x14ac:dyDescent="0.35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 x14ac:dyDescent="0.35">
      <c r="A2529" s="50" t="s">
        <v>3068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 x14ac:dyDescent="0.35">
      <c r="A2530" s="50" t="s">
        <v>3069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 x14ac:dyDescent="0.35">
      <c r="A2531" s="50" t="s">
        <v>2208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 x14ac:dyDescent="0.35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 x14ac:dyDescent="0.35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 x14ac:dyDescent="0.35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 x14ac:dyDescent="0.35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 x14ac:dyDescent="0.35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 x14ac:dyDescent="0.35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 x14ac:dyDescent="0.35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 x14ac:dyDescent="0.35">
      <c r="A2539" s="50" t="s">
        <v>3070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 x14ac:dyDescent="0.35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 x14ac:dyDescent="0.35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 x14ac:dyDescent="0.35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 x14ac:dyDescent="0.35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 x14ac:dyDescent="0.35">
      <c r="A2544" s="50" t="s">
        <v>3071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 x14ac:dyDescent="0.35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 x14ac:dyDescent="0.35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 x14ac:dyDescent="0.35">
      <c r="A2547" s="50" t="s">
        <v>3072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 x14ac:dyDescent="0.35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 x14ac:dyDescent="0.35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 x14ac:dyDescent="0.35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 x14ac:dyDescent="0.35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 x14ac:dyDescent="0.35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 x14ac:dyDescent="0.35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 x14ac:dyDescent="0.35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 x14ac:dyDescent="0.35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 x14ac:dyDescent="0.35">
      <c r="A2556" s="50" t="s">
        <v>3073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 x14ac:dyDescent="0.35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 x14ac:dyDescent="0.35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 x14ac:dyDescent="0.35">
      <c r="A2559" s="50" t="s">
        <v>3074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 x14ac:dyDescent="0.35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 x14ac:dyDescent="0.35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 x14ac:dyDescent="0.35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 x14ac:dyDescent="0.35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 x14ac:dyDescent="0.35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 x14ac:dyDescent="0.35">
      <c r="A2565" s="50" t="s">
        <v>2208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 x14ac:dyDescent="0.35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 x14ac:dyDescent="0.35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 x14ac:dyDescent="0.35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 x14ac:dyDescent="0.35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 x14ac:dyDescent="0.35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 x14ac:dyDescent="0.35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 x14ac:dyDescent="0.35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 x14ac:dyDescent="0.35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 x14ac:dyDescent="0.35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 x14ac:dyDescent="0.35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 x14ac:dyDescent="0.35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 x14ac:dyDescent="0.35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 x14ac:dyDescent="0.35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 x14ac:dyDescent="0.35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 x14ac:dyDescent="0.35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 x14ac:dyDescent="0.35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 x14ac:dyDescent="0.35">
      <c r="A2582" s="50" t="s">
        <v>3075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 x14ac:dyDescent="0.35">
      <c r="A2583" s="50" t="s">
        <v>3076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 x14ac:dyDescent="0.35">
      <c r="A2584" s="50" t="s">
        <v>3077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 x14ac:dyDescent="0.35">
      <c r="A2585" s="50" t="s">
        <v>3078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 x14ac:dyDescent="0.35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 x14ac:dyDescent="0.35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 x14ac:dyDescent="0.35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 x14ac:dyDescent="0.35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 x14ac:dyDescent="0.35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 x14ac:dyDescent="0.35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 x14ac:dyDescent="0.35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 x14ac:dyDescent="0.35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 x14ac:dyDescent="0.35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 x14ac:dyDescent="0.35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 x14ac:dyDescent="0.35">
      <c r="A2596" s="50" t="s">
        <v>3079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 x14ac:dyDescent="0.35">
      <c r="A2597" s="50" t="s">
        <v>3080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 x14ac:dyDescent="0.35">
      <c r="A2598" s="50" t="s">
        <v>3081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 x14ac:dyDescent="0.35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 x14ac:dyDescent="0.35">
      <c r="A2600" s="50" t="s">
        <v>3082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 x14ac:dyDescent="0.35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 x14ac:dyDescent="0.35">
      <c r="A2602" s="50" t="s">
        <v>3083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 x14ac:dyDescent="0.35">
      <c r="A2603" s="50" t="s">
        <v>3084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 x14ac:dyDescent="0.35">
      <c r="A2604" s="50" t="s">
        <v>3085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 x14ac:dyDescent="0.35">
      <c r="A2605" s="50" t="s">
        <v>3086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 x14ac:dyDescent="0.35">
      <c r="A2606" s="50" t="s">
        <v>3087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 x14ac:dyDescent="0.35">
      <c r="A2607" s="50" t="s">
        <v>3088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 x14ac:dyDescent="0.35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 x14ac:dyDescent="0.35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 x14ac:dyDescent="0.35">
      <c r="A2610" s="50" t="s">
        <v>3089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 x14ac:dyDescent="0.35">
      <c r="A2611" s="50" t="s">
        <v>3090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 x14ac:dyDescent="0.35">
      <c r="A2612" s="50" t="s">
        <v>3091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 x14ac:dyDescent="0.35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 x14ac:dyDescent="0.35">
      <c r="A2614" s="50" t="s">
        <v>3092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 x14ac:dyDescent="0.35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 x14ac:dyDescent="0.35">
      <c r="A2616" s="50" t="s">
        <v>3093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 x14ac:dyDescent="0.35">
      <c r="A2617" s="50" t="s">
        <v>3094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 x14ac:dyDescent="0.35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 x14ac:dyDescent="0.35">
      <c r="A2619" s="50" t="s">
        <v>3095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 x14ac:dyDescent="0.35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 x14ac:dyDescent="0.35">
      <c r="A2621" s="50" t="s">
        <v>3096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 x14ac:dyDescent="0.35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 x14ac:dyDescent="0.35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 x14ac:dyDescent="0.35">
      <c r="A2624" s="50" t="s">
        <v>3097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 x14ac:dyDescent="0.35">
      <c r="A2625" s="50" t="s">
        <v>3098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 x14ac:dyDescent="0.35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 x14ac:dyDescent="0.35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 x14ac:dyDescent="0.35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 x14ac:dyDescent="0.35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 x14ac:dyDescent="0.35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 x14ac:dyDescent="0.35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 x14ac:dyDescent="0.35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 x14ac:dyDescent="0.35">
      <c r="A2633" s="50" t="s">
        <v>3099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 x14ac:dyDescent="0.35">
      <c r="A2634" s="50" t="s">
        <v>3100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 x14ac:dyDescent="0.35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 x14ac:dyDescent="0.35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 x14ac:dyDescent="0.35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 x14ac:dyDescent="0.35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 x14ac:dyDescent="0.35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 x14ac:dyDescent="0.35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 x14ac:dyDescent="0.35">
      <c r="A2641" s="50" t="s">
        <v>2845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 x14ac:dyDescent="0.35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 x14ac:dyDescent="0.35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 x14ac:dyDescent="0.35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 x14ac:dyDescent="0.35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 x14ac:dyDescent="0.35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 x14ac:dyDescent="0.35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 x14ac:dyDescent="0.35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 x14ac:dyDescent="0.35">
      <c r="A2649" s="50" t="s">
        <v>2753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 x14ac:dyDescent="0.35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 x14ac:dyDescent="0.35">
      <c r="A2651" s="50" t="s">
        <v>3101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 x14ac:dyDescent="0.35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 x14ac:dyDescent="0.35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 x14ac:dyDescent="0.35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 x14ac:dyDescent="0.35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 x14ac:dyDescent="0.35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 x14ac:dyDescent="0.35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 x14ac:dyDescent="0.35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 x14ac:dyDescent="0.35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 x14ac:dyDescent="0.35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 x14ac:dyDescent="0.35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 x14ac:dyDescent="0.35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 x14ac:dyDescent="0.35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 x14ac:dyDescent="0.35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 x14ac:dyDescent="0.35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 x14ac:dyDescent="0.35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 x14ac:dyDescent="0.35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 x14ac:dyDescent="0.35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 x14ac:dyDescent="0.35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 x14ac:dyDescent="0.35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 x14ac:dyDescent="0.35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 x14ac:dyDescent="0.35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 x14ac:dyDescent="0.35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 x14ac:dyDescent="0.35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 x14ac:dyDescent="0.35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 x14ac:dyDescent="0.35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 x14ac:dyDescent="0.35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 x14ac:dyDescent="0.35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 x14ac:dyDescent="0.35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 x14ac:dyDescent="0.35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 x14ac:dyDescent="0.35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 x14ac:dyDescent="0.35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 x14ac:dyDescent="0.35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 x14ac:dyDescent="0.35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 x14ac:dyDescent="0.35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 x14ac:dyDescent="0.35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 x14ac:dyDescent="0.35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 x14ac:dyDescent="0.35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 x14ac:dyDescent="0.35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 x14ac:dyDescent="0.35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 x14ac:dyDescent="0.35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 x14ac:dyDescent="0.35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 x14ac:dyDescent="0.35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 x14ac:dyDescent="0.35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 x14ac:dyDescent="0.35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 x14ac:dyDescent="0.35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 x14ac:dyDescent="0.35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 x14ac:dyDescent="0.35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 x14ac:dyDescent="0.35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 x14ac:dyDescent="0.35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 x14ac:dyDescent="0.35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 x14ac:dyDescent="0.35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 x14ac:dyDescent="0.35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 x14ac:dyDescent="0.35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 x14ac:dyDescent="0.35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 x14ac:dyDescent="0.35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 x14ac:dyDescent="0.35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 x14ac:dyDescent="0.35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 x14ac:dyDescent="0.35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 x14ac:dyDescent="0.35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 x14ac:dyDescent="0.35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 x14ac:dyDescent="0.35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 x14ac:dyDescent="0.35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 x14ac:dyDescent="0.35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 x14ac:dyDescent="0.35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 x14ac:dyDescent="0.35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 x14ac:dyDescent="0.35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 x14ac:dyDescent="0.35">
      <c r="A2718" s="50" t="s">
        <v>2196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 x14ac:dyDescent="0.35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 x14ac:dyDescent="0.35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 x14ac:dyDescent="0.35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 x14ac:dyDescent="0.35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 x14ac:dyDescent="0.35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 x14ac:dyDescent="0.35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 x14ac:dyDescent="0.35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 x14ac:dyDescent="0.35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 x14ac:dyDescent="0.35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 x14ac:dyDescent="0.35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 x14ac:dyDescent="0.35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 x14ac:dyDescent="0.35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 x14ac:dyDescent="0.35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 x14ac:dyDescent="0.35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 x14ac:dyDescent="0.35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 x14ac:dyDescent="0.35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 x14ac:dyDescent="0.35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 x14ac:dyDescent="0.35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 x14ac:dyDescent="0.35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 x14ac:dyDescent="0.35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 x14ac:dyDescent="0.35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 x14ac:dyDescent="0.35">
      <c r="A2740" s="50" t="s">
        <v>2569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 x14ac:dyDescent="0.35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 x14ac:dyDescent="0.35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 x14ac:dyDescent="0.35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 x14ac:dyDescent="0.35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 x14ac:dyDescent="0.35">
      <c r="A2745" s="50" t="s">
        <v>2570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 x14ac:dyDescent="0.35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 x14ac:dyDescent="0.35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 x14ac:dyDescent="0.35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 x14ac:dyDescent="0.35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 x14ac:dyDescent="0.35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 x14ac:dyDescent="0.35">
      <c r="A2751" s="50" t="s">
        <v>3102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 x14ac:dyDescent="0.35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 x14ac:dyDescent="0.35">
      <c r="A2753" s="50" t="s">
        <v>3103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 x14ac:dyDescent="0.35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 x14ac:dyDescent="0.35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 x14ac:dyDescent="0.35">
      <c r="A2756" s="50" t="s">
        <v>3104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 x14ac:dyDescent="0.35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 x14ac:dyDescent="0.35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 x14ac:dyDescent="0.35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 x14ac:dyDescent="0.35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 x14ac:dyDescent="0.35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 x14ac:dyDescent="0.35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 x14ac:dyDescent="0.35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 x14ac:dyDescent="0.35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 x14ac:dyDescent="0.35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 x14ac:dyDescent="0.35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 x14ac:dyDescent="0.35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 x14ac:dyDescent="0.35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 x14ac:dyDescent="0.35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 x14ac:dyDescent="0.35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 x14ac:dyDescent="0.35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 x14ac:dyDescent="0.35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 x14ac:dyDescent="0.35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 x14ac:dyDescent="0.35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 x14ac:dyDescent="0.35">
      <c r="A2775" s="50" t="s">
        <v>3105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 x14ac:dyDescent="0.35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 x14ac:dyDescent="0.35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 x14ac:dyDescent="0.35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 x14ac:dyDescent="0.35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 x14ac:dyDescent="0.35">
      <c r="A2780" s="50" t="s">
        <v>3106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 x14ac:dyDescent="0.35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 x14ac:dyDescent="0.35">
      <c r="A2782" s="50" t="s">
        <v>3107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 x14ac:dyDescent="0.35">
      <c r="A2783" s="50" t="s">
        <v>3108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 x14ac:dyDescent="0.35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 x14ac:dyDescent="0.35">
      <c r="A2785" s="50" t="s">
        <v>3109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 x14ac:dyDescent="0.35">
      <c r="A2786" s="50" t="s">
        <v>3110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 x14ac:dyDescent="0.35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 x14ac:dyDescent="0.35">
      <c r="A2788" s="50" t="s">
        <v>3111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 x14ac:dyDescent="0.35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 x14ac:dyDescent="0.35">
      <c r="A2790" s="50" t="s">
        <v>3112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 x14ac:dyDescent="0.35">
      <c r="A2791" s="50" t="s">
        <v>3113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 x14ac:dyDescent="0.35">
      <c r="A2792" s="50" t="s">
        <v>3114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 x14ac:dyDescent="0.35">
      <c r="A2793" s="50" t="s">
        <v>3115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 x14ac:dyDescent="0.35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 x14ac:dyDescent="0.35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 x14ac:dyDescent="0.35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 x14ac:dyDescent="0.35">
      <c r="A2797" s="50" t="s">
        <v>3116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 x14ac:dyDescent="0.35">
      <c r="A2798" s="50" t="s">
        <v>3117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 x14ac:dyDescent="0.35">
      <c r="A2799" s="50" t="s">
        <v>3118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 x14ac:dyDescent="0.35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 x14ac:dyDescent="0.35">
      <c r="A2801" s="50" t="s">
        <v>3119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 x14ac:dyDescent="0.35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 x14ac:dyDescent="0.35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 x14ac:dyDescent="0.35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 x14ac:dyDescent="0.35">
      <c r="A2805" s="50" t="s">
        <v>3120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 x14ac:dyDescent="0.35">
      <c r="A2806" s="50" t="s">
        <v>3121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 x14ac:dyDescent="0.35">
      <c r="A2807" s="50" t="s">
        <v>3122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 x14ac:dyDescent="0.35">
      <c r="A2808" s="50" t="s">
        <v>3123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 x14ac:dyDescent="0.35">
      <c r="A2809" s="50" t="s">
        <v>3124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 x14ac:dyDescent="0.35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 x14ac:dyDescent="0.35">
      <c r="A2811" s="50" t="s">
        <v>3125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 x14ac:dyDescent="0.35">
      <c r="A2812" s="50" t="s">
        <v>3126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 x14ac:dyDescent="0.35">
      <c r="A2813" s="50" t="s">
        <v>3127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 x14ac:dyDescent="0.35">
      <c r="A2814" s="50" t="s">
        <v>3128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 x14ac:dyDescent="0.35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 x14ac:dyDescent="0.35">
      <c r="A2816" s="50" t="s">
        <v>3129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 x14ac:dyDescent="0.35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 x14ac:dyDescent="0.35">
      <c r="A2818" s="50" t="s">
        <v>3130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 x14ac:dyDescent="0.35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 x14ac:dyDescent="0.35">
      <c r="A2820" s="50" t="s">
        <v>3131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 x14ac:dyDescent="0.35">
      <c r="A2821" s="50" t="s">
        <v>3132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 x14ac:dyDescent="0.35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 x14ac:dyDescent="0.35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 x14ac:dyDescent="0.35">
      <c r="A2824" s="50" t="s">
        <v>3133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 x14ac:dyDescent="0.35">
      <c r="A2825" s="50" t="s">
        <v>3134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 x14ac:dyDescent="0.35">
      <c r="A2826" s="50" t="s">
        <v>3135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 x14ac:dyDescent="0.35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 x14ac:dyDescent="0.35">
      <c r="A2828" s="50" t="s">
        <v>3136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 x14ac:dyDescent="0.35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 x14ac:dyDescent="0.35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 x14ac:dyDescent="0.35">
      <c r="A2831" s="50" t="s">
        <v>3137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 x14ac:dyDescent="0.35">
      <c r="A2832" s="50" t="s">
        <v>3138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 x14ac:dyDescent="0.35">
      <c r="A2833" s="50" t="s">
        <v>3139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 x14ac:dyDescent="0.35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 x14ac:dyDescent="0.35">
      <c r="A2835" s="50" t="s">
        <v>3140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 x14ac:dyDescent="0.35">
      <c r="A2836" s="50" t="s">
        <v>3141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 x14ac:dyDescent="0.35">
      <c r="A2837" s="50" t="s">
        <v>3142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 x14ac:dyDescent="0.35">
      <c r="A2838" s="50" t="s">
        <v>3143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 x14ac:dyDescent="0.35">
      <c r="A2839" s="50" t="s">
        <v>3144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 x14ac:dyDescent="0.35">
      <c r="A2840" s="50" t="s">
        <v>3145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 x14ac:dyDescent="0.35">
      <c r="A2841" s="50" t="s">
        <v>3146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 x14ac:dyDescent="0.35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 x14ac:dyDescent="0.35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 x14ac:dyDescent="0.35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 x14ac:dyDescent="0.35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 x14ac:dyDescent="0.35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 x14ac:dyDescent="0.35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 x14ac:dyDescent="0.35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 x14ac:dyDescent="0.35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 x14ac:dyDescent="0.35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 x14ac:dyDescent="0.35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 x14ac:dyDescent="0.35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 x14ac:dyDescent="0.35">
      <c r="A2853" s="50" t="s">
        <v>3147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 x14ac:dyDescent="0.35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 x14ac:dyDescent="0.35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 x14ac:dyDescent="0.35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 x14ac:dyDescent="0.35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 x14ac:dyDescent="0.35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 x14ac:dyDescent="0.35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 x14ac:dyDescent="0.35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 x14ac:dyDescent="0.35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 x14ac:dyDescent="0.35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 x14ac:dyDescent="0.35">
      <c r="A2863" s="50" t="s">
        <v>3148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 x14ac:dyDescent="0.35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 x14ac:dyDescent="0.35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 x14ac:dyDescent="0.35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 x14ac:dyDescent="0.35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 x14ac:dyDescent="0.35">
      <c r="A2868" s="50" t="s">
        <v>3149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 x14ac:dyDescent="0.35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 x14ac:dyDescent="0.35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 x14ac:dyDescent="0.35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 x14ac:dyDescent="0.35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 x14ac:dyDescent="0.35">
      <c r="A2873" s="50" t="s">
        <v>3150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 x14ac:dyDescent="0.35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 x14ac:dyDescent="0.35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 x14ac:dyDescent="0.35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 x14ac:dyDescent="0.35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 x14ac:dyDescent="0.35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 x14ac:dyDescent="0.35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 x14ac:dyDescent="0.35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 x14ac:dyDescent="0.35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 x14ac:dyDescent="0.35">
      <c r="A2882" s="50" t="s">
        <v>3151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 x14ac:dyDescent="0.35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 x14ac:dyDescent="0.35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 x14ac:dyDescent="0.35">
      <c r="A2885" s="50" t="s">
        <v>3152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 x14ac:dyDescent="0.35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 x14ac:dyDescent="0.35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 x14ac:dyDescent="0.35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 x14ac:dyDescent="0.35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 x14ac:dyDescent="0.35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 x14ac:dyDescent="0.35">
      <c r="A2891" s="50" t="s">
        <v>3153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 x14ac:dyDescent="0.35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 x14ac:dyDescent="0.35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 x14ac:dyDescent="0.35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 x14ac:dyDescent="0.35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 x14ac:dyDescent="0.35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 x14ac:dyDescent="0.35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 x14ac:dyDescent="0.35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 x14ac:dyDescent="0.35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 x14ac:dyDescent="0.35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 x14ac:dyDescent="0.35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 x14ac:dyDescent="0.35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 x14ac:dyDescent="0.35">
      <c r="A2903" s="50" t="s">
        <v>3154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 x14ac:dyDescent="0.35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 x14ac:dyDescent="0.35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 x14ac:dyDescent="0.35">
      <c r="A2906" s="50" t="s">
        <v>3155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 x14ac:dyDescent="0.35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 x14ac:dyDescent="0.35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 x14ac:dyDescent="0.35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 x14ac:dyDescent="0.35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 x14ac:dyDescent="0.35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 x14ac:dyDescent="0.35">
      <c r="A2912" s="50" t="s">
        <v>3156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 x14ac:dyDescent="0.35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 x14ac:dyDescent="0.35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 x14ac:dyDescent="0.35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 x14ac:dyDescent="0.35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 x14ac:dyDescent="0.35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 x14ac:dyDescent="0.35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 x14ac:dyDescent="0.35">
      <c r="A2919" s="50" t="s">
        <v>3157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 x14ac:dyDescent="0.35">
      <c r="A2920" s="50" t="s">
        <v>3158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 x14ac:dyDescent="0.35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 x14ac:dyDescent="0.35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 x14ac:dyDescent="0.35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 x14ac:dyDescent="0.35">
      <c r="A2924" s="50" t="s">
        <v>3159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 x14ac:dyDescent="0.35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 x14ac:dyDescent="0.35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 x14ac:dyDescent="0.35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 x14ac:dyDescent="0.35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 x14ac:dyDescent="0.35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 x14ac:dyDescent="0.35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 x14ac:dyDescent="0.35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 x14ac:dyDescent="0.35">
      <c r="A2932" s="50" t="s">
        <v>3160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 x14ac:dyDescent="0.35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 x14ac:dyDescent="0.35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 x14ac:dyDescent="0.35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 x14ac:dyDescent="0.35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 x14ac:dyDescent="0.35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 x14ac:dyDescent="0.35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 x14ac:dyDescent="0.35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 x14ac:dyDescent="0.35">
      <c r="A2940" s="50" t="s">
        <v>3161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 x14ac:dyDescent="0.35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 x14ac:dyDescent="0.35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 x14ac:dyDescent="0.35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 x14ac:dyDescent="0.35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 x14ac:dyDescent="0.35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 x14ac:dyDescent="0.35">
      <c r="A2946" s="50" t="s">
        <v>3162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 x14ac:dyDescent="0.35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 x14ac:dyDescent="0.35">
      <c r="A2948" s="50" t="s">
        <v>3163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 x14ac:dyDescent="0.35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 x14ac:dyDescent="0.35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 x14ac:dyDescent="0.35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 x14ac:dyDescent="0.35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 x14ac:dyDescent="0.35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 x14ac:dyDescent="0.35">
      <c r="A2954" s="50" t="s">
        <v>2248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 x14ac:dyDescent="0.35">
      <c r="A2955" s="50" t="s">
        <v>3164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 x14ac:dyDescent="0.35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 x14ac:dyDescent="0.35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 x14ac:dyDescent="0.35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 x14ac:dyDescent="0.35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 x14ac:dyDescent="0.35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 x14ac:dyDescent="0.35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 x14ac:dyDescent="0.35">
      <c r="A2962" s="50" t="s">
        <v>3165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 x14ac:dyDescent="0.35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 x14ac:dyDescent="0.35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 x14ac:dyDescent="0.35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 x14ac:dyDescent="0.35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 x14ac:dyDescent="0.35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 x14ac:dyDescent="0.35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 x14ac:dyDescent="0.35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 x14ac:dyDescent="0.35">
      <c r="A2970" s="50" t="s">
        <v>3166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 x14ac:dyDescent="0.35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 x14ac:dyDescent="0.35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 x14ac:dyDescent="0.35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 x14ac:dyDescent="0.35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 x14ac:dyDescent="0.35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 x14ac:dyDescent="0.35">
      <c r="A2976" s="50" t="s">
        <v>3167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 x14ac:dyDescent="0.35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 x14ac:dyDescent="0.35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 x14ac:dyDescent="0.35">
      <c r="A2979" s="50" t="s">
        <v>3168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 x14ac:dyDescent="0.35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 x14ac:dyDescent="0.35">
      <c r="A2981" s="50" t="s">
        <v>3169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 x14ac:dyDescent="0.35">
      <c r="A2982" s="50" t="s">
        <v>3170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 x14ac:dyDescent="0.35">
      <c r="A2983" s="50" t="s">
        <v>3171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 x14ac:dyDescent="0.35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 x14ac:dyDescent="0.35">
      <c r="A2985" s="50" t="s">
        <v>3172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 x14ac:dyDescent="0.35">
      <c r="A2986" s="50" t="s">
        <v>3173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 x14ac:dyDescent="0.35">
      <c r="A2987" s="50" t="s">
        <v>3174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 x14ac:dyDescent="0.35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 x14ac:dyDescent="0.35">
      <c r="A2989" s="50" t="s">
        <v>3175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 x14ac:dyDescent="0.35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 x14ac:dyDescent="0.35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 x14ac:dyDescent="0.35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 x14ac:dyDescent="0.35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 x14ac:dyDescent="0.35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 x14ac:dyDescent="0.35">
      <c r="A2995" s="50" t="s">
        <v>3176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 x14ac:dyDescent="0.35">
      <c r="A2996" s="50" t="s">
        <v>3177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 x14ac:dyDescent="0.35">
      <c r="A2997" s="50" t="s">
        <v>3178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 x14ac:dyDescent="0.35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 x14ac:dyDescent="0.35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 x14ac:dyDescent="0.35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 x14ac:dyDescent="0.35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 x14ac:dyDescent="0.35">
      <c r="A3002" s="50" t="s">
        <v>3179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 x14ac:dyDescent="0.35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 x14ac:dyDescent="0.35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 x14ac:dyDescent="0.35">
      <c r="A3005" s="50" t="s">
        <v>3180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 x14ac:dyDescent="0.35">
      <c r="A3006" s="50" t="s">
        <v>3181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 x14ac:dyDescent="0.35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 x14ac:dyDescent="0.35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 x14ac:dyDescent="0.35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 x14ac:dyDescent="0.35">
      <c r="A3010" s="50" t="s">
        <v>3182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 x14ac:dyDescent="0.35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 x14ac:dyDescent="0.35">
      <c r="A3012" s="50" t="s">
        <v>3183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 x14ac:dyDescent="0.35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 x14ac:dyDescent="0.35">
      <c r="A3014" s="50" t="s">
        <v>3184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 x14ac:dyDescent="0.35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 x14ac:dyDescent="0.35">
      <c r="A3016" s="50" t="s">
        <v>2387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 x14ac:dyDescent="0.35">
      <c r="A3017" s="50" t="s">
        <v>3185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 x14ac:dyDescent="0.35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 x14ac:dyDescent="0.35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 x14ac:dyDescent="0.35">
      <c r="A3020" s="50" t="s">
        <v>3186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 x14ac:dyDescent="0.35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 x14ac:dyDescent="0.35">
      <c r="A3022" s="50" t="s">
        <v>3187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 x14ac:dyDescent="0.35">
      <c r="A3023" s="50" t="s">
        <v>3188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 x14ac:dyDescent="0.35">
      <c r="A3024" s="50" t="s">
        <v>3189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 x14ac:dyDescent="0.35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 x14ac:dyDescent="0.35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 x14ac:dyDescent="0.35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 x14ac:dyDescent="0.35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 x14ac:dyDescent="0.35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 x14ac:dyDescent="0.35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 x14ac:dyDescent="0.35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 x14ac:dyDescent="0.35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 x14ac:dyDescent="0.35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 x14ac:dyDescent="0.35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 x14ac:dyDescent="0.35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 x14ac:dyDescent="0.35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 x14ac:dyDescent="0.35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 x14ac:dyDescent="0.35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 x14ac:dyDescent="0.35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 x14ac:dyDescent="0.35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 x14ac:dyDescent="0.35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 x14ac:dyDescent="0.35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 x14ac:dyDescent="0.35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 x14ac:dyDescent="0.35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 x14ac:dyDescent="0.35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 x14ac:dyDescent="0.35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 x14ac:dyDescent="0.35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 x14ac:dyDescent="0.35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 x14ac:dyDescent="0.35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 x14ac:dyDescent="0.35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 x14ac:dyDescent="0.35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 x14ac:dyDescent="0.35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 x14ac:dyDescent="0.35">
      <c r="A3053" s="50" t="s">
        <v>3190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 x14ac:dyDescent="0.35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 x14ac:dyDescent="0.35">
      <c r="A3055" s="50" t="s">
        <v>3191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 x14ac:dyDescent="0.35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 x14ac:dyDescent="0.35">
      <c r="A3057" s="50" t="s">
        <v>3192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 x14ac:dyDescent="0.35">
      <c r="A3058" s="50" t="s">
        <v>3193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 x14ac:dyDescent="0.35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 x14ac:dyDescent="0.35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 x14ac:dyDescent="0.35">
      <c r="A3061" s="50" t="s">
        <v>3194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 x14ac:dyDescent="0.35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 x14ac:dyDescent="0.35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 x14ac:dyDescent="0.35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 x14ac:dyDescent="0.35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 x14ac:dyDescent="0.35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 x14ac:dyDescent="0.35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 x14ac:dyDescent="0.35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 x14ac:dyDescent="0.35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 x14ac:dyDescent="0.35">
      <c r="A3070" s="50" t="s">
        <v>3195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 x14ac:dyDescent="0.35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 x14ac:dyDescent="0.35">
      <c r="A3072" s="50" t="s">
        <v>3196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 x14ac:dyDescent="0.35">
      <c r="A3073" s="50" t="s">
        <v>3197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 x14ac:dyDescent="0.35">
      <c r="A3074" s="50" t="s">
        <v>3198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 x14ac:dyDescent="0.35">
      <c r="A3075" s="50" t="s">
        <v>3199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 x14ac:dyDescent="0.35">
      <c r="A3076" s="50" t="s">
        <v>3200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 x14ac:dyDescent="0.35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 x14ac:dyDescent="0.35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 x14ac:dyDescent="0.35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 x14ac:dyDescent="0.35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 x14ac:dyDescent="0.35">
      <c r="A3081" s="50" t="s">
        <v>3201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 x14ac:dyDescent="0.35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 x14ac:dyDescent="0.35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 x14ac:dyDescent="0.35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 x14ac:dyDescent="0.35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 x14ac:dyDescent="0.35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 x14ac:dyDescent="0.35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 x14ac:dyDescent="0.35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 x14ac:dyDescent="0.35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 x14ac:dyDescent="0.35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 x14ac:dyDescent="0.35">
      <c r="A3091" s="50" t="s">
        <v>3202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 x14ac:dyDescent="0.35">
      <c r="A3092" s="50" t="s">
        <v>3203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 x14ac:dyDescent="0.35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 x14ac:dyDescent="0.35">
      <c r="A3094" s="50" t="s">
        <v>3204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 x14ac:dyDescent="0.35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 x14ac:dyDescent="0.35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 x14ac:dyDescent="0.35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 x14ac:dyDescent="0.35">
      <c r="A3098" s="50" t="s">
        <v>3205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 x14ac:dyDescent="0.35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 x14ac:dyDescent="0.35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 x14ac:dyDescent="0.35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 x14ac:dyDescent="0.35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 x14ac:dyDescent="0.35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 x14ac:dyDescent="0.35">
      <c r="A3104" s="50" t="s">
        <v>2385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 x14ac:dyDescent="0.35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 x14ac:dyDescent="0.35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 x14ac:dyDescent="0.35">
      <c r="A3107" s="50" t="s">
        <v>3206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 x14ac:dyDescent="0.35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 x14ac:dyDescent="0.35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 x14ac:dyDescent="0.35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 x14ac:dyDescent="0.35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 x14ac:dyDescent="0.35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 x14ac:dyDescent="0.35">
      <c r="A3113" s="50" t="s">
        <v>3207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 x14ac:dyDescent="0.35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 x14ac:dyDescent="0.35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 x14ac:dyDescent="0.35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 x14ac:dyDescent="0.35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 x14ac:dyDescent="0.35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 x14ac:dyDescent="0.35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 x14ac:dyDescent="0.35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 x14ac:dyDescent="0.35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 x14ac:dyDescent="0.35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 x14ac:dyDescent="0.35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 x14ac:dyDescent="0.35">
      <c r="A3124" s="50" t="s">
        <v>3208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 x14ac:dyDescent="0.35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 x14ac:dyDescent="0.35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 x14ac:dyDescent="0.35">
      <c r="A3127" s="50" t="s">
        <v>3209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 x14ac:dyDescent="0.35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 x14ac:dyDescent="0.35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 x14ac:dyDescent="0.35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 x14ac:dyDescent="0.35">
      <c r="A3131" s="50" t="s">
        <v>3210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 x14ac:dyDescent="0.35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 x14ac:dyDescent="0.35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 x14ac:dyDescent="0.35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 x14ac:dyDescent="0.35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 x14ac:dyDescent="0.35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 x14ac:dyDescent="0.35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 x14ac:dyDescent="0.35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 x14ac:dyDescent="0.35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 x14ac:dyDescent="0.35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 x14ac:dyDescent="0.35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 x14ac:dyDescent="0.35">
      <c r="A3142" s="50" t="s">
        <v>3211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 x14ac:dyDescent="0.35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 x14ac:dyDescent="0.35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 x14ac:dyDescent="0.35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 x14ac:dyDescent="0.35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 x14ac:dyDescent="0.35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 x14ac:dyDescent="0.35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 x14ac:dyDescent="0.35">
      <c r="A3149" s="50" t="s">
        <v>3212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 x14ac:dyDescent="0.35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 x14ac:dyDescent="0.35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 x14ac:dyDescent="0.35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 x14ac:dyDescent="0.35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 x14ac:dyDescent="0.35">
      <c r="A3154" s="50" t="s">
        <v>3213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 x14ac:dyDescent="0.35">
      <c r="A3155" s="50" t="s">
        <v>3214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 x14ac:dyDescent="0.35">
      <c r="A3156" s="50" t="s">
        <v>3215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 x14ac:dyDescent="0.35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 x14ac:dyDescent="0.35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 x14ac:dyDescent="0.35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 x14ac:dyDescent="0.35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 x14ac:dyDescent="0.35">
      <c r="A3161" s="50" t="s">
        <v>3216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 x14ac:dyDescent="0.35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 x14ac:dyDescent="0.35">
      <c r="A3163" s="50" t="s">
        <v>3217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 x14ac:dyDescent="0.35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 x14ac:dyDescent="0.35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 x14ac:dyDescent="0.35">
      <c r="A3166" s="50" t="s">
        <v>3218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 x14ac:dyDescent="0.35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 x14ac:dyDescent="0.35">
      <c r="A3168" s="50" t="s">
        <v>3219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 x14ac:dyDescent="0.35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 x14ac:dyDescent="0.35">
      <c r="A3170" s="50" t="s">
        <v>3220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 x14ac:dyDescent="0.35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 x14ac:dyDescent="0.35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 x14ac:dyDescent="0.35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 x14ac:dyDescent="0.35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 x14ac:dyDescent="0.35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 x14ac:dyDescent="0.35">
      <c r="A3176" s="50" t="s">
        <v>3221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 x14ac:dyDescent="0.35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 x14ac:dyDescent="0.35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 x14ac:dyDescent="0.35">
      <c r="A3179" s="50" t="s">
        <v>3222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 x14ac:dyDescent="0.35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 x14ac:dyDescent="0.35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 x14ac:dyDescent="0.35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 x14ac:dyDescent="0.35">
      <c r="A3183" s="50" t="s">
        <v>3223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 x14ac:dyDescent="0.35">
      <c r="A3184" s="50" t="s">
        <v>3224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 x14ac:dyDescent="0.35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 x14ac:dyDescent="0.35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 x14ac:dyDescent="0.35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 x14ac:dyDescent="0.35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 x14ac:dyDescent="0.35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 x14ac:dyDescent="0.35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 x14ac:dyDescent="0.35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 x14ac:dyDescent="0.35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 x14ac:dyDescent="0.35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 x14ac:dyDescent="0.35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 x14ac:dyDescent="0.35">
      <c r="A3195" s="50" t="s">
        <v>2208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 x14ac:dyDescent="0.35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 x14ac:dyDescent="0.35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 x14ac:dyDescent="0.35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 x14ac:dyDescent="0.35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 x14ac:dyDescent="0.35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 x14ac:dyDescent="0.35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 x14ac:dyDescent="0.35">
      <c r="A3202" s="50" t="s">
        <v>3225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 x14ac:dyDescent="0.35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 x14ac:dyDescent="0.35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 x14ac:dyDescent="0.35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 x14ac:dyDescent="0.35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 x14ac:dyDescent="0.35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 x14ac:dyDescent="0.35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 x14ac:dyDescent="0.35">
      <c r="A3209" s="50" t="s">
        <v>2621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 x14ac:dyDescent="0.35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 x14ac:dyDescent="0.35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 x14ac:dyDescent="0.35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 x14ac:dyDescent="0.35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 x14ac:dyDescent="0.35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 x14ac:dyDescent="0.35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 x14ac:dyDescent="0.35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 x14ac:dyDescent="0.35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 x14ac:dyDescent="0.35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 x14ac:dyDescent="0.35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 x14ac:dyDescent="0.35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 x14ac:dyDescent="0.35">
      <c r="A3221" s="50" t="s">
        <v>3226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 x14ac:dyDescent="0.35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 x14ac:dyDescent="0.35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 x14ac:dyDescent="0.35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 x14ac:dyDescent="0.35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 x14ac:dyDescent="0.35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 x14ac:dyDescent="0.35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 x14ac:dyDescent="0.35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 x14ac:dyDescent="0.35">
      <c r="A3229" s="50" t="s">
        <v>3227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 x14ac:dyDescent="0.35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 x14ac:dyDescent="0.35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 x14ac:dyDescent="0.35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 x14ac:dyDescent="0.35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 x14ac:dyDescent="0.35">
      <c r="A3234" s="50" t="s">
        <v>3228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 x14ac:dyDescent="0.35">
      <c r="A3235" s="50" t="s">
        <v>3229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 x14ac:dyDescent="0.35">
      <c r="A3236" s="50" t="s">
        <v>3230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 x14ac:dyDescent="0.35">
      <c r="A3237" s="50" t="s">
        <v>3231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 x14ac:dyDescent="0.35">
      <c r="A3238" s="50" t="s">
        <v>3232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 x14ac:dyDescent="0.35">
      <c r="A3239" s="50" t="s">
        <v>3233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 x14ac:dyDescent="0.35">
      <c r="A3240" s="50" t="s">
        <v>3234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 x14ac:dyDescent="0.35">
      <c r="A3241" s="50" t="s">
        <v>3235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 x14ac:dyDescent="0.35">
      <c r="A3242" s="50" t="s">
        <v>3236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 x14ac:dyDescent="0.35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 x14ac:dyDescent="0.35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 x14ac:dyDescent="0.35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 x14ac:dyDescent="0.35">
      <c r="A3246" s="50" t="s">
        <v>3237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 x14ac:dyDescent="0.35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 x14ac:dyDescent="0.35">
      <c r="A3248" s="50" t="s">
        <v>3238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 x14ac:dyDescent="0.35">
      <c r="A3249" s="50" t="s">
        <v>3239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 x14ac:dyDescent="0.35">
      <c r="A3250" s="50" t="s">
        <v>3240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 x14ac:dyDescent="0.35">
      <c r="A3251" s="50" t="s">
        <v>3241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 x14ac:dyDescent="0.35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 x14ac:dyDescent="0.35">
      <c r="A3253" s="50" t="s">
        <v>3242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 x14ac:dyDescent="0.35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 x14ac:dyDescent="0.35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 x14ac:dyDescent="0.35">
      <c r="A3256" s="50" t="s">
        <v>3243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 x14ac:dyDescent="0.35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 x14ac:dyDescent="0.35">
      <c r="A3258" s="50" t="s">
        <v>3244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 x14ac:dyDescent="0.35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 x14ac:dyDescent="0.35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 x14ac:dyDescent="0.35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 x14ac:dyDescent="0.35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 x14ac:dyDescent="0.35">
      <c r="A3263" s="50" t="s">
        <v>3245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 x14ac:dyDescent="0.35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 x14ac:dyDescent="0.35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 x14ac:dyDescent="0.35">
      <c r="A3266" s="50" t="s">
        <v>3246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 x14ac:dyDescent="0.35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 x14ac:dyDescent="0.35">
      <c r="A3268" s="50" t="s">
        <v>3247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 x14ac:dyDescent="0.35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 x14ac:dyDescent="0.35">
      <c r="A3270" s="50" t="s">
        <v>3248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 x14ac:dyDescent="0.35">
      <c r="A3271" s="50" t="s">
        <v>2601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 x14ac:dyDescent="0.35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 x14ac:dyDescent="0.35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 x14ac:dyDescent="0.35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 x14ac:dyDescent="0.35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 x14ac:dyDescent="0.35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 x14ac:dyDescent="0.35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 x14ac:dyDescent="0.35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 x14ac:dyDescent="0.35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 x14ac:dyDescent="0.35">
      <c r="A3280" s="50" t="s">
        <v>3249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 x14ac:dyDescent="0.35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 x14ac:dyDescent="0.35">
      <c r="A3282" s="50" t="s">
        <v>3250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 x14ac:dyDescent="0.35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 x14ac:dyDescent="0.35">
      <c r="A3284" s="50" t="s">
        <v>3251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 x14ac:dyDescent="0.35">
      <c r="A3285" s="50" t="s">
        <v>3252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 x14ac:dyDescent="0.35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 x14ac:dyDescent="0.35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 x14ac:dyDescent="0.35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 x14ac:dyDescent="0.35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 x14ac:dyDescent="0.35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 x14ac:dyDescent="0.35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 x14ac:dyDescent="0.35">
      <c r="A3292" s="50" t="s">
        <v>3253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 x14ac:dyDescent="0.35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 x14ac:dyDescent="0.35">
      <c r="A3294" s="50" t="s">
        <v>2845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 x14ac:dyDescent="0.35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 x14ac:dyDescent="0.35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 x14ac:dyDescent="0.35">
      <c r="A3297" s="50" t="s">
        <v>2752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 x14ac:dyDescent="0.35">
      <c r="A3298" s="50" t="s">
        <v>2753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 x14ac:dyDescent="0.35">
      <c r="A3299" s="50" t="s">
        <v>3254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 x14ac:dyDescent="0.35">
      <c r="A3300" s="50" t="s">
        <v>3255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 x14ac:dyDescent="0.35">
      <c r="A3301" s="50" t="s">
        <v>3256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 x14ac:dyDescent="0.35">
      <c r="A3302" s="50" t="s">
        <v>3257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 x14ac:dyDescent="0.35">
      <c r="A3303" s="50" t="s">
        <v>3258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 x14ac:dyDescent="0.35">
      <c r="A3304" s="50" t="s">
        <v>3259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 x14ac:dyDescent="0.35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 x14ac:dyDescent="0.35">
      <c r="A3306" s="50" t="s">
        <v>3260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 x14ac:dyDescent="0.35">
      <c r="A3307" s="50" t="s">
        <v>3261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 x14ac:dyDescent="0.35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 x14ac:dyDescent="0.35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 x14ac:dyDescent="0.35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 x14ac:dyDescent="0.35">
      <c r="A3311" s="50" t="s">
        <v>3262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 x14ac:dyDescent="0.35">
      <c r="A3312" s="50" t="s">
        <v>3262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 x14ac:dyDescent="0.35">
      <c r="A3313" s="50" t="s">
        <v>3262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 x14ac:dyDescent="0.35">
      <c r="A3314" s="50" t="s">
        <v>3262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 x14ac:dyDescent="0.35">
      <c r="A3315" s="50" t="s">
        <v>3262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 x14ac:dyDescent="0.35">
      <c r="A3316" s="50" t="s">
        <v>3262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 x14ac:dyDescent="0.35">
      <c r="A3317" s="50" t="s">
        <v>3262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 x14ac:dyDescent="0.35">
      <c r="A3318" s="50" t="s">
        <v>3262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 x14ac:dyDescent="0.35">
      <c r="A3319" s="50" t="s">
        <v>3262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 x14ac:dyDescent="0.35">
      <c r="A3320" s="50" t="s">
        <v>3262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 x14ac:dyDescent="0.35">
      <c r="A3321" s="50" t="s">
        <v>3262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 x14ac:dyDescent="0.35">
      <c r="A3322" s="50" t="s">
        <v>3262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 x14ac:dyDescent="0.35">
      <c r="A3323" s="50" t="s">
        <v>3262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 x14ac:dyDescent="0.35">
      <c r="A3324" s="50" t="s">
        <v>3262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 x14ac:dyDescent="0.35">
      <c r="A3325" s="50" t="s">
        <v>3262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 x14ac:dyDescent="0.35">
      <c r="A3326" s="50" t="s">
        <v>3262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 x14ac:dyDescent="0.35">
      <c r="A3327" s="50" t="s">
        <v>3262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 x14ac:dyDescent="0.35">
      <c r="A3328" s="50" t="s">
        <v>3262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 x14ac:dyDescent="0.35">
      <c r="A3329" s="50" t="s">
        <v>3262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 x14ac:dyDescent="0.35">
      <c r="A3330" s="50" t="s">
        <v>3262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 x14ac:dyDescent="0.35">
      <c r="A3331" s="50" t="s">
        <v>3262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 x14ac:dyDescent="0.35">
      <c r="A3332" s="50" t="s">
        <v>3262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 x14ac:dyDescent="0.35">
      <c r="A3333" s="50" t="s">
        <v>3262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 x14ac:dyDescent="0.35">
      <c r="A3334" s="50" t="s">
        <v>3262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 x14ac:dyDescent="0.35">
      <c r="A3335" s="50" t="s">
        <v>3262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 x14ac:dyDescent="0.35">
      <c r="A3336" s="50" t="s">
        <v>3262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 x14ac:dyDescent="0.35">
      <c r="A3337" s="50" t="s">
        <v>3262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 x14ac:dyDescent="0.35">
      <c r="A3338" s="50" t="s">
        <v>3262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 x14ac:dyDescent="0.35">
      <c r="A3339" s="50" t="s">
        <v>3262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 x14ac:dyDescent="0.35">
      <c r="A3340" s="50" t="s">
        <v>3262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 x14ac:dyDescent="0.35">
      <c r="A3341" s="50" t="s">
        <v>3262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 x14ac:dyDescent="0.35">
      <c r="A3342" s="50" t="s">
        <v>3262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 x14ac:dyDescent="0.35">
      <c r="A3343" s="50" t="s">
        <v>3262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 x14ac:dyDescent="0.35">
      <c r="A3344" s="50" t="s">
        <v>3262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 x14ac:dyDescent="0.35">
      <c r="A3345" s="50" t="s">
        <v>3262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 x14ac:dyDescent="0.35">
      <c r="A3346" s="50" t="s">
        <v>3262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 x14ac:dyDescent="0.35">
      <c r="A3347" s="50" t="s">
        <v>3262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 x14ac:dyDescent="0.35">
      <c r="A3348" s="50" t="s">
        <v>3262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 x14ac:dyDescent="0.35">
      <c r="A3349" s="50" t="s">
        <v>3262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 x14ac:dyDescent="0.35">
      <c r="A3350" s="50" t="s">
        <v>3262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 x14ac:dyDescent="0.35">
      <c r="A3351" s="50" t="s">
        <v>3262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 x14ac:dyDescent="0.35">
      <c r="A3352" s="50" t="s">
        <v>3262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 x14ac:dyDescent="0.35">
      <c r="A3353" s="50" t="s">
        <v>3262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 x14ac:dyDescent="0.35"/>
    <row r="3355" spans="1:7" x14ac:dyDescent="0.35"/>
    <row r="3356" spans="1:7" x14ac:dyDescent="0.35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defaultColWidth="8.81640625" defaultRowHeight="14.5" x14ac:dyDescent="0.35"/>
  <cols>
    <col min="1" max="1" width="32.453125" style="15" bestFit="1" customWidth="1"/>
    <col min="2" max="2" width="14.6328125" style="15" bestFit="1" customWidth="1"/>
    <col min="3" max="3" width="10.36328125" style="15" bestFit="1" customWidth="1"/>
    <col min="4" max="4" width="23" style="15" bestFit="1" customWidth="1"/>
    <col min="5" max="6" width="10.6328125" style="15" bestFit="1" customWidth="1"/>
    <col min="7" max="7" width="8.6328125" style="15" bestFit="1" customWidth="1"/>
    <col min="8" max="8" width="12.6328125" style="15" bestFit="1" customWidth="1"/>
    <col min="9" max="9" width="10.6328125" style="15" bestFit="1" customWidth="1"/>
    <col min="10" max="10" width="9.6328125" style="15" bestFit="1" customWidth="1"/>
    <col min="11" max="11" width="14.36328125" style="15" bestFit="1" customWidth="1"/>
    <col min="12" max="12" width="26.36328125" style="15" bestFit="1" customWidth="1"/>
    <col min="13" max="13" width="11.6328125" style="15" bestFit="1" customWidth="1"/>
    <col min="14" max="14" width="10.6328125" style="15" bestFit="1" customWidth="1"/>
    <col min="15" max="15" width="26.36328125" style="15" bestFit="1" customWidth="1"/>
    <col min="16" max="16" width="11.6328125" style="15" bestFit="1" customWidth="1"/>
    <col min="17" max="16384" width="8.81640625" style="15"/>
  </cols>
  <sheetData>
    <row r="1" spans="1:16" x14ac:dyDescent="0.35">
      <c r="A1" s="15" t="s">
        <v>2077</v>
      </c>
      <c r="B1" s="13">
        <v>2018</v>
      </c>
    </row>
    <row r="3" spans="1:16" x14ac:dyDescent="0.35">
      <c r="A3" s="15" t="s">
        <v>3267</v>
      </c>
      <c r="B3" s="15" t="s">
        <v>3268</v>
      </c>
    </row>
    <row r="4" spans="1:16" x14ac:dyDescent="0.35">
      <c r="A4" s="15" t="s">
        <v>3269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3270</v>
      </c>
    </row>
    <row r="5" spans="1:16" x14ac:dyDescent="0.35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 x14ac:dyDescent="0.35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 x14ac:dyDescent="0.35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 x14ac:dyDescent="0.35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 x14ac:dyDescent="0.35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 x14ac:dyDescent="0.35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 x14ac:dyDescent="0.35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 x14ac:dyDescent="0.35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 x14ac:dyDescent="0.35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 x14ac:dyDescent="0.35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 x14ac:dyDescent="0.35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 x14ac:dyDescent="0.35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 x14ac:dyDescent="0.35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 x14ac:dyDescent="0.35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 x14ac:dyDescent="0.35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 x14ac:dyDescent="0.35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 x14ac:dyDescent="0.35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 x14ac:dyDescent="0.35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 x14ac:dyDescent="0.35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 x14ac:dyDescent="0.35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 x14ac:dyDescent="0.35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 x14ac:dyDescent="0.35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 x14ac:dyDescent="0.35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 x14ac:dyDescent="0.35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 x14ac:dyDescent="0.35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 x14ac:dyDescent="0.35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 x14ac:dyDescent="0.35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 x14ac:dyDescent="0.35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 x14ac:dyDescent="0.35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 x14ac:dyDescent="0.35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 x14ac:dyDescent="0.35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 x14ac:dyDescent="0.35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 x14ac:dyDescent="0.35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 x14ac:dyDescent="0.35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 x14ac:dyDescent="0.35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 x14ac:dyDescent="0.35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 x14ac:dyDescent="0.35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 x14ac:dyDescent="0.35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 x14ac:dyDescent="0.35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 x14ac:dyDescent="0.35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 x14ac:dyDescent="0.35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 x14ac:dyDescent="0.35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 x14ac:dyDescent="0.35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 x14ac:dyDescent="0.35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 x14ac:dyDescent="0.35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 x14ac:dyDescent="0.35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 x14ac:dyDescent="0.35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 x14ac:dyDescent="0.35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 x14ac:dyDescent="0.35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 x14ac:dyDescent="0.35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 x14ac:dyDescent="0.35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 x14ac:dyDescent="0.35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 x14ac:dyDescent="0.35">
      <c r="A57" s="13" t="s">
        <v>3270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defaultColWidth="0" defaultRowHeight="14.5" x14ac:dyDescent="0.35"/>
  <cols>
    <col min="1" max="1" width="50.1796875" style="15" customWidth="1"/>
    <col min="2" max="2" width="11.36328125" style="15" bestFit="1" customWidth="1"/>
    <col min="3" max="8" width="8.81640625" customWidth="1"/>
    <col min="9" max="9" width="9.453125" style="15" customWidth="1"/>
    <col min="10" max="10" width="11.1796875" style="15" bestFit="1" customWidth="1"/>
    <col min="11" max="35" width="8.81640625" customWidth="1"/>
    <col min="36" max="16384" width="8.81640625" hidden="1"/>
  </cols>
  <sheetData>
    <row r="1" spans="1:34" s="3" customFormat="1" x14ac:dyDescent="0.35">
      <c r="A1" s="3" t="s">
        <v>2092</v>
      </c>
    </row>
    <row r="2" spans="1:34" x14ac:dyDescent="0.35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 x14ac:dyDescent="0.35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 x14ac:dyDescent="0.35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 x14ac:dyDescent="0.35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 x14ac:dyDescent="0.35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 x14ac:dyDescent="0.35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 x14ac:dyDescent="0.35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 x14ac:dyDescent="0.35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 x14ac:dyDescent="0.35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 x14ac:dyDescent="0.35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 x14ac:dyDescent="0.35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 x14ac:dyDescent="0.35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 x14ac:dyDescent="0.35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 x14ac:dyDescent="0.35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 x14ac:dyDescent="0.35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5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5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 x14ac:dyDescent="0.35">
      <c r="A20" s="3" t="s">
        <v>2110</v>
      </c>
      <c r="B20" s="8"/>
    </row>
    <row r="21" spans="1:34" x14ac:dyDescent="0.35">
      <c r="A21" t="s">
        <v>2085</v>
      </c>
      <c r="B21">
        <f>B5/SUM(B3:B18)</f>
        <v>0.20302134502875849</v>
      </c>
    </row>
    <row r="22" spans="1:34" x14ac:dyDescent="0.35">
      <c r="A22" t="s">
        <v>2111</v>
      </c>
      <c r="B22">
        <f>B6/SUM(B3:B18)</f>
        <v>9.7695614331731975E-2</v>
      </c>
    </row>
    <row r="24" spans="1:34" ht="16" customHeight="1" x14ac:dyDescent="0.35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 x14ac:dyDescent="0.35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 x14ac:dyDescent="0.35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 x14ac:dyDescent="0.35"/>
    <row r="28" spans="1:34" s="12" customFormat="1" ht="16" customHeight="1" x14ac:dyDescent="0.35">
      <c r="A28" s="16" t="s">
        <v>2115</v>
      </c>
      <c r="B28" s="16"/>
    </row>
    <row r="29" spans="1:34" s="12" customFormat="1" ht="16" customHeight="1" x14ac:dyDescent="0.35">
      <c r="A29" s="12" t="s">
        <v>2085</v>
      </c>
      <c r="B29" s="12">
        <f>B21*(1-B25)</f>
        <v>0.19272303701646654</v>
      </c>
    </row>
    <row r="30" spans="1:34" s="12" customFormat="1" ht="16" customHeight="1" x14ac:dyDescent="0.35">
      <c r="A30" s="12" t="s">
        <v>2111</v>
      </c>
      <c r="B30" s="12">
        <f>B22*(1-B26)</f>
        <v>7.7651799637079896E-2</v>
      </c>
    </row>
    <row r="31" spans="1:34" s="12" customFormat="1" ht="16" customHeight="1" x14ac:dyDescent="0.35">
      <c r="A31" s="12" t="s">
        <v>2078</v>
      </c>
      <c r="B31" s="12">
        <f>SUM(B29:B30)</f>
        <v>0.27037483665354645</v>
      </c>
    </row>
    <row r="32" spans="1:34" x14ac:dyDescent="0.3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x14ac:dyDescent="0.3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x14ac:dyDescent="0.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x14ac:dyDescent="0.3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x14ac:dyDescent="0.3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x14ac:dyDescent="0.3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x14ac:dyDescent="0.3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 x14ac:dyDescent="0.3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 x14ac:dyDescent="0.3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 x14ac:dyDescent="0.3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 x14ac:dyDescent="0.3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x14ac:dyDescent="0.3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 x14ac:dyDescent="0.3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 x14ac:dyDescent="0.3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 x14ac:dyDescent="0.3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 x14ac:dyDescent="0.3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x14ac:dyDescent="0.3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 x14ac:dyDescent="0.3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 x14ac:dyDescent="0.3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 x14ac:dyDescent="0.3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 x14ac:dyDescent="0.3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 x14ac:dyDescent="0.3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 x14ac:dyDescent="0.3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 x14ac:dyDescent="0.3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 x14ac:dyDescent="0.3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 x14ac:dyDescent="0.3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x14ac:dyDescent="0.3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x14ac:dyDescent="0.3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 x14ac:dyDescent="0.3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 x14ac:dyDescent="0.3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 x14ac:dyDescent="0.3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 x14ac:dyDescent="0.3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 x14ac:dyDescent="0.3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 x14ac:dyDescent="0.3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 x14ac:dyDescent="0.3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 x14ac:dyDescent="0.3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 x14ac:dyDescent="0.3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 x14ac:dyDescent="0.3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 x14ac:dyDescent="0.3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 x14ac:dyDescent="0.3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 x14ac:dyDescent="0.3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 x14ac:dyDescent="0.3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 x14ac:dyDescent="0.3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defaultColWidth="8.81640625" defaultRowHeight="14.5" x14ac:dyDescent="0.35"/>
  <cols>
    <col min="1" max="1" width="42.36328125" style="15" customWidth="1"/>
    <col min="2" max="2" width="14.6328125" style="15" bestFit="1" customWidth="1"/>
  </cols>
  <sheetData>
    <row r="1" spans="1:4" x14ac:dyDescent="0.35">
      <c r="A1" s="3" t="s">
        <v>1</v>
      </c>
      <c r="B1" s="8"/>
      <c r="C1" s="8"/>
    </row>
    <row r="2" spans="1:4" x14ac:dyDescent="0.35">
      <c r="A2" t="s">
        <v>2116</v>
      </c>
      <c r="B2" s="10">
        <v>14104547</v>
      </c>
      <c r="C2" t="s">
        <v>2117</v>
      </c>
      <c r="D2" s="55" t="s">
        <v>3264</v>
      </c>
    </row>
    <row r="3" spans="1:4" x14ac:dyDescent="0.35">
      <c r="A3" t="s">
        <v>3263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 x14ac:dyDescent="0.35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 x14ac:dyDescent="0.35">
      <c r="A5" t="s">
        <v>2120</v>
      </c>
      <c r="B5" s="10">
        <f>B4-SUM(B2:B3)</f>
        <v>25320347</v>
      </c>
      <c r="C5" t="s">
        <v>2117</v>
      </c>
    </row>
    <row r="7" spans="1:4" x14ac:dyDescent="0.35">
      <c r="A7" s="3" t="s">
        <v>79</v>
      </c>
      <c r="B7" s="8"/>
      <c r="C7" s="8"/>
    </row>
    <row r="8" spans="1:4" x14ac:dyDescent="0.35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 x14ac:dyDescent="0.35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 x14ac:dyDescent="0.35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 x14ac:dyDescent="0.35">
      <c r="A12" s="3" t="s">
        <v>84</v>
      </c>
      <c r="B12" s="8"/>
      <c r="C12" s="8"/>
    </row>
    <row r="13" spans="1:4" x14ac:dyDescent="0.35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 x14ac:dyDescent="0.35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 x14ac:dyDescent="0.35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 x14ac:dyDescent="0.35">
      <c r="A17" s="3" t="s">
        <v>18</v>
      </c>
      <c r="B17" s="8"/>
      <c r="C17" s="8"/>
    </row>
    <row r="18" spans="1:3" x14ac:dyDescent="0.35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 x14ac:dyDescent="0.35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 x14ac:dyDescent="0.35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 x14ac:dyDescent="0.35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 x14ac:dyDescent="0.35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 x14ac:dyDescent="0.35">
      <c r="A24" s="3" t="s">
        <v>95</v>
      </c>
      <c r="B24" s="8"/>
      <c r="C24" s="8"/>
    </row>
    <row r="25" spans="1:3" x14ac:dyDescent="0.35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 x14ac:dyDescent="0.35">
      <c r="A26" t="s">
        <v>2124</v>
      </c>
      <c r="B26" s="54">
        <f>0.03*B25</f>
        <v>1431851.16</v>
      </c>
      <c r="C26" t="s">
        <v>2117</v>
      </c>
    </row>
    <row r="27" spans="1:3" x14ac:dyDescent="0.35">
      <c r="A27" t="s">
        <v>2125</v>
      </c>
      <c r="B27" s="54">
        <f>0.015*B25</f>
        <v>715925.58</v>
      </c>
      <c r="C27" t="s">
        <v>2117</v>
      </c>
    </row>
    <row r="28" spans="1:3" x14ac:dyDescent="0.35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 x14ac:dyDescent="0.35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 x14ac:dyDescent="0.35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 x14ac:dyDescent="0.35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 x14ac:dyDescent="0.35">
      <c r="A33" s="3" t="s">
        <v>112</v>
      </c>
      <c r="B33" s="8"/>
      <c r="C33" s="8"/>
    </row>
    <row r="34" spans="1:4" x14ac:dyDescent="0.35">
      <c r="A34" t="s">
        <v>3274</v>
      </c>
      <c r="B34" s="56">
        <v>125117</v>
      </c>
      <c r="C34" t="s">
        <v>2130</v>
      </c>
      <c r="D34" s="55" t="s">
        <v>3275</v>
      </c>
    </row>
    <row r="36" spans="1:4" x14ac:dyDescent="0.35">
      <c r="A36" s="3" t="s">
        <v>63</v>
      </c>
      <c r="B36" s="3"/>
      <c r="C36" s="3"/>
    </row>
    <row r="37" spans="1:4" x14ac:dyDescent="0.35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 x14ac:dyDescent="0.35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 x14ac:dyDescent="0.35">
      <c r="A39" t="s">
        <v>2120</v>
      </c>
      <c r="B39" s="54">
        <f>B38-B37</f>
        <v>25989687</v>
      </c>
      <c r="C39" t="s">
        <v>2117</v>
      </c>
    </row>
    <row r="41" spans="1:4" x14ac:dyDescent="0.35">
      <c r="A41" s="3" t="s">
        <v>70</v>
      </c>
      <c r="B41" s="3"/>
      <c r="C41" s="3"/>
    </row>
    <row r="42" spans="1:4" x14ac:dyDescent="0.35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 x14ac:dyDescent="0.35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 x14ac:dyDescent="0.35">
      <c r="A44" t="s">
        <v>2120</v>
      </c>
      <c r="B44" s="54">
        <f>B43-B42</f>
        <v>3627572</v>
      </c>
      <c r="C44" t="s">
        <v>2117</v>
      </c>
    </row>
    <row r="46" spans="1:4" x14ac:dyDescent="0.35">
      <c r="A46" s="3" t="s">
        <v>73</v>
      </c>
      <c r="B46" s="3"/>
      <c r="C46" s="3"/>
    </row>
    <row r="47" spans="1:4" x14ac:dyDescent="0.35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 x14ac:dyDescent="0.35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 x14ac:dyDescent="0.35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 x14ac:dyDescent="0.35">
      <c r="A51" s="3" t="s">
        <v>90</v>
      </c>
      <c r="B51" s="3"/>
      <c r="C51" s="3"/>
    </row>
    <row r="52" spans="1:3" x14ac:dyDescent="0.35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 x14ac:dyDescent="0.35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 x14ac:dyDescent="0.35">
      <c r="A54" t="s">
        <v>2120</v>
      </c>
      <c r="B54" s="54">
        <f>B53-B52</f>
        <v>18619194</v>
      </c>
      <c r="C54" t="s">
        <v>2117</v>
      </c>
    </row>
    <row r="56" spans="1:3" x14ac:dyDescent="0.35">
      <c r="A56" s="3" t="s">
        <v>123</v>
      </c>
      <c r="B56" s="3"/>
      <c r="C56" s="3"/>
    </row>
    <row r="57" spans="1:3" x14ac:dyDescent="0.35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 x14ac:dyDescent="0.35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 x14ac:dyDescent="0.35">
      <c r="A60" s="3" t="s">
        <v>120</v>
      </c>
      <c r="B60" s="3"/>
      <c r="C60" s="3"/>
    </row>
    <row r="61" spans="1:3" x14ac:dyDescent="0.35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 x14ac:dyDescent="0.35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 x14ac:dyDescent="0.35">
      <c r="A63" t="s">
        <v>2120</v>
      </c>
      <c r="B63" s="54">
        <f>B62-B61</f>
        <v>20656310</v>
      </c>
      <c r="C63" t="s">
        <v>2117</v>
      </c>
    </row>
    <row r="65" spans="1:3" x14ac:dyDescent="0.35">
      <c r="A65" s="3" t="s">
        <v>15</v>
      </c>
      <c r="B65" s="3"/>
      <c r="C65" s="3"/>
    </row>
    <row r="66" spans="1:3" x14ac:dyDescent="0.35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 x14ac:dyDescent="0.35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 x14ac:dyDescent="0.35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2"/>
  <sheetViews>
    <sheetView workbookViewId="0">
      <selection activeCell="AI2" sqref="AI2"/>
    </sheetView>
  </sheetViews>
  <sheetFormatPr defaultColWidth="8.81640625" defaultRowHeight="14.5" x14ac:dyDescent="0.35"/>
  <cols>
    <col min="1" max="1" width="14" style="15" customWidth="1"/>
  </cols>
  <sheetData>
    <row r="1" spans="1:35" x14ac:dyDescent="0.35">
      <c r="A1" t="s">
        <v>2135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ht="32" customHeight="1" x14ac:dyDescent="0.35">
      <c r="A2" s="12" t="s">
        <v>2136</v>
      </c>
      <c r="B2" s="21">
        <f>'RPS by State'!J60</f>
        <v>0.17570605748176951</v>
      </c>
      <c r="C2" s="21">
        <f>'RPS by State'!K60</f>
        <v>0.1948130860579052</v>
      </c>
      <c r="D2" s="21">
        <f>'RPS by State'!L60</f>
        <v>0.21392011463404087</v>
      </c>
      <c r="E2" s="21">
        <f>'RPS by State'!M60</f>
        <v>0.23302714321017656</v>
      </c>
      <c r="F2" s="21">
        <f>'RPS by State'!N60</f>
        <v>0.24247635554366181</v>
      </c>
      <c r="G2" s="21">
        <f>'RPS by State'!O60</f>
        <v>0.25192556787714709</v>
      </c>
      <c r="H2" s="21">
        <f>'RPS by State'!P60</f>
        <v>0.26137478021063237</v>
      </c>
      <c r="I2" s="21">
        <f>'RPS by State'!Q60</f>
        <v>0.27082399254411765</v>
      </c>
      <c r="J2" s="21">
        <f>'RPS by State'!R60</f>
        <v>0.28027320487760293</v>
      </c>
      <c r="K2" s="21">
        <f>'RPS by State'!S60</f>
        <v>0.28972241721108821</v>
      </c>
      <c r="L2" s="21">
        <f>'RPS by State'!T60</f>
        <v>0.29917162954457349</v>
      </c>
      <c r="M2" s="21">
        <f>'RPS by State'!U60</f>
        <v>0.30862084187805877</v>
      </c>
      <c r="N2" s="21">
        <f>'RPS by State'!V60</f>
        <v>0.31807005421154405</v>
      </c>
      <c r="O2" s="21">
        <f>'RPS by State'!W60</f>
        <v>0.32751926654502933</v>
      </c>
      <c r="P2" s="21">
        <f>'RPS by State'!X60</f>
        <v>0.33696847887851461</v>
      </c>
      <c r="Q2" s="21">
        <f>'RPS by State'!Y60</f>
        <v>0.34641769121199989</v>
      </c>
      <c r="R2" s="21">
        <f>'RPS by State'!Z60</f>
        <v>0.35586690354548517</v>
      </c>
      <c r="S2" s="21">
        <f>'RPS by State'!AA60</f>
        <v>0.36531611587897045</v>
      </c>
      <c r="T2" s="21">
        <f>'RPS by State'!AB60</f>
        <v>0.37476532821245573</v>
      </c>
      <c r="U2" s="21">
        <f>'RPS by State'!AC60</f>
        <v>0.38421454054594101</v>
      </c>
      <c r="V2" s="21">
        <f>'RPS by State'!AD60</f>
        <v>0.39366375287942629</v>
      </c>
      <c r="W2" s="21">
        <f>'RPS by State'!AE60</f>
        <v>0.40311296521291157</v>
      </c>
      <c r="X2" s="21">
        <f>'RPS by State'!AF60</f>
        <v>0.41256217754639685</v>
      </c>
      <c r="Y2" s="21">
        <f>'RPS by State'!AG60</f>
        <v>0.42201138987988213</v>
      </c>
      <c r="Z2" s="21">
        <f>'RPS by State'!AH60</f>
        <v>0.43146060221336741</v>
      </c>
      <c r="AA2" s="21">
        <f>'RPS by State'!AI60</f>
        <v>0.44090981454685269</v>
      </c>
      <c r="AB2" s="21">
        <f>'RPS by State'!AJ60</f>
        <v>0.45035902688033796</v>
      </c>
      <c r="AC2" s="21">
        <f>'RPS by State'!AK60</f>
        <v>0.45980823921382324</v>
      </c>
      <c r="AD2" s="21">
        <f>'RPS by State'!AL60</f>
        <v>0.46925745154730852</v>
      </c>
      <c r="AE2" s="21">
        <f>'RPS by State'!AM60</f>
        <v>0.4787066638807938</v>
      </c>
      <c r="AF2" s="21">
        <f>'RPS by State'!AN60</f>
        <v>0.48815587621427908</v>
      </c>
      <c r="AG2" s="21">
        <f>'RPS by State'!AO60</f>
        <v>0.49760508854776436</v>
      </c>
      <c r="AH2" s="21">
        <f>'RPS by State'!AP60</f>
        <v>0.50705430088124959</v>
      </c>
      <c r="AI2" s="21">
        <f>'RPS by State'!AQ60</f>
        <v>0.51650351321473431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Lainie Rowland</cp:lastModifiedBy>
  <dcterms:created xsi:type="dcterms:W3CDTF">2016-01-06T02:12:13Z</dcterms:created>
  <dcterms:modified xsi:type="dcterms:W3CDTF">2021-05-27T20:39:43Z</dcterms:modified>
</cp:coreProperties>
</file>