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land/BLAPE/"/>
    </mc:Choice>
  </mc:AlternateContent>
  <xr:revisionPtr revIDLastSave="0" documentId="8_{3E7A6CA8-9421-464E-A8B6-9162DFD8718C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<sst xmlns="http://schemas.openxmlformats.org/spreadsheetml/2006/main" count="15367" uniqueCount="462">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</sst>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18</v>
      </c>
      <c r="C1" s="57">
        <v>44348</v>
      </c>
      <c r="H1" s="53" t="s">
        <v>2</v>
      </c>
    </row>
    <row r="2" spans="1:8" x14ac:dyDescent="0.2">
      <c r="B2" s="2" t="str">
        <f>LOOKUP(B1,F2:G51,G2:G51)</f>
        <v>CO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Colorado</v>
      </c>
      <c r="B18" s="2">
        <f>SUMIFS('LULUCF Dataframe EPA'!AD2:AD766,'LULUCF Dataframe EPA'!A2:A766,Data!A18)</f>
        <v>-7.6331319293808972</v>
      </c>
      <c r="C18" s="2">
        <f>B18/D11</f>
        <v>-7.1269600560630115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-7126960056063.0117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-7126960056063.0117</v>
      </c>
      <c r="C2" s="25">
        <f>$B$2*Data!C$11</f>
        <v>-7380045992721.9033</v>
      </c>
      <c r="D2" s="25">
        <f>$B$2*Data!D$11</f>
        <v>-7633131929380.8975</v>
      </c>
      <c r="E2" s="25">
        <f>$B$2*Data!E$11</f>
        <v>-7886217866039.7891</v>
      </c>
      <c r="F2" s="25">
        <f>$B$2*Data!F$11</f>
        <v>-8139303802698.6816</v>
      </c>
      <c r="G2" s="25">
        <f>$B$2*Data!G$11</f>
        <v>-8392389739357.6748</v>
      </c>
      <c r="H2" s="25">
        <f>$B$2*Data!H$11</f>
        <v>-8297764136927.292</v>
      </c>
      <c r="I2" s="25">
        <f>$B$2*Data!I$11</f>
        <v>-8203138534496.9609</v>
      </c>
      <c r="J2" s="25">
        <f>$B$2*Data!J$11</f>
        <v>-8108512932066.6035</v>
      </c>
      <c r="K2" s="25">
        <f>$B$2*Data!K$11</f>
        <v>-8013887329636.2725</v>
      </c>
      <c r="L2" s="25">
        <f>$B$2*Data!L$11</f>
        <v>-7919261727205.9404</v>
      </c>
      <c r="M2" s="25">
        <f>$B$2*Data!M$11</f>
        <v>-7692460680110.9785</v>
      </c>
      <c r="N2" s="25">
        <f>$B$2*Data!N$11</f>
        <v>-7465659633015.9912</v>
      </c>
      <c r="O2" s="25">
        <f>$B$2*Data!O$11</f>
        <v>-7238858585921.1055</v>
      </c>
      <c r="P2" s="25">
        <f>$B$2*Data!P$11</f>
        <v>-7012057538826.1191</v>
      </c>
      <c r="Q2" s="25">
        <f>$B$2*Data!Q$11</f>
        <v>-6785256491731.2334</v>
      </c>
      <c r="R2" s="25">
        <f>$B$2*Data!R$11</f>
        <v>-6782590452932.5918</v>
      </c>
      <c r="S2" s="25">
        <f>$B$2*Data!S$11</f>
        <v>-6779924414133.959</v>
      </c>
      <c r="T2" s="25">
        <f>$B$2*Data!T$11</f>
        <v>-6777258375335.3262</v>
      </c>
      <c r="U2" s="25">
        <f>$B$2*Data!U$11</f>
        <v>-6774592336536.6934</v>
      </c>
      <c r="V2" s="25">
        <f>$B$2*Data!V$11</f>
        <v>-6771926297738.0605</v>
      </c>
      <c r="W2" s="25">
        <f>$B$2*Data!W$11</f>
        <v>-6769260258939.4277</v>
      </c>
      <c r="X2" s="25">
        <f>$B$2*Data!X$11</f>
        <v>-6766594220140.7949</v>
      </c>
      <c r="Y2" s="25">
        <f>$B$2*Data!Y$11</f>
        <v>-6763928181342.1621</v>
      </c>
      <c r="Z2" s="25">
        <f>$B$2*Data!Z$11</f>
        <v>-6761262142543.5293</v>
      </c>
      <c r="AA2" s="25">
        <f>$B$2*Data!AA$11</f>
        <v>-6758596103744.8965</v>
      </c>
      <c r="AB2" s="25">
        <f>$B$2*Data!AB$11</f>
        <v>-6755930064946.2637</v>
      </c>
      <c r="AC2" s="25">
        <f>$B$2*Data!AC$11</f>
        <v>-6753264026147.6318</v>
      </c>
      <c r="AD2" s="25">
        <f>$B$2*Data!AD$11</f>
        <v>-6750597987348.998</v>
      </c>
      <c r="AE2" s="25">
        <f>$B$2*Data!AE$11</f>
        <v>-6747931948550.3652</v>
      </c>
      <c r="AF2" s="25">
        <f>$B$2*Data!AF$11</f>
        <v>-6745265909751.7334</v>
      </c>
      <c r="AG2" s="25">
        <f>$B$2*Data!AG$11</f>
        <v>-6742599870953.0996</v>
      </c>
      <c r="AH2" s="25">
        <f>$B$2*Data!AH$11</f>
        <v>-6739933832154.4678</v>
      </c>
      <c r="AI2" s="25">
        <f>$B$2*Data!AI$11</f>
        <v>-6737267793355.835</v>
      </c>
      <c r="AJ2" s="25">
        <f>$B$2*Data!AJ$11</f>
        <v>-6734601754557.2012</v>
      </c>
      <c r="AK2" s="25">
        <f>$B$2*Data!AK$11</f>
        <v>-6731935715758.5693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3064391029.7862883</v>
      </c>
      <c r="C11" s="25">
        <f>(ABS(C$2)*'data from RPEpUACE'!$B11)+SUMIFS('Override Calcs'!$E$4:$E$6,'Override Calcs'!$A$4:$A$6,About!$B$2,'Override Calcs'!$B$4:$B$6,"CH4")</f>
        <v>3173210816.6185141</v>
      </c>
      <c r="D11" s="25">
        <f>(ABS(D$2)*'data from RPEpUACE'!$B11)+SUMIFS('Override Calcs'!$E$4:$E$6,'Override Calcs'!$A$4:$A$6,About!$B$2,'Override Calcs'!$B$4:$B$6,"CH4")</f>
        <v>3282030603.4507847</v>
      </c>
      <c r="E11" s="25">
        <f>(ABS(E$2)*'data from RPEpUACE'!$B11)+SUMIFS('Override Calcs'!$E$4:$E$6,'Override Calcs'!$A$4:$A$6,About!$B$2,'Override Calcs'!$B$4:$B$6,"CH4")</f>
        <v>3390850390.283011</v>
      </c>
      <c r="F11" s="25">
        <f>(ABS(F$2)*'data from RPEpUACE'!$B11)+SUMIFS('Override Calcs'!$E$4:$E$6,'Override Calcs'!$A$4:$A$6,About!$B$2,'Override Calcs'!$B$4:$B$6,"CH4")</f>
        <v>3499670177.1152377</v>
      </c>
      <c r="G11" s="25">
        <f>(ABS(G$2)*'data from RPEpUACE'!$B11)+SUMIFS('Override Calcs'!$E$4:$E$6,'Override Calcs'!$A$4:$A$6,About!$B$2,'Override Calcs'!$B$4:$B$6,"CH4")</f>
        <v>3608489963.9475074</v>
      </c>
      <c r="H11" s="25">
        <f>(ABS(H$2)*'data from RPEpUACE'!$B11)+SUMIFS('Override Calcs'!$E$4:$E$6,'Override Calcs'!$A$4:$A$6,About!$B$2,'Override Calcs'!$B$4:$B$6,"CH4")</f>
        <v>3567803634.1526451</v>
      </c>
      <c r="I11" s="25">
        <f>(ABS(I$2)*'data from RPEpUACE'!$B11)+SUMIFS('Override Calcs'!$E$4:$E$6,'Override Calcs'!$A$4:$A$6,About!$B$2,'Override Calcs'!$B$4:$B$6,"CH4")</f>
        <v>3527117304.3578053</v>
      </c>
      <c r="J11" s="25">
        <f>(ABS(J$2)*'data from RPEpUACE'!$B11)+SUMIFS('Override Calcs'!$E$4:$E$6,'Override Calcs'!$A$4:$A$6,About!$B$2,'Override Calcs'!$B$4:$B$6,"CH4")</f>
        <v>3486430974.5629544</v>
      </c>
      <c r="K11" s="25">
        <f>(ABS(K$2)*'data from RPEpUACE'!$B11)+SUMIFS('Override Calcs'!$E$4:$E$6,'Override Calcs'!$A$4:$A$6,About!$B$2,'Override Calcs'!$B$4:$B$6,"CH4")</f>
        <v>3445744644.7681146</v>
      </c>
      <c r="L11" s="25">
        <f>(ABS(L$2)*'data from RPEpUACE'!$B11)+SUMIFS('Override Calcs'!$E$4:$E$6,'Override Calcs'!$A$4:$A$6,About!$B$2,'Override Calcs'!$B$4:$B$6,"CH4")</f>
        <v>3405058314.9732742</v>
      </c>
      <c r="M11" s="25">
        <f>(ABS(M$2)*'data from RPEpUACE'!$B11)+SUMIFS('Override Calcs'!$E$4:$E$6,'Override Calcs'!$A$4:$A$6,About!$B$2,'Override Calcs'!$B$4:$B$6,"CH4")</f>
        <v>3307540286.4173703</v>
      </c>
      <c r="N11" s="25">
        <f>(ABS(N$2)*'data from RPEpUACE'!$B11)+SUMIFS('Override Calcs'!$E$4:$E$6,'Override Calcs'!$A$4:$A$6,About!$B$2,'Override Calcs'!$B$4:$B$6,"CH4")</f>
        <v>3210022257.8614554</v>
      </c>
      <c r="O11" s="25">
        <f>(ABS(O$2)*'data from RPEpUACE'!$B11)+SUMIFS('Override Calcs'!$E$4:$E$6,'Override Calcs'!$A$4:$A$6,About!$B$2,'Override Calcs'!$B$4:$B$6,"CH4")</f>
        <v>3112504229.3055844</v>
      </c>
      <c r="P11" s="25">
        <f>(ABS(P$2)*'data from RPEpUACE'!$B11)+SUMIFS('Override Calcs'!$E$4:$E$6,'Override Calcs'!$A$4:$A$6,About!$B$2,'Override Calcs'!$B$4:$B$6,"CH4")</f>
        <v>3014986200.74967</v>
      </c>
      <c r="Q11" s="25">
        <f>(ABS(Q$2)*'data from RPEpUACE'!$B11)+SUMIFS('Override Calcs'!$E$4:$E$6,'Override Calcs'!$A$4:$A$6,About!$B$2,'Override Calcs'!$B$4:$B$6,"CH4")</f>
        <v>2917468172.193799</v>
      </c>
      <c r="R11" s="25">
        <f>(ABS(R$2)*'data from RPEpUACE'!$B11)+SUMIFS('Override Calcs'!$E$4:$E$6,'Override Calcs'!$A$4:$A$6,About!$B$2,'Override Calcs'!$B$4:$B$6,"CH4")</f>
        <v>2916321850.9971943</v>
      </c>
      <c r="S11" s="25">
        <f>(ABS(S$2)*'data from RPEpUACE'!$B11)+SUMIFS('Override Calcs'!$E$4:$E$6,'Override Calcs'!$A$4:$A$6,About!$B$2,'Override Calcs'!$B$4:$B$6,"CH4")</f>
        <v>2915175529.8005934</v>
      </c>
      <c r="T11" s="25">
        <f>(ABS(T$2)*'data from RPEpUACE'!$B11)+SUMIFS('Override Calcs'!$E$4:$E$6,'Override Calcs'!$A$4:$A$6,About!$B$2,'Override Calcs'!$B$4:$B$6,"CH4")</f>
        <v>2914029208.6039929</v>
      </c>
      <c r="U11" s="25">
        <f>(ABS(U$2)*'data from RPEpUACE'!$B11)+SUMIFS('Override Calcs'!$E$4:$E$6,'Override Calcs'!$A$4:$A$6,About!$B$2,'Override Calcs'!$B$4:$B$6,"CH4")</f>
        <v>2912882887.407392</v>
      </c>
      <c r="V11" s="25">
        <f>(ABS(V$2)*'data from RPEpUACE'!$B11)+SUMIFS('Override Calcs'!$E$4:$E$6,'Override Calcs'!$A$4:$A$6,About!$B$2,'Override Calcs'!$B$4:$B$6,"CH4")</f>
        <v>2911736566.2107911</v>
      </c>
      <c r="W11" s="25">
        <f>(ABS(W$2)*'data from RPEpUACE'!$B11)+SUMIFS('Override Calcs'!$E$4:$E$6,'Override Calcs'!$A$4:$A$6,About!$B$2,'Override Calcs'!$B$4:$B$6,"CH4")</f>
        <v>2910590245.0141902</v>
      </c>
      <c r="X11" s="25">
        <f>(ABS(X$2)*'data from RPEpUACE'!$B11)+SUMIFS('Override Calcs'!$E$4:$E$6,'Override Calcs'!$A$4:$A$6,About!$B$2,'Override Calcs'!$B$4:$B$6,"CH4")</f>
        <v>2909443923.8175893</v>
      </c>
      <c r="Y11" s="25">
        <f>(ABS(Y$2)*'data from RPEpUACE'!$B11)+SUMIFS('Override Calcs'!$E$4:$E$6,'Override Calcs'!$A$4:$A$6,About!$B$2,'Override Calcs'!$B$4:$B$6,"CH4")</f>
        <v>2908297602.6209884</v>
      </c>
      <c r="Z11" s="25">
        <f>(ABS(Z$2)*'data from RPEpUACE'!$B11)+SUMIFS('Override Calcs'!$E$4:$E$6,'Override Calcs'!$A$4:$A$6,About!$B$2,'Override Calcs'!$B$4:$B$6,"CH4")</f>
        <v>2907151281.4243875</v>
      </c>
      <c r="AA11" s="25">
        <f>(ABS(AA$2)*'data from RPEpUACE'!$B11)+SUMIFS('Override Calcs'!$E$4:$E$6,'Override Calcs'!$A$4:$A$6,About!$B$2,'Override Calcs'!$B$4:$B$6,"CH4")</f>
        <v>2906004960.2277865</v>
      </c>
      <c r="AB11" s="25">
        <f>(ABS(AB$2)*'data from RPEpUACE'!$B11)+SUMIFS('Override Calcs'!$E$4:$E$6,'Override Calcs'!$A$4:$A$6,About!$B$2,'Override Calcs'!$B$4:$B$6,"CH4")</f>
        <v>2904858639.0311861</v>
      </c>
      <c r="AC11" s="25">
        <f>(ABS(AC$2)*'data from RPEpUACE'!$B11)+SUMIFS('Override Calcs'!$E$4:$E$6,'Override Calcs'!$A$4:$A$6,About!$B$2,'Override Calcs'!$B$4:$B$6,"CH4")</f>
        <v>2903712317.8345857</v>
      </c>
      <c r="AD11" s="25">
        <f>(ABS(AD$2)*'data from RPEpUACE'!$B11)+SUMIFS('Override Calcs'!$E$4:$E$6,'Override Calcs'!$A$4:$A$6,About!$B$2,'Override Calcs'!$B$4:$B$6,"CH4")</f>
        <v>2902565996.6379843</v>
      </c>
      <c r="AE11" s="25">
        <f>(ABS(AE$2)*'data from RPEpUACE'!$B11)+SUMIFS('Override Calcs'!$E$4:$E$6,'Override Calcs'!$A$4:$A$6,About!$B$2,'Override Calcs'!$B$4:$B$6,"CH4")</f>
        <v>2901419675.4413834</v>
      </c>
      <c r="AF11" s="25">
        <f>(ABS(AF$2)*'data from RPEpUACE'!$B11)+SUMIFS('Override Calcs'!$E$4:$E$6,'Override Calcs'!$A$4:$A$6,About!$B$2,'Override Calcs'!$B$4:$B$6,"CH4")</f>
        <v>2900273354.2447829</v>
      </c>
      <c r="AG11" s="25">
        <f>(ABS(AG$2)*'data from RPEpUACE'!$B11)+SUMIFS('Override Calcs'!$E$4:$E$6,'Override Calcs'!$A$4:$A$6,About!$B$2,'Override Calcs'!$B$4:$B$6,"CH4")</f>
        <v>2899127033.0481815</v>
      </c>
      <c r="AH11" s="25">
        <f>(ABS(AH$2)*'data from RPEpUACE'!$B11)+SUMIFS('Override Calcs'!$E$4:$E$6,'Override Calcs'!$A$4:$A$6,About!$B$2,'Override Calcs'!$B$4:$B$6,"CH4")</f>
        <v>2897980711.8515811</v>
      </c>
      <c r="AI11" s="25">
        <f>(ABS(AI$2)*'data from RPEpUACE'!$B11)+SUMIFS('Override Calcs'!$E$4:$E$6,'Override Calcs'!$A$4:$A$6,About!$B$2,'Override Calcs'!$B$4:$B$6,"CH4")</f>
        <v>2896834390.6549802</v>
      </c>
      <c r="AJ11" s="25">
        <f>(ABS(AJ$2)*'data from RPEpUACE'!$B11)+SUMIFS('Override Calcs'!$E$4:$E$6,'Override Calcs'!$A$4:$A$6,About!$B$2,'Override Calcs'!$B$4:$B$6,"CH4")</f>
        <v>2895688069.4583793</v>
      </c>
      <c r="AK11" s="25">
        <f>(ABS(AK$2)*'data from RPEpUACE'!$B11)+SUMIFS('Override Calcs'!$E$4:$E$6,'Override Calcs'!$A$4:$A$6,About!$B$2,'Override Calcs'!$B$4:$B$6,"CH4")</f>
        <v>2894541748.2617788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249470351.67498896</v>
      </c>
      <c r="C12" s="25">
        <f>(ABS(C$2)*'data from RPEpUACE'!$B12)+SUMIFS('Override Calcs'!$E$4:$E$6,'Override Calcs'!$A$4:$A$6,About!$B$2,'Override Calcs'!$B$4:$B$6,"N2O")</f>
        <v>258329309.36882025</v>
      </c>
      <c r="D12" s="25">
        <f>(ABS(D$2)*'data from RPEpUACE'!$B12)+SUMIFS('Override Calcs'!$E$4:$E$6,'Override Calcs'!$A$4:$A$6,About!$B$2,'Override Calcs'!$B$4:$B$6,"N2O")</f>
        <v>267188267.06265512</v>
      </c>
      <c r="E12" s="25">
        <f>(ABS(E$2)*'data from RPEpUACE'!$B12)+SUMIFS('Override Calcs'!$E$4:$E$6,'Override Calcs'!$A$4:$A$6,About!$B$2,'Override Calcs'!$B$4:$B$6,"N2O")</f>
        <v>276047224.75648642</v>
      </c>
      <c r="F12" s="25">
        <f>(ABS(F$2)*'data from RPEpUACE'!$B12)+SUMIFS('Override Calcs'!$E$4:$E$6,'Override Calcs'!$A$4:$A$6,About!$B$2,'Override Calcs'!$B$4:$B$6,"N2O")</f>
        <v>284906182.45031774</v>
      </c>
      <c r="G12" s="25">
        <f>(ABS(G$2)*'data from RPEpUACE'!$B12)+SUMIFS('Override Calcs'!$E$4:$E$6,'Override Calcs'!$A$4:$A$6,About!$B$2,'Override Calcs'!$B$4:$B$6,"N2O")</f>
        <v>293765140.14415258</v>
      </c>
      <c r="H12" s="25">
        <f>(ABS(H$2)*'data from RPEpUACE'!$B12)+SUMIFS('Override Calcs'!$E$4:$E$6,'Override Calcs'!$A$4:$A$6,About!$B$2,'Override Calcs'!$B$4:$B$6,"N2O")</f>
        <v>290452888.89957273</v>
      </c>
      <c r="I12" s="25">
        <f>(ABS(I$2)*'data from RPEpUACE'!$B12)+SUMIFS('Override Calcs'!$E$4:$E$6,'Override Calcs'!$A$4:$A$6,About!$B$2,'Override Calcs'!$B$4:$B$6,"N2O")</f>
        <v>287140637.65499479</v>
      </c>
      <c r="J12" s="25">
        <f>(ABS(J$2)*'data from RPEpUACE'!$B12)+SUMIFS('Override Calcs'!$E$4:$E$6,'Override Calcs'!$A$4:$A$6,About!$B$2,'Override Calcs'!$B$4:$B$6,"N2O")</f>
        <v>283828386.41041583</v>
      </c>
      <c r="K12" s="25">
        <f>(ABS(K$2)*'data from RPEpUACE'!$B12)+SUMIFS('Override Calcs'!$E$4:$E$6,'Override Calcs'!$A$4:$A$6,About!$B$2,'Override Calcs'!$B$4:$B$6,"N2O")</f>
        <v>280516135.16583782</v>
      </c>
      <c r="L12" s="25">
        <f>(ABS(L$2)*'data from RPEpUACE'!$B12)+SUMIFS('Override Calcs'!$E$4:$E$6,'Override Calcs'!$A$4:$A$6,About!$B$2,'Override Calcs'!$B$4:$B$6,"N2O")</f>
        <v>277203883.92125982</v>
      </c>
      <c r="M12" s="25">
        <f>(ABS(M$2)*'data from RPEpUACE'!$B12)+SUMIFS('Override Calcs'!$E$4:$E$6,'Override Calcs'!$A$4:$A$6,About!$B$2,'Override Calcs'!$B$4:$B$6,"N2O")</f>
        <v>269264996.0175873</v>
      </c>
      <c r="N12" s="25">
        <f>(ABS(N$2)*'data from RPEpUACE'!$B12)+SUMIFS('Override Calcs'!$E$4:$E$6,'Override Calcs'!$A$4:$A$6,About!$B$2,'Override Calcs'!$B$4:$B$6,"N2O")</f>
        <v>261326108.11391389</v>
      </c>
      <c r="O12" s="25">
        <f>(ABS(O$2)*'data from RPEpUACE'!$B12)+SUMIFS('Override Calcs'!$E$4:$E$6,'Override Calcs'!$A$4:$A$6,About!$B$2,'Override Calcs'!$B$4:$B$6,"N2O")</f>
        <v>253387220.21024403</v>
      </c>
      <c r="P12" s="25">
        <f>(ABS(P$2)*'data from RPEpUACE'!$B12)+SUMIFS('Override Calcs'!$E$4:$E$6,'Override Calcs'!$A$4:$A$6,About!$B$2,'Override Calcs'!$B$4:$B$6,"N2O")</f>
        <v>245448332.30657065</v>
      </c>
      <c r="Q12" s="25">
        <f>(ABS(Q$2)*'data from RPEpUACE'!$B12)+SUMIFS('Override Calcs'!$E$4:$E$6,'Override Calcs'!$A$4:$A$6,About!$B$2,'Override Calcs'!$B$4:$B$6,"N2O")</f>
        <v>237509444.40290079</v>
      </c>
      <c r="R12" s="25">
        <f>(ABS(R$2)*'data from RPEpUACE'!$B12)+SUMIFS('Override Calcs'!$E$4:$E$6,'Override Calcs'!$A$4:$A$6,About!$B$2,'Override Calcs'!$B$4:$B$6,"N2O")</f>
        <v>237416123.03846991</v>
      </c>
      <c r="S12" s="25">
        <f>(ABS(S$2)*'data from RPEpUACE'!$B12)+SUMIFS('Override Calcs'!$E$4:$E$6,'Override Calcs'!$A$4:$A$6,About!$B$2,'Override Calcs'!$B$4:$B$6,"N2O")</f>
        <v>237322801.6740393</v>
      </c>
      <c r="T12" s="25">
        <f>(ABS(T$2)*'data from RPEpUACE'!$B12)+SUMIFS('Override Calcs'!$E$4:$E$6,'Override Calcs'!$A$4:$A$6,About!$B$2,'Override Calcs'!$B$4:$B$6,"N2O")</f>
        <v>237229480.30960873</v>
      </c>
      <c r="U12" s="25">
        <f>(ABS(U$2)*'data from RPEpUACE'!$B12)+SUMIFS('Override Calcs'!$E$4:$E$6,'Override Calcs'!$A$4:$A$6,About!$B$2,'Override Calcs'!$B$4:$B$6,"N2O")</f>
        <v>237136158.94517815</v>
      </c>
      <c r="V12" s="25">
        <f>(ABS(V$2)*'data from RPEpUACE'!$B12)+SUMIFS('Override Calcs'!$E$4:$E$6,'Override Calcs'!$A$4:$A$6,About!$B$2,'Override Calcs'!$B$4:$B$6,"N2O")</f>
        <v>237042837.58074754</v>
      </c>
      <c r="W12" s="25">
        <f>(ABS(W$2)*'data from RPEpUACE'!$B12)+SUMIFS('Override Calcs'!$E$4:$E$6,'Override Calcs'!$A$4:$A$6,About!$B$2,'Override Calcs'!$B$4:$B$6,"N2O")</f>
        <v>236949516.21631697</v>
      </c>
      <c r="X12" s="25">
        <f>(ABS(X$2)*'data from RPEpUACE'!$B12)+SUMIFS('Override Calcs'!$E$4:$E$6,'Override Calcs'!$A$4:$A$6,About!$B$2,'Override Calcs'!$B$4:$B$6,"N2O")</f>
        <v>236856194.85188639</v>
      </c>
      <c r="Y12" s="25">
        <f>(ABS(Y$2)*'data from RPEpUACE'!$B12)+SUMIFS('Override Calcs'!$E$4:$E$6,'Override Calcs'!$A$4:$A$6,About!$B$2,'Override Calcs'!$B$4:$B$6,"N2O")</f>
        <v>236762873.48745579</v>
      </c>
      <c r="Z12" s="25">
        <f>(ABS(Z$2)*'data from RPEpUACE'!$B12)+SUMIFS('Override Calcs'!$E$4:$E$6,'Override Calcs'!$A$4:$A$6,About!$B$2,'Override Calcs'!$B$4:$B$6,"N2O")</f>
        <v>236669552.12302521</v>
      </c>
      <c r="AA12" s="25">
        <f>(ABS(AA$2)*'data from RPEpUACE'!$B12)+SUMIFS('Override Calcs'!$E$4:$E$6,'Override Calcs'!$A$4:$A$6,About!$B$2,'Override Calcs'!$B$4:$B$6,"N2O")</f>
        <v>236576230.7585946</v>
      </c>
      <c r="AB12" s="25">
        <f>(ABS(AB$2)*'data from RPEpUACE'!$B12)+SUMIFS('Override Calcs'!$E$4:$E$6,'Override Calcs'!$A$4:$A$6,About!$B$2,'Override Calcs'!$B$4:$B$6,"N2O")</f>
        <v>236482909.39416403</v>
      </c>
      <c r="AC12" s="25">
        <f>(ABS(AC$2)*'data from RPEpUACE'!$B12)+SUMIFS('Override Calcs'!$E$4:$E$6,'Override Calcs'!$A$4:$A$6,About!$B$2,'Override Calcs'!$B$4:$B$6,"N2O")</f>
        <v>236389588.02973348</v>
      </c>
      <c r="AD12" s="25">
        <f>(ABS(AD$2)*'data from RPEpUACE'!$B12)+SUMIFS('Override Calcs'!$E$4:$E$6,'Override Calcs'!$A$4:$A$6,About!$B$2,'Override Calcs'!$B$4:$B$6,"N2O")</f>
        <v>236296266.66530284</v>
      </c>
      <c r="AE12" s="25">
        <f>(ABS(AE$2)*'data from RPEpUACE'!$B12)+SUMIFS('Override Calcs'!$E$4:$E$6,'Override Calcs'!$A$4:$A$6,About!$B$2,'Override Calcs'!$B$4:$B$6,"N2O")</f>
        <v>236202945.30087227</v>
      </c>
      <c r="AF12" s="25">
        <f>(ABS(AF$2)*'data from RPEpUACE'!$B12)+SUMIFS('Override Calcs'!$E$4:$E$6,'Override Calcs'!$A$4:$A$6,About!$B$2,'Override Calcs'!$B$4:$B$6,"N2O")</f>
        <v>236109623.93644172</v>
      </c>
      <c r="AG12" s="25">
        <f>(ABS(AG$2)*'data from RPEpUACE'!$B12)+SUMIFS('Override Calcs'!$E$4:$E$6,'Override Calcs'!$A$4:$A$6,About!$B$2,'Override Calcs'!$B$4:$B$6,"N2O")</f>
        <v>236016302.57201108</v>
      </c>
      <c r="AH12" s="25">
        <f>(ABS(AH$2)*'data from RPEpUACE'!$B12)+SUMIFS('Override Calcs'!$E$4:$E$6,'Override Calcs'!$A$4:$A$6,About!$B$2,'Override Calcs'!$B$4:$B$6,"N2O")</f>
        <v>235922981.20758054</v>
      </c>
      <c r="AI12" s="25">
        <f>(ABS(AI$2)*'data from RPEpUACE'!$B12)+SUMIFS('Override Calcs'!$E$4:$E$6,'Override Calcs'!$A$4:$A$6,About!$B$2,'Override Calcs'!$B$4:$B$6,"N2O")</f>
        <v>235829659.84314996</v>
      </c>
      <c r="AJ12" s="25">
        <f>(ABS(AJ$2)*'data from RPEpUACE'!$B12)+SUMIFS('Override Calcs'!$E$4:$E$6,'Override Calcs'!$A$4:$A$6,About!$B$2,'Override Calcs'!$B$4:$B$6,"N2O")</f>
        <v>235736338.47871932</v>
      </c>
      <c r="AK12" s="25">
        <f>(ABS(AK$2)*'data from RPEpUACE'!$B12)+SUMIFS('Override Calcs'!$E$4:$E$6,'Override Calcs'!$A$4:$A$6,About!$B$2,'Override Calcs'!$B$4:$B$6,"N2O")</f>
        <v>235643017.11428878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2021-06-01T20:52:51Z</dcterms:modified>
</cp:coreProperties>
</file>