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bldgs\BDEQ\"/>
    </mc:Choice>
  </mc:AlternateContent>
  <xr:revisionPtr revIDLastSave="13" documentId="11_FB9A64DD68D58C2AF51AFCBF54B367B28F2E8677" xr6:coauthVersionLast="45" xr6:coauthVersionMax="45" xr10:uidLastSave="{2CEF949E-9729-4D54-BF64-EBF19318E460}"/>
  <bookViews>
    <workbookView xWindow="-120" yWindow="-120" windowWidth="20730" windowHeight="11160" tabRatio="670" firstSheet="1" activeTab="5" xr2:uid="{00000000-000D-0000-FFFF-FFFF00000000}"/>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9" l="1"/>
  <c r="B4" i="9"/>
  <c r="B5" i="9"/>
  <c r="B6" i="9"/>
  <c r="B7" i="9"/>
  <c r="B8" i="9"/>
  <c r="B9" i="9"/>
  <c r="B10" i="9"/>
  <c r="B11" i="9"/>
  <c r="B12" i="9"/>
  <c r="B13" i="9"/>
  <c r="B14" i="9"/>
  <c r="B15" i="9"/>
  <c r="B16" i="9"/>
  <c r="B17" i="9"/>
  <c r="B2" i="9"/>
  <c r="B3" i="4"/>
  <c r="B4" i="4"/>
  <c r="B5" i="4"/>
  <c r="B6" i="4"/>
  <c r="B7" i="4"/>
  <c r="B8" i="4"/>
  <c r="B9" i="4"/>
  <c r="B10" i="4"/>
  <c r="B11" i="4"/>
  <c r="B12" i="4"/>
  <c r="B13" i="4"/>
  <c r="B14" i="4"/>
  <c r="B15" i="4"/>
  <c r="B16" i="4"/>
  <c r="B17" i="4"/>
  <c r="B2" i="4"/>
  <c r="C11" i="7" l="1"/>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B11" i="7"/>
  <c r="B7" i="7"/>
  <c r="B6" i="7"/>
  <c r="B3" i="7"/>
  <c r="B3"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B11" i="5"/>
  <c r="B7" i="5"/>
  <c r="B6" i="5"/>
  <c r="A26" i="1" l="1"/>
  <c r="A25" i="1"/>
  <c r="F3" i="6" l="1"/>
  <c r="J3" i="6"/>
  <c r="N3" i="6"/>
  <c r="R3" i="6"/>
  <c r="V3" i="6"/>
  <c r="Z3" i="6"/>
  <c r="AD3" i="6"/>
  <c r="AH3" i="6"/>
  <c r="D6" i="6"/>
  <c r="H6" i="6"/>
  <c r="L6" i="6"/>
  <c r="P6" i="6"/>
  <c r="T6" i="6"/>
  <c r="X6" i="6"/>
  <c r="AB6" i="6"/>
  <c r="AF6" i="6"/>
  <c r="AJ6" i="6"/>
  <c r="G7" i="6"/>
  <c r="K7" i="6"/>
  <c r="O7" i="6"/>
  <c r="S7" i="6"/>
  <c r="W7" i="6"/>
  <c r="AA7" i="6"/>
  <c r="AE7" i="6"/>
  <c r="AI7" i="6"/>
  <c r="C3" i="4"/>
  <c r="D6" i="4"/>
  <c r="H6" i="4"/>
  <c r="L6" i="4"/>
  <c r="P6" i="4"/>
  <c r="T6" i="4"/>
  <c r="X6" i="4"/>
  <c r="AB6" i="4"/>
  <c r="AF6" i="4"/>
  <c r="G3" i="6"/>
  <c r="K3" i="6"/>
  <c r="O3" i="6"/>
  <c r="S3" i="6"/>
  <c r="W3" i="6"/>
  <c r="AA3" i="6"/>
  <c r="AE3" i="6"/>
  <c r="AI3" i="6"/>
  <c r="E6" i="6"/>
  <c r="I6" i="6"/>
  <c r="M6" i="6"/>
  <c r="Q6" i="6"/>
  <c r="U6" i="6"/>
  <c r="Y6" i="6"/>
  <c r="AC6" i="6"/>
  <c r="AG6" i="6"/>
  <c r="D7" i="6"/>
  <c r="H7" i="6"/>
  <c r="L7" i="6"/>
  <c r="P7" i="6"/>
  <c r="T7" i="6"/>
  <c r="X7" i="6"/>
  <c r="AB7" i="6"/>
  <c r="AF7" i="6"/>
  <c r="AJ7" i="6"/>
  <c r="C7" i="4"/>
  <c r="D3" i="6"/>
  <c r="H3" i="6"/>
  <c r="L3" i="6"/>
  <c r="P3" i="6"/>
  <c r="T3" i="6"/>
  <c r="X3" i="6"/>
  <c r="AB3" i="6"/>
  <c r="AF3" i="6"/>
  <c r="AJ3" i="6"/>
  <c r="F6" i="6"/>
  <c r="J6" i="6"/>
  <c r="N6" i="6"/>
  <c r="R6" i="6"/>
  <c r="V6" i="6"/>
  <c r="Z6" i="6"/>
  <c r="AD6" i="6"/>
  <c r="AH6" i="6"/>
  <c r="E7" i="6"/>
  <c r="I7" i="6"/>
  <c r="M7" i="6"/>
  <c r="Q7" i="6"/>
  <c r="U7" i="6"/>
  <c r="Y7" i="6"/>
  <c r="AC7" i="6"/>
  <c r="AG7" i="6"/>
  <c r="C7" i="6"/>
  <c r="C6" i="4"/>
  <c r="F6" i="4"/>
  <c r="J6" i="4"/>
  <c r="N6" i="4"/>
  <c r="R6" i="4"/>
  <c r="M3" i="6"/>
  <c r="AC3" i="6"/>
  <c r="K6" i="6"/>
  <c r="AA6" i="6"/>
  <c r="J7" i="6"/>
  <c r="Z7" i="6"/>
  <c r="Q6" i="4"/>
  <c r="E7" i="4"/>
  <c r="Q7" i="4"/>
  <c r="Y7" i="4"/>
  <c r="D3" i="4"/>
  <c r="H3" i="4"/>
  <c r="T3" i="4"/>
  <c r="AJ3" i="4"/>
  <c r="Q3" i="6"/>
  <c r="AG3" i="6"/>
  <c r="O6" i="6"/>
  <c r="AE6" i="6"/>
  <c r="N7" i="6"/>
  <c r="AD7" i="6"/>
  <c r="K6" i="4"/>
  <c r="S6" i="4"/>
  <c r="Y6" i="4"/>
  <c r="AD6" i="4"/>
  <c r="AI6" i="4"/>
  <c r="F7" i="4"/>
  <c r="J7" i="4"/>
  <c r="N7" i="4"/>
  <c r="R7" i="4"/>
  <c r="V7" i="4"/>
  <c r="Z7" i="4"/>
  <c r="AD7" i="4"/>
  <c r="AH7" i="4"/>
  <c r="E3" i="4"/>
  <c r="I3" i="4"/>
  <c r="M3" i="4"/>
  <c r="Q3" i="4"/>
  <c r="U3" i="4"/>
  <c r="Y3" i="4"/>
  <c r="AC3" i="4"/>
  <c r="AG3" i="4"/>
  <c r="E6" i="4"/>
  <c r="U6" i="4"/>
  <c r="AE6" i="4"/>
  <c r="G7" i="4"/>
  <c r="O7" i="4"/>
  <c r="AA7" i="4"/>
  <c r="AI7" i="4"/>
  <c r="J3" i="4"/>
  <c r="V3" i="4"/>
  <c r="AD3" i="4"/>
  <c r="Y3" i="6"/>
  <c r="F7" i="6"/>
  <c r="C6" i="6"/>
  <c r="G6" i="4"/>
  <c r="V6" i="4"/>
  <c r="D7" i="4"/>
  <c r="L7" i="4"/>
  <c r="T7" i="4"/>
  <c r="AB7" i="4"/>
  <c r="G3" i="4"/>
  <c r="O3" i="4"/>
  <c r="W3" i="4"/>
  <c r="AE3" i="4"/>
  <c r="AC6" i="4"/>
  <c r="M7" i="4"/>
  <c r="AC7" i="4"/>
  <c r="L3" i="4"/>
  <c r="AB3" i="4"/>
  <c r="E3" i="6"/>
  <c r="U3" i="6"/>
  <c r="C3" i="6"/>
  <c r="S6" i="6"/>
  <c r="AI6" i="6"/>
  <c r="R7" i="6"/>
  <c r="AH7" i="6"/>
  <c r="M6" i="4"/>
  <c r="Z6" i="4"/>
  <c r="AJ6" i="4"/>
  <c r="K7" i="4"/>
  <c r="S7" i="4"/>
  <c r="W7" i="4"/>
  <c r="AE7" i="4"/>
  <c r="F3" i="4"/>
  <c r="N3" i="4"/>
  <c r="R3" i="4"/>
  <c r="Z3" i="4"/>
  <c r="AH3" i="4"/>
  <c r="I3" i="6"/>
  <c r="G6" i="6"/>
  <c r="W6" i="6"/>
  <c r="V7" i="6"/>
  <c r="O6" i="4"/>
  <c r="AA6" i="4"/>
  <c r="AG6" i="4"/>
  <c r="H7" i="4"/>
  <c r="P7" i="4"/>
  <c r="X7" i="4"/>
  <c r="AF7" i="4"/>
  <c r="AJ7" i="4"/>
  <c r="K3" i="4"/>
  <c r="S3" i="4"/>
  <c r="AA3" i="4"/>
  <c r="AI3" i="4"/>
  <c r="I6" i="4"/>
  <c r="W6" i="4"/>
  <c r="AH6" i="4"/>
  <c r="I7" i="4"/>
  <c r="U7" i="4"/>
  <c r="AG7" i="4"/>
  <c r="P3" i="4"/>
  <c r="X3" i="4"/>
  <c r="AF3" i="4"/>
  <c r="C6" i="10"/>
  <c r="G6" i="10"/>
  <c r="K6" i="10"/>
  <c r="O6" i="10"/>
  <c r="S6" i="10"/>
  <c r="W6" i="10"/>
  <c r="AA6" i="10"/>
  <c r="AE6" i="10"/>
  <c r="AI6" i="10"/>
  <c r="F7" i="10"/>
  <c r="J7" i="10"/>
  <c r="N7" i="10"/>
  <c r="R7" i="10"/>
  <c r="V7" i="10"/>
  <c r="Z7" i="10"/>
  <c r="AD7" i="10"/>
  <c r="AH7" i="10"/>
  <c r="E3" i="10"/>
  <c r="I3" i="10"/>
  <c r="M3" i="10"/>
  <c r="Q3" i="10"/>
  <c r="U3" i="10"/>
  <c r="Y3" i="10"/>
  <c r="AC3" i="10"/>
  <c r="AG3" i="10"/>
  <c r="B6" i="10"/>
  <c r="E6" i="9"/>
  <c r="I6" i="9"/>
  <c r="M6" i="9"/>
  <c r="Q6" i="9"/>
  <c r="U6" i="9"/>
  <c r="Y6" i="9"/>
  <c r="AC6" i="9"/>
  <c r="AG6" i="9"/>
  <c r="D7" i="9"/>
  <c r="H7" i="9"/>
  <c r="L7" i="9"/>
  <c r="P7" i="9"/>
  <c r="T7" i="9"/>
  <c r="X7" i="9"/>
  <c r="AB7" i="9"/>
  <c r="AF7" i="9"/>
  <c r="AJ7" i="9"/>
  <c r="G3" i="9"/>
  <c r="K3" i="9"/>
  <c r="O3" i="9"/>
  <c r="S3" i="9"/>
  <c r="W3" i="9"/>
  <c r="AA3" i="9"/>
  <c r="AE3" i="9"/>
  <c r="AI3" i="9"/>
  <c r="D6" i="10"/>
  <c r="H6" i="10"/>
  <c r="L6" i="10"/>
  <c r="P6" i="10"/>
  <c r="T6" i="10"/>
  <c r="X6" i="10"/>
  <c r="AB6" i="10"/>
  <c r="AF6" i="10"/>
  <c r="C7" i="10"/>
  <c r="G7" i="10"/>
  <c r="K7" i="10"/>
  <c r="O7" i="10"/>
  <c r="S7" i="10"/>
  <c r="W7" i="10"/>
  <c r="AA7" i="10"/>
  <c r="AE7" i="10"/>
  <c r="AI7" i="10"/>
  <c r="F3" i="10"/>
  <c r="J3" i="10"/>
  <c r="N3" i="10"/>
  <c r="R3" i="10"/>
  <c r="V3" i="10"/>
  <c r="Z3" i="10"/>
  <c r="AD3" i="10"/>
  <c r="AH3" i="10"/>
  <c r="B3" i="10"/>
  <c r="E6" i="10"/>
  <c r="I6" i="10"/>
  <c r="M6" i="10"/>
  <c r="Q6" i="10"/>
  <c r="U6" i="10"/>
  <c r="Y6" i="10"/>
  <c r="AC6" i="10"/>
  <c r="AG6" i="10"/>
  <c r="D7" i="10"/>
  <c r="H7" i="10"/>
  <c r="L7" i="10"/>
  <c r="P7" i="10"/>
  <c r="T7" i="10"/>
  <c r="X7" i="10"/>
  <c r="AB7" i="10"/>
  <c r="AF7" i="10"/>
  <c r="C3" i="10"/>
  <c r="G3" i="10"/>
  <c r="K3" i="10"/>
  <c r="O3" i="10"/>
  <c r="S3" i="10"/>
  <c r="W3" i="10"/>
  <c r="AA3" i="10"/>
  <c r="AE3" i="10"/>
  <c r="AI3" i="10"/>
  <c r="C7" i="9"/>
  <c r="G6" i="9"/>
  <c r="K6" i="9"/>
  <c r="O6" i="9"/>
  <c r="S6" i="9"/>
  <c r="W6" i="9"/>
  <c r="AA6" i="9"/>
  <c r="AE6" i="9"/>
  <c r="AI6" i="9"/>
  <c r="F7" i="9"/>
  <c r="J7" i="9"/>
  <c r="N7" i="9"/>
  <c r="R7" i="9"/>
  <c r="V7" i="9"/>
  <c r="Z7" i="9"/>
  <c r="AD7" i="9"/>
  <c r="AH7" i="9"/>
  <c r="E3" i="9"/>
  <c r="I3" i="9"/>
  <c r="M3" i="9"/>
  <c r="Q3" i="9"/>
  <c r="U3" i="9"/>
  <c r="Y3" i="9"/>
  <c r="AC3" i="9"/>
  <c r="AG3" i="9"/>
  <c r="C6" i="9"/>
  <c r="R6" i="10"/>
  <c r="AH6" i="10"/>
  <c r="Q7" i="10"/>
  <c r="AG7" i="10"/>
  <c r="P3" i="10"/>
  <c r="AF3" i="10"/>
  <c r="N6" i="9"/>
  <c r="E7" i="9"/>
  <c r="AC7" i="9"/>
  <c r="L3" i="9"/>
  <c r="AJ3" i="9"/>
  <c r="F6" i="10"/>
  <c r="V6" i="10"/>
  <c r="E7" i="10"/>
  <c r="U7" i="10"/>
  <c r="D3" i="10"/>
  <c r="T3" i="10"/>
  <c r="B7" i="10"/>
  <c r="H6" i="9"/>
  <c r="P6" i="9"/>
  <c r="X6" i="9"/>
  <c r="AF6" i="9"/>
  <c r="G7" i="9"/>
  <c r="O7" i="9"/>
  <c r="W7" i="9"/>
  <c r="AE7" i="9"/>
  <c r="F3" i="9"/>
  <c r="N3" i="9"/>
  <c r="V3" i="9"/>
  <c r="AD3" i="9"/>
  <c r="C3" i="9"/>
  <c r="I7" i="9"/>
  <c r="H3" i="9"/>
  <c r="AF3" i="9"/>
  <c r="N6" i="10"/>
  <c r="AC7" i="10"/>
  <c r="AB3" i="10"/>
  <c r="L6" i="9"/>
  <c r="AB6" i="9"/>
  <c r="S7" i="9"/>
  <c r="J3" i="9"/>
  <c r="Z3" i="9"/>
  <c r="M7" i="9"/>
  <c r="AB3" i="9"/>
  <c r="J6" i="10"/>
  <c r="Z6" i="10"/>
  <c r="I7" i="10"/>
  <c r="Y7" i="10"/>
  <c r="H3" i="10"/>
  <c r="X3" i="10"/>
  <c r="J6" i="9"/>
  <c r="R6" i="9"/>
  <c r="Z6" i="9"/>
  <c r="AH6" i="9"/>
  <c r="Q7" i="9"/>
  <c r="Y7" i="9"/>
  <c r="AG7" i="9"/>
  <c r="P3" i="9"/>
  <c r="X3" i="9"/>
  <c r="AD6" i="10"/>
  <c r="M7" i="10"/>
  <c r="L3" i="10"/>
  <c r="D6" i="9"/>
  <c r="T6" i="9"/>
  <c r="AJ6" i="9"/>
  <c r="K7" i="9"/>
  <c r="AA7" i="9"/>
  <c r="AI7" i="9"/>
  <c r="R3" i="9"/>
  <c r="AH3" i="9"/>
  <c r="F6" i="9"/>
  <c r="V6" i="9"/>
  <c r="AD6" i="9"/>
  <c r="U7" i="9"/>
  <c r="D3" i="9"/>
  <c r="T3" i="9"/>
</calcChain>
</file>

<file path=xl/sharedStrings.xml><?xml version="1.0" encoding="utf-8"?>
<sst xmlns="http://schemas.openxmlformats.org/spreadsheetml/2006/main" count="1270" uniqueCount="464">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</sst>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000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7" applyNumberFormat="0" applyProtection="0">
      <alignment horizontal="left" wrapText="1"/>
    </xf>
  </cellStyleXfs>
  <cellXfs count="55">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0" fontId="5" fillId="0" borderId="0" xfId="3" applyFill="1" applyAlignment="1">
      <alignment horizontal="left" wrapText="1"/>
    </xf>
    <xf numFmtId="3" fontId="11" fillId="0" borderId="0" xfId="0" applyNumberFormat="1" applyFont="1" applyBorder="1" applyAlignment="1">
      <alignment horizontal="left" wrapText="1"/>
    </xf>
    <xf numFmtId="0" fontId="11" fillId="0" borderId="1" xfId="2" applyFont="1" applyFill="1">
      <alignment wrapText="1"/>
    </xf>
    <xf numFmtId="3" fontId="11" fillId="0" borderId="5" xfId="2" applyNumberFormat="1" applyFont="1" applyBorder="1" applyAlignment="1">
      <alignment horizontal="right" wrapText="1"/>
    </xf>
    <xf numFmtId="0" fontId="11" fillId="0" borderId="8" xfId="5" applyFont="1" applyFill="1" applyBorder="1">
      <alignment wrapText="1"/>
    </xf>
    <xf numFmtId="165" fontId="15" fillId="0" borderId="8" xfId="5" applyNumberFormat="1" applyFont="1" applyBorder="1" applyAlignment="1">
      <alignment horizontal="right" wrapText="1"/>
    </xf>
    <xf numFmtId="0" fontId="11" fillId="0" borderId="2" xfId="4" applyFont="1" applyFill="1" applyAlignment="1">
      <alignment wrapText="1"/>
    </xf>
    <xf numFmtId="165" fontId="11" fillId="0" borderId="2" xfId="4" applyNumberFormat="1" applyFont="1" applyAlignment="1">
      <alignment horizontal="right" wrapText="1"/>
    </xf>
    <xf numFmtId="0" fontId="15" fillId="0" borderId="3" xfId="5" applyFont="1" applyFill="1">
      <alignmen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15" fillId="0" borderId="3" xfId="5" applyFont="1" applyFill="1" applyAlignment="1">
      <alignment horizontal="left" wrapText="1" indent="2"/>
    </xf>
    <xf numFmtId="0" fontId="11" fillId="0" borderId="2" xfId="4" applyFont="1" applyFill="1">
      <alignment wrapText="1"/>
    </xf>
    <xf numFmtId="0" fontId="0" fillId="0" borderId="0" xfId="0" applyAlignment="1">
      <alignment horizontal="left" indent="1"/>
    </xf>
    <xf numFmtId="0" fontId="15" fillId="0" borderId="3" xfId="5" applyFont="1" applyFill="1" applyAlignment="1">
      <alignment wrapText="1"/>
    </xf>
    <xf numFmtId="165" fontId="11" fillId="0" borderId="2" xfId="4" applyNumberFormat="1" applyFont="1" applyFill="1" applyAlignment="1">
      <alignment horizontal="right" wrapText="1"/>
    </xf>
    <xf numFmtId="165" fontId="15" fillId="0" borderId="3" xfId="5" applyNumberFormat="1" applyFont="1" applyFill="1" applyAlignment="1">
      <alignment horizontal="right" wrapText="1"/>
    </xf>
    <xf numFmtId="0" fontId="15" fillId="0" borderId="3" xfId="5" applyFont="1" applyFill="1" applyAlignment="1">
      <alignment horizontal="left" wrapText="1"/>
    </xf>
    <xf numFmtId="0" fontId="15" fillId="0" borderId="3" xfId="5" quotePrefix="1" applyFont="1" applyFill="1">
      <alignment wrapText="1"/>
    </xf>
    <xf numFmtId="0" fontId="11" fillId="0" borderId="2" xfId="4" applyFont="1" applyFill="1" applyAlignment="1">
      <alignment horizontal="left" wrapText="1" inden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0" fontId="2" fillId="0" borderId="4" xfId="6" applyFont="1" applyFill="1" applyBorder="1" applyAlignment="1">
      <alignment wrapText="1"/>
    </xf>
    <xf numFmtId="0" fontId="5" fillId="0" borderId="0" xfId="3" applyAlignment="1">
      <alignment horizontal="left" wrapText="1"/>
    </xf>
    <xf numFmtId="0" fontId="0" fillId="0" borderId="0" xfId="0" applyAlignment="1">
      <alignment wrapText="1"/>
    </xf>
    <xf numFmtId="3" fontId="11" fillId="0" borderId="6" xfId="0" applyNumberFormat="1" applyFont="1" applyBorder="1" applyAlignment="1">
      <alignment horizontal="left" wrapText="1"/>
    </xf>
    <xf numFmtId="0" fontId="0" fillId="0" borderId="6" xfId="0" applyBorder="1" applyAlignment="1">
      <alignment horizontal="left"/>
    </xf>
    <xf numFmtId="3" fontId="11" fillId="0" borderId="7" xfId="9" applyNumberFormat="1" applyFont="1" applyBorder="1">
      <alignment horizontal="left" wrapText="1"/>
    </xf>
    <xf numFmtId="0" fontId="2" fillId="0" borderId="4" xfId="6" applyAlignment="1">
      <alignment wrapText="1"/>
    </xf>
  </cellXfs>
  <cellStyles count="10">
    <cellStyle name="Body: normal cell" xfId="5" xr:uid="{00000000-0005-0000-0000-000000000000}"/>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B24" sqref="B24"/>
    </sheetView>
  </sheetViews>
  <sheetFormatPr defaultRowHeight="15" x14ac:dyDescent="0.25"/>
  <cols>
    <col min="2" max="2" width="51" customWidth="1"/>
  </cols>
  <sheetData>
    <row r="1" spans="1:2" x14ac:dyDescent="0.25">
      <c r="A1" s="1" t="s">
        <v>242</v>
      </c>
    </row>
    <row r="2" spans="1:2" x14ac:dyDescent="0.25">
      <c r="A2" s="1" t="s">
        <v>243</v>
      </c>
    </row>
    <row r="4" spans="1:2" x14ac:dyDescent="0.25">
      <c r="A4" s="1" t="s">
        <v>282</v>
      </c>
      <c r="B4" s="14" t="s">
        <v>283</v>
      </c>
    </row>
    <row r="5" spans="1:2" x14ac:dyDescent="0.25">
      <c r="B5" t="s">
        <v>0</v>
      </c>
    </row>
    <row r="6" spans="1:2" x14ac:dyDescent="0.25">
      <c r="B6" s="2">
        <v>2018</v>
      </c>
    </row>
    <row r="7" spans="1:2" x14ac:dyDescent="0.25">
      <c r="B7" t="s">
        <v>314</v>
      </c>
    </row>
    <row r="8" spans="1:2" x14ac:dyDescent="0.25">
      <c r="B8" t="s">
        <v>444</v>
      </c>
    </row>
    <row r="9" spans="1:2" x14ac:dyDescent="0.25">
      <c r="B9" t="s">
        <v>1</v>
      </c>
    </row>
    <row r="11" spans="1:2" x14ac:dyDescent="0.25">
      <c r="B11" s="14" t="s">
        <v>284</v>
      </c>
    </row>
    <row r="12" spans="1:2" x14ac:dyDescent="0.25">
      <c r="B12" t="s">
        <v>0</v>
      </c>
    </row>
    <row r="13" spans="1:2" x14ac:dyDescent="0.25">
      <c r="B13" s="2">
        <v>2018</v>
      </c>
    </row>
    <row r="14" spans="1:2" x14ac:dyDescent="0.25">
      <c r="B14" t="s">
        <v>285</v>
      </c>
    </row>
    <row r="15" spans="1:2" x14ac:dyDescent="0.25">
      <c r="B15" t="s">
        <v>445</v>
      </c>
    </row>
    <row r="16" spans="1:2" x14ac:dyDescent="0.25">
      <c r="B16" t="s">
        <v>286</v>
      </c>
    </row>
    <row r="18" spans="1:2" x14ac:dyDescent="0.25">
      <c r="A18" s="1" t="s">
        <v>239</v>
      </c>
    </row>
    <row r="19" spans="1:2" x14ac:dyDescent="0.25">
      <c r="A19" s="13" t="s">
        <v>240</v>
      </c>
    </row>
    <row r="20" spans="1:2" x14ac:dyDescent="0.25">
      <c r="A20" s="13" t="s">
        <v>241</v>
      </c>
    </row>
    <row r="21" spans="1:2" x14ac:dyDescent="0.25">
      <c r="A21" s="13" t="s">
        <v>462</v>
      </c>
    </row>
    <row r="22" spans="1:2" x14ac:dyDescent="0.25">
      <c r="A22" s="13" t="s">
        <v>463</v>
      </c>
    </row>
    <row r="23" spans="1:2" x14ac:dyDescent="0.25">
      <c r="A23" s="13"/>
    </row>
    <row r="24" spans="1:2" x14ac:dyDescent="0.25">
      <c r="A24" s="1" t="s">
        <v>446</v>
      </c>
    </row>
    <row r="25" spans="1:2" x14ac:dyDescent="0.25">
      <c r="A25" s="46">
        <f>'RECS HC2.1'!B24/SUM('RECS HC2.1'!B24,'RECS HC2.1'!B27)</f>
        <v>0.80118443316412857</v>
      </c>
      <c r="B25" t="s">
        <v>259</v>
      </c>
    </row>
    <row r="26" spans="1:2" x14ac:dyDescent="0.25">
      <c r="A26" s="46">
        <f>'RECS HC2.1'!B27/SUM('RECS HC2.1'!B24,'RECS HC2.1'!B27)</f>
        <v>0.1988155668358714</v>
      </c>
      <c r="B26" t="s">
        <v>260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23'!$C$79:$AJ$79,MATCH(B$1,'AEO Table 23'!$C$1:$AJ$1,0))</f>
        <v>2224.1762699999999</v>
      </c>
      <c r="C3" s="47">
        <f>INDEX('AEO Table 23'!$C$79:$AJ$79,MATCH(C$1,'AEO Table 23'!$C$1:$AJ$1,0))</f>
        <v>2303.7248540000001</v>
      </c>
      <c r="D3" s="47">
        <f>INDEX('AEO Table 23'!$C$79:$AJ$79,MATCH(D$1,'AEO Table 23'!$C$1:$AJ$1,0))</f>
        <v>2397.5927729999999</v>
      </c>
      <c r="E3" s="47">
        <f>INDEX('AEO Table 23'!$C$79:$AJ$79,MATCH(E$1,'AEO Table 23'!$C$1:$AJ$1,0))</f>
        <v>2489.7592770000001</v>
      </c>
      <c r="F3" s="47">
        <f>INDEX('AEO Table 23'!$C$79:$AJ$79,MATCH(F$1,'AEO Table 23'!$C$1:$AJ$1,0))</f>
        <v>2586.0551759999998</v>
      </c>
      <c r="G3" s="47">
        <f>INDEX('AEO Table 23'!$C$79:$AJ$79,MATCH(G$1,'AEO Table 23'!$C$1:$AJ$1,0))</f>
        <v>2688.6777339999999</v>
      </c>
      <c r="H3" s="47">
        <f>INDEX('AEO Table 23'!$C$79:$AJ$79,MATCH(H$1,'AEO Table 23'!$C$1:$AJ$1,0))</f>
        <v>2798.9436040000001</v>
      </c>
      <c r="I3" s="47">
        <f>INDEX('AEO Table 23'!$C$79:$AJ$79,MATCH(I$1,'AEO Table 23'!$C$1:$AJ$1,0))</f>
        <v>2920.852539</v>
      </c>
      <c r="J3" s="47">
        <f>INDEX('AEO Table 23'!$C$79:$AJ$79,MATCH(J$1,'AEO Table 23'!$C$1:$AJ$1,0))</f>
        <v>3064.5566410000001</v>
      </c>
      <c r="K3" s="47">
        <f>INDEX('AEO Table 23'!$C$79:$AJ$79,MATCH(K$1,'AEO Table 23'!$C$1:$AJ$1,0))</f>
        <v>3231.5083009999998</v>
      </c>
      <c r="L3" s="47">
        <f>INDEX('AEO Table 23'!$C$79:$AJ$79,MATCH(L$1,'AEO Table 23'!$C$1:$AJ$1,0))</f>
        <v>3415.413086</v>
      </c>
      <c r="M3" s="47">
        <f>INDEX('AEO Table 23'!$C$79:$AJ$79,MATCH(M$1,'AEO Table 23'!$C$1:$AJ$1,0))</f>
        <v>3617.2646479999999</v>
      </c>
      <c r="N3" s="47">
        <f>INDEX('AEO Table 23'!$C$79:$AJ$79,MATCH(N$1,'AEO Table 23'!$C$1:$AJ$1,0))</f>
        <v>3795.6679690000001</v>
      </c>
      <c r="O3" s="47">
        <f>INDEX('AEO Table 23'!$C$79:$AJ$79,MATCH(O$1,'AEO Table 23'!$C$1:$AJ$1,0))</f>
        <v>3993.1577149999998</v>
      </c>
      <c r="P3" s="47">
        <f>INDEX('AEO Table 23'!$C$79:$AJ$79,MATCH(P$1,'AEO Table 23'!$C$1:$AJ$1,0))</f>
        <v>4202.5146480000003</v>
      </c>
      <c r="Q3" s="47">
        <f>INDEX('AEO Table 23'!$C$79:$AJ$79,MATCH(Q$1,'AEO Table 23'!$C$1:$AJ$1,0))</f>
        <v>4430.5532229999999</v>
      </c>
      <c r="R3" s="47">
        <f>INDEX('AEO Table 23'!$C$79:$AJ$79,MATCH(R$1,'AEO Table 23'!$C$1:$AJ$1,0))</f>
        <v>4670.4516599999997</v>
      </c>
      <c r="S3" s="47">
        <f>INDEX('AEO Table 23'!$C$79:$AJ$79,MATCH(S$1,'AEO Table 23'!$C$1:$AJ$1,0))</f>
        <v>4923.0820309999999</v>
      </c>
      <c r="T3" s="47">
        <f>INDEX('AEO Table 23'!$C$79:$AJ$79,MATCH(T$1,'AEO Table 23'!$C$1:$AJ$1,0))</f>
        <v>5189.1552730000003</v>
      </c>
      <c r="U3" s="47">
        <f>INDEX('AEO Table 23'!$C$79:$AJ$79,MATCH(U$1,'AEO Table 23'!$C$1:$AJ$1,0))</f>
        <v>5473.4296880000002</v>
      </c>
      <c r="V3" s="47">
        <f>INDEX('AEO Table 23'!$C$79:$AJ$79,MATCH(V$1,'AEO Table 23'!$C$1:$AJ$1,0))</f>
        <v>5774.6000979999999</v>
      </c>
      <c r="W3" s="47">
        <f>INDEX('AEO Table 23'!$C$79:$AJ$79,MATCH(W$1,'AEO Table 23'!$C$1:$AJ$1,0))</f>
        <v>6089.3681640000004</v>
      </c>
      <c r="X3" s="47">
        <f>INDEX('AEO Table 23'!$C$79:$AJ$79,MATCH(X$1,'AEO Table 23'!$C$1:$AJ$1,0))</f>
        <v>6416.0092770000001</v>
      </c>
      <c r="Y3" s="47">
        <f>INDEX('AEO Table 23'!$C$79:$AJ$79,MATCH(Y$1,'AEO Table 23'!$C$1:$AJ$1,0))</f>
        <v>6747.9433589999999</v>
      </c>
      <c r="Z3" s="47">
        <f>INDEX('AEO Table 23'!$C$79:$AJ$79,MATCH(Z$1,'AEO Table 23'!$C$1:$AJ$1,0))</f>
        <v>7100.2177730000003</v>
      </c>
      <c r="AA3" s="47">
        <f>INDEX('AEO Table 23'!$C$79:$AJ$79,MATCH(AA$1,'AEO Table 23'!$C$1:$AJ$1,0))</f>
        <v>7467.0742190000001</v>
      </c>
      <c r="AB3" s="47">
        <f>INDEX('AEO Table 23'!$C$79:$AJ$79,MATCH(AB$1,'AEO Table 23'!$C$1:$AJ$1,0))</f>
        <v>7854.8476559999999</v>
      </c>
      <c r="AC3" s="47">
        <f>INDEX('AEO Table 23'!$C$79:$AJ$79,MATCH(AC$1,'AEO Table 23'!$C$1:$AJ$1,0))</f>
        <v>8262.1855469999991</v>
      </c>
      <c r="AD3" s="47">
        <f>INDEX('AEO Table 23'!$C$79:$AJ$79,MATCH(AD$1,'AEO Table 23'!$C$1:$AJ$1,0))</f>
        <v>8693.8125</v>
      </c>
      <c r="AE3" s="47">
        <f>INDEX('AEO Table 23'!$C$79:$AJ$79,MATCH(AE$1,'AEO Table 23'!$C$1:$AJ$1,0))</f>
        <v>9157.5234380000002</v>
      </c>
      <c r="AF3" s="47">
        <f>INDEX('AEO Table 23'!$C$79:$AJ$79,MATCH(AF$1,'AEO Table 23'!$C$1:$AJ$1,0))</f>
        <v>9620.5742190000001</v>
      </c>
      <c r="AG3" s="47">
        <f>INDEX('AEO Table 23'!$C$79:$AJ$79,MATCH(AG$1,'AEO Table 23'!$C$1:$AJ$1,0))</f>
        <v>10081.385742</v>
      </c>
      <c r="AH3" s="47">
        <f>INDEX('AEO Table 23'!$C$79:$AJ$79,MATCH(AH$1,'AEO Table 23'!$C$1:$AJ$1,0))</f>
        <v>10537.631836</v>
      </c>
      <c r="AI3" s="47">
        <f>INDEX('AEO Table 23'!$C$79:$AJ$79,MATCH(AI$1,'AEO Table 23'!$C$1:$AJ$1,0))</f>
        <v>10986.950194999999</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23'!$C$81:$AJ$81,MATCH(B$1,'AEO Table 23'!$C$1:$AJ$1,0))</f>
        <v>580.96447799999999</v>
      </c>
      <c r="C6" s="47">
        <f>INDEX('AEO Table 23'!$C$81:$AJ$81,MATCH(C$1,'AEO Table 23'!$C$1:$AJ$1,0))</f>
        <v>581.03118900000004</v>
      </c>
      <c r="D6" s="47">
        <f>INDEX('AEO Table 23'!$C$81:$AJ$81,MATCH(D$1,'AEO Table 23'!$C$1:$AJ$1,0))</f>
        <v>581.19348100000002</v>
      </c>
      <c r="E6" s="47">
        <f>INDEX('AEO Table 23'!$C$81:$AJ$81,MATCH(E$1,'AEO Table 23'!$C$1:$AJ$1,0))</f>
        <v>581.24523899999997</v>
      </c>
      <c r="F6" s="47">
        <f>INDEX('AEO Table 23'!$C$81:$AJ$81,MATCH(F$1,'AEO Table 23'!$C$1:$AJ$1,0))</f>
        <v>581.25146500000005</v>
      </c>
      <c r="G6" s="47">
        <f>INDEX('AEO Table 23'!$C$81:$AJ$81,MATCH(G$1,'AEO Table 23'!$C$1:$AJ$1,0))</f>
        <v>581.27581799999996</v>
      </c>
      <c r="H6" s="47">
        <f>INDEX('AEO Table 23'!$C$81:$AJ$81,MATCH(H$1,'AEO Table 23'!$C$1:$AJ$1,0))</f>
        <v>581.27581799999996</v>
      </c>
      <c r="I6" s="47">
        <f>INDEX('AEO Table 23'!$C$81:$AJ$81,MATCH(I$1,'AEO Table 23'!$C$1:$AJ$1,0))</f>
        <v>581.27581799999996</v>
      </c>
      <c r="J6" s="47">
        <f>INDEX('AEO Table 23'!$C$81:$AJ$81,MATCH(J$1,'AEO Table 23'!$C$1:$AJ$1,0))</f>
        <v>581.27581799999996</v>
      </c>
      <c r="K6" s="47">
        <f>INDEX('AEO Table 23'!$C$81:$AJ$81,MATCH(K$1,'AEO Table 23'!$C$1:$AJ$1,0))</f>
        <v>581.27581799999996</v>
      </c>
      <c r="L6" s="47">
        <f>INDEX('AEO Table 23'!$C$81:$AJ$81,MATCH(L$1,'AEO Table 23'!$C$1:$AJ$1,0))</f>
        <v>581.27581799999996</v>
      </c>
      <c r="M6" s="47">
        <f>INDEX('AEO Table 23'!$C$81:$AJ$81,MATCH(M$1,'AEO Table 23'!$C$1:$AJ$1,0))</f>
        <v>581.27770999999996</v>
      </c>
      <c r="N6" s="47">
        <f>INDEX('AEO Table 23'!$C$81:$AJ$81,MATCH(N$1,'AEO Table 23'!$C$1:$AJ$1,0))</f>
        <v>581.28796399999999</v>
      </c>
      <c r="O6" s="47">
        <f>INDEX('AEO Table 23'!$C$81:$AJ$81,MATCH(O$1,'AEO Table 23'!$C$1:$AJ$1,0))</f>
        <v>581.36822500000005</v>
      </c>
      <c r="P6" s="47">
        <f>INDEX('AEO Table 23'!$C$81:$AJ$81,MATCH(P$1,'AEO Table 23'!$C$1:$AJ$1,0))</f>
        <v>581.61059599999999</v>
      </c>
      <c r="Q6" s="47">
        <f>INDEX('AEO Table 23'!$C$81:$AJ$81,MATCH(Q$1,'AEO Table 23'!$C$1:$AJ$1,0))</f>
        <v>583.00317399999994</v>
      </c>
      <c r="R6" s="47">
        <f>INDEX('AEO Table 23'!$C$81:$AJ$81,MATCH(R$1,'AEO Table 23'!$C$1:$AJ$1,0))</f>
        <v>587.79986599999995</v>
      </c>
      <c r="S6" s="47">
        <f>INDEX('AEO Table 23'!$C$81:$AJ$81,MATCH(S$1,'AEO Table 23'!$C$1:$AJ$1,0))</f>
        <v>602.30035399999997</v>
      </c>
      <c r="T6" s="47">
        <f>INDEX('AEO Table 23'!$C$81:$AJ$81,MATCH(T$1,'AEO Table 23'!$C$1:$AJ$1,0))</f>
        <v>634.61889599999995</v>
      </c>
      <c r="U6" s="47">
        <f>INDEX('AEO Table 23'!$C$81:$AJ$81,MATCH(U$1,'AEO Table 23'!$C$1:$AJ$1,0))</f>
        <v>686.77960199999995</v>
      </c>
      <c r="V6" s="47">
        <f>INDEX('AEO Table 23'!$C$81:$AJ$81,MATCH(V$1,'AEO Table 23'!$C$1:$AJ$1,0))</f>
        <v>757.64135699999997</v>
      </c>
      <c r="W6" s="47">
        <f>INDEX('AEO Table 23'!$C$81:$AJ$81,MATCH(W$1,'AEO Table 23'!$C$1:$AJ$1,0))</f>
        <v>839.61059599999999</v>
      </c>
      <c r="X6" s="47">
        <f>INDEX('AEO Table 23'!$C$81:$AJ$81,MATCH(X$1,'AEO Table 23'!$C$1:$AJ$1,0))</f>
        <v>928.47436500000003</v>
      </c>
      <c r="Y6" s="47">
        <f>INDEX('AEO Table 23'!$C$81:$AJ$81,MATCH(Y$1,'AEO Table 23'!$C$1:$AJ$1,0))</f>
        <v>1020.646484</v>
      </c>
      <c r="Z6" s="47">
        <f>INDEX('AEO Table 23'!$C$81:$AJ$81,MATCH(Z$1,'AEO Table 23'!$C$1:$AJ$1,0))</f>
        <v>1115.2885739999999</v>
      </c>
      <c r="AA6" s="47">
        <f>INDEX('AEO Table 23'!$C$81:$AJ$81,MATCH(AA$1,'AEO Table 23'!$C$1:$AJ$1,0))</f>
        <v>1211.370361</v>
      </c>
      <c r="AB6" s="47">
        <f>INDEX('AEO Table 23'!$C$81:$AJ$81,MATCH(AB$1,'AEO Table 23'!$C$1:$AJ$1,0))</f>
        <v>1309.679077</v>
      </c>
      <c r="AC6" s="47">
        <f>INDEX('AEO Table 23'!$C$81:$AJ$81,MATCH(AC$1,'AEO Table 23'!$C$1:$AJ$1,0))</f>
        <v>1409.2897949999999</v>
      </c>
      <c r="AD6" s="47">
        <f>INDEX('AEO Table 23'!$C$81:$AJ$81,MATCH(AD$1,'AEO Table 23'!$C$1:$AJ$1,0))</f>
        <v>1510.3248289999999</v>
      </c>
      <c r="AE6" s="47">
        <f>INDEX('AEO Table 23'!$C$81:$AJ$81,MATCH(AE$1,'AEO Table 23'!$C$1:$AJ$1,0))</f>
        <v>1613.290039</v>
      </c>
      <c r="AF6" s="47">
        <f>INDEX('AEO Table 23'!$C$81:$AJ$81,MATCH(AF$1,'AEO Table 23'!$C$1:$AJ$1,0))</f>
        <v>1716.006592</v>
      </c>
      <c r="AG6" s="47">
        <f>INDEX('AEO Table 23'!$C$81:$AJ$81,MATCH(AG$1,'AEO Table 23'!$C$1:$AJ$1,0))</f>
        <v>1818.6437989999999</v>
      </c>
      <c r="AH6" s="47">
        <f>INDEX('AEO Table 23'!$C$81:$AJ$81,MATCH(AH$1,'AEO Table 23'!$C$1:$AJ$1,0))</f>
        <v>1921.833862</v>
      </c>
      <c r="AI6" s="47">
        <f>INDEX('AEO Table 23'!$C$81:$AJ$81,MATCH(AI$1,'AEO Table 23'!$C$1:$AJ$1,0))</f>
        <v>2024.1020510000001</v>
      </c>
    </row>
    <row r="7" spans="1:35" x14ac:dyDescent="0.25">
      <c r="A7" t="s">
        <v>233</v>
      </c>
      <c r="B7" s="47">
        <f>INDEX('AEO Table 23'!$C$80:$AJ$80,MATCH(B$1,'AEO Table 23'!$C$1:$AJ$1,0))</f>
        <v>9471.4316409999992</v>
      </c>
      <c r="C7" s="47">
        <f>INDEX('AEO Table 23'!$C$80:$AJ$80,MATCH(C$1,'AEO Table 23'!$C$1:$AJ$1,0))</f>
        <v>11096.338867</v>
      </c>
      <c r="D7" s="47">
        <f>INDEX('AEO Table 23'!$C$80:$AJ$80,MATCH(D$1,'AEO Table 23'!$C$1:$AJ$1,0))</f>
        <v>13383.015625</v>
      </c>
      <c r="E7" s="47">
        <f>INDEX('AEO Table 23'!$C$80:$AJ$80,MATCH(E$1,'AEO Table 23'!$C$1:$AJ$1,0))</f>
        <v>15797.916015999999</v>
      </c>
      <c r="F7" s="47">
        <f>INDEX('AEO Table 23'!$C$80:$AJ$80,MATCH(F$1,'AEO Table 23'!$C$1:$AJ$1,0))</f>
        <v>18191.259765999999</v>
      </c>
      <c r="G7" s="47">
        <f>INDEX('AEO Table 23'!$C$80:$AJ$80,MATCH(G$1,'AEO Table 23'!$C$1:$AJ$1,0))</f>
        <v>20355.535156000002</v>
      </c>
      <c r="H7" s="47">
        <f>INDEX('AEO Table 23'!$C$80:$AJ$80,MATCH(H$1,'AEO Table 23'!$C$1:$AJ$1,0))</f>
        <v>22144.435547000001</v>
      </c>
      <c r="I7" s="47">
        <f>INDEX('AEO Table 23'!$C$80:$AJ$80,MATCH(I$1,'AEO Table 23'!$C$1:$AJ$1,0))</f>
        <v>23358.492188</v>
      </c>
      <c r="J7" s="47">
        <f>INDEX('AEO Table 23'!$C$80:$AJ$80,MATCH(J$1,'AEO Table 23'!$C$1:$AJ$1,0))</f>
        <v>23861.796875</v>
      </c>
      <c r="K7" s="47">
        <f>INDEX('AEO Table 23'!$C$80:$AJ$80,MATCH(K$1,'AEO Table 23'!$C$1:$AJ$1,0))</f>
        <v>24450.712890999999</v>
      </c>
      <c r="L7" s="47">
        <f>INDEX('AEO Table 23'!$C$80:$AJ$80,MATCH(L$1,'AEO Table 23'!$C$1:$AJ$1,0))</f>
        <v>25121.285156000002</v>
      </c>
      <c r="M7" s="47">
        <f>INDEX('AEO Table 23'!$C$80:$AJ$80,MATCH(M$1,'AEO Table 23'!$C$1:$AJ$1,0))</f>
        <v>25877.736327999999</v>
      </c>
      <c r="N7" s="47">
        <f>INDEX('AEO Table 23'!$C$80:$AJ$80,MATCH(N$1,'AEO Table 23'!$C$1:$AJ$1,0))</f>
        <v>26717.839843999998</v>
      </c>
      <c r="O7" s="47">
        <f>INDEX('AEO Table 23'!$C$80:$AJ$80,MATCH(O$1,'AEO Table 23'!$C$1:$AJ$1,0))</f>
        <v>27612.546875</v>
      </c>
      <c r="P7" s="47">
        <f>INDEX('AEO Table 23'!$C$80:$AJ$80,MATCH(P$1,'AEO Table 23'!$C$1:$AJ$1,0))</f>
        <v>28556.482422000001</v>
      </c>
      <c r="Q7" s="47">
        <f>INDEX('AEO Table 23'!$C$80:$AJ$80,MATCH(Q$1,'AEO Table 23'!$C$1:$AJ$1,0))</f>
        <v>29556.09375</v>
      </c>
      <c r="R7" s="47">
        <f>INDEX('AEO Table 23'!$C$80:$AJ$80,MATCH(R$1,'AEO Table 23'!$C$1:$AJ$1,0))</f>
        <v>30602.119140999999</v>
      </c>
      <c r="S7" s="47">
        <f>INDEX('AEO Table 23'!$C$80:$AJ$80,MATCH(S$1,'AEO Table 23'!$C$1:$AJ$1,0))</f>
        <v>31694.511718999998</v>
      </c>
      <c r="T7" s="47">
        <f>INDEX('AEO Table 23'!$C$80:$AJ$80,MATCH(T$1,'AEO Table 23'!$C$1:$AJ$1,0))</f>
        <v>32832.808594000002</v>
      </c>
      <c r="U7" s="47">
        <f>INDEX('AEO Table 23'!$C$80:$AJ$80,MATCH(U$1,'AEO Table 23'!$C$1:$AJ$1,0))</f>
        <v>34019.359375</v>
      </c>
      <c r="V7" s="47">
        <f>INDEX('AEO Table 23'!$C$80:$AJ$80,MATCH(V$1,'AEO Table 23'!$C$1:$AJ$1,0))</f>
        <v>35247.414062000003</v>
      </c>
      <c r="W7" s="47">
        <f>INDEX('AEO Table 23'!$C$80:$AJ$80,MATCH(W$1,'AEO Table 23'!$C$1:$AJ$1,0))</f>
        <v>36512.976562000003</v>
      </c>
      <c r="X7" s="47">
        <f>INDEX('AEO Table 23'!$C$80:$AJ$80,MATCH(X$1,'AEO Table 23'!$C$1:$AJ$1,0))</f>
        <v>37813.65625</v>
      </c>
      <c r="Y7" s="47">
        <f>INDEX('AEO Table 23'!$C$80:$AJ$80,MATCH(Y$1,'AEO Table 23'!$C$1:$AJ$1,0))</f>
        <v>39130.648437999997</v>
      </c>
      <c r="Z7" s="47">
        <f>INDEX('AEO Table 23'!$C$80:$AJ$80,MATCH(Z$1,'AEO Table 23'!$C$1:$AJ$1,0))</f>
        <v>40476.875</v>
      </c>
      <c r="AA7" s="47">
        <f>INDEX('AEO Table 23'!$C$80:$AJ$80,MATCH(AA$1,'AEO Table 23'!$C$1:$AJ$1,0))</f>
        <v>41830.941405999998</v>
      </c>
      <c r="AB7" s="47">
        <f>INDEX('AEO Table 23'!$C$80:$AJ$80,MATCH(AB$1,'AEO Table 23'!$C$1:$AJ$1,0))</f>
        <v>43203.429687999997</v>
      </c>
      <c r="AC7" s="47">
        <f>INDEX('AEO Table 23'!$C$80:$AJ$80,MATCH(AC$1,'AEO Table 23'!$C$1:$AJ$1,0))</f>
        <v>44590.914062000003</v>
      </c>
      <c r="AD7" s="47">
        <f>INDEX('AEO Table 23'!$C$80:$AJ$80,MATCH(AD$1,'AEO Table 23'!$C$1:$AJ$1,0))</f>
        <v>45998.1875</v>
      </c>
      <c r="AE7" s="47">
        <f>INDEX('AEO Table 23'!$C$80:$AJ$80,MATCH(AE$1,'AEO Table 23'!$C$1:$AJ$1,0))</f>
        <v>47424.945312000003</v>
      </c>
      <c r="AF7" s="47">
        <f>INDEX('AEO Table 23'!$C$80:$AJ$80,MATCH(AF$1,'AEO Table 23'!$C$1:$AJ$1,0))</f>
        <v>48874.996094000002</v>
      </c>
      <c r="AG7" s="47">
        <f>INDEX('AEO Table 23'!$C$80:$AJ$80,MATCH(AG$1,'AEO Table 23'!$C$1:$AJ$1,0))</f>
        <v>50347.539062000003</v>
      </c>
      <c r="AH7" s="47">
        <f>INDEX('AEO Table 23'!$C$80:$AJ$80,MATCH(AH$1,'AEO Table 23'!$C$1:$AJ$1,0))</f>
        <v>51836.9375</v>
      </c>
      <c r="AI7" s="47">
        <f>INDEX('AEO Table 23'!$C$80:$AJ$80,MATCH(AI$1,'AEO Table 23'!$C$1:$AJ$1,0))</f>
        <v>53323.015625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23'!$C$78:$AJ$78,MATCH(B$1,'AEO Table 23'!$C$1:$AJ$1,0))</f>
        <v>14.457865999999999</v>
      </c>
      <c r="C11" s="47">
        <f>INDEX('AEO Table 23'!$C$78:$AJ$78,MATCH(C$1,'AEO Table 23'!$C$1:$AJ$1,0))</f>
        <v>14.457865999999999</v>
      </c>
      <c r="D11" s="47">
        <f>INDEX('AEO Table 23'!$C$78:$AJ$78,MATCH(D$1,'AEO Table 23'!$C$1:$AJ$1,0))</f>
        <v>14.457865999999999</v>
      </c>
      <c r="E11" s="47">
        <f>INDEX('AEO Table 23'!$C$78:$AJ$78,MATCH(E$1,'AEO Table 23'!$C$1:$AJ$1,0))</f>
        <v>14.457865999999999</v>
      </c>
      <c r="F11" s="47">
        <f>INDEX('AEO Table 23'!$C$78:$AJ$78,MATCH(F$1,'AEO Table 23'!$C$1:$AJ$1,0))</f>
        <v>14.457865999999999</v>
      </c>
      <c r="G11" s="47">
        <f>INDEX('AEO Table 23'!$C$78:$AJ$78,MATCH(G$1,'AEO Table 23'!$C$1:$AJ$1,0))</f>
        <v>14.457865999999999</v>
      </c>
      <c r="H11" s="47">
        <f>INDEX('AEO Table 23'!$C$78:$AJ$78,MATCH(H$1,'AEO Table 23'!$C$1:$AJ$1,0))</f>
        <v>14.457865999999999</v>
      </c>
      <c r="I11" s="47">
        <f>INDEX('AEO Table 23'!$C$78:$AJ$78,MATCH(I$1,'AEO Table 23'!$C$1:$AJ$1,0))</f>
        <v>14.457865999999999</v>
      </c>
      <c r="J11" s="47">
        <f>INDEX('AEO Table 23'!$C$78:$AJ$78,MATCH(J$1,'AEO Table 23'!$C$1:$AJ$1,0))</f>
        <v>14.457865999999999</v>
      </c>
      <c r="K11" s="47">
        <f>INDEX('AEO Table 23'!$C$78:$AJ$78,MATCH(K$1,'AEO Table 23'!$C$1:$AJ$1,0))</f>
        <v>14.457865999999999</v>
      </c>
      <c r="L11" s="47">
        <f>INDEX('AEO Table 23'!$C$78:$AJ$78,MATCH(L$1,'AEO Table 23'!$C$1:$AJ$1,0))</f>
        <v>14.457865999999999</v>
      </c>
      <c r="M11" s="47">
        <f>INDEX('AEO Table 23'!$C$78:$AJ$78,MATCH(M$1,'AEO Table 23'!$C$1:$AJ$1,0))</f>
        <v>14.457865999999999</v>
      </c>
      <c r="N11" s="47">
        <f>INDEX('AEO Table 23'!$C$78:$AJ$78,MATCH(N$1,'AEO Table 23'!$C$1:$AJ$1,0))</f>
        <v>14.457865999999999</v>
      </c>
      <c r="O11" s="47">
        <f>INDEX('AEO Table 23'!$C$78:$AJ$78,MATCH(O$1,'AEO Table 23'!$C$1:$AJ$1,0))</f>
        <v>14.457865999999999</v>
      </c>
      <c r="P11" s="47">
        <f>INDEX('AEO Table 23'!$C$78:$AJ$78,MATCH(P$1,'AEO Table 23'!$C$1:$AJ$1,0))</f>
        <v>14.457865999999999</v>
      </c>
      <c r="Q11" s="47">
        <f>INDEX('AEO Table 23'!$C$78:$AJ$78,MATCH(Q$1,'AEO Table 23'!$C$1:$AJ$1,0))</f>
        <v>14.457865999999999</v>
      </c>
      <c r="R11" s="47">
        <f>INDEX('AEO Table 23'!$C$78:$AJ$78,MATCH(R$1,'AEO Table 23'!$C$1:$AJ$1,0))</f>
        <v>14.464555000000001</v>
      </c>
      <c r="S11" s="47">
        <f>INDEX('AEO Table 23'!$C$78:$AJ$78,MATCH(S$1,'AEO Table 23'!$C$1:$AJ$1,0))</f>
        <v>14.471246000000001</v>
      </c>
      <c r="T11" s="47">
        <f>INDEX('AEO Table 23'!$C$78:$AJ$78,MATCH(T$1,'AEO Table 23'!$C$1:$AJ$1,0))</f>
        <v>14.484626</v>
      </c>
      <c r="U11" s="47">
        <f>INDEX('AEO Table 23'!$C$78:$AJ$78,MATCH(U$1,'AEO Table 23'!$C$1:$AJ$1,0))</f>
        <v>14.498006</v>
      </c>
      <c r="V11" s="47">
        <f>INDEX('AEO Table 23'!$C$78:$AJ$78,MATCH(V$1,'AEO Table 23'!$C$1:$AJ$1,0))</f>
        <v>14.514866</v>
      </c>
      <c r="W11" s="47">
        <f>INDEX('AEO Table 23'!$C$78:$AJ$78,MATCH(W$1,'AEO Table 23'!$C$1:$AJ$1,0))</f>
        <v>14.541475</v>
      </c>
      <c r="X11" s="47">
        <f>INDEX('AEO Table 23'!$C$78:$AJ$78,MATCH(X$1,'AEO Table 23'!$C$1:$AJ$1,0))</f>
        <v>14.568265</v>
      </c>
      <c r="Y11" s="47">
        <f>INDEX('AEO Table 23'!$C$78:$AJ$78,MATCH(Y$1,'AEO Table 23'!$C$1:$AJ$1,0))</f>
        <v>14.601853999999999</v>
      </c>
      <c r="Z11" s="47">
        <f>INDEX('AEO Table 23'!$C$78:$AJ$78,MATCH(Z$1,'AEO Table 23'!$C$1:$AJ$1,0))</f>
        <v>14.652046</v>
      </c>
      <c r="AA11" s="47">
        <f>INDEX('AEO Table 23'!$C$78:$AJ$78,MATCH(AA$1,'AEO Table 23'!$C$1:$AJ$1,0))</f>
        <v>14.709016</v>
      </c>
      <c r="AB11" s="47">
        <f>INDEX('AEO Table 23'!$C$78:$AJ$78,MATCH(AB$1,'AEO Table 23'!$C$1:$AJ$1,0))</f>
        <v>14.792764999999999</v>
      </c>
      <c r="AC11" s="47">
        <f>INDEX('AEO Table 23'!$C$78:$AJ$78,MATCH(AC$1,'AEO Table 23'!$C$1:$AJ$1,0))</f>
        <v>14.886675</v>
      </c>
      <c r="AD11" s="47">
        <f>INDEX('AEO Table 23'!$C$78:$AJ$78,MATCH(AD$1,'AEO Table 23'!$C$1:$AJ$1,0))</f>
        <v>14.994166</v>
      </c>
      <c r="AE11" s="47">
        <f>INDEX('AEO Table 23'!$C$78:$AJ$78,MATCH(AE$1,'AEO Table 23'!$C$1:$AJ$1,0))</f>
        <v>15.125437</v>
      </c>
      <c r="AF11" s="47">
        <f>INDEX('AEO Table 23'!$C$78:$AJ$78,MATCH(AF$1,'AEO Table 23'!$C$1:$AJ$1,0))</f>
        <v>15.266886</v>
      </c>
      <c r="AG11" s="47">
        <f>INDEX('AEO Table 23'!$C$78:$AJ$78,MATCH(AG$1,'AEO Table 23'!$C$1:$AJ$1,0))</f>
        <v>15.401535000000001</v>
      </c>
      <c r="AH11" s="47">
        <f>INDEX('AEO Table 23'!$C$78:$AJ$78,MATCH(AH$1,'AEO Table 23'!$C$1:$AJ$1,0))</f>
        <v>15.546386</v>
      </c>
      <c r="AI11" s="47">
        <f>INDEX('AEO Table 23'!$C$78:$AJ$78,MATCH(AI$1,'AEO Table 23'!$C$1:$AJ$1,0))</f>
        <v>15.687836000000001</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42"/>
  <sheetViews>
    <sheetView workbookViewId="0">
      <pane xSplit="2" ySplit="1" topLeftCell="C71" activePane="bottomRight" state="frozen"/>
      <selection pane="topRight" activeCell="C1" sqref="C1"/>
      <selection pane="bottomLeft" activeCell="A2" sqref="A2"/>
      <selection pane="bottomRight" activeCell="B1" sqref="B1:AM143"/>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2</v>
      </c>
      <c r="B10" s="4" t="s">
        <v>315</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5</v>
      </c>
    </row>
    <row r="16" spans="1:37" ht="15" customHeight="1" x14ac:dyDescent="0.25">
      <c r="B16" s="7" t="s">
        <v>6</v>
      </c>
    </row>
    <row r="17" spans="1:37" ht="15" customHeight="1" x14ac:dyDescent="0.25">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x14ac:dyDescent="0.25">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x14ac:dyDescent="0.25">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x14ac:dyDescent="0.25">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x14ac:dyDescent="0.25">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x14ac:dyDescent="0.25">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x14ac:dyDescent="0.25">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x14ac:dyDescent="0.25">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x14ac:dyDescent="0.25">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x14ac:dyDescent="0.25">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x14ac:dyDescent="0.25">
      <c r="B28" s="7" t="s">
        <v>27</v>
      </c>
    </row>
    <row r="29" spans="1:37" ht="15" customHeight="1" x14ac:dyDescent="0.25">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x14ac:dyDescent="0.25">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x14ac:dyDescent="0.25">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x14ac:dyDescent="0.25">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x14ac:dyDescent="0.25">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x14ac:dyDescent="0.25">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x14ac:dyDescent="0.25">
      <c r="B36" s="7" t="s">
        <v>36</v>
      </c>
    </row>
    <row r="37" spans="1:37" ht="15" customHeight="1" x14ac:dyDescent="0.25">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x14ac:dyDescent="0.25">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x14ac:dyDescent="0.25">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x14ac:dyDescent="0.25">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x14ac:dyDescent="0.25">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x14ac:dyDescent="0.25">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x14ac:dyDescent="0.25">
      <c r="B44" s="7" t="s">
        <v>46</v>
      </c>
    </row>
    <row r="45" spans="1:37" ht="15" customHeight="1" x14ac:dyDescent="0.25">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x14ac:dyDescent="0.25">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x14ac:dyDescent="0.25">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x14ac:dyDescent="0.25">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x14ac:dyDescent="0.25">
      <c r="B50" s="7" t="s">
        <v>51</v>
      </c>
    </row>
    <row r="51" spans="1:37" ht="15" customHeight="1" x14ac:dyDescent="0.25">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x14ac:dyDescent="0.25">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x14ac:dyDescent="0.25">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x14ac:dyDescent="0.25">
      <c r="B55" s="7" t="s">
        <v>55</v>
      </c>
    </row>
    <row r="56" spans="1:37" ht="15" customHeight="1" x14ac:dyDescent="0.25">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x14ac:dyDescent="0.25">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x14ac:dyDescent="0.25">
      <c r="B59" s="7" t="s">
        <v>60</v>
      </c>
    </row>
    <row r="60" spans="1:37" ht="15" customHeight="1" x14ac:dyDescent="0.25">
      <c r="B60" s="7" t="s">
        <v>6</v>
      </c>
    </row>
    <row r="61" spans="1:37" ht="15" customHeight="1" x14ac:dyDescent="0.25">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x14ac:dyDescent="0.25">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x14ac:dyDescent="0.25">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x14ac:dyDescent="0.25">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x14ac:dyDescent="0.25">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x14ac:dyDescent="0.25">
      <c r="B67" s="7" t="s">
        <v>71</v>
      </c>
    </row>
    <row r="68" spans="1:37" ht="15" customHeight="1" x14ac:dyDescent="0.25">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x14ac:dyDescent="0.25">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x14ac:dyDescent="0.25">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x14ac:dyDescent="0.25">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x14ac:dyDescent="0.25">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x14ac:dyDescent="0.25">
      <c r="B74" s="7" t="s">
        <v>81</v>
      </c>
    </row>
    <row r="75" spans="1:37" ht="15" customHeight="1" x14ac:dyDescent="0.25">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x14ac:dyDescent="0.25">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x14ac:dyDescent="0.25">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x14ac:dyDescent="0.25">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x14ac:dyDescent="0.25">
      <c r="B80" s="7" t="s">
        <v>90</v>
      </c>
    </row>
    <row r="81" spans="1:37" ht="15" customHeight="1" x14ac:dyDescent="0.25">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x14ac:dyDescent="0.25">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x14ac:dyDescent="0.25">
      <c r="B84" s="7" t="s">
        <v>93</v>
      </c>
    </row>
    <row r="85" spans="1:37" ht="15" customHeight="1" x14ac:dyDescent="0.25">
      <c r="B85" s="7" t="s">
        <v>94</v>
      </c>
    </row>
    <row r="86" spans="1:37" ht="15" customHeight="1" x14ac:dyDescent="0.25">
      <c r="A86" s="3" t="s">
        <v>95</v>
      </c>
      <c r="B86" s="8" t="s">
        <v>453</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x14ac:dyDescent="0.25">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x14ac:dyDescent="0.25">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x14ac:dyDescent="0.25">
      <c r="B90" s="7" t="s">
        <v>71</v>
      </c>
    </row>
    <row r="91" spans="1:37" ht="15" customHeight="1" x14ac:dyDescent="0.25">
      <c r="A91" s="3" t="s">
        <v>100</v>
      </c>
      <c r="B91" s="8" t="s">
        <v>453</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x14ac:dyDescent="0.25">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x14ac:dyDescent="0.25">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x14ac:dyDescent="0.25">
      <c r="B95" s="7" t="s">
        <v>103</v>
      </c>
    </row>
    <row r="96" spans="1:37" ht="15" customHeight="1" x14ac:dyDescent="0.25">
      <c r="B96" s="7" t="s">
        <v>104</v>
      </c>
    </row>
    <row r="97" spans="1:37" ht="15" customHeight="1" x14ac:dyDescent="0.25">
      <c r="B97" s="7" t="s">
        <v>105</v>
      </c>
    </row>
    <row r="98" spans="1:37" ht="15" customHeight="1" x14ac:dyDescent="0.25">
      <c r="A98" s="3" t="s">
        <v>106</v>
      </c>
      <c r="B98" s="8" t="s">
        <v>107</v>
      </c>
      <c r="C98" s="16">
        <v>0</v>
      </c>
      <c r="D98" s="16">
        <v>0</v>
      </c>
      <c r="E98" s="16">
        <v>0</v>
      </c>
      <c r="F98" s="16">
        <v>0</v>
      </c>
      <c r="G98" s="16">
        <v>0</v>
      </c>
      <c r="H98" s="16">
        <v>0</v>
      </c>
      <c r="I98" s="16">
        <v>0</v>
      </c>
      <c r="J98" s="16">
        <v>0</v>
      </c>
      <c r="K98" s="16">
        <v>0</v>
      </c>
      <c r="L98" s="16">
        <v>0</v>
      </c>
      <c r="M98" s="16">
        <v>0</v>
      </c>
      <c r="N98" s="16">
        <v>0</v>
      </c>
      <c r="O98" s="16">
        <v>0</v>
      </c>
      <c r="P98" s="16">
        <v>0</v>
      </c>
      <c r="Q98" s="16">
        <v>0</v>
      </c>
      <c r="R98" s="16">
        <v>2.5000000000000001E-4</v>
      </c>
      <c r="S98" s="16">
        <v>8.9999999999999998E-4</v>
      </c>
      <c r="T98" s="16">
        <v>2.5500000000000002E-3</v>
      </c>
      <c r="U98" s="16">
        <v>6.1500000000000001E-3</v>
      </c>
      <c r="V98" s="16">
        <v>1.2699999999999999E-2</v>
      </c>
      <c r="W98" s="16">
        <v>2.445E-2</v>
      </c>
      <c r="X98" s="16">
        <v>4.6100000000000002E-2</v>
      </c>
      <c r="Y98" s="16">
        <v>8.5199999999999998E-2</v>
      </c>
      <c r="Z98" s="16">
        <v>0.15709999999999999</v>
      </c>
      <c r="AA98" s="16">
        <v>0.28849999999999998</v>
      </c>
      <c r="AB98" s="16">
        <v>0.42004999999999998</v>
      </c>
      <c r="AC98" s="16">
        <v>0.55274999999999996</v>
      </c>
      <c r="AD98" s="16">
        <v>0.68674999999999997</v>
      </c>
      <c r="AE98" s="16">
        <v>0.82204999999999995</v>
      </c>
      <c r="AF98" s="16">
        <v>0.95840000000000003</v>
      </c>
      <c r="AG98" s="16">
        <v>1.09565</v>
      </c>
      <c r="AH98" s="16">
        <v>1.2333000000000001</v>
      </c>
      <c r="AI98" s="16">
        <v>1.37155</v>
      </c>
      <c r="AJ98" s="16">
        <v>1.5103</v>
      </c>
      <c r="AK98" s="9" t="s">
        <v>108</v>
      </c>
    </row>
    <row r="99" spans="1:37" ht="15" customHeight="1" x14ac:dyDescent="0.25">
      <c r="A99" s="3" t="s">
        <v>109</v>
      </c>
      <c r="B99" s="8" t="s">
        <v>110</v>
      </c>
      <c r="C99" s="11">
        <v>10594.339844</v>
      </c>
      <c r="D99" s="11">
        <v>12871.987305000001</v>
      </c>
      <c r="E99" s="11">
        <v>15183.063477</v>
      </c>
      <c r="F99" s="11">
        <v>17460.609375</v>
      </c>
      <c r="G99" s="11">
        <v>19696.667968999998</v>
      </c>
      <c r="H99" s="11">
        <v>21844.265625</v>
      </c>
      <c r="I99" s="11">
        <v>24040.566406000002</v>
      </c>
      <c r="J99" s="11">
        <v>26280.523438</v>
      </c>
      <c r="K99" s="11">
        <v>28602.738281000002</v>
      </c>
      <c r="L99" s="11">
        <v>31037.589843999998</v>
      </c>
      <c r="M99" s="11">
        <v>33557.101562000003</v>
      </c>
      <c r="N99" s="11">
        <v>36179.585937999997</v>
      </c>
      <c r="O99" s="11">
        <v>38927.78125</v>
      </c>
      <c r="P99" s="11">
        <v>41776.742187999997</v>
      </c>
      <c r="Q99" s="11">
        <v>44752.789062000003</v>
      </c>
      <c r="R99" s="11">
        <v>47846.4375</v>
      </c>
      <c r="S99" s="11">
        <v>51069.398437999997</v>
      </c>
      <c r="T99" s="11">
        <v>54429.058594000002</v>
      </c>
      <c r="U99" s="11">
        <v>57916.109375</v>
      </c>
      <c r="V99" s="11">
        <v>61587.164062000003</v>
      </c>
      <c r="W99" s="11">
        <v>65420.617187999997</v>
      </c>
      <c r="X99" s="11">
        <v>69432.015625</v>
      </c>
      <c r="Y99" s="11">
        <v>73597.859375</v>
      </c>
      <c r="Z99" s="11">
        <v>77923.28125</v>
      </c>
      <c r="AA99" s="11">
        <v>82412.5</v>
      </c>
      <c r="AB99" s="11">
        <v>87078.5</v>
      </c>
      <c r="AC99" s="11">
        <v>91943.453125</v>
      </c>
      <c r="AD99" s="11">
        <v>96987.09375</v>
      </c>
      <c r="AE99" s="11">
        <v>102289.5</v>
      </c>
      <c r="AF99" s="11">
        <v>107820.039062</v>
      </c>
      <c r="AG99" s="11">
        <v>113626.648438</v>
      </c>
      <c r="AH99" s="11">
        <v>119675.882812</v>
      </c>
      <c r="AI99" s="11">
        <v>125963.765625</v>
      </c>
      <c r="AJ99" s="11">
        <v>132501.6875</v>
      </c>
      <c r="AK99" s="9">
        <v>7.5580999999999995E-2</v>
      </c>
    </row>
    <row r="100" spans="1:37" ht="15" customHeight="1" x14ac:dyDescent="0.25">
      <c r="A100" s="3" t="s">
        <v>111</v>
      </c>
      <c r="B100" s="8" t="s">
        <v>112</v>
      </c>
      <c r="C100" s="11">
        <v>27.485700999999999</v>
      </c>
      <c r="D100" s="11">
        <v>28.032751000000001</v>
      </c>
      <c r="E100" s="11">
        <v>28.594704</v>
      </c>
      <c r="F100" s="11">
        <v>29.090651000000001</v>
      </c>
      <c r="G100" s="11">
        <v>29.518651999999999</v>
      </c>
      <c r="H100" s="11">
        <v>29.518651999999999</v>
      </c>
      <c r="I100" s="11">
        <v>29.518651999999999</v>
      </c>
      <c r="J100" s="11">
        <v>29.518651999999999</v>
      </c>
      <c r="K100" s="11">
        <v>29.518651999999999</v>
      </c>
      <c r="L100" s="11">
        <v>29.518651999999999</v>
      </c>
      <c r="M100" s="11">
        <v>29.518651999999999</v>
      </c>
      <c r="N100" s="11">
        <v>29.518651999999999</v>
      </c>
      <c r="O100" s="11">
        <v>29.521301000000001</v>
      </c>
      <c r="P100" s="11">
        <v>29.531101</v>
      </c>
      <c r="Q100" s="11">
        <v>29.567553</v>
      </c>
      <c r="R100" s="11">
        <v>38.770949999999999</v>
      </c>
      <c r="S100" s="11">
        <v>50.351802999999997</v>
      </c>
      <c r="T100" s="11">
        <v>63.609352000000001</v>
      </c>
      <c r="U100" s="11">
        <v>78.090393000000006</v>
      </c>
      <c r="V100" s="11">
        <v>93.775597000000005</v>
      </c>
      <c r="W100" s="11">
        <v>110.412903</v>
      </c>
      <c r="X100" s="11">
        <v>127.74775700000001</v>
      </c>
      <c r="Y100" s="11">
        <v>145.65370200000001</v>
      </c>
      <c r="Z100" s="11">
        <v>164.136551</v>
      </c>
      <c r="AA100" s="11">
        <v>183.81546</v>
      </c>
      <c r="AB100" s="11">
        <v>204.44180299999999</v>
      </c>
      <c r="AC100" s="11">
        <v>225.674667</v>
      </c>
      <c r="AD100" s="11">
        <v>247.65107699999999</v>
      </c>
      <c r="AE100" s="11">
        <v>270.72427399999998</v>
      </c>
      <c r="AF100" s="11">
        <v>295.98742700000003</v>
      </c>
      <c r="AG100" s="11">
        <v>321.98809799999998</v>
      </c>
      <c r="AH100" s="11">
        <v>348.64718599999998</v>
      </c>
      <c r="AI100" s="11">
        <v>375.87377900000001</v>
      </c>
      <c r="AJ100" s="11">
        <v>403.538544</v>
      </c>
      <c r="AK100" s="9">
        <v>8.6912000000000003E-2</v>
      </c>
    </row>
    <row r="101" spans="1:37" ht="15" customHeight="1" x14ac:dyDescent="0.25">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ht="15" customHeight="1" x14ac:dyDescent="0.25">
      <c r="B102" s="7" t="s">
        <v>115</v>
      </c>
    </row>
    <row r="103" spans="1:37" ht="15" customHeight="1" x14ac:dyDescent="0.25">
      <c r="A103" s="3" t="s">
        <v>116</v>
      </c>
      <c r="B103" s="8" t="s">
        <v>107</v>
      </c>
      <c r="C103" s="15">
        <v>0</v>
      </c>
      <c r="D103" s="15">
        <v>0</v>
      </c>
      <c r="E103" s="15">
        <v>0</v>
      </c>
      <c r="F103" s="15">
        <v>0</v>
      </c>
      <c r="G103" s="15">
        <v>0</v>
      </c>
      <c r="H103" s="15">
        <v>0</v>
      </c>
      <c r="I103" s="15">
        <v>0</v>
      </c>
      <c r="J103" s="15">
        <v>0</v>
      </c>
      <c r="K103" s="15">
        <v>0</v>
      </c>
      <c r="L103" s="15">
        <v>0</v>
      </c>
      <c r="M103" s="15">
        <v>0</v>
      </c>
      <c r="N103" s="15">
        <v>0</v>
      </c>
      <c r="O103" s="15">
        <v>0</v>
      </c>
      <c r="P103" s="15">
        <v>0</v>
      </c>
      <c r="Q103" s="15">
        <v>0</v>
      </c>
      <c r="R103" s="15">
        <v>7.27E-4</v>
      </c>
      <c r="S103" s="15">
        <v>2.6189999999999998E-3</v>
      </c>
      <c r="T103" s="15">
        <v>7.4200000000000004E-3</v>
      </c>
      <c r="U103" s="15">
        <v>1.7895999999999999E-2</v>
      </c>
      <c r="V103" s="15">
        <v>3.6956999999999997E-2</v>
      </c>
      <c r="W103" s="15">
        <v>7.1150000000000005E-2</v>
      </c>
      <c r="X103" s="15">
        <v>0.13415099999999999</v>
      </c>
      <c r="Y103" s="15">
        <v>0.24793200000000001</v>
      </c>
      <c r="Z103" s="15">
        <v>0.45716099999999998</v>
      </c>
      <c r="AA103" s="15">
        <v>0.83953500000000003</v>
      </c>
      <c r="AB103" s="15">
        <v>1.222345</v>
      </c>
      <c r="AC103" s="15">
        <v>1.608503</v>
      </c>
      <c r="AD103" s="15">
        <v>1.998443</v>
      </c>
      <c r="AE103" s="15">
        <v>2.392166</v>
      </c>
      <c r="AF103" s="15">
        <v>2.7889439999999999</v>
      </c>
      <c r="AG103" s="15">
        <v>3.188342</v>
      </c>
      <c r="AH103" s="15">
        <v>3.5889030000000002</v>
      </c>
      <c r="AI103" s="15">
        <v>3.9912109999999998</v>
      </c>
      <c r="AJ103" s="15">
        <v>4.3949730000000002</v>
      </c>
      <c r="AK103" s="9" t="s">
        <v>108</v>
      </c>
    </row>
    <row r="104" spans="1:37" ht="15" customHeight="1" x14ac:dyDescent="0.25">
      <c r="A104" s="3" t="s">
        <v>117</v>
      </c>
      <c r="B104" s="8" t="s">
        <v>110</v>
      </c>
      <c r="C104" s="11">
        <v>14880.845703000001</v>
      </c>
      <c r="D104" s="11">
        <v>18030.466797000001</v>
      </c>
      <c r="E104" s="11">
        <v>21252.669922000001</v>
      </c>
      <c r="F104" s="11">
        <v>24437.701172000001</v>
      </c>
      <c r="G104" s="11">
        <v>27564.867188</v>
      </c>
      <c r="H104" s="11">
        <v>30559.564452999999</v>
      </c>
      <c r="I104" s="11">
        <v>33632.40625</v>
      </c>
      <c r="J104" s="11">
        <v>36776.21875</v>
      </c>
      <c r="K104" s="11">
        <v>40050.523437999997</v>
      </c>
      <c r="L104" s="11">
        <v>43501.960937999997</v>
      </c>
      <c r="M104" s="11">
        <v>47088.570312000003</v>
      </c>
      <c r="N104" s="11">
        <v>50839.046875</v>
      </c>
      <c r="O104" s="11">
        <v>54788.523437999997</v>
      </c>
      <c r="P104" s="11">
        <v>58899.164062000003</v>
      </c>
      <c r="Q104" s="11">
        <v>63211.875</v>
      </c>
      <c r="R104" s="11">
        <v>67712.070311999996</v>
      </c>
      <c r="S104" s="11">
        <v>72413.304688000004</v>
      </c>
      <c r="T104" s="11">
        <v>77327.695311999996</v>
      </c>
      <c r="U104" s="11">
        <v>82440.609375</v>
      </c>
      <c r="V104" s="11">
        <v>87840.109375</v>
      </c>
      <c r="W104" s="11">
        <v>93492.9375</v>
      </c>
      <c r="X104" s="11">
        <v>99423.710938000004</v>
      </c>
      <c r="Y104" s="11">
        <v>105596.171875</v>
      </c>
      <c r="Z104" s="11">
        <v>112019.328125</v>
      </c>
      <c r="AA104" s="11">
        <v>118698.5625</v>
      </c>
      <c r="AB104" s="11">
        <v>125654.90625</v>
      </c>
      <c r="AC104" s="11">
        <v>132923.6875</v>
      </c>
      <c r="AD104" s="11">
        <v>140474.84375</v>
      </c>
      <c r="AE104" s="11">
        <v>148431.375</v>
      </c>
      <c r="AF104" s="11">
        <v>156745.796875</v>
      </c>
      <c r="AG104" s="11">
        <v>165492.0625</v>
      </c>
      <c r="AH104" s="11">
        <v>174619.140625</v>
      </c>
      <c r="AI104" s="11">
        <v>184122.125</v>
      </c>
      <c r="AJ104" s="11">
        <v>194017.15625</v>
      </c>
      <c r="AK104" s="9">
        <v>7.7072000000000002E-2</v>
      </c>
    </row>
    <row r="105" spans="1:37" ht="15" customHeight="1" x14ac:dyDescent="0.25">
      <c r="A105" s="3" t="s">
        <v>118</v>
      </c>
      <c r="B105" s="8" t="s">
        <v>112</v>
      </c>
      <c r="C105" s="11">
        <v>35.135947999999999</v>
      </c>
      <c r="D105" s="11">
        <v>35.835326999999999</v>
      </c>
      <c r="E105" s="11">
        <v>36.553570000000001</v>
      </c>
      <c r="F105" s="11">
        <v>37.187389000000003</v>
      </c>
      <c r="G105" s="11">
        <v>37.735149</v>
      </c>
      <c r="H105" s="11">
        <v>37.735149</v>
      </c>
      <c r="I105" s="11">
        <v>37.735149</v>
      </c>
      <c r="J105" s="11">
        <v>37.735149</v>
      </c>
      <c r="K105" s="11">
        <v>37.735149</v>
      </c>
      <c r="L105" s="11">
        <v>37.735149</v>
      </c>
      <c r="M105" s="11">
        <v>37.735149</v>
      </c>
      <c r="N105" s="11">
        <v>37.735149</v>
      </c>
      <c r="O105" s="11">
        <v>37.738007000000003</v>
      </c>
      <c r="P105" s="11">
        <v>37.748573</v>
      </c>
      <c r="Q105" s="11">
        <v>37.787875999999997</v>
      </c>
      <c r="R105" s="11">
        <v>47.711928999999998</v>
      </c>
      <c r="S105" s="11">
        <v>60.199573999999998</v>
      </c>
      <c r="T105" s="11">
        <v>74.4953</v>
      </c>
      <c r="U105" s="11">
        <v>90.110489000000001</v>
      </c>
      <c r="V105" s="11">
        <v>107.024231</v>
      </c>
      <c r="W105" s="11">
        <v>124.96489</v>
      </c>
      <c r="X105" s="11">
        <v>143.65823399999999</v>
      </c>
      <c r="Y105" s="11">
        <v>162.96826200000001</v>
      </c>
      <c r="Z105" s="11">
        <v>182.90202300000001</v>
      </c>
      <c r="AA105" s="11">
        <v>204.12835699999999</v>
      </c>
      <c r="AB105" s="11">
        <v>226.37629699999999</v>
      </c>
      <c r="AC105" s="11">
        <v>249.27810700000001</v>
      </c>
      <c r="AD105" s="11">
        <v>272.98156699999998</v>
      </c>
      <c r="AE105" s="11">
        <v>297.86758400000002</v>
      </c>
      <c r="AF105" s="11">
        <v>325.11492900000002</v>
      </c>
      <c r="AG105" s="11">
        <v>353.15747099999999</v>
      </c>
      <c r="AH105" s="11">
        <v>381.90991200000002</v>
      </c>
      <c r="AI105" s="11">
        <v>411.27423099999999</v>
      </c>
      <c r="AJ105" s="11">
        <v>441.11090100000001</v>
      </c>
      <c r="AK105" s="9">
        <v>8.1608E-2</v>
      </c>
    </row>
    <row r="106" spans="1:37" ht="15" customHeight="1" x14ac:dyDescent="0.25">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x14ac:dyDescent="0.25">
      <c r="B107" s="7" t="s">
        <v>120</v>
      </c>
    </row>
    <row r="108" spans="1:37" ht="15" customHeight="1" x14ac:dyDescent="0.25">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x14ac:dyDescent="0.25">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x14ac:dyDescent="0.25">
      <c r="B110" s="7" t="s">
        <v>125</v>
      </c>
    </row>
    <row r="111" spans="1:37" ht="15" customHeight="1" x14ac:dyDescent="0.25">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x14ac:dyDescent="0.25">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x14ac:dyDescent="0.25">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x14ac:dyDescent="0.25">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x14ac:dyDescent="0.3"/>
    <row r="116" spans="1:37" ht="15" customHeight="1" x14ac:dyDescent="0.25">
      <c r="B116" s="48" t="s">
        <v>299</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row>
    <row r="117" spans="1:37" ht="15" customHeight="1" x14ac:dyDescent="0.25">
      <c r="B117" s="21" t="s">
        <v>298</v>
      </c>
    </row>
    <row r="118" spans="1:37" ht="15" customHeight="1" x14ac:dyDescent="0.25">
      <c r="B118" s="21" t="s">
        <v>297</v>
      </c>
    </row>
    <row r="119" spans="1:37" ht="15" customHeight="1" x14ac:dyDescent="0.25">
      <c r="B119" s="21" t="s">
        <v>454</v>
      </c>
    </row>
    <row r="120" spans="1:37" ht="15" customHeight="1" x14ac:dyDescent="0.25">
      <c r="B120" s="21" t="s">
        <v>130</v>
      </c>
    </row>
    <row r="121" spans="1:37" ht="15" customHeight="1" x14ac:dyDescent="0.25">
      <c r="B121" s="21" t="s">
        <v>131</v>
      </c>
    </row>
    <row r="122" spans="1:37" ht="15" customHeight="1" x14ac:dyDescent="0.25">
      <c r="B122" s="21" t="s">
        <v>455</v>
      </c>
    </row>
    <row r="123" spans="1:37" ht="15" customHeight="1" x14ac:dyDescent="0.25">
      <c r="B123" s="21" t="s">
        <v>132</v>
      </c>
    </row>
    <row r="124" spans="1:37" ht="15" customHeight="1" x14ac:dyDescent="0.25">
      <c r="B124" s="21" t="s">
        <v>296</v>
      </c>
    </row>
    <row r="125" spans="1:37" ht="15" customHeight="1" x14ac:dyDescent="0.25">
      <c r="B125" s="21" t="s">
        <v>133</v>
      </c>
    </row>
    <row r="126" spans="1:37" ht="15" customHeight="1" x14ac:dyDescent="0.25">
      <c r="B126" s="21" t="s">
        <v>295</v>
      </c>
    </row>
    <row r="127" spans="1:37" ht="15" customHeight="1" x14ac:dyDescent="0.25">
      <c r="B127" s="21" t="s">
        <v>134</v>
      </c>
    </row>
    <row r="128" spans="1:37" ht="15" customHeight="1" x14ac:dyDescent="0.25">
      <c r="B128" s="21" t="s">
        <v>294</v>
      </c>
    </row>
    <row r="129" spans="2:2" ht="15" customHeight="1" x14ac:dyDescent="0.25">
      <c r="B129" s="21" t="s">
        <v>135</v>
      </c>
    </row>
    <row r="130" spans="2:2" ht="15" customHeight="1" x14ac:dyDescent="0.25">
      <c r="B130" s="21" t="s">
        <v>293</v>
      </c>
    </row>
    <row r="131" spans="2:2" ht="15" customHeight="1" x14ac:dyDescent="0.25">
      <c r="B131" s="21" t="s">
        <v>136</v>
      </c>
    </row>
    <row r="132" spans="2:2" ht="15" customHeight="1" x14ac:dyDescent="0.25">
      <c r="B132" s="21" t="s">
        <v>292</v>
      </c>
    </row>
    <row r="133" spans="2:2" ht="15" customHeight="1" x14ac:dyDescent="0.25">
      <c r="B133" s="21" t="s">
        <v>137</v>
      </c>
    </row>
    <row r="134" spans="2:2" ht="15" customHeight="1" x14ac:dyDescent="0.25">
      <c r="B134" s="21" t="s">
        <v>138</v>
      </c>
    </row>
    <row r="135" spans="2:2" ht="15" customHeight="1" x14ac:dyDescent="0.25">
      <c r="B135" s="21" t="s">
        <v>291</v>
      </c>
    </row>
    <row r="136" spans="2:2" ht="15" customHeight="1" x14ac:dyDescent="0.25">
      <c r="B136" s="21" t="s">
        <v>139</v>
      </c>
    </row>
    <row r="137" spans="2:2" ht="15" customHeight="1" x14ac:dyDescent="0.25">
      <c r="B137" s="21" t="s">
        <v>290</v>
      </c>
    </row>
    <row r="138" spans="2:2" ht="15" customHeight="1" x14ac:dyDescent="0.25">
      <c r="B138" s="21" t="s">
        <v>140</v>
      </c>
    </row>
    <row r="139" spans="2:2" ht="15" customHeight="1" x14ac:dyDescent="0.25">
      <c r="B139" s="21" t="s">
        <v>289</v>
      </c>
    </row>
    <row r="140" spans="2:2" ht="15" customHeight="1" x14ac:dyDescent="0.25">
      <c r="B140" s="21" t="s">
        <v>288</v>
      </c>
    </row>
    <row r="141" spans="2:2" ht="15" customHeight="1" x14ac:dyDescent="0.25">
      <c r="B141" s="21" t="s">
        <v>287</v>
      </c>
    </row>
    <row r="142" spans="2:2" ht="15" customHeight="1" x14ac:dyDescent="0.25">
      <c r="B142" s="21" t="s">
        <v>456</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12"/>
  <sheetViews>
    <sheetView workbookViewId="0">
      <pane xSplit="2" ySplit="1" topLeftCell="C2" activePane="bottomRight" state="frozen"/>
      <selection pane="topRight" activeCell="C1" sqref="C1"/>
      <selection pane="bottomLeft" activeCell="A2" sqref="A2"/>
      <selection pane="bottomRight" activeCell="B1" sqref="B1:AU149"/>
    </sheetView>
  </sheetViews>
  <sheetFormatPr defaultRowHeight="15" customHeight="1" x14ac:dyDescent="0.25"/>
  <cols>
    <col min="1" max="1" width="20.85546875" hidden="1" customWidth="1"/>
    <col min="2" max="2" width="45.7109375" customWidth="1"/>
  </cols>
  <sheetData>
    <row r="1" spans="1:37" ht="15" customHeight="1" thickBot="1" x14ac:dyDescent="0.3">
      <c r="B1" s="5" t="s">
        <v>447</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x14ac:dyDescent="0.25"/>
    <row r="3" spans="1:37" ht="15" customHeight="1" x14ac:dyDescent="0.25">
      <c r="C3" s="19" t="s">
        <v>304</v>
      </c>
      <c r="D3" s="19" t="s">
        <v>448</v>
      </c>
      <c r="E3" s="19"/>
      <c r="F3" s="19"/>
      <c r="G3" s="19"/>
    </row>
    <row r="4" spans="1:37" ht="15" customHeight="1" x14ac:dyDescent="0.25">
      <c r="C4" s="19" t="s">
        <v>303</v>
      </c>
      <c r="D4" s="19" t="s">
        <v>449</v>
      </c>
      <c r="E4" s="19"/>
      <c r="F4" s="19"/>
      <c r="G4" s="19" t="s">
        <v>302</v>
      </c>
    </row>
    <row r="5" spans="1:37" ht="15" customHeight="1" x14ac:dyDescent="0.25">
      <c r="C5" s="19" t="s">
        <v>301</v>
      </c>
      <c r="D5" s="19" t="s">
        <v>450</v>
      </c>
      <c r="E5" s="19"/>
      <c r="F5" s="19"/>
      <c r="G5" s="19"/>
    </row>
    <row r="6" spans="1:37" ht="15" customHeight="1" x14ac:dyDescent="0.25">
      <c r="C6" s="19" t="s">
        <v>300</v>
      </c>
      <c r="D6" s="19"/>
      <c r="E6" s="19" t="s">
        <v>451</v>
      </c>
      <c r="F6" s="19"/>
      <c r="G6" s="19"/>
    </row>
    <row r="10" spans="1:37" ht="15" customHeight="1" x14ac:dyDescent="0.25">
      <c r="A10" s="3" t="s">
        <v>141</v>
      </c>
      <c r="B10" s="4" t="s">
        <v>316</v>
      </c>
    </row>
    <row r="11" spans="1:37" ht="15" customHeight="1" x14ac:dyDescent="0.25">
      <c r="B11" s="5" t="s">
        <v>3</v>
      </c>
    </row>
    <row r="12" spans="1:37" ht="15" customHeight="1" x14ac:dyDescent="0.25">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452</v>
      </c>
    </row>
    <row r="13" spans="1:37" ht="15" customHeight="1" thickBot="1" x14ac:dyDescent="0.3">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x14ac:dyDescent="0.25"/>
    <row r="15" spans="1:37" ht="15" customHeight="1" x14ac:dyDescent="0.25">
      <c r="B15" s="7" t="s">
        <v>143</v>
      </c>
    </row>
    <row r="16" spans="1:37" ht="15" customHeight="1" x14ac:dyDescent="0.25">
      <c r="B16" s="7" t="s">
        <v>144</v>
      </c>
    </row>
    <row r="17" spans="1:37" ht="15" customHeight="1" x14ac:dyDescent="0.25">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x14ac:dyDescent="0.25">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x14ac:dyDescent="0.25">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x14ac:dyDescent="0.25">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x14ac:dyDescent="0.25">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x14ac:dyDescent="0.25">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x14ac:dyDescent="0.25">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x14ac:dyDescent="0.25">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x14ac:dyDescent="0.25">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x14ac:dyDescent="0.25">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x14ac:dyDescent="0.25">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x14ac:dyDescent="0.25">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x14ac:dyDescent="0.25">
      <c r="B30" s="7" t="s">
        <v>169</v>
      </c>
    </row>
    <row r="31" spans="1:37" ht="15" customHeight="1" x14ac:dyDescent="0.25">
      <c r="B31" s="7" t="s">
        <v>170</v>
      </c>
    </row>
    <row r="32" spans="1:37" ht="15" customHeight="1" x14ac:dyDescent="0.25">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x14ac:dyDescent="0.25">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x14ac:dyDescent="0.25">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x14ac:dyDescent="0.25">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x14ac:dyDescent="0.25">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x14ac:dyDescent="0.25">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x14ac:dyDescent="0.25">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x14ac:dyDescent="0.25">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x14ac:dyDescent="0.25">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x14ac:dyDescent="0.25">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x14ac:dyDescent="0.25">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x14ac:dyDescent="0.25">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x14ac:dyDescent="0.25">
      <c r="B45" s="7" t="s">
        <v>183</v>
      </c>
    </row>
    <row r="47" spans="1:37" ht="15" customHeight="1" x14ac:dyDescent="0.25">
      <c r="B47" s="7" t="s">
        <v>94</v>
      </c>
    </row>
    <row r="48" spans="1:37" ht="15" customHeight="1" x14ac:dyDescent="0.25">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x14ac:dyDescent="0.25">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x14ac:dyDescent="0.25">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x14ac:dyDescent="0.25">
      <c r="B52" s="7" t="s">
        <v>71</v>
      </c>
    </row>
    <row r="53" spans="1:37" ht="15" customHeight="1" x14ac:dyDescent="0.25">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x14ac:dyDescent="0.25">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x14ac:dyDescent="0.25">
      <c r="B56" s="7" t="s">
        <v>190</v>
      </c>
    </row>
    <row r="57" spans="1:37" ht="15" customHeight="1" x14ac:dyDescent="0.25">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x14ac:dyDescent="0.25">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x14ac:dyDescent="0.25">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x14ac:dyDescent="0.25">
      <c r="B61" s="7" t="s">
        <v>194</v>
      </c>
    </row>
    <row r="62" spans="1:37" ht="15" customHeight="1" x14ac:dyDescent="0.25">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x14ac:dyDescent="0.25">
      <c r="B64" s="7" t="s">
        <v>196</v>
      </c>
    </row>
    <row r="65" spans="1:37" ht="15" customHeight="1" x14ac:dyDescent="0.25">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x14ac:dyDescent="0.25">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x14ac:dyDescent="0.25">
      <c r="B68" s="7" t="s">
        <v>199</v>
      </c>
    </row>
    <row r="69" spans="1:37" ht="15" customHeight="1" x14ac:dyDescent="0.25">
      <c r="B69" s="7" t="s">
        <v>200</v>
      </c>
    </row>
    <row r="70" spans="1:37" ht="15" customHeight="1" x14ac:dyDescent="0.25">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x14ac:dyDescent="0.25">
      <c r="B72" s="7" t="s">
        <v>202</v>
      </c>
    </row>
    <row r="73" spans="1:37" ht="15" customHeight="1" x14ac:dyDescent="0.25">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x14ac:dyDescent="0.25">
      <c r="B75" s="7" t="s">
        <v>103</v>
      </c>
    </row>
    <row r="76" spans="1:37" ht="15" customHeight="1" x14ac:dyDescent="0.25">
      <c r="B76" s="7" t="s">
        <v>104</v>
      </c>
    </row>
    <row r="77" spans="1:37" ht="15" customHeight="1" x14ac:dyDescent="0.25">
      <c r="B77" s="7" t="s">
        <v>105</v>
      </c>
    </row>
    <row r="78" spans="1:37" ht="15" customHeight="1" x14ac:dyDescent="0.25">
      <c r="A78" s="3" t="s">
        <v>204</v>
      </c>
      <c r="B78" s="8" t="s">
        <v>205</v>
      </c>
      <c r="C78" s="11">
        <v>14.457865999999999</v>
      </c>
      <c r="D78" s="11">
        <v>14.457865999999999</v>
      </c>
      <c r="E78" s="11">
        <v>14.457865999999999</v>
      </c>
      <c r="F78" s="11">
        <v>14.457865999999999</v>
      </c>
      <c r="G78" s="11">
        <v>14.457865999999999</v>
      </c>
      <c r="H78" s="11">
        <v>14.457865999999999</v>
      </c>
      <c r="I78" s="11">
        <v>14.457865999999999</v>
      </c>
      <c r="J78" s="11">
        <v>14.457865999999999</v>
      </c>
      <c r="K78" s="11">
        <v>14.457865999999999</v>
      </c>
      <c r="L78" s="11">
        <v>14.457865999999999</v>
      </c>
      <c r="M78" s="11">
        <v>14.457865999999999</v>
      </c>
      <c r="N78" s="11">
        <v>14.457865999999999</v>
      </c>
      <c r="O78" s="11">
        <v>14.457865999999999</v>
      </c>
      <c r="P78" s="11">
        <v>14.457865999999999</v>
      </c>
      <c r="Q78" s="11">
        <v>14.457865999999999</v>
      </c>
      <c r="R78" s="11">
        <v>14.457865999999999</v>
      </c>
      <c r="S78" s="11">
        <v>14.464555000000001</v>
      </c>
      <c r="T78" s="11">
        <v>14.471246000000001</v>
      </c>
      <c r="U78" s="11">
        <v>14.484626</v>
      </c>
      <c r="V78" s="11">
        <v>14.498006</v>
      </c>
      <c r="W78" s="11">
        <v>14.514866</v>
      </c>
      <c r="X78" s="11">
        <v>14.541475</v>
      </c>
      <c r="Y78" s="11">
        <v>14.568265</v>
      </c>
      <c r="Z78" s="11">
        <v>14.601853999999999</v>
      </c>
      <c r="AA78" s="11">
        <v>14.652046</v>
      </c>
      <c r="AB78" s="11">
        <v>14.709016</v>
      </c>
      <c r="AC78" s="11">
        <v>14.792764999999999</v>
      </c>
      <c r="AD78" s="11">
        <v>14.886675</v>
      </c>
      <c r="AE78" s="11">
        <v>14.994166</v>
      </c>
      <c r="AF78" s="11">
        <v>15.125437</v>
      </c>
      <c r="AG78" s="11">
        <v>15.266886</v>
      </c>
      <c r="AH78" s="11">
        <v>15.401535000000001</v>
      </c>
      <c r="AI78" s="11">
        <v>15.546386</v>
      </c>
      <c r="AJ78" s="11">
        <v>15.687836000000001</v>
      </c>
      <c r="AK78" s="9">
        <v>2.555E-3</v>
      </c>
    </row>
    <row r="79" spans="1:37" ht="15" customHeight="1" x14ac:dyDescent="0.25">
      <c r="A79" s="3" t="s">
        <v>206</v>
      </c>
      <c r="B79" s="8" t="s">
        <v>207</v>
      </c>
      <c r="C79" s="11">
        <v>2224.1762699999999</v>
      </c>
      <c r="D79" s="11">
        <v>2303.7248540000001</v>
      </c>
      <c r="E79" s="11">
        <v>2397.5927729999999</v>
      </c>
      <c r="F79" s="11">
        <v>2489.7592770000001</v>
      </c>
      <c r="G79" s="11">
        <v>2586.0551759999998</v>
      </c>
      <c r="H79" s="11">
        <v>2688.6777339999999</v>
      </c>
      <c r="I79" s="11">
        <v>2798.9436040000001</v>
      </c>
      <c r="J79" s="11">
        <v>2920.852539</v>
      </c>
      <c r="K79" s="11">
        <v>3064.5566410000001</v>
      </c>
      <c r="L79" s="11">
        <v>3231.5083009999998</v>
      </c>
      <c r="M79" s="11">
        <v>3415.413086</v>
      </c>
      <c r="N79" s="11">
        <v>3617.2646479999999</v>
      </c>
      <c r="O79" s="11">
        <v>3795.6679690000001</v>
      </c>
      <c r="P79" s="11">
        <v>3993.1577149999998</v>
      </c>
      <c r="Q79" s="11">
        <v>4202.5146480000003</v>
      </c>
      <c r="R79" s="11">
        <v>4430.5532229999999</v>
      </c>
      <c r="S79" s="11">
        <v>4670.4516599999997</v>
      </c>
      <c r="T79" s="11">
        <v>4923.0820309999999</v>
      </c>
      <c r="U79" s="11">
        <v>5189.1552730000003</v>
      </c>
      <c r="V79" s="11">
        <v>5473.4296880000002</v>
      </c>
      <c r="W79" s="11">
        <v>5774.6000979999999</v>
      </c>
      <c r="X79" s="11">
        <v>6089.3681640000004</v>
      </c>
      <c r="Y79" s="11">
        <v>6416.0092770000001</v>
      </c>
      <c r="Z79" s="11">
        <v>6747.9433589999999</v>
      </c>
      <c r="AA79" s="11">
        <v>7100.2177730000003</v>
      </c>
      <c r="AB79" s="11">
        <v>7467.0742190000001</v>
      </c>
      <c r="AC79" s="11">
        <v>7854.8476559999999</v>
      </c>
      <c r="AD79" s="11">
        <v>8262.1855469999991</v>
      </c>
      <c r="AE79" s="11">
        <v>8693.8125</v>
      </c>
      <c r="AF79" s="11">
        <v>9157.5234380000002</v>
      </c>
      <c r="AG79" s="11">
        <v>9620.5742190000001</v>
      </c>
      <c r="AH79" s="11">
        <v>10081.385742</v>
      </c>
      <c r="AI79" s="11">
        <v>10537.631836</v>
      </c>
      <c r="AJ79" s="11">
        <v>10986.950194999999</v>
      </c>
      <c r="AK79" s="9">
        <v>5.0028999999999997E-2</v>
      </c>
    </row>
    <row r="80" spans="1:37" ht="15" customHeight="1" x14ac:dyDescent="0.25">
      <c r="A80" s="3" t="s">
        <v>208</v>
      </c>
      <c r="B80" s="8" t="s">
        <v>110</v>
      </c>
      <c r="C80" s="11">
        <v>9471.4316409999992</v>
      </c>
      <c r="D80" s="11">
        <v>11096.338867</v>
      </c>
      <c r="E80" s="11">
        <v>13383.015625</v>
      </c>
      <c r="F80" s="11">
        <v>15797.916015999999</v>
      </c>
      <c r="G80" s="11">
        <v>18191.259765999999</v>
      </c>
      <c r="H80" s="11">
        <v>20355.535156000002</v>
      </c>
      <c r="I80" s="11">
        <v>22144.435547000001</v>
      </c>
      <c r="J80" s="11">
        <v>23358.492188</v>
      </c>
      <c r="K80" s="11">
        <v>23861.796875</v>
      </c>
      <c r="L80" s="11">
        <v>24450.712890999999</v>
      </c>
      <c r="M80" s="11">
        <v>25121.285156000002</v>
      </c>
      <c r="N80" s="11">
        <v>25877.736327999999</v>
      </c>
      <c r="O80" s="11">
        <v>26717.839843999998</v>
      </c>
      <c r="P80" s="11">
        <v>27612.546875</v>
      </c>
      <c r="Q80" s="11">
        <v>28556.482422000001</v>
      </c>
      <c r="R80" s="11">
        <v>29556.09375</v>
      </c>
      <c r="S80" s="11">
        <v>30602.119140999999</v>
      </c>
      <c r="T80" s="11">
        <v>31694.511718999998</v>
      </c>
      <c r="U80" s="11">
        <v>32832.808594000002</v>
      </c>
      <c r="V80" s="11">
        <v>34019.359375</v>
      </c>
      <c r="W80" s="11">
        <v>35247.414062000003</v>
      </c>
      <c r="X80" s="11">
        <v>36512.976562000003</v>
      </c>
      <c r="Y80" s="11">
        <v>37813.65625</v>
      </c>
      <c r="Z80" s="11">
        <v>39130.648437999997</v>
      </c>
      <c r="AA80" s="11">
        <v>40476.875</v>
      </c>
      <c r="AB80" s="11">
        <v>41830.941405999998</v>
      </c>
      <c r="AC80" s="11">
        <v>43203.429687999997</v>
      </c>
      <c r="AD80" s="11">
        <v>44590.914062000003</v>
      </c>
      <c r="AE80" s="11">
        <v>45998.1875</v>
      </c>
      <c r="AF80" s="11">
        <v>47424.945312000003</v>
      </c>
      <c r="AG80" s="11">
        <v>48874.996094000002</v>
      </c>
      <c r="AH80" s="11">
        <v>50347.539062000003</v>
      </c>
      <c r="AI80" s="11">
        <v>51836.9375</v>
      </c>
      <c r="AJ80" s="11">
        <v>53323.015625</v>
      </c>
      <c r="AK80" s="9">
        <v>5.0278000000000003E-2</v>
      </c>
    </row>
    <row r="81" spans="1:37" ht="15" customHeight="1" x14ac:dyDescent="0.25">
      <c r="A81" s="3" t="s">
        <v>209</v>
      </c>
      <c r="B81" s="8" t="s">
        <v>112</v>
      </c>
      <c r="C81" s="11">
        <v>580.96447799999999</v>
      </c>
      <c r="D81" s="11">
        <v>581.03118900000004</v>
      </c>
      <c r="E81" s="11">
        <v>581.19348100000002</v>
      </c>
      <c r="F81" s="11">
        <v>581.24523899999997</v>
      </c>
      <c r="G81" s="11">
        <v>581.25146500000005</v>
      </c>
      <c r="H81" s="11">
        <v>581.27581799999996</v>
      </c>
      <c r="I81" s="11">
        <v>581.27581799999996</v>
      </c>
      <c r="J81" s="11">
        <v>581.27581799999996</v>
      </c>
      <c r="K81" s="11">
        <v>581.27581799999996</v>
      </c>
      <c r="L81" s="11">
        <v>581.27581799999996</v>
      </c>
      <c r="M81" s="11">
        <v>581.27581799999996</v>
      </c>
      <c r="N81" s="11">
        <v>581.27770999999996</v>
      </c>
      <c r="O81" s="11">
        <v>581.28796399999999</v>
      </c>
      <c r="P81" s="11">
        <v>581.36822500000005</v>
      </c>
      <c r="Q81" s="11">
        <v>581.61059599999999</v>
      </c>
      <c r="R81" s="11">
        <v>583.00317399999994</v>
      </c>
      <c r="S81" s="11">
        <v>587.79986599999995</v>
      </c>
      <c r="T81" s="11">
        <v>602.30035399999997</v>
      </c>
      <c r="U81" s="11">
        <v>634.61889599999995</v>
      </c>
      <c r="V81" s="11">
        <v>686.77960199999995</v>
      </c>
      <c r="W81" s="11">
        <v>757.64135699999997</v>
      </c>
      <c r="X81" s="11">
        <v>839.61059599999999</v>
      </c>
      <c r="Y81" s="11">
        <v>928.47436500000003</v>
      </c>
      <c r="Z81" s="11">
        <v>1020.646484</v>
      </c>
      <c r="AA81" s="11">
        <v>1115.2885739999999</v>
      </c>
      <c r="AB81" s="11">
        <v>1211.370361</v>
      </c>
      <c r="AC81" s="11">
        <v>1309.679077</v>
      </c>
      <c r="AD81" s="11">
        <v>1409.2897949999999</v>
      </c>
      <c r="AE81" s="11">
        <v>1510.3248289999999</v>
      </c>
      <c r="AF81" s="11">
        <v>1613.290039</v>
      </c>
      <c r="AG81" s="11">
        <v>1716.006592</v>
      </c>
      <c r="AH81" s="11">
        <v>1818.6437989999999</v>
      </c>
      <c r="AI81" s="11">
        <v>1921.833862</v>
      </c>
      <c r="AJ81" s="11">
        <v>2024.1020510000001</v>
      </c>
      <c r="AK81" s="9">
        <v>3.9773000000000003E-2</v>
      </c>
    </row>
    <row r="82" spans="1:37" ht="15" customHeight="1" x14ac:dyDescent="0.25">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x14ac:dyDescent="0.25">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x14ac:dyDescent="0.25">
      <c r="B84" s="7" t="s">
        <v>115</v>
      </c>
    </row>
    <row r="85" spans="1:37" ht="15" customHeight="1" x14ac:dyDescent="0.25">
      <c r="A85" s="3" t="s">
        <v>213</v>
      </c>
      <c r="B85" s="8" t="s">
        <v>205</v>
      </c>
      <c r="C85" s="11">
        <v>109.012314</v>
      </c>
      <c r="D85" s="11">
        <v>104.7901</v>
      </c>
      <c r="E85" s="11">
        <v>104.7901</v>
      </c>
      <c r="F85" s="11">
        <v>104.7901</v>
      </c>
      <c r="G85" s="11">
        <v>104.7901</v>
      </c>
      <c r="H85" s="11">
        <v>104.7901</v>
      </c>
      <c r="I85" s="11">
        <v>104.7901</v>
      </c>
      <c r="J85" s="11">
        <v>104.7901</v>
      </c>
      <c r="K85" s="11">
        <v>104.7901</v>
      </c>
      <c r="L85" s="11">
        <v>104.7901</v>
      </c>
      <c r="M85" s="11">
        <v>104.7901</v>
      </c>
      <c r="N85" s="11">
        <v>104.7901</v>
      </c>
      <c r="O85" s="11">
        <v>104.7901</v>
      </c>
      <c r="P85" s="11">
        <v>104.7901</v>
      </c>
      <c r="Q85" s="11">
        <v>104.7901</v>
      </c>
      <c r="R85" s="11">
        <v>104.7901</v>
      </c>
      <c r="S85" s="11">
        <v>104.838776</v>
      </c>
      <c r="T85" s="11">
        <v>104.887444</v>
      </c>
      <c r="U85" s="11">
        <v>104.984779</v>
      </c>
      <c r="V85" s="11">
        <v>105.082123</v>
      </c>
      <c r="W85" s="11">
        <v>105.20478799999999</v>
      </c>
      <c r="X85" s="11">
        <v>105.39836099999999</v>
      </c>
      <c r="Y85" s="11">
        <v>105.593262</v>
      </c>
      <c r="Z85" s="11">
        <v>105.837631</v>
      </c>
      <c r="AA85" s="11">
        <v>106.20277400000001</v>
      </c>
      <c r="AB85" s="11">
        <v>106.61721799999999</v>
      </c>
      <c r="AC85" s="11">
        <v>107.226501</v>
      </c>
      <c r="AD85" s="11">
        <v>107.90969800000001</v>
      </c>
      <c r="AE85" s="11">
        <v>108.691681</v>
      </c>
      <c r="AF85" s="11">
        <v>109.646675</v>
      </c>
      <c r="AG85" s="11">
        <v>110.67572800000001</v>
      </c>
      <c r="AH85" s="11">
        <v>111.655304</v>
      </c>
      <c r="AI85" s="11">
        <v>112.709091</v>
      </c>
      <c r="AJ85" s="11">
        <v>113.738129</v>
      </c>
      <c r="AK85" s="9">
        <v>2.5639999999999999E-3</v>
      </c>
    </row>
    <row r="86" spans="1:37" ht="15" customHeight="1" x14ac:dyDescent="0.25">
      <c r="A86" s="3" t="s">
        <v>214</v>
      </c>
      <c r="B86" s="8" t="s">
        <v>207</v>
      </c>
      <c r="C86" s="11">
        <v>16177.933594</v>
      </c>
      <c r="D86" s="11">
        <v>16756.650390999999</v>
      </c>
      <c r="E86" s="11">
        <v>17439.539062</v>
      </c>
      <c r="F86" s="11">
        <v>18110.050781000002</v>
      </c>
      <c r="G86" s="11">
        <v>18810.601562</v>
      </c>
      <c r="H86" s="11">
        <v>19557.183593999998</v>
      </c>
      <c r="I86" s="11">
        <v>20359.363281000002</v>
      </c>
      <c r="J86" s="11">
        <v>21246.251952999999</v>
      </c>
      <c r="K86" s="11">
        <v>22291.703125</v>
      </c>
      <c r="L86" s="11">
        <v>23506.273438</v>
      </c>
      <c r="M86" s="11">
        <v>24844.185547000001</v>
      </c>
      <c r="N86" s="11">
        <v>26312.654297000001</v>
      </c>
      <c r="O86" s="11">
        <v>27610.535156000002</v>
      </c>
      <c r="P86" s="11">
        <v>29047.273438</v>
      </c>
      <c r="Q86" s="11">
        <v>30570.345702999999</v>
      </c>
      <c r="R86" s="11">
        <v>32229.330077999999</v>
      </c>
      <c r="S86" s="11">
        <v>33974.585937999997</v>
      </c>
      <c r="T86" s="11">
        <v>35812.472655999998</v>
      </c>
      <c r="U86" s="11">
        <v>37748.15625</v>
      </c>
      <c r="V86" s="11">
        <v>39816.253905999998</v>
      </c>
      <c r="W86" s="11">
        <v>42007.269530999998</v>
      </c>
      <c r="X86" s="11">
        <v>44297.210937999997</v>
      </c>
      <c r="Y86" s="11">
        <v>46673.523437999997</v>
      </c>
      <c r="Z86" s="11">
        <v>49088.34375</v>
      </c>
      <c r="AA86" s="11">
        <v>51651.132812000003</v>
      </c>
      <c r="AB86" s="11">
        <v>54320.011719000002</v>
      </c>
      <c r="AC86" s="11">
        <v>57141.066405999998</v>
      </c>
      <c r="AD86" s="11">
        <v>60104.453125</v>
      </c>
      <c r="AE86" s="11">
        <v>63244.546875</v>
      </c>
      <c r="AF86" s="11">
        <v>66618.03125</v>
      </c>
      <c r="AG86" s="11">
        <v>69986.726561999996</v>
      </c>
      <c r="AH86" s="11">
        <v>73339.132811999996</v>
      </c>
      <c r="AI86" s="11">
        <v>76658.328125</v>
      </c>
      <c r="AJ86" s="11">
        <v>79927.125</v>
      </c>
      <c r="AK86" s="9">
        <v>5.0034000000000002E-2</v>
      </c>
    </row>
    <row r="87" spans="1:37" ht="15" customHeight="1" x14ac:dyDescent="0.25">
      <c r="A87" s="3" t="s">
        <v>215</v>
      </c>
      <c r="B87" s="8" t="s">
        <v>110</v>
      </c>
      <c r="C87" s="11">
        <v>13242.470703000001</v>
      </c>
      <c r="D87" s="11">
        <v>15531.702148</v>
      </c>
      <c r="E87" s="11">
        <v>18760.041015999999</v>
      </c>
      <c r="F87" s="11">
        <v>22169.59375</v>
      </c>
      <c r="G87" s="11">
        <v>25543.097656000002</v>
      </c>
      <c r="H87" s="11">
        <v>28592.371093999998</v>
      </c>
      <c r="I87" s="11">
        <v>31122.515625</v>
      </c>
      <c r="J87" s="11">
        <v>32853.15625</v>
      </c>
      <c r="K87" s="11">
        <v>33597.28125</v>
      </c>
      <c r="L87" s="11">
        <v>34466.019530999998</v>
      </c>
      <c r="M87" s="11">
        <v>35454.359375</v>
      </c>
      <c r="N87" s="11">
        <v>36569.457030999998</v>
      </c>
      <c r="O87" s="11">
        <v>37809.46875</v>
      </c>
      <c r="P87" s="11">
        <v>39130.644530999998</v>
      </c>
      <c r="Q87" s="11">
        <v>40525.328125</v>
      </c>
      <c r="R87" s="11">
        <v>42002.328125</v>
      </c>
      <c r="S87" s="11">
        <v>43546.785155999998</v>
      </c>
      <c r="T87" s="11">
        <v>45158.597655999998</v>
      </c>
      <c r="U87" s="11">
        <v>46838.054687999997</v>
      </c>
      <c r="V87" s="11">
        <v>48589.574219000002</v>
      </c>
      <c r="W87" s="11">
        <v>50401.722655999998</v>
      </c>
      <c r="X87" s="11">
        <v>52269.75</v>
      </c>
      <c r="Y87" s="11">
        <v>54189.359375</v>
      </c>
      <c r="Z87" s="11">
        <v>56133.019530999998</v>
      </c>
      <c r="AA87" s="11">
        <v>58119.582030999998</v>
      </c>
      <c r="AB87" s="11">
        <v>60117.332030999998</v>
      </c>
      <c r="AC87" s="11">
        <v>62142.058594000002</v>
      </c>
      <c r="AD87" s="11">
        <v>64188.617187999997</v>
      </c>
      <c r="AE87" s="11">
        <v>66264.210938000004</v>
      </c>
      <c r="AF87" s="11">
        <v>68368.460938000004</v>
      </c>
      <c r="AG87" s="11">
        <v>70506.773438000004</v>
      </c>
      <c r="AH87" s="11">
        <v>72678.4375</v>
      </c>
      <c r="AI87" s="11">
        <v>74874.71875</v>
      </c>
      <c r="AJ87" s="11">
        <v>77065.828125</v>
      </c>
      <c r="AK87" s="9">
        <v>5.1329E-2</v>
      </c>
    </row>
    <row r="88" spans="1:37" ht="15" customHeight="1" x14ac:dyDescent="0.25">
      <c r="A88" s="3" t="s">
        <v>216</v>
      </c>
      <c r="B88" s="8" t="s">
        <v>112</v>
      </c>
      <c r="C88" s="11">
        <v>741.38031000000001</v>
      </c>
      <c r="D88" s="11">
        <v>741.47705099999996</v>
      </c>
      <c r="E88" s="11">
        <v>741.71453899999995</v>
      </c>
      <c r="F88" s="11">
        <v>741.790527</v>
      </c>
      <c r="G88" s="11">
        <v>741.79968299999996</v>
      </c>
      <c r="H88" s="11">
        <v>741.83551</v>
      </c>
      <c r="I88" s="11">
        <v>741.83551</v>
      </c>
      <c r="J88" s="11">
        <v>741.83551</v>
      </c>
      <c r="K88" s="11">
        <v>741.83551</v>
      </c>
      <c r="L88" s="11">
        <v>741.83551</v>
      </c>
      <c r="M88" s="11">
        <v>741.83551</v>
      </c>
      <c r="N88" s="11">
        <v>741.838257</v>
      </c>
      <c r="O88" s="11">
        <v>741.85333300000002</v>
      </c>
      <c r="P88" s="11">
        <v>741.97125200000005</v>
      </c>
      <c r="Q88" s="11">
        <v>742.32507299999997</v>
      </c>
      <c r="R88" s="11">
        <v>744.35199</v>
      </c>
      <c r="S88" s="11">
        <v>751.33044400000006</v>
      </c>
      <c r="T88" s="11">
        <v>772.40856900000006</v>
      </c>
      <c r="U88" s="11">
        <v>819.30267300000003</v>
      </c>
      <c r="V88" s="11">
        <v>894.72906499999999</v>
      </c>
      <c r="W88" s="11">
        <v>997.18798800000002</v>
      </c>
      <c r="X88" s="11">
        <v>1115.740967</v>
      </c>
      <c r="Y88" s="11">
        <v>1244.2607419999999</v>
      </c>
      <c r="Z88" s="11">
        <v>1377.5177000000001</v>
      </c>
      <c r="AA88" s="11">
        <v>1514.3314210000001</v>
      </c>
      <c r="AB88" s="11">
        <v>1653.1750489999999</v>
      </c>
      <c r="AC88" s="11">
        <v>1795.1639399999999</v>
      </c>
      <c r="AD88" s="11">
        <v>1938.804077</v>
      </c>
      <c r="AE88" s="11">
        <v>2084.0454100000002</v>
      </c>
      <c r="AF88" s="11">
        <v>2231.194336</v>
      </c>
      <c r="AG88" s="11">
        <v>2377.9545899999998</v>
      </c>
      <c r="AH88" s="11">
        <v>2524.5593260000001</v>
      </c>
      <c r="AI88" s="11">
        <v>2671.9516600000002</v>
      </c>
      <c r="AJ88" s="11">
        <v>2817.9653320000002</v>
      </c>
      <c r="AK88" s="9">
        <v>4.2604999999999997E-2</v>
      </c>
    </row>
    <row r="89" spans="1:37" ht="15" customHeight="1" x14ac:dyDescent="0.25">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x14ac:dyDescent="0.25">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x14ac:dyDescent="0.25">
      <c r="B91" s="7" t="s">
        <v>120</v>
      </c>
    </row>
    <row r="92" spans="1:37" ht="15" customHeight="1" x14ac:dyDescent="0.25">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x14ac:dyDescent="0.25">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x14ac:dyDescent="0.25">
      <c r="B94" s="7" t="s">
        <v>125</v>
      </c>
    </row>
    <row r="95" spans="1:37" ht="15" customHeight="1" x14ac:dyDescent="0.25">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x14ac:dyDescent="0.25">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x14ac:dyDescent="0.25">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x14ac:dyDescent="0.25">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x14ac:dyDescent="0.25">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x14ac:dyDescent="0.25">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x14ac:dyDescent="0.3"/>
    <row r="102" spans="1:37" ht="15" customHeight="1" x14ac:dyDescent="0.25">
      <c r="B102" s="48" t="s">
        <v>309</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row>
    <row r="103" spans="1:37" ht="15" customHeight="1" x14ac:dyDescent="0.25">
      <c r="B103" s="21" t="s">
        <v>227</v>
      </c>
    </row>
    <row r="104" spans="1:37" ht="15" customHeight="1" x14ac:dyDescent="0.25">
      <c r="B104" s="21" t="s">
        <v>308</v>
      </c>
    </row>
    <row r="105" spans="1:37" ht="15" customHeight="1" x14ac:dyDescent="0.25">
      <c r="B105" s="21" t="s">
        <v>307</v>
      </c>
    </row>
    <row r="106" spans="1:37" ht="15" customHeight="1" x14ac:dyDescent="0.25">
      <c r="B106" s="21" t="s">
        <v>228</v>
      </c>
    </row>
    <row r="107" spans="1:37" ht="15" customHeight="1" x14ac:dyDescent="0.25">
      <c r="B107" s="21" t="s">
        <v>306</v>
      </c>
    </row>
    <row r="108" spans="1:37" ht="15" customHeight="1" x14ac:dyDescent="0.25">
      <c r="B108" s="21" t="s">
        <v>229</v>
      </c>
    </row>
    <row r="109" spans="1:37" ht="15" customHeight="1" x14ac:dyDescent="0.25">
      <c r="B109" s="21" t="s">
        <v>305</v>
      </c>
    </row>
    <row r="110" spans="1:37" ht="15" customHeight="1" x14ac:dyDescent="0.25">
      <c r="B110" s="21" t="s">
        <v>289</v>
      </c>
    </row>
    <row r="111" spans="1:37" ht="15" customHeight="1" x14ac:dyDescent="0.25">
      <c r="B111" s="21" t="s">
        <v>287</v>
      </c>
    </row>
    <row r="112" spans="1:37" ht="15" customHeight="1" x14ac:dyDescent="0.25">
      <c r="B112" s="21" t="s">
        <v>456</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election activeCell="O12" sqref="O12"/>
    </sheetView>
  </sheetViews>
  <sheetFormatPr defaultRowHeight="15" x14ac:dyDescent="0.25"/>
  <cols>
    <col min="1" max="1" width="28.7109375" customWidth="1"/>
    <col min="2" max="7" width="11.7109375" customWidth="1"/>
  </cols>
  <sheetData>
    <row r="1" spans="1:7" ht="30" x14ac:dyDescent="0.25">
      <c r="A1" s="22" t="s">
        <v>317</v>
      </c>
    </row>
    <row r="2" spans="1:7" ht="24" customHeight="1" x14ac:dyDescent="0.25">
      <c r="A2" s="49" t="s">
        <v>318</v>
      </c>
      <c r="B2" s="50"/>
      <c r="C2" s="50"/>
      <c r="D2" s="50"/>
      <c r="E2" s="50"/>
      <c r="F2" s="50"/>
      <c r="G2" s="50"/>
    </row>
    <row r="3" spans="1:7" ht="24" customHeight="1" thickBot="1" x14ac:dyDescent="0.3">
      <c r="A3" s="23"/>
      <c r="B3" s="51" t="s">
        <v>319</v>
      </c>
      <c r="C3" s="51"/>
      <c r="D3" s="51"/>
      <c r="E3" s="51"/>
      <c r="F3" s="51"/>
      <c r="G3" s="52"/>
    </row>
    <row r="4" spans="1:7" ht="23.25" customHeight="1" thickTop="1" x14ac:dyDescent="0.25">
      <c r="A4" s="23"/>
      <c r="B4" s="24"/>
      <c r="C4" s="53" t="s">
        <v>320</v>
      </c>
      <c r="D4" s="53"/>
      <c r="E4" s="53"/>
      <c r="F4" s="53"/>
      <c r="G4" s="53"/>
    </row>
    <row r="5" spans="1:7" ht="46.5" customHeight="1" thickBot="1" x14ac:dyDescent="0.3">
      <c r="A5" s="25"/>
      <c r="B5" s="26" t="s">
        <v>321</v>
      </c>
      <c r="C5" s="26" t="s">
        <v>322</v>
      </c>
      <c r="D5" s="26" t="s">
        <v>323</v>
      </c>
      <c r="E5" s="26" t="s">
        <v>324</v>
      </c>
      <c r="F5" s="26" t="s">
        <v>325</v>
      </c>
      <c r="G5" s="26" t="s">
        <v>326</v>
      </c>
    </row>
    <row r="6" spans="1:7" ht="24" customHeight="1" thickTop="1" x14ac:dyDescent="0.25">
      <c r="A6" s="27" t="s">
        <v>327</v>
      </c>
      <c r="B6" s="28">
        <v>118.2</v>
      </c>
      <c r="C6" s="28">
        <v>73.900000000000006</v>
      </c>
      <c r="D6" s="28">
        <v>7</v>
      </c>
      <c r="E6" s="28">
        <v>9.4</v>
      </c>
      <c r="F6" s="28">
        <v>21.1</v>
      </c>
      <c r="G6" s="28">
        <v>6.8</v>
      </c>
    </row>
    <row r="7" spans="1:7" ht="24" customHeight="1" x14ac:dyDescent="0.25">
      <c r="A7" s="29" t="s">
        <v>328</v>
      </c>
      <c r="B7" s="30" t="s">
        <v>3</v>
      </c>
      <c r="C7" s="30" t="s">
        <v>3</v>
      </c>
      <c r="D7" s="30" t="s">
        <v>3</v>
      </c>
      <c r="E7" s="30" t="s">
        <v>3</v>
      </c>
      <c r="F7" s="30" t="s">
        <v>3</v>
      </c>
      <c r="G7" s="30" t="s">
        <v>3</v>
      </c>
    </row>
    <row r="8" spans="1:7" ht="15" customHeight="1" x14ac:dyDescent="0.25">
      <c r="A8" s="31" t="s">
        <v>244</v>
      </c>
      <c r="B8" s="32">
        <v>21</v>
      </c>
      <c r="C8" s="32">
        <v>10.8</v>
      </c>
      <c r="D8" s="32">
        <v>1.9</v>
      </c>
      <c r="E8" s="32">
        <v>3.2</v>
      </c>
      <c r="F8" s="32">
        <v>4.7</v>
      </c>
      <c r="G8" s="32">
        <v>0.5</v>
      </c>
    </row>
    <row r="9" spans="1:7" x14ac:dyDescent="0.25">
      <c r="A9" s="33" t="s">
        <v>245</v>
      </c>
      <c r="B9" s="32">
        <v>5.6</v>
      </c>
      <c r="C9" s="32">
        <v>3.2</v>
      </c>
      <c r="D9" s="32">
        <v>0.3</v>
      </c>
      <c r="E9" s="32">
        <v>1</v>
      </c>
      <c r="F9" s="32">
        <v>1</v>
      </c>
      <c r="G9" s="32" t="s">
        <v>264</v>
      </c>
    </row>
    <row r="10" spans="1:7" x14ac:dyDescent="0.25">
      <c r="A10" s="33" t="s">
        <v>246</v>
      </c>
      <c r="B10" s="32">
        <v>15.4</v>
      </c>
      <c r="C10" s="32">
        <v>7.6</v>
      </c>
      <c r="D10" s="32">
        <v>1.6</v>
      </c>
      <c r="E10" s="32">
        <v>2.2000000000000002</v>
      </c>
      <c r="F10" s="32">
        <v>3.7</v>
      </c>
      <c r="G10" s="32">
        <v>0.4</v>
      </c>
    </row>
    <row r="11" spans="1:7" x14ac:dyDescent="0.25">
      <c r="A11" s="31" t="s">
        <v>247</v>
      </c>
      <c r="B11" s="32">
        <v>26.4</v>
      </c>
      <c r="C11" s="32">
        <v>18.2</v>
      </c>
      <c r="D11" s="32">
        <v>1.3</v>
      </c>
      <c r="E11" s="32">
        <v>2</v>
      </c>
      <c r="F11" s="32">
        <v>4</v>
      </c>
      <c r="G11" s="32">
        <v>1</v>
      </c>
    </row>
    <row r="12" spans="1:7" x14ac:dyDescent="0.25">
      <c r="A12" s="33" t="s">
        <v>248</v>
      </c>
      <c r="B12" s="32">
        <v>18.100000000000001</v>
      </c>
      <c r="C12" s="32">
        <v>12.3</v>
      </c>
      <c r="D12" s="32">
        <v>0.9</v>
      </c>
      <c r="E12" s="32">
        <v>1.5</v>
      </c>
      <c r="F12" s="32">
        <v>2.8</v>
      </c>
      <c r="G12" s="32">
        <v>0.6</v>
      </c>
    </row>
    <row r="13" spans="1:7" ht="15" customHeight="1" x14ac:dyDescent="0.25">
      <c r="A13" s="33" t="s">
        <v>249</v>
      </c>
      <c r="B13" s="32">
        <v>8.3000000000000007</v>
      </c>
      <c r="C13" s="32">
        <v>5.9</v>
      </c>
      <c r="D13" s="32">
        <v>0.4</v>
      </c>
      <c r="E13" s="32">
        <v>0.5</v>
      </c>
      <c r="F13" s="32">
        <v>1.2</v>
      </c>
      <c r="G13" s="32">
        <v>0.4</v>
      </c>
    </row>
    <row r="14" spans="1:7" x14ac:dyDescent="0.25">
      <c r="A14" s="31" t="s">
        <v>250</v>
      </c>
      <c r="B14" s="32">
        <v>44.4</v>
      </c>
      <c r="C14" s="32">
        <v>28.7</v>
      </c>
      <c r="D14" s="32">
        <v>2.2999999999999998</v>
      </c>
      <c r="E14" s="32">
        <v>2.4</v>
      </c>
      <c r="F14" s="32">
        <v>7.2</v>
      </c>
      <c r="G14" s="32">
        <v>3.9</v>
      </c>
    </row>
    <row r="15" spans="1:7" x14ac:dyDescent="0.25">
      <c r="A15" s="33" t="s">
        <v>251</v>
      </c>
      <c r="B15" s="32">
        <v>23.5</v>
      </c>
      <c r="C15" s="32">
        <v>14.4</v>
      </c>
      <c r="D15" s="32">
        <v>1.8</v>
      </c>
      <c r="E15" s="32">
        <v>1.2</v>
      </c>
      <c r="F15" s="32">
        <v>4.0999999999999996</v>
      </c>
      <c r="G15" s="32">
        <v>2</v>
      </c>
    </row>
    <row r="16" spans="1:7" x14ac:dyDescent="0.25">
      <c r="A16" s="33" t="s">
        <v>252</v>
      </c>
      <c r="B16" s="32">
        <v>7.2</v>
      </c>
      <c r="C16" s="32">
        <v>5</v>
      </c>
      <c r="D16" s="32">
        <v>0.2</v>
      </c>
      <c r="E16" s="32">
        <v>0.4</v>
      </c>
      <c r="F16" s="32">
        <v>0.8</v>
      </c>
      <c r="G16" s="32">
        <v>0.8</v>
      </c>
    </row>
    <row r="17" spans="1:7" ht="15" customHeight="1" x14ac:dyDescent="0.25">
      <c r="A17" s="33" t="s">
        <v>253</v>
      </c>
      <c r="B17" s="32">
        <v>13.8</v>
      </c>
      <c r="C17" s="32">
        <v>9.3000000000000007</v>
      </c>
      <c r="D17" s="32">
        <v>0.3</v>
      </c>
      <c r="E17" s="32">
        <v>0.8</v>
      </c>
      <c r="F17" s="32">
        <v>2.2999999999999998</v>
      </c>
      <c r="G17" s="32">
        <v>1.1000000000000001</v>
      </c>
    </row>
    <row r="18" spans="1:7" x14ac:dyDescent="0.25">
      <c r="A18" s="31" t="s">
        <v>254</v>
      </c>
      <c r="B18" s="32">
        <v>26.4</v>
      </c>
      <c r="C18" s="32">
        <v>16.2</v>
      </c>
      <c r="D18" s="32">
        <v>1.6</v>
      </c>
      <c r="E18" s="32">
        <v>1.9</v>
      </c>
      <c r="F18" s="32">
        <v>5.3</v>
      </c>
      <c r="G18" s="32">
        <v>1.4</v>
      </c>
    </row>
    <row r="19" spans="1:7" x14ac:dyDescent="0.25">
      <c r="A19" s="33" t="s">
        <v>255</v>
      </c>
      <c r="B19" s="32">
        <v>8.5</v>
      </c>
      <c r="C19" s="32">
        <v>5.6</v>
      </c>
      <c r="D19" s="32">
        <v>0.4</v>
      </c>
      <c r="E19" s="32">
        <v>0.5</v>
      </c>
      <c r="F19" s="32">
        <v>1.3</v>
      </c>
      <c r="G19" s="32">
        <v>0.7</v>
      </c>
    </row>
    <row r="20" spans="1:7" x14ac:dyDescent="0.25">
      <c r="A20" s="34" t="s">
        <v>256</v>
      </c>
      <c r="B20" s="32">
        <v>4.2</v>
      </c>
      <c r="C20" s="32">
        <v>2.9</v>
      </c>
      <c r="D20" s="32">
        <v>0.2</v>
      </c>
      <c r="E20" s="32" t="s">
        <v>264</v>
      </c>
      <c r="F20" s="32">
        <v>0.6</v>
      </c>
      <c r="G20" s="32">
        <v>0.2</v>
      </c>
    </row>
    <row r="21" spans="1:7" x14ac:dyDescent="0.25">
      <c r="A21" s="34" t="s">
        <v>257</v>
      </c>
      <c r="B21" s="32">
        <v>4.3</v>
      </c>
      <c r="C21" s="32">
        <v>2.8</v>
      </c>
      <c r="D21" s="32">
        <v>0.2</v>
      </c>
      <c r="E21" s="32" t="s">
        <v>264</v>
      </c>
      <c r="F21" s="32">
        <v>0.7</v>
      </c>
      <c r="G21" s="32" t="s">
        <v>264</v>
      </c>
    </row>
    <row r="22" spans="1:7" x14ac:dyDescent="0.25">
      <c r="A22" s="33" t="s">
        <v>258</v>
      </c>
      <c r="B22" s="32">
        <v>17.899999999999999</v>
      </c>
      <c r="C22" s="32">
        <v>10.6</v>
      </c>
      <c r="D22" s="32">
        <v>1.1000000000000001</v>
      </c>
      <c r="E22" s="32">
        <v>1.4</v>
      </c>
      <c r="F22" s="32">
        <v>4</v>
      </c>
      <c r="G22" s="32">
        <v>0.8</v>
      </c>
    </row>
    <row r="23" spans="1:7" ht="24" customHeight="1" x14ac:dyDescent="0.25">
      <c r="A23" s="35" t="s">
        <v>329</v>
      </c>
      <c r="B23" s="30" t="s">
        <v>3</v>
      </c>
      <c r="C23" s="30" t="s">
        <v>3</v>
      </c>
      <c r="D23" s="30" t="s">
        <v>3</v>
      </c>
      <c r="E23" s="30" t="s">
        <v>3</v>
      </c>
      <c r="F23" s="30" t="s">
        <v>3</v>
      </c>
      <c r="G23" s="30" t="s">
        <v>3</v>
      </c>
    </row>
    <row r="24" spans="1:7" x14ac:dyDescent="0.25">
      <c r="A24" s="31" t="s">
        <v>259</v>
      </c>
      <c r="B24" s="32">
        <v>94.7</v>
      </c>
      <c r="C24" s="32">
        <v>55.4</v>
      </c>
      <c r="D24" s="32">
        <v>6.7</v>
      </c>
      <c r="E24" s="32">
        <v>8.8000000000000007</v>
      </c>
      <c r="F24" s="32">
        <v>20.9</v>
      </c>
      <c r="G24" s="32">
        <v>2.9</v>
      </c>
    </row>
    <row r="25" spans="1:7" s="36" customFormat="1" x14ac:dyDescent="0.25">
      <c r="A25" s="33" t="s">
        <v>330</v>
      </c>
      <c r="B25" s="32">
        <v>82.2</v>
      </c>
      <c r="C25" s="32">
        <v>47.5</v>
      </c>
      <c r="D25" s="32">
        <v>6.2</v>
      </c>
      <c r="E25" s="32">
        <v>7.6</v>
      </c>
      <c r="F25" s="32">
        <v>18.600000000000001</v>
      </c>
      <c r="G25" s="32">
        <v>2.4</v>
      </c>
    </row>
    <row r="26" spans="1:7" s="36" customFormat="1" x14ac:dyDescent="0.25">
      <c r="A26" s="33" t="s">
        <v>331</v>
      </c>
      <c r="B26" s="32">
        <v>12.5</v>
      </c>
      <c r="C26" s="32">
        <v>7.9</v>
      </c>
      <c r="D26" s="32">
        <v>0.5</v>
      </c>
      <c r="E26" s="32">
        <v>1.2</v>
      </c>
      <c r="F26" s="32">
        <v>2.2999999999999998</v>
      </c>
      <c r="G26" s="32">
        <v>0.6</v>
      </c>
    </row>
    <row r="27" spans="1:7" x14ac:dyDescent="0.25">
      <c r="A27" s="31" t="s">
        <v>260</v>
      </c>
      <c r="B27" s="32">
        <v>23.5</v>
      </c>
      <c r="C27" s="32">
        <v>18.5</v>
      </c>
      <c r="D27" s="32">
        <v>0.3</v>
      </c>
      <c r="E27" s="32">
        <v>0.6</v>
      </c>
      <c r="F27" s="32">
        <v>0.2</v>
      </c>
      <c r="G27" s="32">
        <v>3.9</v>
      </c>
    </row>
    <row r="28" spans="1:7" ht="33.950000000000003" customHeight="1" x14ac:dyDescent="0.25">
      <c r="A28" s="35" t="s">
        <v>332</v>
      </c>
      <c r="B28" s="30" t="s">
        <v>3</v>
      </c>
      <c r="C28" s="30" t="s">
        <v>3</v>
      </c>
      <c r="D28" s="30" t="s">
        <v>3</v>
      </c>
      <c r="E28" s="30" t="s">
        <v>3</v>
      </c>
      <c r="F28" s="30" t="s">
        <v>3</v>
      </c>
      <c r="G28" s="30" t="s">
        <v>3</v>
      </c>
    </row>
    <row r="29" spans="1:7" x14ac:dyDescent="0.25">
      <c r="A29" s="31" t="s">
        <v>261</v>
      </c>
      <c r="B29" s="32">
        <v>98.5</v>
      </c>
      <c r="C29" s="32">
        <v>60.1</v>
      </c>
      <c r="D29" s="32">
        <v>6.6</v>
      </c>
      <c r="E29" s="32">
        <v>8.3000000000000007</v>
      </c>
      <c r="F29" s="32">
        <v>19.5</v>
      </c>
      <c r="G29" s="32">
        <v>4</v>
      </c>
    </row>
    <row r="30" spans="1:7" x14ac:dyDescent="0.25">
      <c r="A30" s="31" t="s">
        <v>262</v>
      </c>
      <c r="B30" s="32">
        <v>12.3</v>
      </c>
      <c r="C30" s="32">
        <v>8.6</v>
      </c>
      <c r="D30" s="32">
        <v>0.2</v>
      </c>
      <c r="E30" s="32">
        <v>0.6</v>
      </c>
      <c r="F30" s="32">
        <v>1.2</v>
      </c>
      <c r="G30" s="32">
        <v>1.7</v>
      </c>
    </row>
    <row r="31" spans="1:7" ht="26.25" x14ac:dyDescent="0.25">
      <c r="A31" s="31" t="s">
        <v>333</v>
      </c>
      <c r="B31" s="32">
        <v>7.4</v>
      </c>
      <c r="C31" s="32">
        <v>5.2</v>
      </c>
      <c r="D31" s="32" t="s">
        <v>264</v>
      </c>
      <c r="E31" s="32">
        <v>0.5</v>
      </c>
      <c r="F31" s="32" t="s">
        <v>264</v>
      </c>
      <c r="G31" s="32">
        <v>1.1000000000000001</v>
      </c>
    </row>
    <row r="32" spans="1:7" ht="24" customHeight="1" x14ac:dyDescent="0.25">
      <c r="A32" s="35" t="s">
        <v>334</v>
      </c>
      <c r="B32" s="30" t="s">
        <v>3</v>
      </c>
      <c r="C32" s="30" t="s">
        <v>3</v>
      </c>
      <c r="D32" s="30" t="s">
        <v>3</v>
      </c>
      <c r="E32" s="30" t="s">
        <v>3</v>
      </c>
      <c r="F32" s="30" t="s">
        <v>3</v>
      </c>
      <c r="G32" s="30" t="s">
        <v>3</v>
      </c>
    </row>
    <row r="33" spans="1:7" x14ac:dyDescent="0.25">
      <c r="A33" s="31" t="s">
        <v>335</v>
      </c>
      <c r="B33" s="32">
        <v>42.5</v>
      </c>
      <c r="C33" s="32">
        <v>27.5</v>
      </c>
      <c r="D33" s="32">
        <v>2.2999999999999998</v>
      </c>
      <c r="E33" s="32">
        <v>4.3</v>
      </c>
      <c r="F33" s="32">
        <v>6.7</v>
      </c>
      <c r="G33" s="32">
        <v>1.8</v>
      </c>
    </row>
    <row r="34" spans="1:7" x14ac:dyDescent="0.25">
      <c r="A34" s="31" t="s">
        <v>336</v>
      </c>
      <c r="B34" s="32">
        <v>33.5</v>
      </c>
      <c r="C34" s="32">
        <v>20.100000000000001</v>
      </c>
      <c r="D34" s="32">
        <v>2.4</v>
      </c>
      <c r="E34" s="32">
        <v>2.2999999999999998</v>
      </c>
      <c r="F34" s="32">
        <v>6.3</v>
      </c>
      <c r="G34" s="32">
        <v>2.4</v>
      </c>
    </row>
    <row r="35" spans="1:7" x14ac:dyDescent="0.25">
      <c r="A35" s="31" t="s">
        <v>337</v>
      </c>
      <c r="B35" s="32">
        <v>12.7</v>
      </c>
      <c r="C35" s="32">
        <v>7</v>
      </c>
      <c r="D35" s="32">
        <v>1</v>
      </c>
      <c r="E35" s="32">
        <v>1.3</v>
      </c>
      <c r="F35" s="32">
        <v>3.2</v>
      </c>
      <c r="G35" s="32">
        <v>0.3</v>
      </c>
    </row>
    <row r="36" spans="1:7" x14ac:dyDescent="0.25">
      <c r="A36" s="31" t="s">
        <v>338</v>
      </c>
      <c r="B36" s="32">
        <v>22.8</v>
      </c>
      <c r="C36" s="32">
        <v>14.6</v>
      </c>
      <c r="D36" s="32">
        <v>1</v>
      </c>
      <c r="E36" s="32">
        <v>1.2</v>
      </c>
      <c r="F36" s="32">
        <v>4.2</v>
      </c>
      <c r="G36" s="32">
        <v>1.8</v>
      </c>
    </row>
    <row r="37" spans="1:7" x14ac:dyDescent="0.25">
      <c r="A37" s="31" t="s">
        <v>263</v>
      </c>
      <c r="B37" s="32">
        <v>6.7</v>
      </c>
      <c r="C37" s="32">
        <v>4.8</v>
      </c>
      <c r="D37" s="32">
        <v>0.3</v>
      </c>
      <c r="E37" s="32">
        <v>0.3</v>
      </c>
      <c r="F37" s="32">
        <v>0.8</v>
      </c>
      <c r="G37" s="32">
        <v>0.4</v>
      </c>
    </row>
    <row r="38" spans="1:7" ht="24" customHeight="1" x14ac:dyDescent="0.25">
      <c r="A38" s="35" t="s">
        <v>339</v>
      </c>
      <c r="B38" s="30" t="s">
        <v>3</v>
      </c>
      <c r="C38" s="30" t="s">
        <v>3</v>
      </c>
      <c r="D38" s="30" t="s">
        <v>3</v>
      </c>
      <c r="E38" s="30" t="s">
        <v>3</v>
      </c>
      <c r="F38" s="30" t="s">
        <v>3</v>
      </c>
      <c r="G38" s="30" t="s">
        <v>3</v>
      </c>
    </row>
    <row r="39" spans="1:7" x14ac:dyDescent="0.25">
      <c r="A39" s="31" t="s">
        <v>340</v>
      </c>
      <c r="B39" s="32">
        <v>20.8</v>
      </c>
      <c r="C39" s="32">
        <v>13.6</v>
      </c>
      <c r="D39" s="32">
        <v>1.1000000000000001</v>
      </c>
      <c r="E39" s="32">
        <v>2.9</v>
      </c>
      <c r="F39" s="32">
        <v>3.1</v>
      </c>
      <c r="G39" s="32" t="s">
        <v>264</v>
      </c>
    </row>
    <row r="40" spans="1:7" x14ac:dyDescent="0.25">
      <c r="A40" s="31" t="s">
        <v>265</v>
      </c>
      <c r="B40" s="32">
        <v>12.6</v>
      </c>
      <c r="C40" s="32">
        <v>9.5</v>
      </c>
      <c r="D40" s="32">
        <v>0.8</v>
      </c>
      <c r="E40" s="32">
        <v>1.1000000000000001</v>
      </c>
      <c r="F40" s="32">
        <v>1.1000000000000001</v>
      </c>
      <c r="G40" s="32" t="s">
        <v>264</v>
      </c>
    </row>
    <row r="41" spans="1:7" x14ac:dyDescent="0.25">
      <c r="A41" s="31" t="s">
        <v>266</v>
      </c>
      <c r="B41" s="32">
        <v>12.8</v>
      </c>
      <c r="C41" s="32">
        <v>8.3000000000000007</v>
      </c>
      <c r="D41" s="32">
        <v>0.5</v>
      </c>
      <c r="E41" s="32">
        <v>0.9</v>
      </c>
      <c r="F41" s="32">
        <v>2.7</v>
      </c>
      <c r="G41" s="32">
        <v>0.4</v>
      </c>
    </row>
    <row r="42" spans="1:7" x14ac:dyDescent="0.25">
      <c r="A42" s="31" t="s">
        <v>267</v>
      </c>
      <c r="B42" s="32">
        <v>18.3</v>
      </c>
      <c r="C42" s="32">
        <v>10.3</v>
      </c>
      <c r="D42" s="32">
        <v>1</v>
      </c>
      <c r="E42" s="32">
        <v>1.4</v>
      </c>
      <c r="F42" s="32">
        <v>4</v>
      </c>
      <c r="G42" s="32">
        <v>1.5</v>
      </c>
    </row>
    <row r="43" spans="1:7" x14ac:dyDescent="0.25">
      <c r="A43" s="31" t="s">
        <v>268</v>
      </c>
      <c r="B43" s="32">
        <v>16</v>
      </c>
      <c r="C43" s="32">
        <v>8.4</v>
      </c>
      <c r="D43" s="32">
        <v>1.3</v>
      </c>
      <c r="E43" s="32">
        <v>1.1000000000000001</v>
      </c>
      <c r="F43" s="32">
        <v>3.8</v>
      </c>
      <c r="G43" s="32">
        <v>1.4</v>
      </c>
    </row>
    <row r="44" spans="1:7" x14ac:dyDescent="0.25">
      <c r="A44" s="31" t="s">
        <v>269</v>
      </c>
      <c r="B44" s="32">
        <v>16.8</v>
      </c>
      <c r="C44" s="32">
        <v>10.5</v>
      </c>
      <c r="D44" s="32">
        <v>1</v>
      </c>
      <c r="E44" s="32">
        <v>0.9</v>
      </c>
      <c r="F44" s="32">
        <v>2.7</v>
      </c>
      <c r="G44" s="32">
        <v>1.8</v>
      </c>
    </row>
    <row r="45" spans="1:7" x14ac:dyDescent="0.25">
      <c r="A45" s="31" t="s">
        <v>270</v>
      </c>
      <c r="B45" s="32">
        <v>17</v>
      </c>
      <c r="C45" s="32">
        <v>10.9</v>
      </c>
      <c r="D45" s="32">
        <v>1.1000000000000001</v>
      </c>
      <c r="E45" s="32">
        <v>1</v>
      </c>
      <c r="F45" s="32">
        <v>2.9</v>
      </c>
      <c r="G45" s="32">
        <v>1.2</v>
      </c>
    </row>
    <row r="46" spans="1:7" x14ac:dyDescent="0.25">
      <c r="A46" s="31" t="s">
        <v>341</v>
      </c>
      <c r="B46" s="32">
        <v>3.8</v>
      </c>
      <c r="C46" s="32">
        <v>2.2999999999999998</v>
      </c>
      <c r="D46" s="32">
        <v>0.3</v>
      </c>
      <c r="E46" s="32" t="s">
        <v>264</v>
      </c>
      <c r="F46" s="32">
        <v>0.9</v>
      </c>
      <c r="G46" s="32">
        <v>0.3</v>
      </c>
    </row>
    <row r="47" spans="1:7" ht="24" customHeight="1" x14ac:dyDescent="0.25">
      <c r="A47" s="35" t="s">
        <v>342</v>
      </c>
      <c r="B47" s="30" t="s">
        <v>3</v>
      </c>
      <c r="C47" s="30" t="s">
        <v>3</v>
      </c>
      <c r="D47" s="30" t="s">
        <v>3</v>
      </c>
      <c r="E47" s="30" t="s">
        <v>3</v>
      </c>
      <c r="F47" s="30" t="s">
        <v>3</v>
      </c>
      <c r="G47" s="30" t="s">
        <v>3</v>
      </c>
    </row>
    <row r="48" spans="1:7" x14ac:dyDescent="0.25">
      <c r="A48" s="37" t="s">
        <v>343</v>
      </c>
      <c r="B48" s="32">
        <v>47.5</v>
      </c>
      <c r="C48" s="32">
        <v>45.2</v>
      </c>
      <c r="D48" s="32">
        <v>2.2999999999999998</v>
      </c>
      <c r="E48" s="32" t="s">
        <v>271</v>
      </c>
      <c r="F48" s="32" t="s">
        <v>271</v>
      </c>
      <c r="G48" s="32" t="s">
        <v>271</v>
      </c>
    </row>
    <row r="49" spans="1:7" x14ac:dyDescent="0.25">
      <c r="A49" s="37" t="s">
        <v>344</v>
      </c>
      <c r="B49" s="32">
        <v>29.5</v>
      </c>
      <c r="C49" s="32">
        <v>25.4</v>
      </c>
      <c r="D49" s="32">
        <v>4.0999999999999996</v>
      </c>
      <c r="E49" s="32" t="s">
        <v>271</v>
      </c>
      <c r="F49" s="32" t="s">
        <v>271</v>
      </c>
      <c r="G49" s="32" t="s">
        <v>271</v>
      </c>
    </row>
    <row r="50" spans="1:7" x14ac:dyDescent="0.25">
      <c r="A50" s="37" t="s">
        <v>345</v>
      </c>
      <c r="B50" s="32">
        <v>1.8</v>
      </c>
      <c r="C50" s="32">
        <v>1.2</v>
      </c>
      <c r="D50" s="32">
        <v>0.5</v>
      </c>
      <c r="E50" s="32" t="s">
        <v>271</v>
      </c>
      <c r="F50" s="32" t="s">
        <v>271</v>
      </c>
      <c r="G50" s="32" t="s">
        <v>271</v>
      </c>
    </row>
    <row r="51" spans="1:7" x14ac:dyDescent="0.25">
      <c r="A51" s="37" t="s">
        <v>346</v>
      </c>
      <c r="B51" s="32">
        <v>2.1</v>
      </c>
      <c r="C51" s="32">
        <v>2</v>
      </c>
      <c r="D51" s="32" t="s">
        <v>264</v>
      </c>
      <c r="E51" s="32" t="s">
        <v>271</v>
      </c>
      <c r="F51" s="32" t="s">
        <v>271</v>
      </c>
      <c r="G51" s="32" t="s">
        <v>271</v>
      </c>
    </row>
    <row r="52" spans="1:7" ht="26.25" x14ac:dyDescent="0.25">
      <c r="A52" s="37" t="s">
        <v>347</v>
      </c>
      <c r="B52" s="32">
        <v>37.299999999999997</v>
      </c>
      <c r="C52" s="32" t="s">
        <v>271</v>
      </c>
      <c r="D52" s="32" t="s">
        <v>271</v>
      </c>
      <c r="E52" s="32">
        <v>9.4</v>
      </c>
      <c r="F52" s="32">
        <v>21.1</v>
      </c>
      <c r="G52" s="32">
        <v>6.8</v>
      </c>
    </row>
    <row r="53" spans="1:7" ht="24" customHeight="1" x14ac:dyDescent="0.25">
      <c r="A53" s="35" t="s">
        <v>348</v>
      </c>
      <c r="B53" s="38" t="s">
        <v>3</v>
      </c>
      <c r="C53" s="38" t="s">
        <v>3</v>
      </c>
      <c r="D53" s="38" t="s">
        <v>3</v>
      </c>
      <c r="E53" s="38" t="s">
        <v>3</v>
      </c>
      <c r="F53" s="38" t="s">
        <v>3</v>
      </c>
      <c r="G53" s="38" t="s">
        <v>3</v>
      </c>
    </row>
    <row r="54" spans="1:7" ht="15" customHeight="1" x14ac:dyDescent="0.25">
      <c r="A54" s="31" t="s">
        <v>349</v>
      </c>
      <c r="B54" s="39">
        <v>40.200000000000003</v>
      </c>
      <c r="C54" s="39">
        <v>27.3</v>
      </c>
      <c r="D54" s="39">
        <v>2</v>
      </c>
      <c r="E54" s="39">
        <v>2.4</v>
      </c>
      <c r="F54" s="39">
        <v>3.3</v>
      </c>
      <c r="G54" s="39">
        <v>5.2</v>
      </c>
    </row>
    <row r="55" spans="1:7" x14ac:dyDescent="0.25">
      <c r="A55" s="37" t="s">
        <v>272</v>
      </c>
      <c r="B55" s="39">
        <v>32.9</v>
      </c>
      <c r="C55" s="39">
        <v>18.100000000000001</v>
      </c>
      <c r="D55" s="39">
        <v>2.5</v>
      </c>
      <c r="E55" s="39">
        <v>3.2</v>
      </c>
      <c r="F55" s="39">
        <v>8.6999999999999993</v>
      </c>
      <c r="G55" s="39">
        <v>0.5</v>
      </c>
    </row>
    <row r="56" spans="1:7" x14ac:dyDescent="0.25">
      <c r="A56" s="37" t="s">
        <v>273</v>
      </c>
      <c r="B56" s="39">
        <v>18</v>
      </c>
      <c r="C56" s="39">
        <v>12.6</v>
      </c>
      <c r="D56" s="39">
        <v>0.9</v>
      </c>
      <c r="E56" s="39">
        <v>1.6</v>
      </c>
      <c r="F56" s="39">
        <v>2</v>
      </c>
      <c r="G56" s="39">
        <v>0.8</v>
      </c>
    </row>
    <row r="57" spans="1:7" x14ac:dyDescent="0.25">
      <c r="A57" s="31" t="s">
        <v>274</v>
      </c>
      <c r="B57" s="39">
        <v>15.3</v>
      </c>
      <c r="C57" s="39">
        <v>9.5</v>
      </c>
      <c r="D57" s="39">
        <v>1.1000000000000001</v>
      </c>
      <c r="E57" s="39">
        <v>1.4</v>
      </c>
      <c r="F57" s="39">
        <v>3.4</v>
      </c>
      <c r="G57" s="39" t="s">
        <v>264</v>
      </c>
    </row>
    <row r="58" spans="1:7" x14ac:dyDescent="0.25">
      <c r="A58" s="31" t="s">
        <v>350</v>
      </c>
      <c r="B58" s="39">
        <v>6.7</v>
      </c>
      <c r="C58" s="39">
        <v>2.8</v>
      </c>
      <c r="D58" s="39">
        <v>0.3</v>
      </c>
      <c r="E58" s="39">
        <v>0.5</v>
      </c>
      <c r="F58" s="39">
        <v>3</v>
      </c>
      <c r="G58" s="39" t="s">
        <v>264</v>
      </c>
    </row>
    <row r="59" spans="1:7" x14ac:dyDescent="0.25">
      <c r="A59" s="31" t="s">
        <v>351</v>
      </c>
      <c r="B59" s="39">
        <v>3</v>
      </c>
      <c r="C59" s="39">
        <v>2.2000000000000002</v>
      </c>
      <c r="D59" s="39">
        <v>0.2</v>
      </c>
      <c r="E59" s="39" t="s">
        <v>264</v>
      </c>
      <c r="F59" s="39" t="s">
        <v>264</v>
      </c>
      <c r="G59" s="39" t="s">
        <v>264</v>
      </c>
    </row>
    <row r="60" spans="1:7" x14ac:dyDescent="0.25">
      <c r="A60" s="31" t="s">
        <v>275</v>
      </c>
      <c r="B60" s="39">
        <v>1.4</v>
      </c>
      <c r="C60" s="39">
        <v>0.9</v>
      </c>
      <c r="D60" s="39" t="s">
        <v>264</v>
      </c>
      <c r="E60" s="39" t="s">
        <v>264</v>
      </c>
      <c r="F60" s="39">
        <v>0.3</v>
      </c>
      <c r="G60" s="39" t="s">
        <v>271</v>
      </c>
    </row>
    <row r="61" spans="1:7" x14ac:dyDescent="0.25">
      <c r="A61" s="31" t="s">
        <v>352</v>
      </c>
      <c r="B61" s="39">
        <v>0.7</v>
      </c>
      <c r="C61" s="39">
        <v>0.5</v>
      </c>
      <c r="D61" s="39" t="s">
        <v>264</v>
      </c>
      <c r="E61" s="39" t="s">
        <v>271</v>
      </c>
      <c r="F61" s="39" t="s">
        <v>264</v>
      </c>
      <c r="G61" s="39" t="s">
        <v>264</v>
      </c>
    </row>
    <row r="62" spans="1:7" ht="24" customHeight="1" x14ac:dyDescent="0.25">
      <c r="A62" s="35" t="s">
        <v>353</v>
      </c>
      <c r="B62" s="38" t="s">
        <v>3</v>
      </c>
      <c r="C62" s="38" t="s">
        <v>3</v>
      </c>
      <c r="D62" s="38" t="s">
        <v>3</v>
      </c>
      <c r="E62" s="38" t="s">
        <v>3</v>
      </c>
      <c r="F62" s="38" t="s">
        <v>3</v>
      </c>
      <c r="G62" s="38" t="s">
        <v>3</v>
      </c>
    </row>
    <row r="63" spans="1:7" x14ac:dyDescent="0.25">
      <c r="A63" s="31" t="s">
        <v>354</v>
      </c>
      <c r="B63" s="39">
        <v>73.099999999999994</v>
      </c>
      <c r="C63" s="39">
        <v>59.3</v>
      </c>
      <c r="D63" s="39">
        <v>5</v>
      </c>
      <c r="E63" s="39">
        <v>6.4</v>
      </c>
      <c r="F63" s="39" t="s">
        <v>271</v>
      </c>
      <c r="G63" s="39">
        <v>2.4</v>
      </c>
    </row>
    <row r="64" spans="1:7" x14ac:dyDescent="0.25">
      <c r="A64" s="37" t="s">
        <v>276</v>
      </c>
      <c r="B64" s="39">
        <v>9.8000000000000007</v>
      </c>
      <c r="C64" s="39">
        <v>5.3</v>
      </c>
      <c r="D64" s="39">
        <v>0.3</v>
      </c>
      <c r="E64" s="39">
        <v>0.5</v>
      </c>
      <c r="F64" s="39" t="s">
        <v>271</v>
      </c>
      <c r="G64" s="39">
        <v>3.7</v>
      </c>
    </row>
    <row r="65" spans="1:7" x14ac:dyDescent="0.25">
      <c r="A65" s="37" t="s">
        <v>355</v>
      </c>
      <c r="B65" s="39">
        <v>5.4</v>
      </c>
      <c r="C65" s="39">
        <v>3.6</v>
      </c>
      <c r="D65" s="39">
        <v>0.7</v>
      </c>
      <c r="E65" s="39">
        <v>0.8</v>
      </c>
      <c r="F65" s="39" t="s">
        <v>271</v>
      </c>
      <c r="G65" s="39" t="s">
        <v>264</v>
      </c>
    </row>
    <row r="66" spans="1:7" x14ac:dyDescent="0.25">
      <c r="A66" s="31" t="s">
        <v>356</v>
      </c>
      <c r="B66" s="39">
        <v>4.4000000000000004</v>
      </c>
      <c r="C66" s="39">
        <v>3</v>
      </c>
      <c r="D66" s="39">
        <v>0.6</v>
      </c>
      <c r="E66" s="39">
        <v>0.7</v>
      </c>
      <c r="F66" s="39" t="s">
        <v>271</v>
      </c>
      <c r="G66" s="39" t="s">
        <v>264</v>
      </c>
    </row>
    <row r="67" spans="1:7" x14ac:dyDescent="0.25">
      <c r="A67" s="31" t="s">
        <v>357</v>
      </c>
      <c r="B67" s="39">
        <v>1.8</v>
      </c>
      <c r="C67" s="39">
        <v>1.3</v>
      </c>
      <c r="D67" s="39" t="s">
        <v>264</v>
      </c>
      <c r="E67" s="39">
        <v>0.5</v>
      </c>
      <c r="F67" s="39" t="s">
        <v>271</v>
      </c>
      <c r="G67" s="39" t="s">
        <v>271</v>
      </c>
    </row>
    <row r="68" spans="1:7" x14ac:dyDescent="0.25">
      <c r="A68" s="31" t="s">
        <v>358</v>
      </c>
      <c r="B68" s="39">
        <v>1.2</v>
      </c>
      <c r="C68" s="39">
        <v>0.7</v>
      </c>
      <c r="D68" s="39" t="s">
        <v>264</v>
      </c>
      <c r="E68" s="39" t="s">
        <v>264</v>
      </c>
      <c r="F68" s="39" t="s">
        <v>271</v>
      </c>
      <c r="G68" s="39" t="s">
        <v>264</v>
      </c>
    </row>
    <row r="69" spans="1:7" x14ac:dyDescent="0.25">
      <c r="A69" s="31" t="s">
        <v>352</v>
      </c>
      <c r="B69" s="39">
        <v>1.3</v>
      </c>
      <c r="C69" s="39">
        <v>0.7</v>
      </c>
      <c r="D69" s="39">
        <v>0.3</v>
      </c>
      <c r="E69" s="39" t="s">
        <v>264</v>
      </c>
      <c r="F69" s="39" t="s">
        <v>271</v>
      </c>
      <c r="G69" s="39" t="s">
        <v>264</v>
      </c>
    </row>
    <row r="70" spans="1:7" ht="26.25" x14ac:dyDescent="0.25">
      <c r="A70" s="31" t="s">
        <v>359</v>
      </c>
      <c r="B70" s="39">
        <v>21.1</v>
      </c>
      <c r="C70" s="39" t="s">
        <v>271</v>
      </c>
      <c r="D70" s="39" t="s">
        <v>271</v>
      </c>
      <c r="E70" s="39" t="s">
        <v>271</v>
      </c>
      <c r="F70" s="39">
        <v>21.1</v>
      </c>
      <c r="G70" s="39" t="s">
        <v>271</v>
      </c>
    </row>
    <row r="71" spans="1:7" ht="33.950000000000003" customHeight="1" x14ac:dyDescent="0.25">
      <c r="A71" s="35" t="s">
        <v>360</v>
      </c>
      <c r="B71" s="38" t="s">
        <v>3</v>
      </c>
      <c r="C71" s="38" t="s">
        <v>3</v>
      </c>
      <c r="D71" s="38" t="s">
        <v>3</v>
      </c>
      <c r="E71" s="38" t="s">
        <v>3</v>
      </c>
      <c r="F71" s="38" t="s">
        <v>3</v>
      </c>
      <c r="G71" s="38" t="s">
        <v>3</v>
      </c>
    </row>
    <row r="72" spans="1:7" x14ac:dyDescent="0.25">
      <c r="A72" s="40" t="s">
        <v>278</v>
      </c>
      <c r="B72" s="39">
        <v>5.3</v>
      </c>
      <c r="C72" s="39" t="s">
        <v>264</v>
      </c>
      <c r="D72" s="39" t="s">
        <v>264</v>
      </c>
      <c r="E72" s="39">
        <v>1</v>
      </c>
      <c r="F72" s="39">
        <v>4.2</v>
      </c>
      <c r="G72" s="39" t="s">
        <v>264</v>
      </c>
    </row>
    <row r="73" spans="1:7" x14ac:dyDescent="0.25">
      <c r="A73" s="40">
        <v>3</v>
      </c>
      <c r="B73" s="39">
        <v>9</v>
      </c>
      <c r="C73" s="39">
        <v>0.9</v>
      </c>
      <c r="D73" s="39">
        <v>0.5</v>
      </c>
      <c r="E73" s="39">
        <v>2</v>
      </c>
      <c r="F73" s="39">
        <v>5.2</v>
      </c>
      <c r="G73" s="39">
        <v>0.4</v>
      </c>
    </row>
    <row r="74" spans="1:7" x14ac:dyDescent="0.25">
      <c r="A74" s="40">
        <v>4</v>
      </c>
      <c r="B74" s="39">
        <v>16.8</v>
      </c>
      <c r="C74" s="39">
        <v>4.0999999999999996</v>
      </c>
      <c r="D74" s="39">
        <v>1.5</v>
      </c>
      <c r="E74" s="39">
        <v>3</v>
      </c>
      <c r="F74" s="39">
        <v>6.9</v>
      </c>
      <c r="G74" s="39">
        <v>1.3</v>
      </c>
    </row>
    <row r="75" spans="1:7" x14ac:dyDescent="0.25">
      <c r="A75" s="40">
        <v>5</v>
      </c>
      <c r="B75" s="39">
        <v>19.399999999999999</v>
      </c>
      <c r="C75" s="39">
        <v>10.4</v>
      </c>
      <c r="D75" s="39">
        <v>1.7</v>
      </c>
      <c r="E75" s="39">
        <v>2.2000000000000002</v>
      </c>
      <c r="F75" s="39">
        <v>3.3</v>
      </c>
      <c r="G75" s="39">
        <v>1.8</v>
      </c>
    </row>
    <row r="76" spans="1:7" x14ac:dyDescent="0.25">
      <c r="A76" s="40">
        <v>6</v>
      </c>
      <c r="B76" s="39">
        <v>22.2</v>
      </c>
      <c r="C76" s="39">
        <v>17</v>
      </c>
      <c r="D76" s="39">
        <v>1.5</v>
      </c>
      <c r="E76" s="39">
        <v>0.9</v>
      </c>
      <c r="F76" s="39">
        <v>1.2</v>
      </c>
      <c r="G76" s="39">
        <v>1.6</v>
      </c>
    </row>
    <row r="77" spans="1:7" x14ac:dyDescent="0.25">
      <c r="A77" s="40">
        <v>7</v>
      </c>
      <c r="B77" s="39">
        <v>16.899999999999999</v>
      </c>
      <c r="C77" s="39">
        <v>14.4</v>
      </c>
      <c r="D77" s="39">
        <v>0.9</v>
      </c>
      <c r="E77" s="39" t="s">
        <v>264</v>
      </c>
      <c r="F77" s="39">
        <v>0.3</v>
      </c>
      <c r="G77" s="39">
        <v>1</v>
      </c>
    </row>
    <row r="78" spans="1:7" x14ac:dyDescent="0.25">
      <c r="A78" s="40">
        <v>8</v>
      </c>
      <c r="B78" s="39">
        <v>12.6</v>
      </c>
      <c r="C78" s="39">
        <v>11.5</v>
      </c>
      <c r="D78" s="39">
        <v>0.6</v>
      </c>
      <c r="E78" s="39" t="s">
        <v>264</v>
      </c>
      <c r="F78" s="39" t="s">
        <v>264</v>
      </c>
      <c r="G78" s="39">
        <v>0.3</v>
      </c>
    </row>
    <row r="79" spans="1:7" x14ac:dyDescent="0.25">
      <c r="A79" s="40" t="s">
        <v>361</v>
      </c>
      <c r="B79" s="39">
        <v>16</v>
      </c>
      <c r="C79" s="39">
        <v>15.3</v>
      </c>
      <c r="D79" s="39">
        <v>0.3</v>
      </c>
      <c r="E79" s="39" t="s">
        <v>264</v>
      </c>
      <c r="F79" s="39" t="s">
        <v>264</v>
      </c>
      <c r="G79" s="39">
        <v>0.3</v>
      </c>
    </row>
    <row r="80" spans="1:7" ht="24" customHeight="1" x14ac:dyDescent="0.25">
      <c r="A80" s="35" t="s">
        <v>362</v>
      </c>
      <c r="B80" s="35" t="s">
        <v>3</v>
      </c>
      <c r="C80" s="35" t="s">
        <v>3</v>
      </c>
      <c r="D80" s="35" t="s">
        <v>3</v>
      </c>
      <c r="E80" s="35" t="s">
        <v>3</v>
      </c>
      <c r="F80" s="35" t="s">
        <v>3</v>
      </c>
      <c r="G80" s="35" t="s">
        <v>3</v>
      </c>
    </row>
    <row r="81" spans="1:7" x14ac:dyDescent="0.25">
      <c r="A81" s="40">
        <v>0</v>
      </c>
      <c r="B81" s="39">
        <v>3.2</v>
      </c>
      <c r="C81" s="39" t="s">
        <v>264</v>
      </c>
      <c r="D81" s="39" t="s">
        <v>264</v>
      </c>
      <c r="E81" s="39">
        <v>0.7</v>
      </c>
      <c r="F81" s="39">
        <v>2.4</v>
      </c>
      <c r="G81" s="39" t="s">
        <v>264</v>
      </c>
    </row>
    <row r="82" spans="1:7" x14ac:dyDescent="0.25">
      <c r="A82" s="40">
        <v>1</v>
      </c>
      <c r="B82" s="39">
        <v>11.7</v>
      </c>
      <c r="C82" s="39">
        <v>1.2</v>
      </c>
      <c r="D82" s="39">
        <v>0.3</v>
      </c>
      <c r="E82" s="39">
        <v>2.5</v>
      </c>
      <c r="F82" s="39">
        <v>7.4</v>
      </c>
      <c r="G82" s="39">
        <v>0.3</v>
      </c>
    </row>
    <row r="83" spans="1:7" x14ac:dyDescent="0.25">
      <c r="A83" s="40">
        <v>2</v>
      </c>
      <c r="B83" s="39">
        <v>29.8</v>
      </c>
      <c r="C83" s="39">
        <v>10.3</v>
      </c>
      <c r="D83" s="39">
        <v>3.2</v>
      </c>
      <c r="E83" s="39">
        <v>4.7</v>
      </c>
      <c r="F83" s="39">
        <v>9.1999999999999993</v>
      </c>
      <c r="G83" s="39">
        <v>2.4</v>
      </c>
    </row>
    <row r="84" spans="1:7" x14ac:dyDescent="0.25">
      <c r="A84" s="40">
        <v>3</v>
      </c>
      <c r="B84" s="39">
        <v>47.6</v>
      </c>
      <c r="C84" s="39">
        <v>38.1</v>
      </c>
      <c r="D84" s="39">
        <v>2.9</v>
      </c>
      <c r="E84" s="39">
        <v>1.4</v>
      </c>
      <c r="F84" s="39">
        <v>1.8</v>
      </c>
      <c r="G84" s="39">
        <v>3.5</v>
      </c>
    </row>
    <row r="85" spans="1:7" x14ac:dyDescent="0.25">
      <c r="A85" s="40">
        <v>4</v>
      </c>
      <c r="B85" s="39">
        <v>20.5</v>
      </c>
      <c r="C85" s="39">
        <v>19.100000000000001</v>
      </c>
      <c r="D85" s="39">
        <v>0.5</v>
      </c>
      <c r="E85" s="39" t="s">
        <v>264</v>
      </c>
      <c r="F85" s="39">
        <v>0.4</v>
      </c>
      <c r="G85" s="39">
        <v>0.4</v>
      </c>
    </row>
    <row r="86" spans="1:7" x14ac:dyDescent="0.25">
      <c r="A86" s="40" t="s">
        <v>363</v>
      </c>
      <c r="B86" s="39">
        <v>5.3</v>
      </c>
      <c r="C86" s="39">
        <v>5.0999999999999996</v>
      </c>
      <c r="D86" s="39" t="s">
        <v>264</v>
      </c>
      <c r="E86" s="39" t="s">
        <v>264</v>
      </c>
      <c r="F86" s="39" t="s">
        <v>271</v>
      </c>
      <c r="G86" s="39" t="s">
        <v>264</v>
      </c>
    </row>
    <row r="87" spans="1:7" ht="33.950000000000003" customHeight="1" x14ac:dyDescent="0.25">
      <c r="A87" s="35" t="s">
        <v>364</v>
      </c>
      <c r="B87" s="38" t="s">
        <v>3</v>
      </c>
      <c r="C87" s="38" t="s">
        <v>3</v>
      </c>
      <c r="D87" s="38" t="s">
        <v>3</v>
      </c>
      <c r="E87" s="38" t="s">
        <v>3</v>
      </c>
      <c r="F87" s="38" t="s">
        <v>3</v>
      </c>
      <c r="G87" s="38" t="s">
        <v>3</v>
      </c>
    </row>
    <row r="88" spans="1:7" x14ac:dyDescent="0.25">
      <c r="A88" s="40">
        <v>1</v>
      </c>
      <c r="B88" s="39">
        <v>10.3</v>
      </c>
      <c r="C88" s="39">
        <v>2.1</v>
      </c>
      <c r="D88" s="39">
        <v>0.5</v>
      </c>
      <c r="E88" s="39">
        <v>1.6</v>
      </c>
      <c r="F88" s="39">
        <v>5.6</v>
      </c>
      <c r="G88" s="39">
        <v>0.5</v>
      </c>
    </row>
    <row r="89" spans="1:7" x14ac:dyDescent="0.25">
      <c r="A89" s="40">
        <v>2</v>
      </c>
      <c r="B89" s="39">
        <v>31</v>
      </c>
      <c r="C89" s="39">
        <v>11.3</v>
      </c>
      <c r="D89" s="39">
        <v>2.2999999999999998</v>
      </c>
      <c r="E89" s="39">
        <v>4.4000000000000004</v>
      </c>
      <c r="F89" s="39">
        <v>10.5</v>
      </c>
      <c r="G89" s="39">
        <v>2.5</v>
      </c>
    </row>
    <row r="90" spans="1:7" x14ac:dyDescent="0.25">
      <c r="A90" s="40">
        <v>3</v>
      </c>
      <c r="B90" s="39">
        <v>32.1</v>
      </c>
      <c r="C90" s="39">
        <v>21.8</v>
      </c>
      <c r="D90" s="39">
        <v>2.1</v>
      </c>
      <c r="E90" s="39">
        <v>2.4</v>
      </c>
      <c r="F90" s="39">
        <v>3.9</v>
      </c>
      <c r="G90" s="39">
        <v>1.9</v>
      </c>
    </row>
    <row r="91" spans="1:7" x14ac:dyDescent="0.25">
      <c r="A91" s="40">
        <v>4</v>
      </c>
      <c r="B91" s="39">
        <v>22.5</v>
      </c>
      <c r="C91" s="39">
        <v>18.399999999999999</v>
      </c>
      <c r="D91" s="39">
        <v>1.4</v>
      </c>
      <c r="E91" s="39">
        <v>0.9</v>
      </c>
      <c r="F91" s="39">
        <v>0.8</v>
      </c>
      <c r="G91" s="39">
        <v>1.1000000000000001</v>
      </c>
    </row>
    <row r="92" spans="1:7" x14ac:dyDescent="0.25">
      <c r="A92" s="40" t="s">
        <v>363</v>
      </c>
      <c r="B92" s="39">
        <v>22.4</v>
      </c>
      <c r="C92" s="39">
        <v>20.3</v>
      </c>
      <c r="D92" s="39">
        <v>0.8</v>
      </c>
      <c r="E92" s="39" t="s">
        <v>264</v>
      </c>
      <c r="F92" s="39">
        <v>0.4</v>
      </c>
      <c r="G92" s="39">
        <v>0.7</v>
      </c>
    </row>
    <row r="93" spans="1:7" ht="24" customHeight="1" x14ac:dyDescent="0.25">
      <c r="A93" s="35" t="s">
        <v>365</v>
      </c>
      <c r="B93" s="38" t="s">
        <v>3</v>
      </c>
      <c r="C93" s="38" t="s">
        <v>3</v>
      </c>
      <c r="D93" s="38" t="s">
        <v>3</v>
      </c>
      <c r="E93" s="38" t="s">
        <v>3</v>
      </c>
      <c r="F93" s="38" t="s">
        <v>3</v>
      </c>
      <c r="G93" s="38" t="s">
        <v>3</v>
      </c>
    </row>
    <row r="94" spans="1:7" x14ac:dyDescent="0.25">
      <c r="A94" s="40">
        <v>0</v>
      </c>
      <c r="B94" s="39" t="s">
        <v>264</v>
      </c>
      <c r="C94" s="39" t="s">
        <v>264</v>
      </c>
      <c r="D94" s="39" t="s">
        <v>264</v>
      </c>
      <c r="E94" s="39" t="s">
        <v>271</v>
      </c>
      <c r="F94" s="39" t="s">
        <v>264</v>
      </c>
      <c r="G94" s="39" t="s">
        <v>271</v>
      </c>
    </row>
    <row r="95" spans="1:7" x14ac:dyDescent="0.25">
      <c r="A95" s="40">
        <v>1</v>
      </c>
      <c r="B95" s="39">
        <v>53.1</v>
      </c>
      <c r="C95" s="39">
        <v>23.6</v>
      </c>
      <c r="D95" s="39">
        <v>3.3</v>
      </c>
      <c r="E95" s="39">
        <v>7.8</v>
      </c>
      <c r="F95" s="39">
        <v>16</v>
      </c>
      <c r="G95" s="39">
        <v>2.5</v>
      </c>
    </row>
    <row r="96" spans="1:7" x14ac:dyDescent="0.25">
      <c r="A96" s="40">
        <v>2</v>
      </c>
      <c r="B96" s="39">
        <v>52.1</v>
      </c>
      <c r="C96" s="39">
        <v>38.4</v>
      </c>
      <c r="D96" s="39">
        <v>3.1</v>
      </c>
      <c r="E96" s="39">
        <v>1.6</v>
      </c>
      <c r="F96" s="39">
        <v>4.8</v>
      </c>
      <c r="G96" s="39">
        <v>4.0999999999999996</v>
      </c>
    </row>
    <row r="97" spans="1:7" x14ac:dyDescent="0.25">
      <c r="A97" s="40" t="s">
        <v>366</v>
      </c>
      <c r="B97" s="39">
        <v>12.9</v>
      </c>
      <c r="C97" s="39">
        <v>11.8</v>
      </c>
      <c r="D97" s="39">
        <v>0.6</v>
      </c>
      <c r="E97" s="39" t="s">
        <v>264</v>
      </c>
      <c r="F97" s="39" t="s">
        <v>264</v>
      </c>
      <c r="G97" s="39" t="s">
        <v>264</v>
      </c>
    </row>
    <row r="98" spans="1:7" ht="24" customHeight="1" x14ac:dyDescent="0.25">
      <c r="A98" s="35" t="s">
        <v>367</v>
      </c>
      <c r="B98" s="38" t="s">
        <v>3</v>
      </c>
      <c r="C98" s="38" t="s">
        <v>3</v>
      </c>
      <c r="D98" s="38" t="s">
        <v>3</v>
      </c>
      <c r="E98" s="38" t="s">
        <v>3</v>
      </c>
      <c r="F98" s="38" t="s">
        <v>3</v>
      </c>
      <c r="G98" s="38" t="s">
        <v>3</v>
      </c>
    </row>
    <row r="99" spans="1:7" x14ac:dyDescent="0.25">
      <c r="A99" s="40">
        <v>0</v>
      </c>
      <c r="B99" s="39">
        <v>85</v>
      </c>
      <c r="C99" s="39">
        <v>47.7</v>
      </c>
      <c r="D99" s="39">
        <v>3.8</v>
      </c>
      <c r="E99" s="39">
        <v>8.4</v>
      </c>
      <c r="F99" s="39">
        <v>19.2</v>
      </c>
      <c r="G99" s="39">
        <v>5.9</v>
      </c>
    </row>
    <row r="100" spans="1:7" x14ac:dyDescent="0.25">
      <c r="A100" s="40">
        <v>1</v>
      </c>
      <c r="B100" s="39">
        <v>31.1</v>
      </c>
      <c r="C100" s="39">
        <v>24.2</v>
      </c>
      <c r="D100" s="39">
        <v>3.1</v>
      </c>
      <c r="E100" s="39">
        <v>1</v>
      </c>
      <c r="F100" s="39">
        <v>2</v>
      </c>
      <c r="G100" s="39">
        <v>0.8</v>
      </c>
    </row>
    <row r="101" spans="1:7" x14ac:dyDescent="0.25">
      <c r="A101" s="40" t="s">
        <v>368</v>
      </c>
      <c r="B101" s="39">
        <v>2.2000000000000002</v>
      </c>
      <c r="C101" s="39">
        <v>2</v>
      </c>
      <c r="D101" s="39" t="s">
        <v>264</v>
      </c>
      <c r="E101" s="39" t="s">
        <v>271</v>
      </c>
      <c r="F101" s="39" t="s">
        <v>271</v>
      </c>
      <c r="G101" s="39" t="s">
        <v>264</v>
      </c>
    </row>
    <row r="102" spans="1:7" ht="24" customHeight="1" x14ac:dyDescent="0.25">
      <c r="A102" s="35" t="s">
        <v>277</v>
      </c>
      <c r="B102" s="38" t="s">
        <v>3</v>
      </c>
      <c r="C102" s="38" t="s">
        <v>3</v>
      </c>
      <c r="D102" s="38" t="s">
        <v>3</v>
      </c>
      <c r="E102" s="38" t="s">
        <v>3</v>
      </c>
      <c r="F102" s="38" t="s">
        <v>3</v>
      </c>
      <c r="G102" s="38" t="s">
        <v>3</v>
      </c>
    </row>
    <row r="103" spans="1:7" x14ac:dyDescent="0.25">
      <c r="A103" s="31" t="s">
        <v>279</v>
      </c>
      <c r="B103" s="39">
        <v>35.200000000000003</v>
      </c>
      <c r="C103" s="39">
        <v>32.4</v>
      </c>
      <c r="D103" s="39">
        <v>2.8</v>
      </c>
      <c r="E103" s="39" t="s">
        <v>271</v>
      </c>
      <c r="F103" s="39" t="s">
        <v>271</v>
      </c>
      <c r="G103" s="39" t="s">
        <v>271</v>
      </c>
    </row>
    <row r="104" spans="1:7" x14ac:dyDescent="0.25">
      <c r="A104" s="33" t="s">
        <v>369</v>
      </c>
      <c r="B104" s="39">
        <v>20.6</v>
      </c>
      <c r="C104" s="39">
        <v>18.7</v>
      </c>
      <c r="D104" s="39">
        <v>1.9</v>
      </c>
      <c r="E104" s="39" t="s">
        <v>271</v>
      </c>
      <c r="F104" s="39" t="s">
        <v>271</v>
      </c>
      <c r="G104" s="39" t="s">
        <v>271</v>
      </c>
    </row>
    <row r="105" spans="1:7" x14ac:dyDescent="0.25">
      <c r="A105" s="33" t="s">
        <v>370</v>
      </c>
      <c r="B105" s="39">
        <v>14.6</v>
      </c>
      <c r="C105" s="39">
        <v>13.7</v>
      </c>
      <c r="D105" s="39">
        <v>0.9</v>
      </c>
      <c r="E105" s="39" t="s">
        <v>271</v>
      </c>
      <c r="F105" s="39" t="s">
        <v>271</v>
      </c>
      <c r="G105" s="39" t="s">
        <v>271</v>
      </c>
    </row>
    <row r="106" spans="1:7" x14ac:dyDescent="0.25">
      <c r="A106" s="40" t="s">
        <v>280</v>
      </c>
      <c r="B106" s="39">
        <v>45.7</v>
      </c>
      <c r="C106" s="39">
        <v>41.5</v>
      </c>
      <c r="D106" s="39">
        <v>4.2</v>
      </c>
      <c r="E106" s="39" t="s">
        <v>271</v>
      </c>
      <c r="F106" s="39" t="s">
        <v>271</v>
      </c>
      <c r="G106" s="39" t="s">
        <v>271</v>
      </c>
    </row>
    <row r="107" spans="1:7" ht="26.25" x14ac:dyDescent="0.25">
      <c r="A107" s="40" t="s">
        <v>347</v>
      </c>
      <c r="B107" s="39">
        <v>37.299999999999997</v>
      </c>
      <c r="C107" s="39" t="s">
        <v>271</v>
      </c>
      <c r="D107" s="39" t="s">
        <v>271</v>
      </c>
      <c r="E107" s="39">
        <v>9.4</v>
      </c>
      <c r="F107" s="39">
        <v>21.1</v>
      </c>
      <c r="G107" s="39">
        <v>6.8</v>
      </c>
    </row>
    <row r="108" spans="1:7" ht="24" customHeight="1" x14ac:dyDescent="0.25">
      <c r="A108" s="35" t="s">
        <v>371</v>
      </c>
      <c r="B108" s="38" t="s">
        <v>3</v>
      </c>
      <c r="C108" s="38" t="s">
        <v>3</v>
      </c>
      <c r="D108" s="38" t="s">
        <v>3</v>
      </c>
      <c r="E108" s="38" t="s">
        <v>3</v>
      </c>
      <c r="F108" s="38" t="s">
        <v>3</v>
      </c>
      <c r="G108" s="38" t="s">
        <v>3</v>
      </c>
    </row>
    <row r="109" spans="1:7" x14ac:dyDescent="0.25">
      <c r="A109" s="31" t="s">
        <v>279</v>
      </c>
      <c r="B109" s="39">
        <v>45.3</v>
      </c>
      <c r="C109" s="39">
        <v>42.8</v>
      </c>
      <c r="D109" s="39">
        <v>2.6</v>
      </c>
      <c r="E109" s="39" t="s">
        <v>271</v>
      </c>
      <c r="F109" s="39" t="s">
        <v>271</v>
      </c>
      <c r="G109" s="39" t="s">
        <v>271</v>
      </c>
    </row>
    <row r="110" spans="1:7" x14ac:dyDescent="0.25">
      <c r="A110" s="33" t="s">
        <v>372</v>
      </c>
      <c r="B110" s="39">
        <v>7.5</v>
      </c>
      <c r="C110" s="39">
        <v>7</v>
      </c>
      <c r="D110" s="39">
        <v>0.5</v>
      </c>
      <c r="E110" s="39" t="s">
        <v>271</v>
      </c>
      <c r="F110" s="39" t="s">
        <v>271</v>
      </c>
      <c r="G110" s="39" t="s">
        <v>271</v>
      </c>
    </row>
    <row r="111" spans="1:7" x14ac:dyDescent="0.25">
      <c r="A111" s="33" t="s">
        <v>373</v>
      </c>
      <c r="B111" s="39">
        <v>37.9</v>
      </c>
      <c r="C111" s="39">
        <v>35.799999999999997</v>
      </c>
      <c r="D111" s="39">
        <v>2.1</v>
      </c>
      <c r="E111" s="39" t="s">
        <v>271</v>
      </c>
      <c r="F111" s="39" t="s">
        <v>271</v>
      </c>
      <c r="G111" s="39" t="s">
        <v>271</v>
      </c>
    </row>
    <row r="112" spans="1:7" x14ac:dyDescent="0.25">
      <c r="A112" s="37" t="s">
        <v>280</v>
      </c>
      <c r="B112" s="39">
        <v>35.5</v>
      </c>
      <c r="C112" s="39">
        <v>31.1</v>
      </c>
      <c r="D112" s="39">
        <v>4.4000000000000004</v>
      </c>
      <c r="E112" s="39" t="s">
        <v>271</v>
      </c>
      <c r="F112" s="39" t="s">
        <v>271</v>
      </c>
      <c r="G112" s="39" t="s">
        <v>271</v>
      </c>
    </row>
    <row r="113" spans="1:7" ht="26.25" x14ac:dyDescent="0.25">
      <c r="A113" s="40" t="s">
        <v>347</v>
      </c>
      <c r="B113" s="39">
        <v>37.299999999999997</v>
      </c>
      <c r="C113" s="39" t="s">
        <v>271</v>
      </c>
      <c r="D113" s="39" t="s">
        <v>271</v>
      </c>
      <c r="E113" s="39">
        <v>9.4</v>
      </c>
      <c r="F113" s="39">
        <v>21.1</v>
      </c>
      <c r="G113" s="39">
        <v>6.8</v>
      </c>
    </row>
    <row r="114" spans="1:7" ht="24" customHeight="1" x14ac:dyDescent="0.25">
      <c r="A114" s="35" t="s">
        <v>374</v>
      </c>
      <c r="B114" s="38" t="s">
        <v>3</v>
      </c>
      <c r="C114" s="38" t="s">
        <v>3</v>
      </c>
      <c r="D114" s="38" t="s">
        <v>3</v>
      </c>
      <c r="E114" s="38" t="s">
        <v>3</v>
      </c>
      <c r="F114" s="38" t="s">
        <v>3</v>
      </c>
      <c r="G114" s="38" t="s">
        <v>3</v>
      </c>
    </row>
    <row r="115" spans="1:7" ht="24" customHeight="1" x14ac:dyDescent="0.25">
      <c r="A115" s="31" t="s">
        <v>279</v>
      </c>
      <c r="B115" s="39">
        <v>46.9</v>
      </c>
      <c r="C115" s="39">
        <v>43.8</v>
      </c>
      <c r="D115" s="39">
        <v>3.1</v>
      </c>
      <c r="E115" s="39" t="s">
        <v>271</v>
      </c>
      <c r="F115" s="39" t="s">
        <v>271</v>
      </c>
      <c r="G115" s="39" t="s">
        <v>271</v>
      </c>
    </row>
    <row r="116" spans="1:7" x14ac:dyDescent="0.25">
      <c r="A116" s="33" t="s">
        <v>375</v>
      </c>
      <c r="B116" s="39">
        <v>11.4</v>
      </c>
      <c r="C116" s="39">
        <v>9.9</v>
      </c>
      <c r="D116" s="39">
        <v>1.5</v>
      </c>
      <c r="E116" s="39" t="s">
        <v>271</v>
      </c>
      <c r="F116" s="39" t="s">
        <v>271</v>
      </c>
      <c r="G116" s="39" t="s">
        <v>271</v>
      </c>
    </row>
    <row r="117" spans="1:7" x14ac:dyDescent="0.25">
      <c r="A117" s="33" t="s">
        <v>376</v>
      </c>
      <c r="B117" s="39">
        <v>30.3</v>
      </c>
      <c r="C117" s="39">
        <v>28.7</v>
      </c>
      <c r="D117" s="39">
        <v>1.6</v>
      </c>
      <c r="E117" s="39" t="s">
        <v>271</v>
      </c>
      <c r="F117" s="39" t="s">
        <v>271</v>
      </c>
      <c r="G117" s="39" t="s">
        <v>271</v>
      </c>
    </row>
    <row r="118" spans="1:7" x14ac:dyDescent="0.25">
      <c r="A118" s="33" t="s">
        <v>377</v>
      </c>
      <c r="B118" s="39">
        <v>5.2</v>
      </c>
      <c r="C118" s="39">
        <v>5.2</v>
      </c>
      <c r="D118" s="39" t="s">
        <v>264</v>
      </c>
      <c r="E118" s="39" t="s">
        <v>271</v>
      </c>
      <c r="F118" s="39" t="s">
        <v>271</v>
      </c>
      <c r="G118" s="39" t="s">
        <v>271</v>
      </c>
    </row>
    <row r="119" spans="1:7" x14ac:dyDescent="0.25">
      <c r="A119" s="37" t="s">
        <v>280</v>
      </c>
      <c r="B119" s="32">
        <v>34</v>
      </c>
      <c r="C119" s="32">
        <v>30</v>
      </c>
      <c r="D119" s="32">
        <v>4</v>
      </c>
      <c r="E119" s="32" t="s">
        <v>271</v>
      </c>
      <c r="F119" s="32" t="s">
        <v>271</v>
      </c>
      <c r="G119" s="32" t="s">
        <v>271</v>
      </c>
    </row>
    <row r="120" spans="1:7" ht="26.25" x14ac:dyDescent="0.25">
      <c r="A120" s="40" t="s">
        <v>347</v>
      </c>
      <c r="B120" s="32">
        <v>37.299999999999997</v>
      </c>
      <c r="C120" s="32" t="s">
        <v>271</v>
      </c>
      <c r="D120" s="32" t="s">
        <v>271</v>
      </c>
      <c r="E120" s="32">
        <v>9.4</v>
      </c>
      <c r="F120" s="32">
        <v>21.1</v>
      </c>
      <c r="G120" s="32">
        <v>6.8</v>
      </c>
    </row>
    <row r="121" spans="1:7" ht="24" customHeight="1" x14ac:dyDescent="0.25">
      <c r="A121" s="35" t="s">
        <v>378</v>
      </c>
      <c r="B121" s="38" t="s">
        <v>3</v>
      </c>
      <c r="C121" s="38" t="s">
        <v>3</v>
      </c>
      <c r="D121" s="38" t="s">
        <v>3</v>
      </c>
      <c r="E121" s="38" t="s">
        <v>3</v>
      </c>
      <c r="F121" s="38" t="s">
        <v>3</v>
      </c>
      <c r="G121" s="38" t="s">
        <v>3</v>
      </c>
    </row>
    <row r="122" spans="1:7" x14ac:dyDescent="0.25">
      <c r="A122" s="31" t="s">
        <v>379</v>
      </c>
      <c r="B122" s="39">
        <v>37.5</v>
      </c>
      <c r="C122" s="39">
        <v>25.7</v>
      </c>
      <c r="D122" s="39">
        <v>1.9</v>
      </c>
      <c r="E122" s="39">
        <v>2.2000000000000002</v>
      </c>
      <c r="F122" s="39">
        <v>6</v>
      </c>
      <c r="G122" s="39">
        <v>1.8</v>
      </c>
    </row>
    <row r="123" spans="1:7" x14ac:dyDescent="0.25">
      <c r="A123" s="37" t="s">
        <v>380</v>
      </c>
      <c r="B123" s="39">
        <v>57.9</v>
      </c>
      <c r="C123" s="39">
        <v>36.5</v>
      </c>
      <c r="D123" s="39">
        <v>3.7</v>
      </c>
      <c r="E123" s="39">
        <v>4.7</v>
      </c>
      <c r="F123" s="39">
        <v>10.1</v>
      </c>
      <c r="G123" s="39">
        <v>2.9</v>
      </c>
    </row>
    <row r="124" spans="1:7" x14ac:dyDescent="0.25">
      <c r="A124" s="37" t="s">
        <v>381</v>
      </c>
      <c r="B124" s="39">
        <v>20.9</v>
      </c>
      <c r="C124" s="39">
        <v>11</v>
      </c>
      <c r="D124" s="39">
        <v>1.3</v>
      </c>
      <c r="E124" s="39">
        <v>2.4</v>
      </c>
      <c r="F124" s="39">
        <v>4.2</v>
      </c>
      <c r="G124" s="39">
        <v>2</v>
      </c>
    </row>
    <row r="125" spans="1:7" x14ac:dyDescent="0.25">
      <c r="A125" s="31" t="s">
        <v>382</v>
      </c>
      <c r="B125" s="39">
        <v>1.9</v>
      </c>
      <c r="C125" s="39">
        <v>0.6</v>
      </c>
      <c r="D125" s="39" t="s">
        <v>264</v>
      </c>
      <c r="E125" s="39" t="s">
        <v>264</v>
      </c>
      <c r="F125" s="39">
        <v>0.9</v>
      </c>
      <c r="G125" s="39" t="s">
        <v>264</v>
      </c>
    </row>
    <row r="126" spans="1:7" s="36" customFormat="1" ht="24" customHeight="1" x14ac:dyDescent="0.25">
      <c r="A126" s="35" t="s">
        <v>383</v>
      </c>
      <c r="B126" s="38" t="s">
        <v>3</v>
      </c>
      <c r="C126" s="38" t="s">
        <v>3</v>
      </c>
      <c r="D126" s="38" t="s">
        <v>3</v>
      </c>
      <c r="E126" s="38" t="s">
        <v>3</v>
      </c>
      <c r="F126" s="38" t="s">
        <v>3</v>
      </c>
      <c r="G126" s="38" t="s">
        <v>3</v>
      </c>
    </row>
    <row r="127" spans="1:7" s="36" customFormat="1" x14ac:dyDescent="0.25">
      <c r="A127" s="31" t="s">
        <v>281</v>
      </c>
      <c r="B127" s="39">
        <v>56</v>
      </c>
      <c r="C127" s="39">
        <v>36</v>
      </c>
      <c r="D127" s="39">
        <v>3</v>
      </c>
      <c r="E127" s="39">
        <v>3.6</v>
      </c>
      <c r="F127" s="39">
        <v>10.8</v>
      </c>
      <c r="G127" s="39">
        <v>2.6</v>
      </c>
    </row>
    <row r="128" spans="1:7" s="36" customFormat="1" x14ac:dyDescent="0.25">
      <c r="A128" s="37" t="s">
        <v>384</v>
      </c>
      <c r="B128" s="39">
        <v>48.4</v>
      </c>
      <c r="C128" s="39">
        <v>31.3</v>
      </c>
      <c r="D128" s="39">
        <v>2.9</v>
      </c>
      <c r="E128" s="39">
        <v>4</v>
      </c>
      <c r="F128" s="39">
        <v>7.3</v>
      </c>
      <c r="G128" s="39">
        <v>3</v>
      </c>
    </row>
    <row r="129" spans="1:7" x14ac:dyDescent="0.25">
      <c r="A129" s="37" t="s">
        <v>385</v>
      </c>
      <c r="B129" s="39">
        <v>9</v>
      </c>
      <c r="C129" s="39">
        <v>4.4000000000000004</v>
      </c>
      <c r="D129" s="39">
        <v>0.7</v>
      </c>
      <c r="E129" s="39">
        <v>1.1000000000000001</v>
      </c>
      <c r="F129" s="39">
        <v>2.1</v>
      </c>
      <c r="G129" s="39">
        <v>0.6</v>
      </c>
    </row>
    <row r="130" spans="1:7" x14ac:dyDescent="0.25">
      <c r="A130" s="37" t="s">
        <v>386</v>
      </c>
      <c r="B130" s="39">
        <v>4.8</v>
      </c>
      <c r="C130" s="39">
        <v>2.2000000000000002</v>
      </c>
      <c r="D130" s="39">
        <v>0.3</v>
      </c>
      <c r="E130" s="39">
        <v>0.7</v>
      </c>
      <c r="F130" s="39">
        <v>1</v>
      </c>
      <c r="G130" s="39">
        <v>0.6</v>
      </c>
    </row>
    <row r="131" spans="1:7" ht="24" customHeight="1" x14ac:dyDescent="0.25">
      <c r="A131" s="35" t="s">
        <v>387</v>
      </c>
      <c r="B131" s="38" t="s">
        <v>3</v>
      </c>
      <c r="C131" s="38" t="s">
        <v>3</v>
      </c>
      <c r="D131" s="38" t="s">
        <v>3</v>
      </c>
      <c r="E131" s="38" t="s">
        <v>3</v>
      </c>
      <c r="F131" s="38" t="s">
        <v>3</v>
      </c>
      <c r="G131" s="38" t="s">
        <v>3</v>
      </c>
    </row>
    <row r="132" spans="1:7" x14ac:dyDescent="0.25">
      <c r="A132" s="31" t="s">
        <v>279</v>
      </c>
      <c r="B132" s="39">
        <v>38.200000000000003</v>
      </c>
      <c r="C132" s="39">
        <v>29</v>
      </c>
      <c r="D132" s="39">
        <v>2.9</v>
      </c>
      <c r="E132" s="39">
        <v>2</v>
      </c>
      <c r="F132" s="39">
        <v>4.2</v>
      </c>
      <c r="G132" s="39" t="s">
        <v>271</v>
      </c>
    </row>
    <row r="133" spans="1:7" x14ac:dyDescent="0.25">
      <c r="A133" s="37" t="s">
        <v>280</v>
      </c>
      <c r="B133" s="39">
        <v>73.3</v>
      </c>
      <c r="C133" s="39">
        <v>44.8</v>
      </c>
      <c r="D133" s="39">
        <v>4.0999999999999996</v>
      </c>
      <c r="E133" s="39">
        <v>7.4</v>
      </c>
      <c r="F133" s="39">
        <v>16.899999999999999</v>
      </c>
      <c r="G133" s="39" t="s">
        <v>271</v>
      </c>
    </row>
    <row r="134" spans="1:7" x14ac:dyDescent="0.25">
      <c r="A134" s="37" t="s">
        <v>388</v>
      </c>
      <c r="B134" s="39">
        <v>6.8</v>
      </c>
      <c r="C134" s="39" t="s">
        <v>271</v>
      </c>
      <c r="D134" s="39" t="s">
        <v>271</v>
      </c>
      <c r="E134" s="39" t="s">
        <v>271</v>
      </c>
      <c r="F134" s="39" t="s">
        <v>271</v>
      </c>
      <c r="G134" s="39">
        <v>6.8</v>
      </c>
    </row>
    <row r="135" spans="1:7" ht="24" customHeight="1" x14ac:dyDescent="0.25">
      <c r="A135" s="35" t="s">
        <v>389</v>
      </c>
      <c r="B135" s="38" t="s">
        <v>3</v>
      </c>
      <c r="C135" s="38" t="s">
        <v>3</v>
      </c>
      <c r="D135" s="38" t="s">
        <v>3</v>
      </c>
      <c r="E135" s="38" t="s">
        <v>3</v>
      </c>
      <c r="F135" s="38" t="s">
        <v>3</v>
      </c>
      <c r="G135" s="38" t="s">
        <v>3</v>
      </c>
    </row>
    <row r="136" spans="1:7" x14ac:dyDescent="0.25">
      <c r="A136" s="31" t="s">
        <v>390</v>
      </c>
      <c r="B136" s="39">
        <v>5.8</v>
      </c>
      <c r="C136" s="39" t="s">
        <v>264</v>
      </c>
      <c r="D136" s="39">
        <v>0.1</v>
      </c>
      <c r="E136" s="39">
        <v>0.7</v>
      </c>
      <c r="F136" s="39">
        <v>4.8</v>
      </c>
      <c r="G136" s="39" t="s">
        <v>271</v>
      </c>
    </row>
    <row r="137" spans="1:7" x14ac:dyDescent="0.25">
      <c r="A137" s="37" t="s">
        <v>391</v>
      </c>
      <c r="B137" s="39">
        <v>17.8</v>
      </c>
      <c r="C137" s="39">
        <v>1.6</v>
      </c>
      <c r="D137" s="39">
        <v>1.8</v>
      </c>
      <c r="E137" s="39">
        <v>3.5</v>
      </c>
      <c r="F137" s="39">
        <v>10.6</v>
      </c>
      <c r="G137" s="39" t="s">
        <v>264</v>
      </c>
    </row>
    <row r="138" spans="1:7" x14ac:dyDescent="0.25">
      <c r="A138" s="37" t="s">
        <v>392</v>
      </c>
      <c r="B138" s="39">
        <v>28.2</v>
      </c>
      <c r="C138" s="39">
        <v>15.3</v>
      </c>
      <c r="D138" s="39">
        <v>2.5</v>
      </c>
      <c r="E138" s="39">
        <v>3</v>
      </c>
      <c r="F138" s="39">
        <v>4.4000000000000004</v>
      </c>
      <c r="G138" s="39">
        <v>3</v>
      </c>
    </row>
    <row r="139" spans="1:7" x14ac:dyDescent="0.25">
      <c r="A139" s="41" t="s">
        <v>393</v>
      </c>
      <c r="B139" s="39">
        <v>37.6</v>
      </c>
      <c r="C139" s="39">
        <v>30.2</v>
      </c>
      <c r="D139" s="39">
        <v>1.7</v>
      </c>
      <c r="E139" s="39">
        <v>1.6</v>
      </c>
      <c r="F139" s="39">
        <v>1.1000000000000001</v>
      </c>
      <c r="G139" s="39">
        <v>3.1</v>
      </c>
    </row>
    <row r="140" spans="1:7" x14ac:dyDescent="0.25">
      <c r="A140" s="41" t="s">
        <v>394</v>
      </c>
      <c r="B140" s="39">
        <v>12.9</v>
      </c>
      <c r="C140" s="39">
        <v>11.5</v>
      </c>
      <c r="D140" s="39">
        <v>0.4</v>
      </c>
      <c r="E140" s="39">
        <v>0.4</v>
      </c>
      <c r="F140" s="39" t="s">
        <v>264</v>
      </c>
      <c r="G140" s="39">
        <v>0.5</v>
      </c>
    </row>
    <row r="141" spans="1:7" x14ac:dyDescent="0.25">
      <c r="A141" s="41" t="s">
        <v>395</v>
      </c>
      <c r="B141" s="39">
        <v>12.2</v>
      </c>
      <c r="C141" s="39">
        <v>11.5</v>
      </c>
      <c r="D141" s="39">
        <v>0.4</v>
      </c>
      <c r="E141" s="39" t="s">
        <v>264</v>
      </c>
      <c r="F141" s="39" t="s">
        <v>264</v>
      </c>
      <c r="G141" s="39" t="s">
        <v>271</v>
      </c>
    </row>
    <row r="142" spans="1:7" x14ac:dyDescent="0.25">
      <c r="A142" s="41" t="s">
        <v>396</v>
      </c>
      <c r="B142" s="39">
        <v>3.7</v>
      </c>
      <c r="C142" s="39">
        <v>3.7</v>
      </c>
      <c r="D142" s="39" t="s">
        <v>264</v>
      </c>
      <c r="E142" s="39" t="s">
        <v>264</v>
      </c>
      <c r="F142" s="39" t="s">
        <v>271</v>
      </c>
      <c r="G142" s="39" t="s">
        <v>271</v>
      </c>
    </row>
    <row r="143" spans="1:7" ht="24" customHeight="1" x14ac:dyDescent="0.25">
      <c r="A143" s="35" t="s">
        <v>397</v>
      </c>
      <c r="B143" s="38" t="s">
        <v>3</v>
      </c>
      <c r="C143" s="38" t="s">
        <v>3</v>
      </c>
      <c r="D143" s="38" t="s">
        <v>3</v>
      </c>
      <c r="E143" s="38" t="s">
        <v>3</v>
      </c>
      <c r="F143" s="38" t="s">
        <v>3</v>
      </c>
      <c r="G143" s="38" t="s">
        <v>3</v>
      </c>
    </row>
    <row r="144" spans="1:7" x14ac:dyDescent="0.25">
      <c r="A144" s="31" t="s">
        <v>398</v>
      </c>
      <c r="B144" s="39">
        <v>48.7</v>
      </c>
      <c r="C144" s="39">
        <v>25.2</v>
      </c>
      <c r="D144" s="39">
        <v>2.8</v>
      </c>
      <c r="E144" s="39">
        <v>5.7</v>
      </c>
      <c r="F144" s="39">
        <v>11</v>
      </c>
      <c r="G144" s="39">
        <v>4</v>
      </c>
    </row>
    <row r="145" spans="1:7" x14ac:dyDescent="0.25">
      <c r="A145" s="37" t="s">
        <v>399</v>
      </c>
      <c r="B145" s="39">
        <v>68.3</v>
      </c>
      <c r="C145" s="39">
        <v>47.8</v>
      </c>
      <c r="D145" s="39">
        <v>4.2</v>
      </c>
      <c r="E145" s="39">
        <v>3.7</v>
      </c>
      <c r="F145" s="39">
        <v>9.9</v>
      </c>
      <c r="G145" s="39">
        <v>2.7</v>
      </c>
    </row>
    <row r="146" spans="1:7" x14ac:dyDescent="0.25">
      <c r="A146" s="37" t="s">
        <v>400</v>
      </c>
      <c r="B146" s="39">
        <v>1.2</v>
      </c>
      <c r="C146" s="39">
        <v>0.9</v>
      </c>
      <c r="D146" s="39" t="s">
        <v>264</v>
      </c>
      <c r="E146" s="39" t="s">
        <v>264</v>
      </c>
      <c r="F146" s="39" t="s">
        <v>264</v>
      </c>
      <c r="G146" s="39" t="s">
        <v>264</v>
      </c>
    </row>
    <row r="147" spans="1:7" ht="24" customHeight="1" x14ac:dyDescent="0.25">
      <c r="A147" s="35" t="s">
        <v>401</v>
      </c>
      <c r="B147" s="38" t="s">
        <v>3</v>
      </c>
      <c r="C147" s="38" t="s">
        <v>3</v>
      </c>
      <c r="D147" s="38" t="s">
        <v>3</v>
      </c>
      <c r="E147" s="38" t="s">
        <v>3</v>
      </c>
      <c r="F147" s="38" t="s">
        <v>3</v>
      </c>
      <c r="G147" s="38" t="s">
        <v>3</v>
      </c>
    </row>
    <row r="148" spans="1:7" x14ac:dyDescent="0.25">
      <c r="A148" s="37" t="s">
        <v>402</v>
      </c>
      <c r="B148" s="39">
        <v>47.7</v>
      </c>
      <c r="C148" s="39">
        <v>22.3</v>
      </c>
      <c r="D148" s="39">
        <v>2.8</v>
      </c>
      <c r="E148" s="39">
        <v>4.2</v>
      </c>
      <c r="F148" s="39">
        <v>14.1</v>
      </c>
      <c r="G148" s="39">
        <v>4.2</v>
      </c>
    </row>
    <row r="149" spans="1:7" x14ac:dyDescent="0.25">
      <c r="A149" s="31" t="s">
        <v>273</v>
      </c>
      <c r="B149" s="39">
        <v>41.9</v>
      </c>
      <c r="C149" s="39">
        <v>28.6</v>
      </c>
      <c r="D149" s="39">
        <v>2.4</v>
      </c>
      <c r="E149" s="39">
        <v>4</v>
      </c>
      <c r="F149" s="39">
        <v>5</v>
      </c>
      <c r="G149" s="39">
        <v>1.8</v>
      </c>
    </row>
    <row r="150" spans="1:7" x14ac:dyDescent="0.25">
      <c r="A150" s="37" t="s">
        <v>403</v>
      </c>
      <c r="B150" s="39">
        <v>25.3</v>
      </c>
      <c r="C150" s="39">
        <v>20.7</v>
      </c>
      <c r="D150" s="39">
        <v>1.6</v>
      </c>
      <c r="E150" s="39">
        <v>0.9</v>
      </c>
      <c r="F150" s="39">
        <v>1.4</v>
      </c>
      <c r="G150" s="39">
        <v>0.7</v>
      </c>
    </row>
    <row r="151" spans="1:7" x14ac:dyDescent="0.25">
      <c r="A151" s="41" t="s">
        <v>404</v>
      </c>
      <c r="B151" s="39">
        <v>2</v>
      </c>
      <c r="C151" s="39">
        <v>1</v>
      </c>
      <c r="D151" s="39">
        <v>0.1</v>
      </c>
      <c r="E151" s="39" t="s">
        <v>264</v>
      </c>
      <c r="F151" s="39">
        <v>0.6</v>
      </c>
      <c r="G151" s="39" t="s">
        <v>264</v>
      </c>
    </row>
    <row r="152" spans="1:7" x14ac:dyDescent="0.25">
      <c r="A152" s="41" t="s">
        <v>405</v>
      </c>
      <c r="B152" s="39">
        <v>1.4</v>
      </c>
      <c r="C152" s="39">
        <v>1.2</v>
      </c>
      <c r="D152" s="39" t="s">
        <v>264</v>
      </c>
      <c r="E152" s="39" t="s">
        <v>264</v>
      </c>
      <c r="F152" s="39" t="s">
        <v>264</v>
      </c>
      <c r="G152" s="39" t="s">
        <v>271</v>
      </c>
    </row>
    <row r="153" spans="1:7" ht="24" customHeight="1" x14ac:dyDescent="0.25">
      <c r="A153" s="35" t="s">
        <v>406</v>
      </c>
      <c r="B153" s="38" t="s">
        <v>3</v>
      </c>
      <c r="C153" s="38" t="s">
        <v>3</v>
      </c>
      <c r="D153" s="38" t="s">
        <v>3</v>
      </c>
      <c r="E153" s="38" t="s">
        <v>3</v>
      </c>
      <c r="F153" s="38" t="s">
        <v>3</v>
      </c>
      <c r="G153" s="38" t="s">
        <v>3</v>
      </c>
    </row>
    <row r="154" spans="1:7" x14ac:dyDescent="0.25">
      <c r="A154" s="40">
        <v>0</v>
      </c>
      <c r="B154" s="39">
        <v>75.599999999999994</v>
      </c>
      <c r="C154" s="39">
        <v>45.7</v>
      </c>
      <c r="D154" s="39">
        <v>3.6</v>
      </c>
      <c r="E154" s="39">
        <v>7.3</v>
      </c>
      <c r="F154" s="39">
        <v>13.5</v>
      </c>
      <c r="G154" s="39">
        <v>5.6</v>
      </c>
    </row>
    <row r="155" spans="1:7" x14ac:dyDescent="0.25">
      <c r="A155" s="40">
        <v>1</v>
      </c>
      <c r="B155" s="32">
        <v>32.299999999999997</v>
      </c>
      <c r="C155" s="32">
        <v>20.3</v>
      </c>
      <c r="D155" s="32">
        <v>2.5</v>
      </c>
      <c r="E155" s="32">
        <v>1.8</v>
      </c>
      <c r="F155" s="32">
        <v>6.6</v>
      </c>
      <c r="G155" s="32">
        <v>1.1000000000000001</v>
      </c>
    </row>
    <row r="156" spans="1:7" x14ac:dyDescent="0.25">
      <c r="A156" s="40">
        <v>2</v>
      </c>
      <c r="B156" s="32">
        <v>7.4</v>
      </c>
      <c r="C156" s="32">
        <v>5.5</v>
      </c>
      <c r="D156" s="32">
        <v>0.7</v>
      </c>
      <c r="E156" s="32" t="s">
        <v>264</v>
      </c>
      <c r="F156" s="32">
        <v>0.9</v>
      </c>
      <c r="G156" s="32" t="s">
        <v>264</v>
      </c>
    </row>
    <row r="157" spans="1:7" x14ac:dyDescent="0.25">
      <c r="A157" s="40" t="s">
        <v>366</v>
      </c>
      <c r="B157" s="32">
        <v>2.9</v>
      </c>
      <c r="C157" s="32">
        <v>2.2999999999999998</v>
      </c>
      <c r="D157" s="32">
        <v>0.2</v>
      </c>
      <c r="E157" s="32" t="s">
        <v>264</v>
      </c>
      <c r="F157" s="32">
        <v>0.2</v>
      </c>
      <c r="G157" s="32" t="s">
        <v>271</v>
      </c>
    </row>
    <row r="158" spans="1:7" ht="24" customHeight="1" x14ac:dyDescent="0.25">
      <c r="A158" s="35" t="s">
        <v>407</v>
      </c>
      <c r="B158" s="38" t="s">
        <v>3</v>
      </c>
      <c r="C158" s="38" t="s">
        <v>3</v>
      </c>
      <c r="D158" s="38" t="s">
        <v>3</v>
      </c>
      <c r="E158" s="38" t="s">
        <v>3</v>
      </c>
      <c r="F158" s="38" t="s">
        <v>3</v>
      </c>
      <c r="G158" s="38" t="s">
        <v>3</v>
      </c>
    </row>
    <row r="159" spans="1:7" x14ac:dyDescent="0.25">
      <c r="A159" s="31" t="s">
        <v>279</v>
      </c>
      <c r="B159" s="39">
        <v>8.9</v>
      </c>
      <c r="C159" s="39">
        <v>7</v>
      </c>
      <c r="D159" s="39">
        <v>0.5</v>
      </c>
      <c r="E159" s="39">
        <v>0.5</v>
      </c>
      <c r="F159" s="39">
        <v>0.6</v>
      </c>
      <c r="G159" s="39">
        <v>0.4</v>
      </c>
    </row>
    <row r="160" spans="1:7" x14ac:dyDescent="0.25">
      <c r="A160" s="31" t="s">
        <v>280</v>
      </c>
      <c r="B160" s="39">
        <v>94.6</v>
      </c>
      <c r="C160" s="39">
        <v>61.4</v>
      </c>
      <c r="D160" s="39">
        <v>5.4</v>
      </c>
      <c r="E160" s="39">
        <v>6.8</v>
      </c>
      <c r="F160" s="39">
        <v>15.3</v>
      </c>
      <c r="G160" s="39">
        <v>5.8</v>
      </c>
    </row>
    <row r="161" spans="1:7" x14ac:dyDescent="0.25">
      <c r="A161" s="37" t="s">
        <v>408</v>
      </c>
      <c r="B161" s="32">
        <v>14.7</v>
      </c>
      <c r="C161" s="32">
        <v>5.5</v>
      </c>
      <c r="D161" s="32">
        <v>1.1000000000000001</v>
      </c>
      <c r="E161" s="32">
        <v>2.2000000000000002</v>
      </c>
      <c r="F161" s="32">
        <v>5.3</v>
      </c>
      <c r="G161" s="32">
        <v>0.6</v>
      </c>
    </row>
    <row r="162" spans="1:7" ht="24" customHeight="1" x14ac:dyDescent="0.25">
      <c r="A162" s="35" t="s">
        <v>409</v>
      </c>
      <c r="B162" s="38" t="s">
        <v>3</v>
      </c>
      <c r="C162" s="38" t="s">
        <v>3</v>
      </c>
      <c r="D162" s="38" t="s">
        <v>3</v>
      </c>
      <c r="E162" s="38" t="s">
        <v>3</v>
      </c>
      <c r="F162" s="38" t="s">
        <v>3</v>
      </c>
      <c r="G162" s="38" t="s">
        <v>3</v>
      </c>
    </row>
    <row r="163" spans="1:7" x14ac:dyDescent="0.25">
      <c r="A163" s="31" t="s">
        <v>279</v>
      </c>
      <c r="B163" s="39">
        <v>26.1</v>
      </c>
      <c r="C163" s="39">
        <v>19.3</v>
      </c>
      <c r="D163" s="39">
        <v>1.4</v>
      </c>
      <c r="E163" s="39">
        <v>1.4</v>
      </c>
      <c r="F163" s="39">
        <v>2.2999999999999998</v>
      </c>
      <c r="G163" s="39">
        <v>1.6</v>
      </c>
    </row>
    <row r="164" spans="1:7" x14ac:dyDescent="0.25">
      <c r="A164" s="31" t="s">
        <v>280</v>
      </c>
      <c r="B164" s="39">
        <v>57.9</v>
      </c>
      <c r="C164" s="39">
        <v>35.4</v>
      </c>
      <c r="D164" s="39">
        <v>3.2</v>
      </c>
      <c r="E164" s="39">
        <v>4.5</v>
      </c>
      <c r="F164" s="39">
        <v>11.2</v>
      </c>
      <c r="G164" s="39">
        <v>3.6</v>
      </c>
    </row>
    <row r="165" spans="1:7" x14ac:dyDescent="0.25">
      <c r="A165" s="37" t="s">
        <v>408</v>
      </c>
      <c r="B165" s="32">
        <v>34.200000000000003</v>
      </c>
      <c r="C165" s="32">
        <v>19.100000000000001</v>
      </c>
      <c r="D165" s="32">
        <v>2.4</v>
      </c>
      <c r="E165" s="32">
        <v>3.4</v>
      </c>
      <c r="F165" s="32">
        <v>7.6</v>
      </c>
      <c r="G165" s="32">
        <v>1.6</v>
      </c>
    </row>
    <row r="166" spans="1:7" ht="33.75" customHeight="1" x14ac:dyDescent="0.25">
      <c r="A166" s="35" t="s">
        <v>410</v>
      </c>
      <c r="B166" s="38" t="s">
        <v>3</v>
      </c>
      <c r="C166" s="38" t="s">
        <v>3</v>
      </c>
      <c r="D166" s="38" t="s">
        <v>3</v>
      </c>
      <c r="E166" s="38" t="s">
        <v>3</v>
      </c>
      <c r="F166" s="38" t="s">
        <v>3</v>
      </c>
      <c r="G166" s="38" t="s">
        <v>3</v>
      </c>
    </row>
    <row r="167" spans="1:7" x14ac:dyDescent="0.25">
      <c r="A167" s="31" t="s">
        <v>279</v>
      </c>
      <c r="B167" s="39">
        <v>56.4</v>
      </c>
      <c r="C167" s="39">
        <v>48.5</v>
      </c>
      <c r="D167" s="39">
        <v>3.4</v>
      </c>
      <c r="E167" s="39">
        <v>2.2000000000000002</v>
      </c>
      <c r="F167" s="39" t="s">
        <v>271</v>
      </c>
      <c r="G167" s="39">
        <v>2.4</v>
      </c>
    </row>
    <row r="168" spans="1:7" x14ac:dyDescent="0.25">
      <c r="A168" s="31" t="s">
        <v>280</v>
      </c>
      <c r="B168" s="39">
        <v>40.6</v>
      </c>
      <c r="C168" s="39">
        <v>25.4</v>
      </c>
      <c r="D168" s="39">
        <v>3.6</v>
      </c>
      <c r="E168" s="39">
        <v>7.2</v>
      </c>
      <c r="F168" s="39" t="s">
        <v>271</v>
      </c>
      <c r="G168" s="39">
        <v>4.4000000000000004</v>
      </c>
    </row>
    <row r="169" spans="1:7" ht="26.25" x14ac:dyDescent="0.25">
      <c r="A169" s="31" t="s">
        <v>359</v>
      </c>
      <c r="B169" s="39">
        <v>21.1</v>
      </c>
      <c r="C169" s="39" t="s">
        <v>271</v>
      </c>
      <c r="D169" s="39" t="s">
        <v>271</v>
      </c>
      <c r="E169" s="39" t="s">
        <v>271</v>
      </c>
      <c r="F169" s="39">
        <v>21.1</v>
      </c>
      <c r="G169" s="39" t="s">
        <v>271</v>
      </c>
    </row>
    <row r="170" spans="1:7" ht="33.75" customHeight="1" x14ac:dyDescent="0.25">
      <c r="A170" s="35" t="s">
        <v>411</v>
      </c>
      <c r="B170" s="38" t="s">
        <v>3</v>
      </c>
      <c r="C170" s="38" t="s">
        <v>3</v>
      </c>
      <c r="D170" s="38" t="s">
        <v>3</v>
      </c>
      <c r="E170" s="38" t="s">
        <v>3</v>
      </c>
      <c r="F170" s="38" t="s">
        <v>3</v>
      </c>
      <c r="G170" s="38" t="s">
        <v>3</v>
      </c>
    </row>
    <row r="171" spans="1:7" x14ac:dyDescent="0.25">
      <c r="A171" s="31" t="s">
        <v>279</v>
      </c>
      <c r="B171" s="39">
        <v>81.900000000000006</v>
      </c>
      <c r="C171" s="39">
        <v>51.7</v>
      </c>
      <c r="D171" s="39">
        <v>5.4</v>
      </c>
      <c r="E171" s="39">
        <v>7.3</v>
      </c>
      <c r="F171" s="39">
        <v>14.8</v>
      </c>
      <c r="G171" s="39">
        <v>2.8</v>
      </c>
    </row>
    <row r="172" spans="1:7" x14ac:dyDescent="0.25">
      <c r="A172" s="33" t="s">
        <v>412</v>
      </c>
      <c r="B172" s="39">
        <v>68.599999999999994</v>
      </c>
      <c r="C172" s="39">
        <v>45.1</v>
      </c>
      <c r="D172" s="39">
        <v>4.8</v>
      </c>
      <c r="E172" s="39">
        <v>6</v>
      </c>
      <c r="F172" s="39">
        <v>11.1</v>
      </c>
      <c r="G172" s="39">
        <v>1.7</v>
      </c>
    </row>
    <row r="173" spans="1:7" x14ac:dyDescent="0.25">
      <c r="A173" s="33" t="s">
        <v>413</v>
      </c>
      <c r="B173" s="39">
        <v>13.3</v>
      </c>
      <c r="C173" s="39">
        <v>6.7</v>
      </c>
      <c r="D173" s="39">
        <v>0.6</v>
      </c>
      <c r="E173" s="39">
        <v>1.3</v>
      </c>
      <c r="F173" s="39">
        <v>3.6</v>
      </c>
      <c r="G173" s="39">
        <v>1.2</v>
      </c>
    </row>
    <row r="174" spans="1:7" x14ac:dyDescent="0.25">
      <c r="A174" s="31" t="s">
        <v>280</v>
      </c>
      <c r="B174" s="39">
        <v>36.299999999999997</v>
      </c>
      <c r="C174" s="39">
        <v>22.1</v>
      </c>
      <c r="D174" s="39">
        <v>1.6</v>
      </c>
      <c r="E174" s="39">
        <v>2.1</v>
      </c>
      <c r="F174" s="39">
        <v>6.4</v>
      </c>
      <c r="G174" s="39">
        <v>4</v>
      </c>
    </row>
    <row r="175" spans="1:7" ht="24" customHeight="1" x14ac:dyDescent="0.25">
      <c r="A175" s="35" t="s">
        <v>414</v>
      </c>
      <c r="B175" s="30" t="s">
        <v>3</v>
      </c>
      <c r="C175" s="30" t="s">
        <v>3</v>
      </c>
      <c r="D175" s="30" t="s">
        <v>3</v>
      </c>
      <c r="E175" s="30" t="s">
        <v>3</v>
      </c>
      <c r="F175" s="30" t="s">
        <v>3</v>
      </c>
      <c r="G175" s="30" t="s">
        <v>3</v>
      </c>
    </row>
    <row r="176" spans="1:7" x14ac:dyDescent="0.25">
      <c r="A176" s="37" t="s">
        <v>279</v>
      </c>
      <c r="B176" s="32">
        <v>1.5</v>
      </c>
      <c r="C176" s="32">
        <v>1.5</v>
      </c>
      <c r="D176" s="32" t="s">
        <v>271</v>
      </c>
      <c r="E176" s="32" t="s">
        <v>271</v>
      </c>
      <c r="F176" s="32" t="s">
        <v>271</v>
      </c>
      <c r="G176" s="32" t="s">
        <v>264</v>
      </c>
    </row>
    <row r="177" spans="1:7" x14ac:dyDescent="0.25">
      <c r="A177" s="37" t="s">
        <v>280</v>
      </c>
      <c r="B177" s="32">
        <v>86.2</v>
      </c>
      <c r="C177" s="32">
        <v>72.400000000000006</v>
      </c>
      <c r="D177" s="32">
        <v>7</v>
      </c>
      <c r="E177" s="32" t="s">
        <v>271</v>
      </c>
      <c r="F177" s="32" t="s">
        <v>271</v>
      </c>
      <c r="G177" s="32">
        <v>6.8</v>
      </c>
    </row>
    <row r="178" spans="1:7" x14ac:dyDescent="0.25">
      <c r="A178" s="31" t="s">
        <v>415</v>
      </c>
      <c r="B178" s="32">
        <v>30.5</v>
      </c>
      <c r="C178" s="32" t="s">
        <v>271</v>
      </c>
      <c r="D178" s="32" t="s">
        <v>271</v>
      </c>
      <c r="E178" s="32">
        <v>9.4</v>
      </c>
      <c r="F178" s="32">
        <v>21.1</v>
      </c>
      <c r="G178" s="32" t="s">
        <v>271</v>
      </c>
    </row>
    <row r="179" spans="1:7" ht="24" customHeight="1" x14ac:dyDescent="0.25">
      <c r="A179" s="35" t="s">
        <v>416</v>
      </c>
      <c r="B179" s="38" t="s">
        <v>3</v>
      </c>
      <c r="C179" s="38" t="s">
        <v>3</v>
      </c>
      <c r="D179" s="38" t="s">
        <v>3</v>
      </c>
      <c r="E179" s="38" t="s">
        <v>3</v>
      </c>
      <c r="F179" s="38" t="s">
        <v>3</v>
      </c>
      <c r="G179" s="38" t="s">
        <v>3</v>
      </c>
    </row>
    <row r="180" spans="1:7" x14ac:dyDescent="0.25">
      <c r="A180" s="31" t="s">
        <v>279</v>
      </c>
      <c r="B180" s="39">
        <v>12.6</v>
      </c>
      <c r="C180" s="39">
        <v>11.2</v>
      </c>
      <c r="D180" s="39">
        <v>0.2</v>
      </c>
      <c r="E180" s="39">
        <v>0.3</v>
      </c>
      <c r="F180" s="39" t="s">
        <v>271</v>
      </c>
      <c r="G180" s="39">
        <v>0.8</v>
      </c>
    </row>
    <row r="181" spans="1:7" x14ac:dyDescent="0.25">
      <c r="A181" s="31" t="s">
        <v>280</v>
      </c>
      <c r="B181" s="39">
        <v>84.5</v>
      </c>
      <c r="C181" s="39">
        <v>62.7</v>
      </c>
      <c r="D181" s="39">
        <v>6.8</v>
      </c>
      <c r="E181" s="39">
        <v>9.1</v>
      </c>
      <c r="F181" s="39" t="s">
        <v>271</v>
      </c>
      <c r="G181" s="39">
        <v>6</v>
      </c>
    </row>
    <row r="182" spans="1:7" ht="26.25" x14ac:dyDescent="0.25">
      <c r="A182" s="31" t="s">
        <v>359</v>
      </c>
      <c r="B182" s="39">
        <v>21.1</v>
      </c>
      <c r="C182" s="39" t="s">
        <v>271</v>
      </c>
      <c r="D182" s="39" t="s">
        <v>271</v>
      </c>
      <c r="E182" s="39" t="s">
        <v>271</v>
      </c>
      <c r="F182" s="39">
        <v>21.1</v>
      </c>
      <c r="G182" s="39" t="s">
        <v>271</v>
      </c>
    </row>
    <row r="183" spans="1:7" ht="24" customHeight="1" x14ac:dyDescent="0.25">
      <c r="A183" s="35" t="s">
        <v>417</v>
      </c>
      <c r="B183" s="38" t="s">
        <v>3</v>
      </c>
      <c r="C183" s="38" t="s">
        <v>3</v>
      </c>
      <c r="D183" s="38" t="s">
        <v>3</v>
      </c>
      <c r="E183" s="38" t="s">
        <v>3</v>
      </c>
      <c r="F183" s="38" t="s">
        <v>3</v>
      </c>
      <c r="G183" s="38" t="s">
        <v>3</v>
      </c>
    </row>
    <row r="184" spans="1:7" x14ac:dyDescent="0.25">
      <c r="A184" s="40" t="s">
        <v>279</v>
      </c>
      <c r="B184" s="39">
        <v>8.3000000000000007</v>
      </c>
      <c r="C184" s="39">
        <v>8.1</v>
      </c>
      <c r="D184" s="39" t="s">
        <v>264</v>
      </c>
      <c r="E184" s="39" t="s">
        <v>271</v>
      </c>
      <c r="F184" s="39" t="s">
        <v>271</v>
      </c>
      <c r="G184" s="39" t="s">
        <v>264</v>
      </c>
    </row>
    <row r="185" spans="1:7" x14ac:dyDescent="0.25">
      <c r="A185" s="37" t="s">
        <v>280</v>
      </c>
      <c r="B185" s="39">
        <v>79.3</v>
      </c>
      <c r="C185" s="39">
        <v>65.8</v>
      </c>
      <c r="D185" s="39">
        <v>6.9</v>
      </c>
      <c r="E185" s="39" t="s">
        <v>271</v>
      </c>
      <c r="F185" s="39" t="s">
        <v>271</v>
      </c>
      <c r="G185" s="39">
        <v>6.7</v>
      </c>
    </row>
    <row r="186" spans="1:7" x14ac:dyDescent="0.25">
      <c r="A186" s="37" t="s">
        <v>415</v>
      </c>
      <c r="B186" s="39">
        <v>30.5</v>
      </c>
      <c r="C186" s="39" t="s">
        <v>271</v>
      </c>
      <c r="D186" s="39" t="s">
        <v>271</v>
      </c>
      <c r="E186" s="39">
        <v>9.4</v>
      </c>
      <c r="F186" s="39">
        <v>21.1</v>
      </c>
      <c r="G186" s="39" t="s">
        <v>271</v>
      </c>
    </row>
    <row r="187" spans="1:7" ht="24" customHeight="1" x14ac:dyDescent="0.25">
      <c r="A187" s="42" t="s">
        <v>418</v>
      </c>
      <c r="B187" s="30" t="s">
        <v>3</v>
      </c>
      <c r="C187" s="30" t="s">
        <v>3</v>
      </c>
      <c r="D187" s="30" t="s">
        <v>3</v>
      </c>
      <c r="E187" s="30" t="s">
        <v>3</v>
      </c>
      <c r="F187" s="30" t="s">
        <v>3</v>
      </c>
      <c r="G187" s="30" t="s">
        <v>3</v>
      </c>
    </row>
    <row r="188" spans="1:7" x14ac:dyDescent="0.25">
      <c r="A188" s="33" t="s">
        <v>419</v>
      </c>
      <c r="B188" s="39">
        <v>2.7</v>
      </c>
      <c r="C188" s="39">
        <v>2.6</v>
      </c>
      <c r="D188" s="39" t="s">
        <v>264</v>
      </c>
      <c r="E188" s="39" t="s">
        <v>271</v>
      </c>
      <c r="F188" s="39" t="s">
        <v>271</v>
      </c>
      <c r="G188" s="39" t="s">
        <v>264</v>
      </c>
    </row>
    <row r="189" spans="1:7" x14ac:dyDescent="0.25">
      <c r="A189" s="33" t="s">
        <v>420</v>
      </c>
      <c r="B189" s="39">
        <v>4.7</v>
      </c>
      <c r="C189" s="39">
        <v>4.7</v>
      </c>
      <c r="D189" s="39" t="s">
        <v>264</v>
      </c>
      <c r="E189" s="39" t="s">
        <v>271</v>
      </c>
      <c r="F189" s="39" t="s">
        <v>271</v>
      </c>
      <c r="G189" s="39" t="s">
        <v>264</v>
      </c>
    </row>
    <row r="190" spans="1:7" x14ac:dyDescent="0.25">
      <c r="A190" s="33" t="s">
        <v>421</v>
      </c>
      <c r="B190" s="39">
        <v>0.8</v>
      </c>
      <c r="C190" s="39">
        <v>0.8</v>
      </c>
      <c r="D190" s="39" t="s">
        <v>264</v>
      </c>
      <c r="E190" s="39" t="s">
        <v>271</v>
      </c>
      <c r="F190" s="39" t="s">
        <v>271</v>
      </c>
      <c r="G190" s="39" t="s">
        <v>271</v>
      </c>
    </row>
    <row r="191" spans="1:7" x14ac:dyDescent="0.25">
      <c r="A191" s="33" t="s">
        <v>422</v>
      </c>
      <c r="B191" s="39">
        <v>79.3</v>
      </c>
      <c r="C191" s="39">
        <v>65.8</v>
      </c>
      <c r="D191" s="39">
        <v>6.9</v>
      </c>
      <c r="E191" s="39" t="s">
        <v>271</v>
      </c>
      <c r="F191" s="39" t="s">
        <v>271</v>
      </c>
      <c r="G191" s="39">
        <v>6.7</v>
      </c>
    </row>
    <row r="192" spans="1:7" x14ac:dyDescent="0.25">
      <c r="A192" s="33" t="s">
        <v>415</v>
      </c>
      <c r="B192" s="39">
        <v>30.5</v>
      </c>
      <c r="C192" s="39" t="s">
        <v>271</v>
      </c>
      <c r="D192" s="39" t="s">
        <v>271</v>
      </c>
      <c r="E192" s="39">
        <v>9.4</v>
      </c>
      <c r="F192" s="39">
        <v>21.1</v>
      </c>
      <c r="G192" s="39" t="s">
        <v>271</v>
      </c>
    </row>
    <row r="193" spans="1:7" ht="24" customHeight="1" x14ac:dyDescent="0.25">
      <c r="A193" s="42" t="s">
        <v>423</v>
      </c>
      <c r="B193" s="38" t="s">
        <v>3</v>
      </c>
      <c r="C193" s="38" t="s">
        <v>3</v>
      </c>
      <c r="D193" s="38" t="s">
        <v>3</v>
      </c>
      <c r="E193" s="38" t="s">
        <v>3</v>
      </c>
      <c r="F193" s="38" t="s">
        <v>3</v>
      </c>
      <c r="G193" s="38" t="s">
        <v>3</v>
      </c>
    </row>
    <row r="194" spans="1:7" x14ac:dyDescent="0.25">
      <c r="A194" s="33" t="s">
        <v>424</v>
      </c>
      <c r="B194" s="39">
        <v>2.5</v>
      </c>
      <c r="C194" s="39">
        <v>2.5</v>
      </c>
      <c r="D194" s="39" t="s">
        <v>264</v>
      </c>
      <c r="E194" s="39" t="s">
        <v>271</v>
      </c>
      <c r="F194" s="39" t="s">
        <v>271</v>
      </c>
      <c r="G194" s="39" t="s">
        <v>271</v>
      </c>
    </row>
    <row r="195" spans="1:7" x14ac:dyDescent="0.25">
      <c r="A195" s="34" t="s">
        <v>425</v>
      </c>
      <c r="B195" s="39">
        <v>0.7</v>
      </c>
      <c r="C195" s="39">
        <v>0.7</v>
      </c>
      <c r="D195" s="39" t="s">
        <v>264</v>
      </c>
      <c r="E195" s="39" t="s">
        <v>271</v>
      </c>
      <c r="F195" s="39" t="s">
        <v>271</v>
      </c>
      <c r="G195" s="39" t="s">
        <v>271</v>
      </c>
    </row>
    <row r="196" spans="1:7" x14ac:dyDescent="0.25">
      <c r="A196" s="34" t="s">
        <v>426</v>
      </c>
      <c r="B196" s="39">
        <v>1.1000000000000001</v>
      </c>
      <c r="C196" s="39">
        <v>1.1000000000000001</v>
      </c>
      <c r="D196" s="39" t="s">
        <v>264</v>
      </c>
      <c r="E196" s="39" t="s">
        <v>271</v>
      </c>
      <c r="F196" s="39" t="s">
        <v>271</v>
      </c>
      <c r="G196" s="39" t="s">
        <v>271</v>
      </c>
    </row>
    <row r="197" spans="1:7" x14ac:dyDescent="0.25">
      <c r="A197" s="34" t="s">
        <v>427</v>
      </c>
      <c r="B197" s="39">
        <v>0.3</v>
      </c>
      <c r="C197" s="39">
        <v>0.3</v>
      </c>
      <c r="D197" s="39" t="s">
        <v>271</v>
      </c>
      <c r="E197" s="39" t="s">
        <v>271</v>
      </c>
      <c r="F197" s="39" t="s">
        <v>271</v>
      </c>
      <c r="G197" s="39" t="s">
        <v>271</v>
      </c>
    </row>
    <row r="198" spans="1:7" x14ac:dyDescent="0.25">
      <c r="A198" s="34" t="s">
        <v>428</v>
      </c>
      <c r="B198" s="39">
        <v>0.3</v>
      </c>
      <c r="C198" s="39">
        <v>0.3</v>
      </c>
      <c r="D198" s="39" t="s">
        <v>271</v>
      </c>
      <c r="E198" s="39" t="s">
        <v>271</v>
      </c>
      <c r="F198" s="39" t="s">
        <v>271</v>
      </c>
      <c r="G198" s="39" t="s">
        <v>271</v>
      </c>
    </row>
    <row r="199" spans="1:7" x14ac:dyDescent="0.25">
      <c r="A199" s="34" t="s">
        <v>429</v>
      </c>
      <c r="B199" s="39" t="s">
        <v>264</v>
      </c>
      <c r="C199" s="39" t="s">
        <v>264</v>
      </c>
      <c r="D199" s="39" t="s">
        <v>271</v>
      </c>
      <c r="E199" s="39" t="s">
        <v>271</v>
      </c>
      <c r="F199" s="39" t="s">
        <v>271</v>
      </c>
      <c r="G199" s="39" t="s">
        <v>271</v>
      </c>
    </row>
    <row r="200" spans="1:7" x14ac:dyDescent="0.25">
      <c r="A200" s="33" t="s">
        <v>430</v>
      </c>
      <c r="B200" s="39">
        <v>5.4</v>
      </c>
      <c r="C200" s="39">
        <v>5.3</v>
      </c>
      <c r="D200" s="39" t="s">
        <v>264</v>
      </c>
      <c r="E200" s="39" t="s">
        <v>271</v>
      </c>
      <c r="F200" s="39" t="s">
        <v>271</v>
      </c>
      <c r="G200" s="39" t="s">
        <v>264</v>
      </c>
    </row>
    <row r="201" spans="1:7" x14ac:dyDescent="0.25">
      <c r="A201" s="33" t="s">
        <v>422</v>
      </c>
      <c r="B201" s="39">
        <v>79.3</v>
      </c>
      <c r="C201" s="39">
        <v>65.8</v>
      </c>
      <c r="D201" s="39">
        <v>6.9</v>
      </c>
      <c r="E201" s="39" t="s">
        <v>271</v>
      </c>
      <c r="F201" s="39" t="s">
        <v>271</v>
      </c>
      <c r="G201" s="39">
        <v>6.7</v>
      </c>
    </row>
    <row r="202" spans="1:7" x14ac:dyDescent="0.25">
      <c r="A202" s="33" t="s">
        <v>415</v>
      </c>
      <c r="B202" s="39">
        <v>30.5</v>
      </c>
      <c r="C202" s="39" t="s">
        <v>271</v>
      </c>
      <c r="D202" s="39" t="s">
        <v>271</v>
      </c>
      <c r="E202" s="39">
        <v>9.4</v>
      </c>
      <c r="F202" s="39">
        <v>21.1</v>
      </c>
      <c r="G202" s="39" t="s">
        <v>271</v>
      </c>
    </row>
    <row r="203" spans="1:7" ht="24" customHeight="1" x14ac:dyDescent="0.25">
      <c r="A203" s="35" t="s">
        <v>431</v>
      </c>
      <c r="B203" s="30" t="s">
        <v>3</v>
      </c>
      <c r="C203" s="30" t="s">
        <v>3</v>
      </c>
      <c r="D203" s="30" t="s">
        <v>3</v>
      </c>
      <c r="E203" s="30" t="s">
        <v>3</v>
      </c>
      <c r="F203" s="30" t="s">
        <v>3</v>
      </c>
      <c r="G203" s="30" t="s">
        <v>3</v>
      </c>
    </row>
    <row r="204" spans="1:7" s="36" customFormat="1" x14ac:dyDescent="0.25">
      <c r="A204" s="31" t="s">
        <v>279</v>
      </c>
      <c r="B204" s="39">
        <v>8.4</v>
      </c>
      <c r="C204" s="39">
        <v>7.3</v>
      </c>
      <c r="D204" s="39">
        <v>0.3</v>
      </c>
      <c r="E204" s="39" t="s">
        <v>264</v>
      </c>
      <c r="F204" s="39">
        <v>0.3</v>
      </c>
      <c r="G204" s="39">
        <v>0.3</v>
      </c>
    </row>
    <row r="205" spans="1:7" s="36" customFormat="1" x14ac:dyDescent="0.25">
      <c r="A205" s="37" t="s">
        <v>280</v>
      </c>
      <c r="B205" s="39">
        <v>109.8</v>
      </c>
      <c r="C205" s="39">
        <v>66.599999999999994</v>
      </c>
      <c r="D205" s="39">
        <v>6.8</v>
      </c>
      <c r="E205" s="39">
        <v>9.1</v>
      </c>
      <c r="F205" s="39">
        <v>20.8</v>
      </c>
      <c r="G205" s="39">
        <v>6.5</v>
      </c>
    </row>
    <row r="206" spans="1:7" s="36" customFormat="1" ht="24" customHeight="1" x14ac:dyDescent="0.25">
      <c r="A206" s="42" t="s">
        <v>432</v>
      </c>
      <c r="B206" s="30" t="s">
        <v>3</v>
      </c>
      <c r="C206" s="30" t="s">
        <v>3</v>
      </c>
      <c r="D206" s="30" t="s">
        <v>3</v>
      </c>
      <c r="E206" s="30" t="s">
        <v>3</v>
      </c>
      <c r="F206" s="30" t="s">
        <v>3</v>
      </c>
      <c r="G206" s="30" t="s">
        <v>3</v>
      </c>
    </row>
    <row r="207" spans="1:7" s="36" customFormat="1" x14ac:dyDescent="0.25">
      <c r="A207" s="33" t="s">
        <v>419</v>
      </c>
      <c r="B207" s="39">
        <v>4</v>
      </c>
      <c r="C207" s="39">
        <v>3.3</v>
      </c>
      <c r="D207" s="39" t="s">
        <v>264</v>
      </c>
      <c r="E207" s="39" t="s">
        <v>264</v>
      </c>
      <c r="F207" s="39" t="s">
        <v>264</v>
      </c>
      <c r="G207" s="39" t="s">
        <v>264</v>
      </c>
    </row>
    <row r="208" spans="1:7" s="36" customFormat="1" x14ac:dyDescent="0.25">
      <c r="A208" s="33" t="s">
        <v>420</v>
      </c>
      <c r="B208" s="39">
        <v>1.6</v>
      </c>
      <c r="C208" s="39">
        <v>1.5</v>
      </c>
      <c r="D208" s="39" t="s">
        <v>264</v>
      </c>
      <c r="E208" s="39" t="s">
        <v>271</v>
      </c>
      <c r="F208" s="39" t="s">
        <v>264</v>
      </c>
      <c r="G208" s="39" t="s">
        <v>264</v>
      </c>
    </row>
    <row r="209" spans="1:7" s="36" customFormat="1" x14ac:dyDescent="0.25">
      <c r="A209" s="33" t="s">
        <v>421</v>
      </c>
      <c r="B209" s="39">
        <v>2.9</v>
      </c>
      <c r="C209" s="39">
        <v>2.5</v>
      </c>
      <c r="D209" s="39" t="s">
        <v>264</v>
      </c>
      <c r="E209" s="39" t="s">
        <v>264</v>
      </c>
      <c r="F209" s="39" t="s">
        <v>264</v>
      </c>
      <c r="G209" s="39" t="s">
        <v>264</v>
      </c>
    </row>
    <row r="210" spans="1:7" s="36" customFormat="1" x14ac:dyDescent="0.25">
      <c r="A210" s="33" t="s">
        <v>433</v>
      </c>
      <c r="B210" s="39">
        <v>109.8</v>
      </c>
      <c r="C210" s="39">
        <v>66.599999999999994</v>
      </c>
      <c r="D210" s="39">
        <v>6.8</v>
      </c>
      <c r="E210" s="39">
        <v>9.1</v>
      </c>
      <c r="F210" s="39">
        <v>20.8</v>
      </c>
      <c r="G210" s="39">
        <v>6.5</v>
      </c>
    </row>
    <row r="211" spans="1:7" ht="24" customHeight="1" x14ac:dyDescent="0.25">
      <c r="A211" s="42" t="s">
        <v>434</v>
      </c>
      <c r="B211" s="30" t="s">
        <v>3</v>
      </c>
      <c r="C211" s="30" t="s">
        <v>3</v>
      </c>
      <c r="D211" s="30" t="s">
        <v>3</v>
      </c>
      <c r="E211" s="30" t="s">
        <v>3</v>
      </c>
      <c r="F211" s="30" t="s">
        <v>3</v>
      </c>
      <c r="G211" s="30" t="s">
        <v>3</v>
      </c>
    </row>
    <row r="212" spans="1:7" x14ac:dyDescent="0.25">
      <c r="A212" s="33" t="s">
        <v>425</v>
      </c>
      <c r="B212" s="39">
        <v>4</v>
      </c>
      <c r="C212" s="39">
        <v>3.6</v>
      </c>
      <c r="D212" s="39" t="s">
        <v>264</v>
      </c>
      <c r="E212" s="39" t="s">
        <v>264</v>
      </c>
      <c r="F212" s="39" t="s">
        <v>264</v>
      </c>
      <c r="G212" s="39" t="s">
        <v>264</v>
      </c>
    </row>
    <row r="213" spans="1:7" x14ac:dyDescent="0.25">
      <c r="A213" s="33" t="s">
        <v>426</v>
      </c>
      <c r="B213" s="39">
        <v>1.6</v>
      </c>
      <c r="C213" s="39">
        <v>1.4</v>
      </c>
      <c r="D213" s="39" t="s">
        <v>264</v>
      </c>
      <c r="E213" s="39" t="s">
        <v>264</v>
      </c>
      <c r="F213" s="39" t="s">
        <v>264</v>
      </c>
      <c r="G213" s="39" t="s">
        <v>264</v>
      </c>
    </row>
    <row r="214" spans="1:7" x14ac:dyDescent="0.25">
      <c r="A214" s="33" t="s">
        <v>429</v>
      </c>
      <c r="B214" s="39">
        <v>0.3</v>
      </c>
      <c r="C214" s="39">
        <v>0.3</v>
      </c>
      <c r="D214" s="39" t="s">
        <v>271</v>
      </c>
      <c r="E214" s="39" t="s">
        <v>271</v>
      </c>
      <c r="F214" s="39" t="s">
        <v>271</v>
      </c>
      <c r="G214" s="39" t="s">
        <v>271</v>
      </c>
    </row>
    <row r="215" spans="1:7" x14ac:dyDescent="0.25">
      <c r="A215" s="33" t="s">
        <v>435</v>
      </c>
      <c r="B215" s="39">
        <v>2.5</v>
      </c>
      <c r="C215" s="39">
        <v>2</v>
      </c>
      <c r="D215" s="39" t="s">
        <v>264</v>
      </c>
      <c r="E215" s="39" t="s">
        <v>264</v>
      </c>
      <c r="F215" s="39" t="s">
        <v>264</v>
      </c>
      <c r="G215" s="39" t="s">
        <v>264</v>
      </c>
    </row>
    <row r="216" spans="1:7" x14ac:dyDescent="0.25">
      <c r="A216" s="33" t="s">
        <v>433</v>
      </c>
      <c r="B216" s="39">
        <v>109.8</v>
      </c>
      <c r="C216" s="39">
        <v>66.599999999999994</v>
      </c>
      <c r="D216" s="39">
        <v>6.8</v>
      </c>
      <c r="E216" s="39">
        <v>9.1</v>
      </c>
      <c r="F216" s="39">
        <v>20.8</v>
      </c>
      <c r="G216" s="39">
        <v>6.5</v>
      </c>
    </row>
    <row r="217" spans="1:7" ht="43.5" customHeight="1" x14ac:dyDescent="0.25">
      <c r="A217" s="35" t="s">
        <v>436</v>
      </c>
      <c r="B217" s="38" t="s">
        <v>3</v>
      </c>
      <c r="C217" s="38" t="s">
        <v>3</v>
      </c>
      <c r="D217" s="38" t="s">
        <v>3</v>
      </c>
      <c r="E217" s="38" t="s">
        <v>3</v>
      </c>
      <c r="F217" s="38" t="s">
        <v>3</v>
      </c>
      <c r="G217" s="38" t="s">
        <v>3</v>
      </c>
    </row>
    <row r="218" spans="1:7" ht="26.25" x14ac:dyDescent="0.25">
      <c r="A218" s="31" t="s">
        <v>437</v>
      </c>
      <c r="B218" s="32">
        <v>5.6</v>
      </c>
      <c r="C218" s="32">
        <v>4.8</v>
      </c>
      <c r="D218" s="32">
        <v>0.3</v>
      </c>
      <c r="E218" s="32" t="s">
        <v>264</v>
      </c>
      <c r="F218" s="32" t="s">
        <v>264</v>
      </c>
      <c r="G218" s="32">
        <v>0.3</v>
      </c>
    </row>
    <row r="219" spans="1:7" ht="26.25" x14ac:dyDescent="0.25">
      <c r="A219" s="37" t="s">
        <v>438</v>
      </c>
      <c r="B219" s="32">
        <v>2.4</v>
      </c>
      <c r="C219" s="32">
        <v>2.2000000000000002</v>
      </c>
      <c r="D219" s="32" t="s">
        <v>264</v>
      </c>
      <c r="E219" s="32" t="s">
        <v>264</v>
      </c>
      <c r="F219" s="32" t="s">
        <v>271</v>
      </c>
      <c r="G219" s="32" t="s">
        <v>264</v>
      </c>
    </row>
    <row r="220" spans="1:7" ht="26.25" x14ac:dyDescent="0.25">
      <c r="A220" s="37" t="s">
        <v>439</v>
      </c>
      <c r="B220" s="32">
        <v>4.2</v>
      </c>
      <c r="C220" s="32">
        <v>3.8</v>
      </c>
      <c r="D220" s="32">
        <v>0.1</v>
      </c>
      <c r="E220" s="32" t="s">
        <v>264</v>
      </c>
      <c r="F220" s="32" t="s">
        <v>264</v>
      </c>
      <c r="G220" s="32" t="s">
        <v>264</v>
      </c>
    </row>
    <row r="221" spans="1:7" s="36" customFormat="1" ht="24" customHeight="1" x14ac:dyDescent="0.25">
      <c r="A221" s="37" t="s">
        <v>440</v>
      </c>
      <c r="B221" s="32">
        <v>6.5</v>
      </c>
      <c r="C221" s="32">
        <v>5.6</v>
      </c>
      <c r="D221" s="32">
        <v>0.4</v>
      </c>
      <c r="E221" s="32" t="s">
        <v>264</v>
      </c>
      <c r="F221" s="32" t="s">
        <v>264</v>
      </c>
      <c r="G221" s="32" t="s">
        <v>264</v>
      </c>
    </row>
    <row r="222" spans="1:7" s="36" customFormat="1" ht="26.25" x14ac:dyDescent="0.25">
      <c r="A222" s="37" t="s">
        <v>441</v>
      </c>
      <c r="B222" s="32">
        <v>6.6</v>
      </c>
      <c r="C222" s="32">
        <v>6.1</v>
      </c>
      <c r="D222" s="32">
        <v>0.3</v>
      </c>
      <c r="E222" s="32" t="s">
        <v>264</v>
      </c>
      <c r="F222" s="32" t="s">
        <v>264</v>
      </c>
      <c r="G222" s="32" t="s">
        <v>264</v>
      </c>
    </row>
    <row r="223" spans="1:7" s="36" customFormat="1" ht="15.75" x14ac:dyDescent="0.25">
      <c r="A223" s="37" t="s">
        <v>442</v>
      </c>
      <c r="B223" s="32">
        <v>2.6</v>
      </c>
      <c r="C223" s="32">
        <v>2.2999999999999998</v>
      </c>
      <c r="D223" s="32" t="s">
        <v>264</v>
      </c>
      <c r="E223" s="32" t="s">
        <v>264</v>
      </c>
      <c r="F223" s="32" t="s">
        <v>264</v>
      </c>
      <c r="G223" s="32" t="s">
        <v>264</v>
      </c>
    </row>
    <row r="224" spans="1:7" s="36" customFormat="1" ht="15.75" thickBot="1" x14ac:dyDescent="0.3">
      <c r="A224" s="33"/>
      <c r="B224" s="43"/>
      <c r="C224" s="43"/>
      <c r="D224" s="43"/>
      <c r="E224" s="43"/>
      <c r="F224" s="43"/>
      <c r="G224" s="43"/>
    </row>
    <row r="225" spans="1:7" s="36" customFormat="1" ht="206.25" customHeight="1" x14ac:dyDescent="0.25">
      <c r="A225" s="54" t="s">
        <v>443</v>
      </c>
      <c r="B225" s="54"/>
      <c r="C225" s="54"/>
      <c r="D225" s="54"/>
      <c r="E225" s="54"/>
      <c r="F225" s="54"/>
      <c r="G225" s="54"/>
    </row>
    <row r="226" spans="1:7" s="36" customFormat="1" x14ac:dyDescent="0.25">
      <c r="A226"/>
      <c r="B226"/>
      <c r="C226"/>
      <c r="D226"/>
      <c r="E226"/>
      <c r="F226"/>
      <c r="G226"/>
    </row>
    <row r="227" spans="1:7" ht="44.1" customHeight="1" x14ac:dyDescent="0.25"/>
    <row r="229" spans="1:7" x14ac:dyDescent="0.25">
      <c r="A229" s="44"/>
    </row>
    <row r="230" spans="1:7" x14ac:dyDescent="0.25">
      <c r="A230" s="45"/>
    </row>
    <row r="231" spans="1:7" x14ac:dyDescent="0.25">
      <c r="A231" s="45"/>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17"/>
  <sheetViews>
    <sheetView workbookViewId="0">
      <selection activeCell="D17" sqref="D17"/>
    </sheetView>
  </sheetViews>
  <sheetFormatPr defaultRowHeight="15" x14ac:dyDescent="0.25"/>
  <cols>
    <col min="1" max="2" width="23.42578125" customWidth="1"/>
    <col min="3" max="36" width="9.5703125" bestFit="1" customWidth="1"/>
  </cols>
  <sheetData>
    <row r="1" spans="1:36" x14ac:dyDescent="0.25">
      <c r="A1" t="s">
        <v>461</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311</v>
      </c>
      <c r="B2" s="47">
        <f>C2</f>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c r="AJ2" s="47">
        <v>0</v>
      </c>
    </row>
    <row r="3" spans="1:36" x14ac:dyDescent="0.25">
      <c r="A3" t="s">
        <v>230</v>
      </c>
      <c r="B3" s="47">
        <f t="shared" ref="B3:B17" si="0">C3</f>
        <v>0</v>
      </c>
      <c r="C3" s="47">
        <f>INDEX('AEO Table 22'!$C$103:$AK$103,MATCH(C$1,'AEO Table 22'!$C$1:$AJ$1,0))*10^3*About!$A$25</f>
        <v>0</v>
      </c>
      <c r="D3" s="47">
        <f>INDEX('AEO Table 22'!$C$103:$AK$103,MATCH(D$1,'AEO Table 22'!$C$1:$AJ$1,0))*10^3*About!$A$25</f>
        <v>0</v>
      </c>
      <c r="E3" s="47">
        <f>INDEX('AEO Table 22'!$C$103:$AK$103,MATCH(E$1,'AEO Table 22'!$C$1:$AJ$1,0))*10^3*About!$A$25</f>
        <v>0</v>
      </c>
      <c r="F3" s="47">
        <f>INDEX('AEO Table 22'!$C$103:$AK$103,MATCH(F$1,'AEO Table 22'!$C$1:$AJ$1,0))*10^3*About!$A$25</f>
        <v>0</v>
      </c>
      <c r="G3" s="47">
        <f>INDEX('AEO Table 22'!$C$103:$AK$103,MATCH(G$1,'AEO Table 22'!$C$1:$AJ$1,0))*10^3*About!$A$25</f>
        <v>0</v>
      </c>
      <c r="H3" s="47">
        <f>INDEX('AEO Table 22'!$C$103:$AK$103,MATCH(H$1,'AEO Table 22'!$C$1:$AJ$1,0))*10^3*About!$A$25</f>
        <v>0</v>
      </c>
      <c r="I3" s="47">
        <f>INDEX('AEO Table 22'!$C$103:$AK$103,MATCH(I$1,'AEO Table 22'!$C$1:$AJ$1,0))*10^3*About!$A$25</f>
        <v>0</v>
      </c>
      <c r="J3" s="47">
        <f>INDEX('AEO Table 22'!$C$103:$AK$103,MATCH(J$1,'AEO Table 22'!$C$1:$AJ$1,0))*10^3*About!$A$25</f>
        <v>0</v>
      </c>
      <c r="K3" s="47">
        <f>INDEX('AEO Table 22'!$C$103:$AK$103,MATCH(K$1,'AEO Table 22'!$C$1:$AJ$1,0))*10^3*About!$A$25</f>
        <v>0</v>
      </c>
      <c r="L3" s="47">
        <f>INDEX('AEO Table 22'!$C$103:$AK$103,MATCH(L$1,'AEO Table 22'!$C$1:$AJ$1,0))*10^3*About!$A$25</f>
        <v>0</v>
      </c>
      <c r="M3" s="47">
        <f>INDEX('AEO Table 22'!$C$103:$AK$103,MATCH(M$1,'AEO Table 22'!$C$1:$AJ$1,0))*10^3*About!$A$25</f>
        <v>0</v>
      </c>
      <c r="N3" s="47">
        <f>INDEX('AEO Table 22'!$C$103:$AK$103,MATCH(N$1,'AEO Table 22'!$C$1:$AJ$1,0))*10^3*About!$A$25</f>
        <v>0</v>
      </c>
      <c r="O3" s="47">
        <f>INDEX('AEO Table 22'!$C$103:$AK$103,MATCH(O$1,'AEO Table 22'!$C$1:$AJ$1,0))*10^3*About!$A$25</f>
        <v>0</v>
      </c>
      <c r="P3" s="47">
        <f>INDEX('AEO Table 22'!$C$103:$AK$103,MATCH(P$1,'AEO Table 22'!$C$1:$AJ$1,0))*10^3*About!$A$25</f>
        <v>0</v>
      </c>
      <c r="Q3" s="47">
        <f>INDEX('AEO Table 22'!$C$103:$AK$103,MATCH(Q$1,'AEO Table 22'!$C$1:$AJ$1,0))*10^3*About!$A$25</f>
        <v>0</v>
      </c>
      <c r="R3" s="47">
        <f>INDEX('AEO Table 22'!$C$103:$AK$103,MATCH(R$1,'AEO Table 22'!$C$1:$AJ$1,0))*10^3*About!$A$25</f>
        <v>0.5824610829103215</v>
      </c>
      <c r="S3" s="47">
        <f>INDEX('AEO Table 22'!$C$103:$AK$103,MATCH(S$1,'AEO Table 22'!$C$1:$AJ$1,0))*10^3*About!$A$25</f>
        <v>2.0983020304568525</v>
      </c>
      <c r="T3" s="47">
        <f>INDEX('AEO Table 22'!$C$103:$AK$103,MATCH(T$1,'AEO Table 22'!$C$1:$AJ$1,0))*10^3*About!$A$25</f>
        <v>5.9447884940778346</v>
      </c>
      <c r="U3" s="47">
        <f>INDEX('AEO Table 22'!$C$103:$AK$103,MATCH(U$1,'AEO Table 22'!$C$1:$AJ$1,0))*10^3*About!$A$25</f>
        <v>14.337996615905242</v>
      </c>
      <c r="V3" s="47">
        <f>INDEX('AEO Table 22'!$C$103:$AK$103,MATCH(V$1,'AEO Table 22'!$C$1:$AJ$1,0))*10^3*About!$A$25</f>
        <v>29.609373096446696</v>
      </c>
      <c r="W3" s="47">
        <f>INDEX('AEO Table 22'!$C$103:$AK$103,MATCH(W$1,'AEO Table 22'!$C$1:$AJ$1,0))*10^3*About!$A$25</f>
        <v>57.004272419627753</v>
      </c>
      <c r="X3" s="47">
        <f>INDEX('AEO Table 22'!$C$103:$AK$103,MATCH(X$1,'AEO Table 22'!$C$1:$AJ$1,0))*10^3*About!$A$25</f>
        <v>107.47969289340099</v>
      </c>
      <c r="Y3" s="47">
        <f>INDEX('AEO Table 22'!$C$103:$AK$103,MATCH(Y$1,'AEO Table 22'!$C$1:$AJ$1,0))*10^3*About!$A$25</f>
        <v>198.63925888324874</v>
      </c>
      <c r="Z3" s="47">
        <f>INDEX('AEO Table 22'!$C$103:$AK$103,MATCH(Z$1,'AEO Table 22'!$C$1:$AJ$1,0))*10^3*About!$A$25</f>
        <v>366.27027664974617</v>
      </c>
      <c r="AA3" s="47">
        <f>INDEX('AEO Table 22'!$C$103:$AK$103,MATCH(AA$1,'AEO Table 22'!$C$1:$AJ$1,0))*10^3*About!$A$25</f>
        <v>672.62237309644672</v>
      </c>
      <c r="AB3" s="47">
        <f>INDEX('AEO Table 22'!$C$103:$AK$103,MATCH(AB$1,'AEO Table 22'!$C$1:$AJ$1,0))*10^3*About!$A$25</f>
        <v>979.32378595600676</v>
      </c>
      <c r="AC3" s="47">
        <f>INDEX('AEO Table 22'!$C$103:$AK$103,MATCH(AC$1,'AEO Table 22'!$C$1:$AJ$1,0))*10^3*About!$A$25</f>
        <v>1288.7075642978002</v>
      </c>
      <c r="AD3" s="47">
        <f>INDEX('AEO Table 22'!$C$103:$AK$103,MATCH(AD$1,'AEO Table 22'!$C$1:$AJ$1,0))*10^3*About!$A$25</f>
        <v>1601.1214221658206</v>
      </c>
      <c r="AE3" s="47">
        <f>INDEX('AEO Table 22'!$C$103:$AK$103,MATCH(AE$1,'AEO Table 22'!$C$1:$AJ$1,0))*10^3*About!$A$25</f>
        <v>1916.5661607445008</v>
      </c>
      <c r="AF3" s="47">
        <f>INDEX('AEO Table 22'!$C$103:$AK$103,MATCH(AF$1,'AEO Table 22'!$C$1:$AJ$1,0))*10^3*About!$A$25</f>
        <v>2234.4585177664972</v>
      </c>
      <c r="AG3" s="47">
        <f>INDEX('AEO Table 22'!$C$103:$AK$103,MATCH(AG$1,'AEO Table 22'!$C$1:$AJ$1,0))*10^3*About!$A$25</f>
        <v>2554.4499780033839</v>
      </c>
      <c r="AH3" s="47">
        <f>INDEX('AEO Table 22'!$C$103:$AK$103,MATCH(AH$1,'AEO Table 22'!$C$1:$AJ$1,0))*10^3*About!$A$25</f>
        <v>2875.3732157360409</v>
      </c>
      <c r="AI3" s="47">
        <f>INDEX('AEO Table 22'!$C$103:$AK$103,MATCH(AI$1,'AEO Table 22'!$C$1:$AJ$1,0))*10^3*About!$A$25</f>
        <v>3197.6961226734347</v>
      </c>
      <c r="AJ3" s="47">
        <f>INDEX('AEO Table 22'!$C$103:$AK$103,MATCH(AJ$1,'AEO Table 22'!$C$1:$AJ$1,0))*10^3*About!$A$25</f>
        <v>3521.1839517766498</v>
      </c>
    </row>
    <row r="4" spans="1:36" x14ac:dyDescent="0.25">
      <c r="A4" t="s">
        <v>231</v>
      </c>
      <c r="B4" s="47">
        <f t="shared" si="0"/>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c r="AJ4" s="47">
        <v>0</v>
      </c>
    </row>
    <row r="5" spans="1:36" x14ac:dyDescent="0.25">
      <c r="A5" t="s">
        <v>232</v>
      </c>
      <c r="B5" s="47">
        <f t="shared" si="0"/>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c r="AJ5" s="47">
        <v>0</v>
      </c>
    </row>
    <row r="6" spans="1:36" x14ac:dyDescent="0.25">
      <c r="A6" t="s">
        <v>312</v>
      </c>
      <c r="B6" s="47">
        <f t="shared" si="0"/>
        <v>28150.374582064294</v>
      </c>
      <c r="C6" s="47">
        <f>INDEX('AEO Table 22'!$C$105:$AJ$105,MATCH(C$1,'AEO Table 22'!$C$1:$AJ$1,0))*10^3*About!$A$25</f>
        <v>28150.374582064294</v>
      </c>
      <c r="D6" s="47">
        <f>INDEX('AEO Table 22'!$C$105:$AJ$105,MATCH(D$1,'AEO Table 22'!$C$1:$AJ$1,0))*10^3*About!$A$25</f>
        <v>28710.706149746191</v>
      </c>
      <c r="E6" s="47">
        <f>INDEX('AEO Table 22'!$C$105:$AJ$105,MATCH(E$1,'AEO Table 22'!$C$1:$AJ$1,0))*10^3*About!$A$25</f>
        <v>29286.151260575294</v>
      </c>
      <c r="F6" s="47">
        <f>INDEX('AEO Table 22'!$C$105:$AJ$105,MATCH(F$1,'AEO Table 22'!$C$1:$AJ$1,0))*10^3*About!$A$25</f>
        <v>29793.957176818953</v>
      </c>
      <c r="G6" s="47">
        <f>INDEX('AEO Table 22'!$C$105:$AJ$105,MATCH(G$1,'AEO Table 22'!$C$1:$AJ$1,0))*10^3*About!$A$25</f>
        <v>30232.813961928932</v>
      </c>
      <c r="H6" s="47">
        <f>INDEX('AEO Table 22'!$C$105:$AJ$105,MATCH(H$1,'AEO Table 22'!$C$1:$AJ$1,0))*10^3*About!$A$25</f>
        <v>30232.813961928932</v>
      </c>
      <c r="I6" s="47">
        <f>INDEX('AEO Table 22'!$C$105:$AJ$105,MATCH(I$1,'AEO Table 22'!$C$1:$AJ$1,0))*10^3*About!$A$25</f>
        <v>30232.813961928932</v>
      </c>
      <c r="J6" s="47">
        <f>INDEX('AEO Table 22'!$C$105:$AJ$105,MATCH(J$1,'AEO Table 22'!$C$1:$AJ$1,0))*10^3*About!$A$25</f>
        <v>30232.813961928932</v>
      </c>
      <c r="K6" s="47">
        <f>INDEX('AEO Table 22'!$C$105:$AJ$105,MATCH(K$1,'AEO Table 22'!$C$1:$AJ$1,0))*10^3*About!$A$25</f>
        <v>30232.813961928932</v>
      </c>
      <c r="L6" s="47">
        <f>INDEX('AEO Table 22'!$C$105:$AJ$105,MATCH(L$1,'AEO Table 22'!$C$1:$AJ$1,0))*10^3*About!$A$25</f>
        <v>30232.813961928932</v>
      </c>
      <c r="M6" s="47">
        <f>INDEX('AEO Table 22'!$C$105:$AJ$105,MATCH(M$1,'AEO Table 22'!$C$1:$AJ$1,0))*10^3*About!$A$25</f>
        <v>30232.813961928932</v>
      </c>
      <c r="N6" s="47">
        <f>INDEX('AEO Table 22'!$C$105:$AJ$105,MATCH(N$1,'AEO Table 22'!$C$1:$AJ$1,0))*10^3*About!$A$25</f>
        <v>30232.813961928932</v>
      </c>
      <c r="O6" s="47">
        <f>INDEX('AEO Table 22'!$C$105:$AJ$105,MATCH(O$1,'AEO Table 22'!$C$1:$AJ$1,0))*10^3*About!$A$25</f>
        <v>30235.10374703892</v>
      </c>
      <c r="P6" s="47">
        <f>INDEX('AEO Table 22'!$C$105:$AJ$105,MATCH(P$1,'AEO Table 22'!$C$1:$AJ$1,0))*10^3*About!$A$25</f>
        <v>30243.569061759732</v>
      </c>
      <c r="Q6" s="47">
        <f>INDEX('AEO Table 22'!$C$105:$AJ$105,MATCH(Q$1,'AEO Table 22'!$C$1:$AJ$1,0))*10^3*About!$A$25</f>
        <v>30275.058013536374</v>
      </c>
      <c r="R6" s="47">
        <f>INDEX('AEO Table 22'!$C$105:$AJ$105,MATCH(R$1,'AEO Table 22'!$C$1:$AJ$1,0))*10^3*About!$A$25</f>
        <v>38226.054791032147</v>
      </c>
      <c r="S6" s="47">
        <f>INDEX('AEO Table 22'!$C$105:$AJ$105,MATCH(S$1,'AEO Table 22'!$C$1:$AJ$1,0))*10^3*About!$A$25</f>
        <v>48230.961571912012</v>
      </c>
      <c r="T6" s="47">
        <f>INDEX('AEO Table 22'!$C$105:$AJ$105,MATCH(T$1,'AEO Table 22'!$C$1:$AJ$1,0))*10^3*About!$A$25</f>
        <v>59684.474703891712</v>
      </c>
      <c r="U6" s="47">
        <f>INDEX('AEO Table 22'!$C$105:$AJ$105,MATCH(U$1,'AEO Table 22'!$C$1:$AJ$1,0))*10^3*About!$A$25</f>
        <v>72195.12105160745</v>
      </c>
      <c r="V6" s="47">
        <f>INDEX('AEO Table 22'!$C$105:$AJ$105,MATCH(V$1,'AEO Table 22'!$C$1:$AJ$1,0))*10^3*About!$A$25</f>
        <v>85746.147848561755</v>
      </c>
      <c r="W6" s="47">
        <f>INDEX('AEO Table 22'!$C$105:$AJ$105,MATCH(W$1,'AEO Table 22'!$C$1:$AJ$1,0))*10^3*About!$A$25</f>
        <v>100119.92456006768</v>
      </c>
      <c r="X6" s="47">
        <f>INDEX('AEO Table 22'!$C$105:$AJ$105,MATCH(X$1,'AEO Table 22'!$C$1:$AJ$1,0))*10^3*About!$A$25</f>
        <v>115096.74077664973</v>
      </c>
      <c r="Y6" s="47">
        <f>INDEX('AEO Table 22'!$C$105:$AJ$105,MATCH(Y$1,'AEO Table 22'!$C$1:$AJ$1,0))*10^3*About!$A$25</f>
        <v>130567.63461421321</v>
      </c>
      <c r="Z6" s="47">
        <f>INDEX('AEO Table 22'!$C$105:$AJ$105,MATCH(Z$1,'AEO Table 22'!$C$1:$AJ$1,0))*10^3*About!$A$25</f>
        <v>146538.25362182743</v>
      </c>
      <c r="AA6" s="47">
        <f>INDEX('AEO Table 22'!$C$105:$AJ$105,MATCH(AA$1,'AEO Table 22'!$C$1:$AJ$1,0))*10^3*About!$A$25</f>
        <v>163544.46199576987</v>
      </c>
      <c r="AB6" s="47">
        <f>INDEX('AEO Table 22'!$C$105:$AJ$105,MATCH(AB$1,'AEO Table 22'!$C$1:$AJ$1,0))*10^3*About!$A$25</f>
        <v>181369.16519373941</v>
      </c>
      <c r="AC6" s="47">
        <f>INDEX('AEO Table 22'!$C$105:$AJ$105,MATCH(AC$1,'AEO Table 22'!$C$1:$AJ$1,0))*10^3*About!$A$25</f>
        <v>199717.73885702199</v>
      </c>
      <c r="AD6" s="47">
        <f>INDEX('AEO Table 22'!$C$105:$AJ$105,MATCH(AD$1,'AEO Table 22'!$C$1:$AJ$1,0))*10^3*About!$A$25</f>
        <v>218708.58202115056</v>
      </c>
      <c r="AE6" s="47">
        <f>INDEX('AEO Table 22'!$C$105:$AJ$105,MATCH(AE$1,'AEO Table 22'!$C$1:$AJ$1,0))*10^3*About!$A$25</f>
        <v>238646.87144500847</v>
      </c>
      <c r="AF6" s="47">
        <f>INDEX('AEO Table 22'!$C$105:$AJ$105,MATCH(AF$1,'AEO Table 22'!$C$1:$AJ$1,0))*10^3*About!$A$25</f>
        <v>260477.02010406091</v>
      </c>
      <c r="AG6" s="47">
        <f>INDEX('AEO Table 22'!$C$105:$AJ$105,MATCH(AG$1,'AEO Table 22'!$C$1:$AJ$1,0))*10^3*About!$A$25</f>
        <v>282944.26822081214</v>
      </c>
      <c r="AH6" s="47">
        <f>INDEX('AEO Table 22'!$C$105:$AJ$105,MATCH(AH$1,'AEO Table 22'!$C$1:$AJ$1,0))*10^3*About!$A$25</f>
        <v>305980.27636548225</v>
      </c>
      <c r="AI6" s="47">
        <f>INDEX('AEO Table 22'!$C$105:$AJ$105,MATCH(AI$1,'AEO Table 22'!$C$1:$AJ$1,0))*10^3*About!$A$25</f>
        <v>329506.51163874788</v>
      </c>
      <c r="AJ6" s="47">
        <f>INDEX('AEO Table 22'!$C$105:$AJ$105,MATCH(AJ$1,'AEO Table 22'!$C$1:$AJ$1,0))*10^3*About!$A$25</f>
        <v>353411.18718020304</v>
      </c>
    </row>
    <row r="7" spans="1:36" x14ac:dyDescent="0.25">
      <c r="A7" t="s">
        <v>233</v>
      </c>
      <c r="B7" s="47">
        <f t="shared" si="0"/>
        <v>11922301.929560915</v>
      </c>
      <c r="C7" s="47">
        <f>INDEX('AEO Table 22'!$C$104:$AJ$104,MATCH(C$1,'AEO Table 22'!$C$1:$AJ$1,0))*10^3*About!$A$25</f>
        <v>11922301.929560915</v>
      </c>
      <c r="D7" s="47">
        <f>INDEX('AEO Table 22'!$C$104:$AJ$104,MATCH(D$1,'AEO Table 22'!$C$1:$AJ$1,0))*10^3*About!$A$25</f>
        <v>14445729.320439087</v>
      </c>
      <c r="E7" s="47">
        <f>INDEX('AEO Table 22'!$C$104:$AJ$104,MATCH(E$1,'AEO Table 22'!$C$1:$AJ$1,0))*10^3*About!$A$25</f>
        <v>17027308.304681897</v>
      </c>
      <c r="F7" s="47">
        <f>INDEX('AEO Table 22'!$C$104:$AJ$104,MATCH(F$1,'AEO Table 22'!$C$1:$AJ$1,0))*10^3*About!$A$25</f>
        <v>19579105.761323184</v>
      </c>
      <c r="G7" s="47">
        <f>INDEX('AEO Table 22'!$C$104:$AJ$104,MATCH(G$1,'AEO Table 22'!$C$1:$AJ$1,0))*10^3*About!$A$25</f>
        <v>22084542.493262269</v>
      </c>
      <c r="H7" s="47">
        <f>INDEX('AEO Table 22'!$C$104:$AJ$104,MATCH(H$1,'AEO Table 22'!$C$1:$AJ$1,0))*10^3*About!$A$25</f>
        <v>24483847.324019454</v>
      </c>
      <c r="I7" s="47">
        <f>INDEX('AEO Table 22'!$C$104:$AJ$104,MATCH(I$1,'AEO Table 22'!$C$1:$AJ$1,0))*10^3*About!$A$25</f>
        <v>26945760.337351944</v>
      </c>
      <c r="J7" s="47">
        <f>INDEX('AEO Table 22'!$C$104:$AJ$104,MATCH(J$1,'AEO Table 22'!$C$1:$AJ$1,0))*10^3*About!$A$25</f>
        <v>29464533.973138746</v>
      </c>
      <c r="K7" s="47">
        <f>INDEX('AEO Table 22'!$C$104:$AJ$104,MATCH(K$1,'AEO Table 22'!$C$1:$AJ$1,0))*10^3*About!$A$25</f>
        <v>32087855.918600671</v>
      </c>
      <c r="L7" s="47">
        <f>INDEX('AEO Table 22'!$C$104:$AJ$104,MATCH(L$1,'AEO Table 22'!$C$1:$AJ$1,0))*10^3*About!$A$25</f>
        <v>34853093.915639587</v>
      </c>
      <c r="M7" s="47">
        <f>INDEX('AEO Table 22'!$C$104:$AJ$104,MATCH(M$1,'AEO Table 22'!$C$1:$AJ$1,0))*10^3*About!$A$25</f>
        <v>37726629.513928935</v>
      </c>
      <c r="N7" s="47">
        <f>INDEX('AEO Table 22'!$C$104:$AJ$104,MATCH(N$1,'AEO Table 22'!$C$1:$AJ$1,0))*10^3*About!$A$25</f>
        <v>40731452.953151435</v>
      </c>
      <c r="O7" s="47">
        <f>INDEX('AEO Table 22'!$C$104:$AJ$104,MATCH(O$1,'AEO Table 22'!$C$1:$AJ$1,0))*10^3*About!$A$25</f>
        <v>43895712.094573595</v>
      </c>
      <c r="P7" s="47">
        <f>INDEX('AEO Table 22'!$C$104:$AJ$104,MATCH(P$1,'AEO Table 22'!$C$1:$AJ$1,0))*10^3*About!$A$25</f>
        <v>47189093.372854486</v>
      </c>
      <c r="Q7" s="47">
        <f>INDEX('AEO Table 22'!$C$104:$AJ$104,MATCH(Q$1,'AEO Table 22'!$C$1:$AJ$1,0))*10^3*About!$A$25</f>
        <v>50644370.241116747</v>
      </c>
      <c r="R7" s="47">
        <f>INDEX('AEO Table 22'!$C$104:$AJ$104,MATCH(R$1,'AEO Table 22'!$C$1:$AJ$1,0))*10^3*About!$A$25</f>
        <v>54249856.671289332</v>
      </c>
      <c r="S7" s="47">
        <f>INDEX('AEO Table 22'!$C$104:$AJ$104,MATCH(S$1,'AEO Table 22'!$C$1:$AJ$1,0))*10^3*About!$A$25</f>
        <v>58016412.469996624</v>
      </c>
      <c r="T7" s="47">
        <f>INDEX('AEO Table 22'!$C$104:$AJ$104,MATCH(T$1,'AEO Table 22'!$C$1:$AJ$1,0))*10^3*About!$A$25</f>
        <v>61953745.736433156</v>
      </c>
      <c r="U7" s="47">
        <f>INDEX('AEO Table 22'!$C$104:$AJ$104,MATCH(U$1,'AEO Table 22'!$C$1:$AJ$1,0))*10^3*About!$A$25</f>
        <v>66050132.891814716</v>
      </c>
      <c r="V7" s="47">
        <f>INDEX('AEO Table 22'!$C$104:$AJ$104,MATCH(V$1,'AEO Table 22'!$C$1:$AJ$1,0))*10^3*About!$A$25</f>
        <v>70376128.238684431</v>
      </c>
      <c r="W7" s="47">
        <f>INDEX('AEO Table 22'!$C$104:$AJ$104,MATCH(W$1,'AEO Table 22'!$C$1:$AJ$1,0))*10^3*About!$A$25</f>
        <v>74905086.135786802</v>
      </c>
      <c r="X7" s="47">
        <f>INDEX('AEO Table 22'!$C$104:$AJ$104,MATCH(X$1,'AEO Table 22'!$C$1:$AJ$1,0))*10^3*About!$A$25</f>
        <v>79656729.490935713</v>
      </c>
      <c r="Y7" s="47">
        <f>INDEX('AEO Table 22'!$C$104:$AJ$104,MATCH(Y$1,'AEO Table 22'!$C$1:$AJ$1,0))*10^3*About!$A$25</f>
        <v>84602009.107973769</v>
      </c>
      <c r="Z7" s="47">
        <f>INDEX('AEO Table 22'!$C$104:$AJ$104,MATCH(Z$1,'AEO Table 22'!$C$1:$AJ$1,0))*10^3*About!$A$25</f>
        <v>89748141.907254651</v>
      </c>
      <c r="AA7" s="47">
        <f>INDEX('AEO Table 22'!$C$104:$AJ$104,MATCH(AA$1,'AEO Table 22'!$C$1:$AJ$1,0))*10^3*About!$A$25</f>
        <v>95099440.513959393</v>
      </c>
      <c r="AB7" s="47">
        <f>INDEX('AEO Table 22'!$C$104:$AJ$104,MATCH(AB$1,'AEO Table 22'!$C$1:$AJ$1,0))*10^3*About!$A$25</f>
        <v>100672754.83819796</v>
      </c>
      <c r="AC7" s="47">
        <f>INDEX('AEO Table 22'!$C$104:$AJ$104,MATCH(AC$1,'AEO Table 22'!$C$1:$AJ$1,0))*10^3*About!$A$25</f>
        <v>106496389.22377326</v>
      </c>
      <c r="AD7" s="47">
        <f>INDEX('AEO Table 22'!$C$104:$AJ$104,MATCH(AD$1,'AEO Table 22'!$C$1:$AJ$1,0))*10^3*About!$A$25</f>
        <v>112546258.06366327</v>
      </c>
      <c r="AE7" s="47">
        <f>INDEX('AEO Table 22'!$C$104:$AJ$104,MATCH(AE$1,'AEO Table 22'!$C$1:$AJ$1,0))*10^3*About!$A$25</f>
        <v>118920907.04314721</v>
      </c>
      <c r="AF7" s="47">
        <f>INDEX('AEO Table 22'!$C$104:$AJ$104,MATCH(AF$1,'AEO Table 22'!$C$1:$AJ$1,0))*10^3*About!$A$25</f>
        <v>125582292.42015651</v>
      </c>
      <c r="AG7" s="47">
        <f>INDEX('AEO Table 22'!$C$104:$AJ$104,MATCH(AG$1,'AEO Table 22'!$C$1:$AJ$1,0))*10^3*About!$A$25</f>
        <v>132589664.28722504</v>
      </c>
      <c r="AH7" s="47">
        <f>INDEX('AEO Table 22'!$C$104:$AJ$104,MATCH(AH$1,'AEO Table 22'!$C$1:$AJ$1,0))*10^3*About!$A$25</f>
        <v>139902137.20124787</v>
      </c>
      <c r="AI7" s="47">
        <f>INDEX('AEO Table 22'!$C$104:$AJ$104,MATCH(AI$1,'AEO Table 22'!$C$1:$AJ$1,0))*10^3*About!$A$25</f>
        <v>147515780.35109982</v>
      </c>
      <c r="AJ7" s="47">
        <f>INDEX('AEO Table 22'!$C$104:$AJ$104,MATCH(AJ$1,'AEO Table 22'!$C$1:$AJ$1,0))*10^3*About!$A$25</f>
        <v>155443525.35427243</v>
      </c>
    </row>
    <row r="8" spans="1:36" x14ac:dyDescent="0.25">
      <c r="A8" t="s">
        <v>234</v>
      </c>
      <c r="B8" s="47">
        <f t="shared" si="0"/>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c r="AJ8" s="47">
        <v>0</v>
      </c>
    </row>
    <row r="9" spans="1:36" x14ac:dyDescent="0.25">
      <c r="A9" t="s">
        <v>235</v>
      </c>
      <c r="B9" s="47">
        <f t="shared" si="0"/>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c r="AJ9" s="47">
        <v>0</v>
      </c>
    </row>
    <row r="10" spans="1:36" x14ac:dyDescent="0.25">
      <c r="A10" t="s">
        <v>236</v>
      </c>
      <c r="B10" s="47">
        <f t="shared" si="0"/>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row>
    <row r="11" spans="1:36" x14ac:dyDescent="0.25">
      <c r="A11" t="s">
        <v>237</v>
      </c>
      <c r="B11" s="47">
        <f t="shared" si="0"/>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c r="AJ11" s="47">
        <v>0</v>
      </c>
    </row>
    <row r="12" spans="1:36" x14ac:dyDescent="0.25">
      <c r="A12" t="s">
        <v>238</v>
      </c>
      <c r="B12" s="47">
        <f t="shared" si="0"/>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c r="AJ12" s="47">
        <v>0</v>
      </c>
    </row>
    <row r="13" spans="1:36" x14ac:dyDescent="0.25">
      <c r="A13" t="s">
        <v>310</v>
      </c>
      <c r="B13" s="47">
        <f t="shared" si="0"/>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c r="AJ13" s="47">
        <v>0</v>
      </c>
    </row>
    <row r="14" spans="1:36" x14ac:dyDescent="0.25">
      <c r="A14" t="s">
        <v>313</v>
      </c>
      <c r="B14" s="47">
        <f t="shared" si="0"/>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c r="AJ14" s="47">
        <v>0</v>
      </c>
    </row>
    <row r="15" spans="1:36" x14ac:dyDescent="0.25">
      <c r="A15" t="s">
        <v>457</v>
      </c>
      <c r="B15" s="47">
        <f t="shared" si="0"/>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c r="AJ15" s="47">
        <v>0</v>
      </c>
    </row>
    <row r="16" spans="1:36" x14ac:dyDescent="0.25">
      <c r="A16" t="s">
        <v>458</v>
      </c>
      <c r="B16" s="47">
        <f t="shared" si="0"/>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c r="AJ16" s="47">
        <v>0</v>
      </c>
    </row>
    <row r="17" spans="1:36" x14ac:dyDescent="0.25">
      <c r="A17" t="s">
        <v>459</v>
      </c>
      <c r="B17" s="47">
        <f t="shared" si="0"/>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J17"/>
  <sheetViews>
    <sheetView tabSelected="1" workbookViewId="0">
      <selection activeCell="B2" sqref="B2:B17"/>
    </sheetView>
  </sheetViews>
  <sheetFormatPr defaultRowHeight="15" x14ac:dyDescent="0.25"/>
  <cols>
    <col min="1" max="2" width="23.42578125" customWidth="1"/>
    <col min="3" max="36" width="9.5703125" bestFit="1" customWidth="1"/>
  </cols>
  <sheetData>
    <row r="1" spans="1:36" x14ac:dyDescent="0.25">
      <c r="A1" t="s">
        <v>461</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311</v>
      </c>
      <c r="B2" s="47">
        <f>C2</f>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c r="AJ2" s="47">
        <v>0</v>
      </c>
    </row>
    <row r="3" spans="1:36" x14ac:dyDescent="0.25">
      <c r="A3" t="s">
        <v>230</v>
      </c>
      <c r="B3" s="47">
        <f t="shared" ref="B3:B17" si="0">C3</f>
        <v>0</v>
      </c>
      <c r="C3" s="47">
        <f>INDEX('AEO Table 22'!$C$103:$AK$103,MATCH(C$1,'AEO Table 22'!$C$1:$AJ$1,0))*10^3*About!$A$26</f>
        <v>0</v>
      </c>
      <c r="D3" s="47">
        <f>INDEX('AEO Table 22'!$C$103:$AK$103,MATCH(D$1,'AEO Table 22'!$C$1:$AJ$1,0))*10^3*About!$A$26</f>
        <v>0</v>
      </c>
      <c r="E3" s="47">
        <f>INDEX('AEO Table 22'!$C$103:$AK$103,MATCH(E$1,'AEO Table 22'!$C$1:$AJ$1,0))*10^3*About!$A$26</f>
        <v>0</v>
      </c>
      <c r="F3" s="47">
        <f>INDEX('AEO Table 22'!$C$103:$AK$103,MATCH(F$1,'AEO Table 22'!$C$1:$AJ$1,0))*10^3*About!$A$26</f>
        <v>0</v>
      </c>
      <c r="G3" s="47">
        <f>INDEX('AEO Table 22'!$C$103:$AK$103,MATCH(G$1,'AEO Table 22'!$C$1:$AJ$1,0))*10^3*About!$A$26</f>
        <v>0</v>
      </c>
      <c r="H3" s="47">
        <f>INDEX('AEO Table 22'!$C$103:$AK$103,MATCH(H$1,'AEO Table 22'!$C$1:$AJ$1,0))*10^3*About!$A$26</f>
        <v>0</v>
      </c>
      <c r="I3" s="47">
        <f>INDEX('AEO Table 22'!$C$103:$AK$103,MATCH(I$1,'AEO Table 22'!$C$1:$AJ$1,0))*10^3*About!$A$26</f>
        <v>0</v>
      </c>
      <c r="J3" s="47">
        <f>INDEX('AEO Table 22'!$C$103:$AK$103,MATCH(J$1,'AEO Table 22'!$C$1:$AJ$1,0))*10^3*About!$A$26</f>
        <v>0</v>
      </c>
      <c r="K3" s="47">
        <f>INDEX('AEO Table 22'!$C$103:$AK$103,MATCH(K$1,'AEO Table 22'!$C$1:$AJ$1,0))*10^3*About!$A$26</f>
        <v>0</v>
      </c>
      <c r="L3" s="47">
        <f>INDEX('AEO Table 22'!$C$103:$AK$103,MATCH(L$1,'AEO Table 22'!$C$1:$AJ$1,0))*10^3*About!$A$26</f>
        <v>0</v>
      </c>
      <c r="M3" s="47">
        <f>INDEX('AEO Table 22'!$C$103:$AK$103,MATCH(M$1,'AEO Table 22'!$C$1:$AJ$1,0))*10^3*About!$A$26</f>
        <v>0</v>
      </c>
      <c r="N3" s="47">
        <f>INDEX('AEO Table 22'!$C$103:$AK$103,MATCH(N$1,'AEO Table 22'!$C$1:$AJ$1,0))*10^3*About!$A$26</f>
        <v>0</v>
      </c>
      <c r="O3" s="47">
        <f>INDEX('AEO Table 22'!$C$103:$AK$103,MATCH(O$1,'AEO Table 22'!$C$1:$AJ$1,0))*10^3*About!$A$26</f>
        <v>0</v>
      </c>
      <c r="P3" s="47">
        <f>INDEX('AEO Table 22'!$C$103:$AK$103,MATCH(P$1,'AEO Table 22'!$C$1:$AJ$1,0))*10^3*About!$A$26</f>
        <v>0</v>
      </c>
      <c r="Q3" s="47">
        <f>INDEX('AEO Table 22'!$C$103:$AK$103,MATCH(Q$1,'AEO Table 22'!$C$1:$AJ$1,0))*10^3*About!$A$26</f>
        <v>0</v>
      </c>
      <c r="R3" s="47">
        <f>INDEX('AEO Table 22'!$C$103:$AK$103,MATCH(R$1,'AEO Table 22'!$C$1:$AJ$1,0))*10^3*About!$A$26</f>
        <v>0.1445389170896785</v>
      </c>
      <c r="S3" s="47">
        <f>INDEX('AEO Table 22'!$C$103:$AK$103,MATCH(S$1,'AEO Table 22'!$C$1:$AJ$1,0))*10^3*About!$A$26</f>
        <v>0.52069796954314718</v>
      </c>
      <c r="T3" s="47">
        <f>INDEX('AEO Table 22'!$C$103:$AK$103,MATCH(T$1,'AEO Table 22'!$C$1:$AJ$1,0))*10^3*About!$A$26</f>
        <v>1.475211505922166</v>
      </c>
      <c r="U3" s="47">
        <f>INDEX('AEO Table 22'!$C$103:$AK$103,MATCH(U$1,'AEO Table 22'!$C$1:$AJ$1,0))*10^3*About!$A$26</f>
        <v>3.558003384094754</v>
      </c>
      <c r="V3" s="47">
        <f>INDEX('AEO Table 22'!$C$103:$AK$103,MATCH(V$1,'AEO Table 22'!$C$1:$AJ$1,0))*10^3*About!$A$26</f>
        <v>7.347626903553298</v>
      </c>
      <c r="W3" s="47">
        <f>INDEX('AEO Table 22'!$C$103:$AK$103,MATCH(W$1,'AEO Table 22'!$C$1:$AJ$1,0))*10^3*About!$A$26</f>
        <v>14.145727580372251</v>
      </c>
      <c r="X3" s="47">
        <f>INDEX('AEO Table 22'!$C$103:$AK$103,MATCH(X$1,'AEO Table 22'!$C$1:$AJ$1,0))*10^3*About!$A$26</f>
        <v>26.671307106598981</v>
      </c>
      <c r="Y3" s="47">
        <f>INDEX('AEO Table 22'!$C$103:$AK$103,MATCH(Y$1,'AEO Table 22'!$C$1:$AJ$1,0))*10^3*About!$A$26</f>
        <v>49.292741116751273</v>
      </c>
      <c r="Z3" s="47">
        <f>INDEX('AEO Table 22'!$C$103:$AK$103,MATCH(Z$1,'AEO Table 22'!$C$1:$AJ$1,0))*10^3*About!$A$26</f>
        <v>90.890723350253808</v>
      </c>
      <c r="AA3" s="47">
        <f>INDEX('AEO Table 22'!$C$103:$AK$103,MATCH(AA$1,'AEO Table 22'!$C$1:$AJ$1,0))*10^3*About!$A$26</f>
        <v>166.9126269035533</v>
      </c>
      <c r="AB3" s="47">
        <f>INDEX('AEO Table 22'!$C$103:$AK$103,MATCH(AB$1,'AEO Table 22'!$C$1:$AJ$1,0))*10^3*About!$A$26</f>
        <v>243.02121404399324</v>
      </c>
      <c r="AC3" s="47">
        <f>INDEX('AEO Table 22'!$C$103:$AK$103,MATCH(AC$1,'AEO Table 22'!$C$1:$AJ$1,0))*10^3*About!$A$26</f>
        <v>319.79543570219965</v>
      </c>
      <c r="AD3" s="47">
        <f>INDEX('AEO Table 22'!$C$103:$AK$103,MATCH(AD$1,'AEO Table 22'!$C$1:$AJ$1,0))*10^3*About!$A$26</f>
        <v>397.32157783417932</v>
      </c>
      <c r="AE3" s="47">
        <f>INDEX('AEO Table 22'!$C$103:$AK$103,MATCH(AE$1,'AEO Table 22'!$C$1:$AJ$1,0))*10^3*About!$A$26</f>
        <v>475.59983925549915</v>
      </c>
      <c r="AF3" s="47">
        <f>INDEX('AEO Table 22'!$C$103:$AK$103,MATCH(AF$1,'AEO Table 22'!$C$1:$AJ$1,0))*10^3*About!$A$26</f>
        <v>554.48548223350247</v>
      </c>
      <c r="AG3" s="47">
        <f>INDEX('AEO Table 22'!$C$103:$AK$103,MATCH(AG$1,'AEO Table 22'!$C$1:$AJ$1,0))*10^3*About!$A$26</f>
        <v>633.89202199661588</v>
      </c>
      <c r="AH3" s="47">
        <f>INDEX('AEO Table 22'!$C$103:$AK$103,MATCH(AH$1,'AEO Table 22'!$C$1:$AJ$1,0))*10^3*About!$A$26</f>
        <v>713.52978426395941</v>
      </c>
      <c r="AI3" s="47">
        <f>INDEX('AEO Table 22'!$C$103:$AK$103,MATCH(AI$1,'AEO Table 22'!$C$1:$AJ$1,0))*10^3*About!$A$26</f>
        <v>793.51487732656506</v>
      </c>
      <c r="AJ3" s="47">
        <f>INDEX('AEO Table 22'!$C$103:$AK$103,MATCH(AJ$1,'AEO Table 22'!$C$1:$AJ$1,0))*10^3*About!$A$26</f>
        <v>873.78904822335028</v>
      </c>
    </row>
    <row r="4" spans="1:36" x14ac:dyDescent="0.25">
      <c r="A4" t="s">
        <v>231</v>
      </c>
      <c r="B4" s="47">
        <f t="shared" si="0"/>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c r="AJ4" s="47">
        <v>0</v>
      </c>
    </row>
    <row r="5" spans="1:36" x14ac:dyDescent="0.25">
      <c r="A5" t="s">
        <v>232</v>
      </c>
      <c r="B5" s="47">
        <f t="shared" si="0"/>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c r="AJ5" s="47">
        <v>0</v>
      </c>
    </row>
    <row r="6" spans="1:36" x14ac:dyDescent="0.25">
      <c r="A6" t="s">
        <v>312</v>
      </c>
      <c r="B6" s="47">
        <f t="shared" si="0"/>
        <v>6985.5734179357014</v>
      </c>
      <c r="C6" s="47">
        <f>INDEX('AEO Table 22'!$C$105:$AJ$105,MATCH(C$1,'AEO Table 22'!$C$1:$AJ$1,0))*10^3*About!$A$26</f>
        <v>6985.5734179357014</v>
      </c>
      <c r="D6" s="47">
        <f>INDEX('AEO Table 22'!$C$105:$AJ$105,MATCH(D$1,'AEO Table 22'!$C$1:$AJ$1,0))*10^3*About!$A$26</f>
        <v>7124.6208502538066</v>
      </c>
      <c r="E6" s="47">
        <f>INDEX('AEO Table 22'!$C$105:$AJ$105,MATCH(E$1,'AEO Table 22'!$C$1:$AJ$1,0))*10^3*About!$A$26</f>
        <v>7267.4187394247037</v>
      </c>
      <c r="F6" s="47">
        <f>INDEX('AEO Table 22'!$C$105:$AJ$105,MATCH(F$1,'AEO Table 22'!$C$1:$AJ$1,0))*10^3*About!$A$26</f>
        <v>7393.4318231810494</v>
      </c>
      <c r="G6" s="47">
        <f>INDEX('AEO Table 22'!$C$105:$AJ$105,MATCH(G$1,'AEO Table 22'!$C$1:$AJ$1,0))*10^3*About!$A$26</f>
        <v>7502.3350380710654</v>
      </c>
      <c r="H6" s="47">
        <f>INDEX('AEO Table 22'!$C$105:$AJ$105,MATCH(H$1,'AEO Table 22'!$C$1:$AJ$1,0))*10^3*About!$A$26</f>
        <v>7502.3350380710654</v>
      </c>
      <c r="I6" s="47">
        <f>INDEX('AEO Table 22'!$C$105:$AJ$105,MATCH(I$1,'AEO Table 22'!$C$1:$AJ$1,0))*10^3*About!$A$26</f>
        <v>7502.3350380710654</v>
      </c>
      <c r="J6" s="47">
        <f>INDEX('AEO Table 22'!$C$105:$AJ$105,MATCH(J$1,'AEO Table 22'!$C$1:$AJ$1,0))*10^3*About!$A$26</f>
        <v>7502.3350380710654</v>
      </c>
      <c r="K6" s="47">
        <f>INDEX('AEO Table 22'!$C$105:$AJ$105,MATCH(K$1,'AEO Table 22'!$C$1:$AJ$1,0))*10^3*About!$A$26</f>
        <v>7502.3350380710654</v>
      </c>
      <c r="L6" s="47">
        <f>INDEX('AEO Table 22'!$C$105:$AJ$105,MATCH(L$1,'AEO Table 22'!$C$1:$AJ$1,0))*10^3*About!$A$26</f>
        <v>7502.3350380710654</v>
      </c>
      <c r="M6" s="47">
        <f>INDEX('AEO Table 22'!$C$105:$AJ$105,MATCH(M$1,'AEO Table 22'!$C$1:$AJ$1,0))*10^3*About!$A$26</f>
        <v>7502.3350380710654</v>
      </c>
      <c r="N6" s="47">
        <f>INDEX('AEO Table 22'!$C$105:$AJ$105,MATCH(N$1,'AEO Table 22'!$C$1:$AJ$1,0))*10^3*About!$A$26</f>
        <v>7502.3350380710654</v>
      </c>
      <c r="O6" s="47">
        <f>INDEX('AEO Table 22'!$C$105:$AJ$105,MATCH(O$1,'AEO Table 22'!$C$1:$AJ$1,0))*10^3*About!$A$26</f>
        <v>7502.903252961084</v>
      </c>
      <c r="P6" s="47">
        <f>INDEX('AEO Table 22'!$C$105:$AJ$105,MATCH(P$1,'AEO Table 22'!$C$1:$AJ$1,0))*10^3*About!$A$26</f>
        <v>7505.0039382402711</v>
      </c>
      <c r="Q6" s="47">
        <f>INDEX('AEO Table 22'!$C$105:$AJ$105,MATCH(Q$1,'AEO Table 22'!$C$1:$AJ$1,0))*10^3*About!$A$26</f>
        <v>7512.8179864636204</v>
      </c>
      <c r="R6" s="47">
        <f>INDEX('AEO Table 22'!$C$105:$AJ$105,MATCH(R$1,'AEO Table 22'!$C$1:$AJ$1,0))*10^3*About!$A$26</f>
        <v>9485.8742089678508</v>
      </c>
      <c r="S6" s="47">
        <f>INDEX('AEO Table 22'!$C$105:$AJ$105,MATCH(S$1,'AEO Table 22'!$C$1:$AJ$1,0))*10^3*About!$A$26</f>
        <v>11968.612428087987</v>
      </c>
      <c r="T6" s="47">
        <f>INDEX('AEO Table 22'!$C$105:$AJ$105,MATCH(T$1,'AEO Table 22'!$C$1:$AJ$1,0))*10^3*About!$A$26</f>
        <v>14810.825296108291</v>
      </c>
      <c r="U6" s="47">
        <f>INDEX('AEO Table 22'!$C$105:$AJ$105,MATCH(U$1,'AEO Table 22'!$C$1:$AJ$1,0))*10^3*About!$A$26</f>
        <v>17915.367948392555</v>
      </c>
      <c r="V6" s="47">
        <f>INDEX('AEO Table 22'!$C$105:$AJ$105,MATCH(V$1,'AEO Table 22'!$C$1:$AJ$1,0))*10^3*About!$A$26</f>
        <v>21278.083151438241</v>
      </c>
      <c r="W6" s="47">
        <f>INDEX('AEO Table 22'!$C$105:$AJ$105,MATCH(W$1,'AEO Table 22'!$C$1:$AJ$1,0))*10^3*About!$A$26</f>
        <v>24844.965439932319</v>
      </c>
      <c r="X6" s="47">
        <f>INDEX('AEO Table 22'!$C$105:$AJ$105,MATCH(X$1,'AEO Table 22'!$C$1:$AJ$1,0))*10^3*About!$A$26</f>
        <v>28561.493223350251</v>
      </c>
      <c r="Y6" s="47">
        <f>INDEX('AEO Table 22'!$C$105:$AJ$105,MATCH(Y$1,'AEO Table 22'!$C$1:$AJ$1,0))*10^3*About!$A$26</f>
        <v>32400.627385786804</v>
      </c>
      <c r="Z6" s="47">
        <f>INDEX('AEO Table 22'!$C$105:$AJ$105,MATCH(Z$1,'AEO Table 22'!$C$1:$AJ$1,0))*10^3*About!$A$26</f>
        <v>36363.76937817259</v>
      </c>
      <c r="AA6" s="47">
        <f>INDEX('AEO Table 22'!$C$105:$AJ$105,MATCH(AA$1,'AEO Table 22'!$C$1:$AJ$1,0))*10^3*About!$A$26</f>
        <v>40583.895004230115</v>
      </c>
      <c r="AB6" s="47">
        <f>INDEX('AEO Table 22'!$C$105:$AJ$105,MATCH(AB$1,'AEO Table 22'!$C$1:$AJ$1,0))*10^3*About!$A$26</f>
        <v>45007.131806260571</v>
      </c>
      <c r="AC6" s="47">
        <f>INDEX('AEO Table 22'!$C$105:$AJ$105,MATCH(AC$1,'AEO Table 22'!$C$1:$AJ$1,0))*10^3*About!$A$26</f>
        <v>49560.368142978004</v>
      </c>
      <c r="AD6" s="47">
        <f>INDEX('AEO Table 22'!$C$105:$AJ$105,MATCH(AD$1,'AEO Table 22'!$C$1:$AJ$1,0))*10^3*About!$A$26</f>
        <v>54272.984978849403</v>
      </c>
      <c r="AE6" s="47">
        <f>INDEX('AEO Table 22'!$C$105:$AJ$105,MATCH(AE$1,'AEO Table 22'!$C$1:$AJ$1,0))*10^3*About!$A$26</f>
        <v>59220.712554991544</v>
      </c>
      <c r="AF6" s="47">
        <f>INDEX('AEO Table 22'!$C$105:$AJ$105,MATCH(AF$1,'AEO Table 22'!$C$1:$AJ$1,0))*10^3*About!$A$26</f>
        <v>64637.908895939087</v>
      </c>
      <c r="AG6" s="47">
        <f>INDEX('AEO Table 22'!$C$105:$AJ$105,MATCH(AG$1,'AEO Table 22'!$C$1:$AJ$1,0))*10^3*About!$A$26</f>
        <v>70213.202779187806</v>
      </c>
      <c r="AH6" s="47">
        <f>INDEX('AEO Table 22'!$C$105:$AJ$105,MATCH(AH$1,'AEO Table 22'!$C$1:$AJ$1,0))*10^3*About!$A$26</f>
        <v>75929.635634517763</v>
      </c>
      <c r="AI6" s="47">
        <f>INDEX('AEO Table 22'!$C$105:$AJ$105,MATCH(AI$1,'AEO Table 22'!$C$1:$AJ$1,0))*10^3*About!$A$26</f>
        <v>81767.719361252108</v>
      </c>
      <c r="AJ6" s="47">
        <f>INDEX('AEO Table 22'!$C$105:$AJ$105,MATCH(AJ$1,'AEO Table 22'!$C$1:$AJ$1,0))*10^3*About!$A$26</f>
        <v>87699.713819796962</v>
      </c>
    </row>
    <row r="7" spans="1:36" x14ac:dyDescent="0.25">
      <c r="A7" t="s">
        <v>233</v>
      </c>
      <c r="B7" s="47">
        <f t="shared" si="0"/>
        <v>2958543.7734390865</v>
      </c>
      <c r="C7" s="47">
        <f>INDEX('AEO Table 22'!$C$104:$AJ$104,MATCH(C$1,'AEO Table 22'!$C$1:$AJ$1,0))*10^3*About!$A$26</f>
        <v>2958543.7734390865</v>
      </c>
      <c r="D7" s="47">
        <f>INDEX('AEO Table 22'!$C$104:$AJ$104,MATCH(D$1,'AEO Table 22'!$C$1:$AJ$1,0))*10^3*About!$A$26</f>
        <v>3584737.476560914</v>
      </c>
      <c r="E7" s="47">
        <f>INDEX('AEO Table 22'!$C$104:$AJ$104,MATCH(E$1,'AEO Table 22'!$C$1:$AJ$1,0))*10^3*About!$A$26</f>
        <v>4225361.617318105</v>
      </c>
      <c r="F7" s="47">
        <f>INDEX('AEO Table 22'!$C$104:$AJ$104,MATCH(F$1,'AEO Table 22'!$C$1:$AJ$1,0))*10^3*About!$A$26</f>
        <v>4858595.4106768193</v>
      </c>
      <c r="G7" s="47">
        <f>INDEX('AEO Table 22'!$C$104:$AJ$104,MATCH(G$1,'AEO Table 22'!$C$1:$AJ$1,0))*10^3*About!$A$26</f>
        <v>5480324.6947377324</v>
      </c>
      <c r="H7" s="47">
        <f>INDEX('AEO Table 22'!$C$104:$AJ$104,MATCH(H$1,'AEO Table 22'!$C$1:$AJ$1,0))*10^3*About!$A$26</f>
        <v>6075717.1289805407</v>
      </c>
      <c r="I7" s="47">
        <f>INDEX('AEO Table 22'!$C$104:$AJ$104,MATCH(I$1,'AEO Table 22'!$C$1:$AJ$1,0))*10^3*About!$A$26</f>
        <v>6686645.9126480538</v>
      </c>
      <c r="J7" s="47">
        <f>INDEX('AEO Table 22'!$C$104:$AJ$104,MATCH(J$1,'AEO Table 22'!$C$1:$AJ$1,0))*10^3*About!$A$26</f>
        <v>7311684.7768612523</v>
      </c>
      <c r="K7" s="47">
        <f>INDEX('AEO Table 22'!$C$104:$AJ$104,MATCH(K$1,'AEO Table 22'!$C$1:$AJ$1,0))*10^3*About!$A$26</f>
        <v>7962667.5193993216</v>
      </c>
      <c r="L7" s="47">
        <f>INDEX('AEO Table 22'!$C$104:$AJ$104,MATCH(L$1,'AEO Table 22'!$C$1:$AJ$1,0))*10^3*About!$A$26</f>
        <v>8648867.022360405</v>
      </c>
      <c r="M7" s="47">
        <f>INDEX('AEO Table 22'!$C$104:$AJ$104,MATCH(M$1,'AEO Table 22'!$C$1:$AJ$1,0))*10^3*About!$A$26</f>
        <v>9361940.7980710678</v>
      </c>
      <c r="N7" s="47">
        <f>INDEX('AEO Table 22'!$C$104:$AJ$104,MATCH(N$1,'AEO Table 22'!$C$1:$AJ$1,0))*10^3*About!$A$26</f>
        <v>10107593.921848562</v>
      </c>
      <c r="O7" s="47">
        <f>INDEX('AEO Table 22'!$C$104:$AJ$104,MATCH(O$1,'AEO Table 22'!$C$1:$AJ$1,0))*10^3*About!$A$26</f>
        <v>10892811.343426395</v>
      </c>
      <c r="P7" s="47">
        <f>INDEX('AEO Table 22'!$C$104:$AJ$104,MATCH(P$1,'AEO Table 22'!$C$1:$AJ$1,0))*10^3*About!$A$26</f>
        <v>11710070.689145517</v>
      </c>
      <c r="Q7" s="47">
        <f>INDEX('AEO Table 22'!$C$104:$AJ$104,MATCH(Q$1,'AEO Table 22'!$C$1:$AJ$1,0))*10^3*About!$A$26</f>
        <v>12567504.758883249</v>
      </c>
      <c r="R7" s="47">
        <f>INDEX('AEO Table 22'!$C$104:$AJ$104,MATCH(R$1,'AEO Table 22'!$C$1:$AJ$1,0))*10^3*About!$A$26</f>
        <v>13462213.640710657</v>
      </c>
      <c r="S7" s="47">
        <f>INDEX('AEO Table 22'!$C$104:$AJ$104,MATCH(S$1,'AEO Table 22'!$C$1:$AJ$1,0))*10^3*About!$A$26</f>
        <v>14396892.218003385</v>
      </c>
      <c r="T7" s="47">
        <f>INDEX('AEO Table 22'!$C$104:$AJ$104,MATCH(T$1,'AEO Table 22'!$C$1:$AJ$1,0))*10^3*About!$A$26</f>
        <v>15373949.575566834</v>
      </c>
      <c r="U7" s="47">
        <f>INDEX('AEO Table 22'!$C$104:$AJ$104,MATCH(U$1,'AEO Table 22'!$C$1:$AJ$1,0))*10^3*About!$A$26</f>
        <v>16390476.483185278</v>
      </c>
      <c r="V7" s="47">
        <f>INDEX('AEO Table 22'!$C$104:$AJ$104,MATCH(V$1,'AEO Table 22'!$C$1:$AJ$1,0))*10^3*About!$A$26</f>
        <v>17463981.136315566</v>
      </c>
      <c r="W7" s="47">
        <f>INDEX('AEO Table 22'!$C$104:$AJ$104,MATCH(W$1,'AEO Table 22'!$C$1:$AJ$1,0))*10^3*About!$A$26</f>
        <v>18587851.364213198</v>
      </c>
      <c r="X7" s="47">
        <f>INDEX('AEO Table 22'!$C$104:$AJ$104,MATCH(X$1,'AEO Table 22'!$C$1:$AJ$1,0))*10^3*About!$A$26</f>
        <v>19766981.447064299</v>
      </c>
      <c r="Y7" s="47">
        <f>INDEX('AEO Table 22'!$C$104:$AJ$104,MATCH(Y$1,'AEO Table 22'!$C$1:$AJ$1,0))*10^3*About!$A$26</f>
        <v>20994162.767026227</v>
      </c>
      <c r="Z7" s="47">
        <f>INDEX('AEO Table 22'!$C$104:$AJ$104,MATCH(Z$1,'AEO Table 22'!$C$1:$AJ$1,0))*10^3*About!$A$26</f>
        <v>22271186.217745345</v>
      </c>
      <c r="AA7" s="47">
        <f>INDEX('AEO Table 22'!$C$104:$AJ$104,MATCH(AA$1,'AEO Table 22'!$C$1:$AJ$1,0))*10^3*About!$A$26</f>
        <v>23599121.986040607</v>
      </c>
      <c r="AB7" s="47">
        <f>INDEX('AEO Table 22'!$C$104:$AJ$104,MATCH(AB$1,'AEO Table 22'!$C$1:$AJ$1,0))*10^3*About!$A$26</f>
        <v>24982151.411802031</v>
      </c>
      <c r="AC7" s="47">
        <f>INDEX('AEO Table 22'!$C$104:$AJ$104,MATCH(AC$1,'AEO Table 22'!$C$1:$AJ$1,0))*10^3*About!$A$26</f>
        <v>26427298.276226733</v>
      </c>
      <c r="AD7" s="47">
        <f>INDEX('AEO Table 22'!$C$104:$AJ$104,MATCH(AD$1,'AEO Table 22'!$C$1:$AJ$1,0))*10^3*About!$A$26</f>
        <v>27928585.686336718</v>
      </c>
      <c r="AE7" s="47">
        <f>INDEX('AEO Table 22'!$C$104:$AJ$104,MATCH(AE$1,'AEO Table 22'!$C$1:$AJ$1,0))*10^3*About!$A$26</f>
        <v>29510467.95685279</v>
      </c>
      <c r="AF7" s="47">
        <f>INDEX('AEO Table 22'!$C$104:$AJ$104,MATCH(AF$1,'AEO Table 22'!$C$1:$AJ$1,0))*10^3*About!$A$26</f>
        <v>31163504.454843484</v>
      </c>
      <c r="AG7" s="47">
        <f>INDEX('AEO Table 22'!$C$104:$AJ$104,MATCH(AG$1,'AEO Table 22'!$C$1:$AJ$1,0))*10^3*About!$A$26</f>
        <v>32902398.212774958</v>
      </c>
      <c r="AH7" s="47">
        <f>INDEX('AEO Table 22'!$C$104:$AJ$104,MATCH(AH$1,'AEO Table 22'!$C$1:$AJ$1,0))*10^3*About!$A$26</f>
        <v>34717003.423752114</v>
      </c>
      <c r="AI7" s="47">
        <f>INDEX('AEO Table 22'!$C$104:$AJ$104,MATCH(AI$1,'AEO Table 22'!$C$1:$AJ$1,0))*10^3*About!$A$26</f>
        <v>36606344.648900166</v>
      </c>
      <c r="AJ7" s="47">
        <f>INDEX('AEO Table 22'!$C$104:$AJ$104,MATCH(AJ$1,'AEO Table 22'!$C$1:$AJ$1,0))*10^3*About!$A$26</f>
        <v>38573630.895727582</v>
      </c>
    </row>
    <row r="8" spans="1:36" x14ac:dyDescent="0.25">
      <c r="A8" t="s">
        <v>234</v>
      </c>
      <c r="B8" s="47">
        <f t="shared" si="0"/>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c r="AJ8" s="47">
        <v>0</v>
      </c>
    </row>
    <row r="9" spans="1:36" x14ac:dyDescent="0.25">
      <c r="A9" t="s">
        <v>235</v>
      </c>
      <c r="B9" s="47">
        <f t="shared" si="0"/>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c r="AJ9" s="47">
        <v>0</v>
      </c>
    </row>
    <row r="10" spans="1:36" x14ac:dyDescent="0.25">
      <c r="A10" t="s">
        <v>236</v>
      </c>
      <c r="B10" s="47">
        <f t="shared" si="0"/>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row>
    <row r="11" spans="1:36" x14ac:dyDescent="0.25">
      <c r="A11" t="s">
        <v>237</v>
      </c>
      <c r="B11" s="47">
        <f t="shared" si="0"/>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c r="AJ11" s="47">
        <v>0</v>
      </c>
    </row>
    <row r="12" spans="1:36" x14ac:dyDescent="0.25">
      <c r="A12" t="s">
        <v>238</v>
      </c>
      <c r="B12" s="47">
        <f t="shared" si="0"/>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c r="AJ12" s="47">
        <v>0</v>
      </c>
    </row>
    <row r="13" spans="1:36" x14ac:dyDescent="0.25">
      <c r="A13" t="s">
        <v>310</v>
      </c>
      <c r="B13" s="47">
        <f t="shared" si="0"/>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c r="AJ13" s="47">
        <v>0</v>
      </c>
    </row>
    <row r="14" spans="1:36" x14ac:dyDescent="0.25">
      <c r="A14" t="s">
        <v>313</v>
      </c>
      <c r="B14" s="47">
        <f t="shared" si="0"/>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c r="AJ14" s="47">
        <v>0</v>
      </c>
    </row>
    <row r="15" spans="1:36" x14ac:dyDescent="0.25">
      <c r="A15" t="s">
        <v>457</v>
      </c>
      <c r="B15" s="47">
        <f t="shared" si="0"/>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c r="AJ15" s="47">
        <v>0</v>
      </c>
    </row>
    <row r="16" spans="1:36" x14ac:dyDescent="0.25">
      <c r="A16" t="s">
        <v>458</v>
      </c>
      <c r="B16" s="47">
        <f t="shared" si="0"/>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c r="AJ16" s="47">
        <v>0</v>
      </c>
    </row>
    <row r="17" spans="1:36" x14ac:dyDescent="0.25">
      <c r="A17" t="s">
        <v>459</v>
      </c>
      <c r="B17" s="47">
        <f t="shared" si="0"/>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17"/>
  <sheetViews>
    <sheetView workbookViewId="0">
      <selection activeCell="J27" sqref="J27"/>
    </sheetView>
  </sheetViews>
  <sheetFormatPr defaultRowHeight="15" x14ac:dyDescent="0.25"/>
  <cols>
    <col min="1" max="1" width="23.42578125" customWidth="1"/>
    <col min="2" max="35" width="9.5703125" bestFit="1" customWidth="1"/>
  </cols>
  <sheetData>
    <row r="1" spans="1:35" x14ac:dyDescent="0.25">
      <c r="A1" t="s">
        <v>461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23'!$C$86:$AJ$86,MATCH(B$1,'AEO Table 23'!$C$1:$AJ$1,0))*10^3</f>
        <v>16177933.594000001</v>
      </c>
      <c r="C3" s="47">
        <f>INDEX('AEO Table 23'!$C$86:$AJ$86,MATCH(C$1,'AEO Table 23'!$C$1:$AJ$1,0))*10^3</f>
        <v>16756650.390999999</v>
      </c>
      <c r="D3" s="47">
        <f>INDEX('AEO Table 23'!$C$86:$AJ$86,MATCH(D$1,'AEO Table 23'!$C$1:$AJ$1,0))*10^3</f>
        <v>17439539.061999999</v>
      </c>
      <c r="E3" s="47">
        <f>INDEX('AEO Table 23'!$C$86:$AJ$86,MATCH(E$1,'AEO Table 23'!$C$1:$AJ$1,0))*10^3</f>
        <v>18110050.781000003</v>
      </c>
      <c r="F3" s="47">
        <f>INDEX('AEO Table 23'!$C$86:$AJ$86,MATCH(F$1,'AEO Table 23'!$C$1:$AJ$1,0))*10^3</f>
        <v>18810601.561999999</v>
      </c>
      <c r="G3" s="47">
        <f>INDEX('AEO Table 23'!$C$86:$AJ$86,MATCH(G$1,'AEO Table 23'!$C$1:$AJ$1,0))*10^3</f>
        <v>19557183.593999997</v>
      </c>
      <c r="H3" s="47">
        <f>INDEX('AEO Table 23'!$C$86:$AJ$86,MATCH(H$1,'AEO Table 23'!$C$1:$AJ$1,0))*10^3</f>
        <v>20359363.281000003</v>
      </c>
      <c r="I3" s="47">
        <f>INDEX('AEO Table 23'!$C$86:$AJ$86,MATCH(I$1,'AEO Table 23'!$C$1:$AJ$1,0))*10^3</f>
        <v>21246251.952999998</v>
      </c>
      <c r="J3" s="47">
        <f>INDEX('AEO Table 23'!$C$86:$AJ$86,MATCH(J$1,'AEO Table 23'!$C$1:$AJ$1,0))*10^3</f>
        <v>22291703.125</v>
      </c>
      <c r="K3" s="47">
        <f>INDEX('AEO Table 23'!$C$86:$AJ$86,MATCH(K$1,'AEO Table 23'!$C$1:$AJ$1,0))*10^3</f>
        <v>23506273.438000001</v>
      </c>
      <c r="L3" s="47">
        <f>INDEX('AEO Table 23'!$C$86:$AJ$86,MATCH(L$1,'AEO Table 23'!$C$1:$AJ$1,0))*10^3</f>
        <v>24844185.547000002</v>
      </c>
      <c r="M3" s="47">
        <f>INDEX('AEO Table 23'!$C$86:$AJ$86,MATCH(M$1,'AEO Table 23'!$C$1:$AJ$1,0))*10^3</f>
        <v>26312654.297000002</v>
      </c>
      <c r="N3" s="47">
        <f>INDEX('AEO Table 23'!$C$86:$AJ$86,MATCH(N$1,'AEO Table 23'!$C$1:$AJ$1,0))*10^3</f>
        <v>27610535.156000003</v>
      </c>
      <c r="O3" s="47">
        <f>INDEX('AEO Table 23'!$C$86:$AJ$86,MATCH(O$1,'AEO Table 23'!$C$1:$AJ$1,0))*10^3</f>
        <v>29047273.438000001</v>
      </c>
      <c r="P3" s="47">
        <f>INDEX('AEO Table 23'!$C$86:$AJ$86,MATCH(P$1,'AEO Table 23'!$C$1:$AJ$1,0))*10^3</f>
        <v>30570345.702999998</v>
      </c>
      <c r="Q3" s="47">
        <f>INDEX('AEO Table 23'!$C$86:$AJ$86,MATCH(Q$1,'AEO Table 23'!$C$1:$AJ$1,0))*10^3</f>
        <v>32229330.077999998</v>
      </c>
      <c r="R3" s="47">
        <f>INDEX('AEO Table 23'!$C$86:$AJ$86,MATCH(R$1,'AEO Table 23'!$C$1:$AJ$1,0))*10^3</f>
        <v>33974585.937999994</v>
      </c>
      <c r="S3" s="47">
        <f>INDEX('AEO Table 23'!$C$86:$AJ$86,MATCH(S$1,'AEO Table 23'!$C$1:$AJ$1,0))*10^3</f>
        <v>35812472.655999996</v>
      </c>
      <c r="T3" s="47">
        <f>INDEX('AEO Table 23'!$C$86:$AJ$86,MATCH(T$1,'AEO Table 23'!$C$1:$AJ$1,0))*10^3</f>
        <v>37748156.25</v>
      </c>
      <c r="U3" s="47">
        <f>INDEX('AEO Table 23'!$C$86:$AJ$86,MATCH(U$1,'AEO Table 23'!$C$1:$AJ$1,0))*10^3</f>
        <v>39816253.905999996</v>
      </c>
      <c r="V3" s="47">
        <f>INDEX('AEO Table 23'!$C$86:$AJ$86,MATCH(V$1,'AEO Table 23'!$C$1:$AJ$1,0))*10^3</f>
        <v>42007269.530999996</v>
      </c>
      <c r="W3" s="47">
        <f>INDEX('AEO Table 23'!$C$86:$AJ$86,MATCH(W$1,'AEO Table 23'!$C$1:$AJ$1,0))*10^3</f>
        <v>44297210.937999994</v>
      </c>
      <c r="X3" s="47">
        <f>INDEX('AEO Table 23'!$C$86:$AJ$86,MATCH(X$1,'AEO Table 23'!$C$1:$AJ$1,0))*10^3</f>
        <v>46673523.437999994</v>
      </c>
      <c r="Y3" s="47">
        <f>INDEX('AEO Table 23'!$C$86:$AJ$86,MATCH(Y$1,'AEO Table 23'!$C$1:$AJ$1,0))*10^3</f>
        <v>49088343.75</v>
      </c>
      <c r="Z3" s="47">
        <f>INDEX('AEO Table 23'!$C$86:$AJ$86,MATCH(Z$1,'AEO Table 23'!$C$1:$AJ$1,0))*10^3</f>
        <v>51651132.812000006</v>
      </c>
      <c r="AA3" s="47">
        <f>INDEX('AEO Table 23'!$C$86:$AJ$86,MATCH(AA$1,'AEO Table 23'!$C$1:$AJ$1,0))*10^3</f>
        <v>54320011.719000004</v>
      </c>
      <c r="AB3" s="47">
        <f>INDEX('AEO Table 23'!$C$86:$AJ$86,MATCH(AB$1,'AEO Table 23'!$C$1:$AJ$1,0))*10^3</f>
        <v>57141066.405999996</v>
      </c>
      <c r="AC3" s="47">
        <f>INDEX('AEO Table 23'!$C$86:$AJ$86,MATCH(AC$1,'AEO Table 23'!$C$1:$AJ$1,0))*10^3</f>
        <v>60104453.125</v>
      </c>
      <c r="AD3" s="47">
        <f>INDEX('AEO Table 23'!$C$86:$AJ$86,MATCH(AD$1,'AEO Table 23'!$C$1:$AJ$1,0))*10^3</f>
        <v>63244546.875</v>
      </c>
      <c r="AE3" s="47">
        <f>INDEX('AEO Table 23'!$C$86:$AJ$86,MATCH(AE$1,'AEO Table 23'!$C$1:$AJ$1,0))*10^3</f>
        <v>66618031.25</v>
      </c>
      <c r="AF3" s="47">
        <f>INDEX('AEO Table 23'!$C$86:$AJ$86,MATCH(AF$1,'AEO Table 23'!$C$1:$AJ$1,0))*10^3</f>
        <v>69986726.561999992</v>
      </c>
      <c r="AG3" s="47">
        <f>INDEX('AEO Table 23'!$C$86:$AJ$86,MATCH(AG$1,'AEO Table 23'!$C$1:$AJ$1,0))*10^3</f>
        <v>73339132.811999992</v>
      </c>
      <c r="AH3" s="47">
        <f>INDEX('AEO Table 23'!$C$86:$AJ$86,MATCH(AH$1,'AEO Table 23'!$C$1:$AJ$1,0))*10^3</f>
        <v>76658328.125</v>
      </c>
      <c r="AI3" s="47">
        <f>INDEX('AEO Table 23'!$C$86:$AJ$86,MATCH(AI$1,'AEO Table 23'!$C$1:$AJ$1,0))*10^3</f>
        <v>79927125</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23'!$C$88:$AJ$88,MATCH(B$1,'AEO Table 23'!$C$1:$AJ$1,0))*10^3</f>
        <v>741380.31</v>
      </c>
      <c r="C6" s="47">
        <f>INDEX('AEO Table 23'!$C$88:$AJ$88,MATCH(C$1,'AEO Table 23'!$C$1:$AJ$1,0))*10^3</f>
        <v>741477.05099999998</v>
      </c>
      <c r="D6" s="47">
        <f>INDEX('AEO Table 23'!$C$88:$AJ$88,MATCH(D$1,'AEO Table 23'!$C$1:$AJ$1,0))*10^3</f>
        <v>741714.53899999999</v>
      </c>
      <c r="E6" s="47">
        <f>INDEX('AEO Table 23'!$C$88:$AJ$88,MATCH(E$1,'AEO Table 23'!$C$1:$AJ$1,0))*10^3</f>
        <v>741790.527</v>
      </c>
      <c r="F6" s="47">
        <f>INDEX('AEO Table 23'!$C$88:$AJ$88,MATCH(F$1,'AEO Table 23'!$C$1:$AJ$1,0))*10^3</f>
        <v>741799.68299999996</v>
      </c>
      <c r="G6" s="47">
        <f>INDEX('AEO Table 23'!$C$88:$AJ$88,MATCH(G$1,'AEO Table 23'!$C$1:$AJ$1,0))*10^3</f>
        <v>741835.51</v>
      </c>
      <c r="H6" s="47">
        <f>INDEX('AEO Table 23'!$C$88:$AJ$88,MATCH(H$1,'AEO Table 23'!$C$1:$AJ$1,0))*10^3</f>
        <v>741835.51</v>
      </c>
      <c r="I6" s="47">
        <f>INDEX('AEO Table 23'!$C$88:$AJ$88,MATCH(I$1,'AEO Table 23'!$C$1:$AJ$1,0))*10^3</f>
        <v>741835.51</v>
      </c>
      <c r="J6" s="47">
        <f>INDEX('AEO Table 23'!$C$88:$AJ$88,MATCH(J$1,'AEO Table 23'!$C$1:$AJ$1,0))*10^3</f>
        <v>741835.51</v>
      </c>
      <c r="K6" s="47">
        <f>INDEX('AEO Table 23'!$C$88:$AJ$88,MATCH(K$1,'AEO Table 23'!$C$1:$AJ$1,0))*10^3</f>
        <v>741835.51</v>
      </c>
      <c r="L6" s="47">
        <f>INDEX('AEO Table 23'!$C$88:$AJ$88,MATCH(L$1,'AEO Table 23'!$C$1:$AJ$1,0))*10^3</f>
        <v>741835.51</v>
      </c>
      <c r="M6" s="47">
        <f>INDEX('AEO Table 23'!$C$88:$AJ$88,MATCH(M$1,'AEO Table 23'!$C$1:$AJ$1,0))*10^3</f>
        <v>741838.25699999998</v>
      </c>
      <c r="N6" s="47">
        <f>INDEX('AEO Table 23'!$C$88:$AJ$88,MATCH(N$1,'AEO Table 23'!$C$1:$AJ$1,0))*10^3</f>
        <v>741853.33299999998</v>
      </c>
      <c r="O6" s="47">
        <f>INDEX('AEO Table 23'!$C$88:$AJ$88,MATCH(O$1,'AEO Table 23'!$C$1:$AJ$1,0))*10^3</f>
        <v>741971.25200000009</v>
      </c>
      <c r="P6" s="47">
        <f>INDEX('AEO Table 23'!$C$88:$AJ$88,MATCH(P$1,'AEO Table 23'!$C$1:$AJ$1,0))*10^3</f>
        <v>742325.07299999997</v>
      </c>
      <c r="Q6" s="47">
        <f>INDEX('AEO Table 23'!$C$88:$AJ$88,MATCH(Q$1,'AEO Table 23'!$C$1:$AJ$1,0))*10^3</f>
        <v>744351.99</v>
      </c>
      <c r="R6" s="47">
        <f>INDEX('AEO Table 23'!$C$88:$AJ$88,MATCH(R$1,'AEO Table 23'!$C$1:$AJ$1,0))*10^3</f>
        <v>751330.44400000002</v>
      </c>
      <c r="S6" s="47">
        <f>INDEX('AEO Table 23'!$C$88:$AJ$88,MATCH(S$1,'AEO Table 23'!$C$1:$AJ$1,0))*10^3</f>
        <v>772408.56900000002</v>
      </c>
      <c r="T6" s="47">
        <f>INDEX('AEO Table 23'!$C$88:$AJ$88,MATCH(T$1,'AEO Table 23'!$C$1:$AJ$1,0))*10^3</f>
        <v>819302.67300000007</v>
      </c>
      <c r="U6" s="47">
        <f>INDEX('AEO Table 23'!$C$88:$AJ$88,MATCH(U$1,'AEO Table 23'!$C$1:$AJ$1,0))*10^3</f>
        <v>894729.06499999994</v>
      </c>
      <c r="V6" s="47">
        <f>INDEX('AEO Table 23'!$C$88:$AJ$88,MATCH(V$1,'AEO Table 23'!$C$1:$AJ$1,0))*10^3</f>
        <v>997187.98800000001</v>
      </c>
      <c r="W6" s="47">
        <f>INDEX('AEO Table 23'!$C$88:$AJ$88,MATCH(W$1,'AEO Table 23'!$C$1:$AJ$1,0))*10^3</f>
        <v>1115740.9669999999</v>
      </c>
      <c r="X6" s="47">
        <f>INDEX('AEO Table 23'!$C$88:$AJ$88,MATCH(X$1,'AEO Table 23'!$C$1:$AJ$1,0))*10^3</f>
        <v>1244260.7419999999</v>
      </c>
      <c r="Y6" s="47">
        <f>INDEX('AEO Table 23'!$C$88:$AJ$88,MATCH(Y$1,'AEO Table 23'!$C$1:$AJ$1,0))*10^3</f>
        <v>1377517.7000000002</v>
      </c>
      <c r="Z6" s="47">
        <f>INDEX('AEO Table 23'!$C$88:$AJ$88,MATCH(Z$1,'AEO Table 23'!$C$1:$AJ$1,0))*10^3</f>
        <v>1514331.4210000001</v>
      </c>
      <c r="AA6" s="47">
        <f>INDEX('AEO Table 23'!$C$88:$AJ$88,MATCH(AA$1,'AEO Table 23'!$C$1:$AJ$1,0))*10^3</f>
        <v>1653175.0489999999</v>
      </c>
      <c r="AB6" s="47">
        <f>INDEX('AEO Table 23'!$C$88:$AJ$88,MATCH(AB$1,'AEO Table 23'!$C$1:$AJ$1,0))*10^3</f>
        <v>1795163.94</v>
      </c>
      <c r="AC6" s="47">
        <f>INDEX('AEO Table 23'!$C$88:$AJ$88,MATCH(AC$1,'AEO Table 23'!$C$1:$AJ$1,0))*10^3</f>
        <v>1938804.077</v>
      </c>
      <c r="AD6" s="47">
        <f>INDEX('AEO Table 23'!$C$88:$AJ$88,MATCH(AD$1,'AEO Table 23'!$C$1:$AJ$1,0))*10^3</f>
        <v>2084045.4100000001</v>
      </c>
      <c r="AE6" s="47">
        <f>INDEX('AEO Table 23'!$C$88:$AJ$88,MATCH(AE$1,'AEO Table 23'!$C$1:$AJ$1,0))*10^3</f>
        <v>2231194.3360000001</v>
      </c>
      <c r="AF6" s="47">
        <f>INDEX('AEO Table 23'!$C$88:$AJ$88,MATCH(AF$1,'AEO Table 23'!$C$1:$AJ$1,0))*10^3</f>
        <v>2377954.59</v>
      </c>
      <c r="AG6" s="47">
        <f>INDEX('AEO Table 23'!$C$88:$AJ$88,MATCH(AG$1,'AEO Table 23'!$C$1:$AJ$1,0))*10^3</f>
        <v>2524559.3259999999</v>
      </c>
      <c r="AH6" s="47">
        <f>INDEX('AEO Table 23'!$C$88:$AJ$88,MATCH(AH$1,'AEO Table 23'!$C$1:$AJ$1,0))*10^3</f>
        <v>2671951.66</v>
      </c>
      <c r="AI6" s="47">
        <f>INDEX('AEO Table 23'!$C$88:$AJ$88,MATCH(AI$1,'AEO Table 23'!$C$1:$AJ$1,0))*10^3</f>
        <v>2817965.3320000004</v>
      </c>
    </row>
    <row r="7" spans="1:35" x14ac:dyDescent="0.25">
      <c r="A7" t="s">
        <v>233</v>
      </c>
      <c r="B7" s="47">
        <f>INDEX('AEO Table 23'!$C$87:$AJ$87,MATCH(B$1,'AEO Table 23'!$C$1:$AJ$1,0))*10^3</f>
        <v>13242470.703000002</v>
      </c>
      <c r="C7" s="47">
        <f>INDEX('AEO Table 23'!$C$87:$AJ$87,MATCH(C$1,'AEO Table 23'!$C$1:$AJ$1,0))*10^3</f>
        <v>15531702.148</v>
      </c>
      <c r="D7" s="47">
        <f>INDEX('AEO Table 23'!$C$87:$AJ$87,MATCH(D$1,'AEO Table 23'!$C$1:$AJ$1,0))*10^3</f>
        <v>18760041.015999999</v>
      </c>
      <c r="E7" s="47">
        <f>INDEX('AEO Table 23'!$C$87:$AJ$87,MATCH(E$1,'AEO Table 23'!$C$1:$AJ$1,0))*10^3</f>
        <v>22169593.75</v>
      </c>
      <c r="F7" s="47">
        <f>INDEX('AEO Table 23'!$C$87:$AJ$87,MATCH(F$1,'AEO Table 23'!$C$1:$AJ$1,0))*10^3</f>
        <v>25543097.656000003</v>
      </c>
      <c r="G7" s="47">
        <f>INDEX('AEO Table 23'!$C$87:$AJ$87,MATCH(G$1,'AEO Table 23'!$C$1:$AJ$1,0))*10^3</f>
        <v>28592371.093999997</v>
      </c>
      <c r="H7" s="47">
        <f>INDEX('AEO Table 23'!$C$87:$AJ$87,MATCH(H$1,'AEO Table 23'!$C$1:$AJ$1,0))*10^3</f>
        <v>31122515.625</v>
      </c>
      <c r="I7" s="47">
        <f>INDEX('AEO Table 23'!$C$87:$AJ$87,MATCH(I$1,'AEO Table 23'!$C$1:$AJ$1,0))*10^3</f>
        <v>32853156.25</v>
      </c>
      <c r="J7" s="47">
        <f>INDEX('AEO Table 23'!$C$87:$AJ$87,MATCH(J$1,'AEO Table 23'!$C$1:$AJ$1,0))*10^3</f>
        <v>33597281.25</v>
      </c>
      <c r="K7" s="47">
        <f>INDEX('AEO Table 23'!$C$87:$AJ$87,MATCH(K$1,'AEO Table 23'!$C$1:$AJ$1,0))*10^3</f>
        <v>34466019.530999996</v>
      </c>
      <c r="L7" s="47">
        <f>INDEX('AEO Table 23'!$C$87:$AJ$87,MATCH(L$1,'AEO Table 23'!$C$1:$AJ$1,0))*10^3</f>
        <v>35454359.375</v>
      </c>
      <c r="M7" s="47">
        <f>INDEX('AEO Table 23'!$C$87:$AJ$87,MATCH(M$1,'AEO Table 23'!$C$1:$AJ$1,0))*10^3</f>
        <v>36569457.030999996</v>
      </c>
      <c r="N7" s="47">
        <f>INDEX('AEO Table 23'!$C$87:$AJ$87,MATCH(N$1,'AEO Table 23'!$C$1:$AJ$1,0))*10^3</f>
        <v>37809468.75</v>
      </c>
      <c r="O7" s="47">
        <f>INDEX('AEO Table 23'!$C$87:$AJ$87,MATCH(O$1,'AEO Table 23'!$C$1:$AJ$1,0))*10^3</f>
        <v>39130644.530999996</v>
      </c>
      <c r="P7" s="47">
        <f>INDEX('AEO Table 23'!$C$87:$AJ$87,MATCH(P$1,'AEO Table 23'!$C$1:$AJ$1,0))*10^3</f>
        <v>40525328.125</v>
      </c>
      <c r="Q7" s="47">
        <f>INDEX('AEO Table 23'!$C$87:$AJ$87,MATCH(Q$1,'AEO Table 23'!$C$1:$AJ$1,0))*10^3</f>
        <v>42002328.125</v>
      </c>
      <c r="R7" s="47">
        <f>INDEX('AEO Table 23'!$C$87:$AJ$87,MATCH(R$1,'AEO Table 23'!$C$1:$AJ$1,0))*10^3</f>
        <v>43546785.155999996</v>
      </c>
      <c r="S7" s="47">
        <f>INDEX('AEO Table 23'!$C$87:$AJ$87,MATCH(S$1,'AEO Table 23'!$C$1:$AJ$1,0))*10^3</f>
        <v>45158597.655999996</v>
      </c>
      <c r="T7" s="47">
        <f>INDEX('AEO Table 23'!$C$87:$AJ$87,MATCH(T$1,'AEO Table 23'!$C$1:$AJ$1,0))*10^3</f>
        <v>46838054.687999994</v>
      </c>
      <c r="U7" s="47">
        <f>INDEX('AEO Table 23'!$C$87:$AJ$87,MATCH(U$1,'AEO Table 23'!$C$1:$AJ$1,0))*10^3</f>
        <v>48589574.219000004</v>
      </c>
      <c r="V7" s="47">
        <f>INDEX('AEO Table 23'!$C$87:$AJ$87,MATCH(V$1,'AEO Table 23'!$C$1:$AJ$1,0))*10^3</f>
        <v>50401722.655999996</v>
      </c>
      <c r="W7" s="47">
        <f>INDEX('AEO Table 23'!$C$87:$AJ$87,MATCH(W$1,'AEO Table 23'!$C$1:$AJ$1,0))*10^3</f>
        <v>52269750</v>
      </c>
      <c r="X7" s="47">
        <f>INDEX('AEO Table 23'!$C$87:$AJ$87,MATCH(X$1,'AEO Table 23'!$C$1:$AJ$1,0))*10^3</f>
        <v>54189359.375</v>
      </c>
      <c r="Y7" s="47">
        <f>INDEX('AEO Table 23'!$C$87:$AJ$87,MATCH(Y$1,'AEO Table 23'!$C$1:$AJ$1,0))*10^3</f>
        <v>56133019.530999996</v>
      </c>
      <c r="Z7" s="47">
        <f>INDEX('AEO Table 23'!$C$87:$AJ$87,MATCH(Z$1,'AEO Table 23'!$C$1:$AJ$1,0))*10^3</f>
        <v>58119582.030999996</v>
      </c>
      <c r="AA7" s="47">
        <f>INDEX('AEO Table 23'!$C$87:$AJ$87,MATCH(AA$1,'AEO Table 23'!$C$1:$AJ$1,0))*10^3</f>
        <v>60117332.030999996</v>
      </c>
      <c r="AB7" s="47">
        <f>INDEX('AEO Table 23'!$C$87:$AJ$87,MATCH(AB$1,'AEO Table 23'!$C$1:$AJ$1,0))*10^3</f>
        <v>62142058.594000004</v>
      </c>
      <c r="AC7" s="47">
        <f>INDEX('AEO Table 23'!$C$87:$AJ$87,MATCH(AC$1,'AEO Table 23'!$C$1:$AJ$1,0))*10^3</f>
        <v>64188617.187999994</v>
      </c>
      <c r="AD7" s="47">
        <f>INDEX('AEO Table 23'!$C$87:$AJ$87,MATCH(AD$1,'AEO Table 23'!$C$1:$AJ$1,0))*10^3</f>
        <v>66264210.938000001</v>
      </c>
      <c r="AE7" s="47">
        <f>INDEX('AEO Table 23'!$C$87:$AJ$87,MATCH(AE$1,'AEO Table 23'!$C$1:$AJ$1,0))*10^3</f>
        <v>68368460.938000008</v>
      </c>
      <c r="AF7" s="47">
        <f>INDEX('AEO Table 23'!$C$87:$AJ$87,MATCH(AF$1,'AEO Table 23'!$C$1:$AJ$1,0))*10^3</f>
        <v>70506773.438000008</v>
      </c>
      <c r="AG7" s="47">
        <f>INDEX('AEO Table 23'!$C$87:$AJ$87,MATCH(AG$1,'AEO Table 23'!$C$1:$AJ$1,0))*10^3</f>
        <v>72678437.5</v>
      </c>
      <c r="AH7" s="47">
        <f>INDEX('AEO Table 23'!$C$87:$AJ$87,MATCH(AH$1,'AEO Table 23'!$C$1:$AJ$1,0))*10^3</f>
        <v>74874718.75</v>
      </c>
      <c r="AI7" s="47">
        <f>INDEX('AEO Table 23'!$C$87:$AJ$87,MATCH(AI$1,'AEO Table 23'!$C$1:$AJ$1,0))*10^3</f>
        <v>77065828.125</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f>INDEX('AEO Table 23'!$C$85:$AJ$85,MATCH(B$1,'AEO Table 23'!$C$1:$AJ$1,0))*10^3</f>
        <v>109012.314</v>
      </c>
      <c r="C11" s="47">
        <f>INDEX('AEO Table 23'!$C$85:$AJ$85,MATCH(C$1,'AEO Table 23'!$C$1:$AJ$1,0))*10^3</f>
        <v>104790.09999999999</v>
      </c>
      <c r="D11" s="47">
        <f>INDEX('AEO Table 23'!$C$85:$AJ$85,MATCH(D$1,'AEO Table 23'!$C$1:$AJ$1,0))*10^3</f>
        <v>104790.09999999999</v>
      </c>
      <c r="E11" s="47">
        <f>INDEX('AEO Table 23'!$C$85:$AJ$85,MATCH(E$1,'AEO Table 23'!$C$1:$AJ$1,0))*10^3</f>
        <v>104790.09999999999</v>
      </c>
      <c r="F11" s="47">
        <f>INDEX('AEO Table 23'!$C$85:$AJ$85,MATCH(F$1,'AEO Table 23'!$C$1:$AJ$1,0))*10^3</f>
        <v>104790.09999999999</v>
      </c>
      <c r="G11" s="47">
        <f>INDEX('AEO Table 23'!$C$85:$AJ$85,MATCH(G$1,'AEO Table 23'!$C$1:$AJ$1,0))*10^3</f>
        <v>104790.09999999999</v>
      </c>
      <c r="H11" s="47">
        <f>INDEX('AEO Table 23'!$C$85:$AJ$85,MATCH(H$1,'AEO Table 23'!$C$1:$AJ$1,0))*10^3</f>
        <v>104790.09999999999</v>
      </c>
      <c r="I11" s="47">
        <f>INDEX('AEO Table 23'!$C$85:$AJ$85,MATCH(I$1,'AEO Table 23'!$C$1:$AJ$1,0))*10^3</f>
        <v>104790.09999999999</v>
      </c>
      <c r="J11" s="47">
        <f>INDEX('AEO Table 23'!$C$85:$AJ$85,MATCH(J$1,'AEO Table 23'!$C$1:$AJ$1,0))*10^3</f>
        <v>104790.09999999999</v>
      </c>
      <c r="K11" s="47">
        <f>INDEX('AEO Table 23'!$C$85:$AJ$85,MATCH(K$1,'AEO Table 23'!$C$1:$AJ$1,0))*10^3</f>
        <v>104790.09999999999</v>
      </c>
      <c r="L11" s="47">
        <f>INDEX('AEO Table 23'!$C$85:$AJ$85,MATCH(L$1,'AEO Table 23'!$C$1:$AJ$1,0))*10^3</f>
        <v>104790.09999999999</v>
      </c>
      <c r="M11" s="47">
        <f>INDEX('AEO Table 23'!$C$85:$AJ$85,MATCH(M$1,'AEO Table 23'!$C$1:$AJ$1,0))*10^3</f>
        <v>104790.09999999999</v>
      </c>
      <c r="N11" s="47">
        <f>INDEX('AEO Table 23'!$C$85:$AJ$85,MATCH(N$1,'AEO Table 23'!$C$1:$AJ$1,0))*10^3</f>
        <v>104790.09999999999</v>
      </c>
      <c r="O11" s="47">
        <f>INDEX('AEO Table 23'!$C$85:$AJ$85,MATCH(O$1,'AEO Table 23'!$C$1:$AJ$1,0))*10^3</f>
        <v>104790.09999999999</v>
      </c>
      <c r="P11" s="47">
        <f>INDEX('AEO Table 23'!$C$85:$AJ$85,MATCH(P$1,'AEO Table 23'!$C$1:$AJ$1,0))*10^3</f>
        <v>104790.09999999999</v>
      </c>
      <c r="Q11" s="47">
        <f>INDEX('AEO Table 23'!$C$85:$AJ$85,MATCH(Q$1,'AEO Table 23'!$C$1:$AJ$1,0))*10^3</f>
        <v>104790.09999999999</v>
      </c>
      <c r="R11" s="47">
        <f>INDEX('AEO Table 23'!$C$85:$AJ$85,MATCH(R$1,'AEO Table 23'!$C$1:$AJ$1,0))*10^3</f>
        <v>104838.776</v>
      </c>
      <c r="S11" s="47">
        <f>INDEX('AEO Table 23'!$C$85:$AJ$85,MATCH(S$1,'AEO Table 23'!$C$1:$AJ$1,0))*10^3</f>
        <v>104887.444</v>
      </c>
      <c r="T11" s="47">
        <f>INDEX('AEO Table 23'!$C$85:$AJ$85,MATCH(T$1,'AEO Table 23'!$C$1:$AJ$1,0))*10^3</f>
        <v>104984.77900000001</v>
      </c>
      <c r="U11" s="47">
        <f>INDEX('AEO Table 23'!$C$85:$AJ$85,MATCH(U$1,'AEO Table 23'!$C$1:$AJ$1,0))*10^3</f>
        <v>105082.12299999999</v>
      </c>
      <c r="V11" s="47">
        <f>INDEX('AEO Table 23'!$C$85:$AJ$85,MATCH(V$1,'AEO Table 23'!$C$1:$AJ$1,0))*10^3</f>
        <v>105204.788</v>
      </c>
      <c r="W11" s="47">
        <f>INDEX('AEO Table 23'!$C$85:$AJ$85,MATCH(W$1,'AEO Table 23'!$C$1:$AJ$1,0))*10^3</f>
        <v>105398.36099999999</v>
      </c>
      <c r="X11" s="47">
        <f>INDEX('AEO Table 23'!$C$85:$AJ$85,MATCH(X$1,'AEO Table 23'!$C$1:$AJ$1,0))*10^3</f>
        <v>105593.262</v>
      </c>
      <c r="Y11" s="47">
        <f>INDEX('AEO Table 23'!$C$85:$AJ$85,MATCH(Y$1,'AEO Table 23'!$C$1:$AJ$1,0))*10^3</f>
        <v>105837.63100000001</v>
      </c>
      <c r="Z11" s="47">
        <f>INDEX('AEO Table 23'!$C$85:$AJ$85,MATCH(Z$1,'AEO Table 23'!$C$1:$AJ$1,0))*10^3</f>
        <v>106202.774</v>
      </c>
      <c r="AA11" s="47">
        <f>INDEX('AEO Table 23'!$C$85:$AJ$85,MATCH(AA$1,'AEO Table 23'!$C$1:$AJ$1,0))*10^3</f>
        <v>106617.21799999999</v>
      </c>
      <c r="AB11" s="47">
        <f>INDEX('AEO Table 23'!$C$85:$AJ$85,MATCH(AB$1,'AEO Table 23'!$C$1:$AJ$1,0))*10^3</f>
        <v>107226.501</v>
      </c>
      <c r="AC11" s="47">
        <f>INDEX('AEO Table 23'!$C$85:$AJ$85,MATCH(AC$1,'AEO Table 23'!$C$1:$AJ$1,0))*10^3</f>
        <v>107909.698</v>
      </c>
      <c r="AD11" s="47">
        <f>INDEX('AEO Table 23'!$C$85:$AJ$85,MATCH(AD$1,'AEO Table 23'!$C$1:$AJ$1,0))*10^3</f>
        <v>108691.681</v>
      </c>
      <c r="AE11" s="47">
        <f>INDEX('AEO Table 23'!$C$85:$AJ$85,MATCH(AE$1,'AEO Table 23'!$C$1:$AJ$1,0))*10^3</f>
        <v>109646.675</v>
      </c>
      <c r="AF11" s="47">
        <f>INDEX('AEO Table 23'!$C$85:$AJ$85,MATCH(AF$1,'AEO Table 23'!$C$1:$AJ$1,0))*10^3</f>
        <v>110675.728</v>
      </c>
      <c r="AG11" s="47">
        <f>INDEX('AEO Table 23'!$C$85:$AJ$85,MATCH(AG$1,'AEO Table 23'!$C$1:$AJ$1,0))*10^3</f>
        <v>111655.304</v>
      </c>
      <c r="AH11" s="47">
        <f>INDEX('AEO Table 23'!$C$85:$AJ$85,MATCH(AH$1,'AEO Table 23'!$C$1:$AJ$1,0))*10^3</f>
        <v>112709.091</v>
      </c>
      <c r="AI11" s="47">
        <f>INDEX('AEO Table 23'!$C$85:$AJ$85,MATCH(AI$1,'AEO Table 23'!$C$1:$AJ$1,0))*10^3</f>
        <v>113738.129</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J17"/>
  <sheetViews>
    <sheetView workbookViewId="0">
      <selection activeCell="B1" sqref="B1"/>
    </sheetView>
  </sheetViews>
  <sheetFormatPr defaultRowHeight="15" x14ac:dyDescent="0.25"/>
  <cols>
    <col min="1" max="2" width="23.42578125" customWidth="1"/>
    <col min="3" max="3" width="9.5703125" style="47" bestFit="1" customWidth="1"/>
    <col min="4" max="36" width="9.5703125" bestFit="1" customWidth="1"/>
  </cols>
  <sheetData>
    <row r="1" spans="1:36" x14ac:dyDescent="0.25">
      <c r="A1" t="s">
        <v>460</v>
      </c>
      <c r="C1" s="12">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311</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c r="AJ2" s="47">
        <v>0</v>
      </c>
    </row>
    <row r="3" spans="1:36" x14ac:dyDescent="0.25">
      <c r="A3" t="s">
        <v>230</v>
      </c>
      <c r="C3" s="47">
        <f>INDEX('AEO Table 22'!$C$98:$AJ$98,MATCH(C$1,'AEO Table 22'!$C$1:$AJ$1,0))*About!$A$25</f>
        <v>0</v>
      </c>
      <c r="D3" s="47">
        <f>INDEX('AEO Table 22'!$C$98:$AJ$98,MATCH(D$1,'AEO Table 22'!$C$1:$AJ$1,0))*About!$A$25</f>
        <v>0</v>
      </c>
      <c r="E3" s="47">
        <f>INDEX('AEO Table 22'!$C$98:$AJ$98,MATCH(E$1,'AEO Table 22'!$C$1:$AJ$1,0))*About!$A$25</f>
        <v>0</v>
      </c>
      <c r="F3" s="47">
        <f>INDEX('AEO Table 22'!$C$98:$AJ$98,MATCH(F$1,'AEO Table 22'!$C$1:$AJ$1,0))*About!$A$25</f>
        <v>0</v>
      </c>
      <c r="G3" s="47">
        <f>INDEX('AEO Table 22'!$C$98:$AJ$98,MATCH(G$1,'AEO Table 22'!$C$1:$AJ$1,0))*About!$A$25</f>
        <v>0</v>
      </c>
      <c r="H3" s="47">
        <f>INDEX('AEO Table 22'!$C$98:$AJ$98,MATCH(H$1,'AEO Table 22'!$C$1:$AJ$1,0))*About!$A$25</f>
        <v>0</v>
      </c>
      <c r="I3" s="47">
        <f>INDEX('AEO Table 22'!$C$98:$AJ$98,MATCH(I$1,'AEO Table 22'!$C$1:$AJ$1,0))*About!$A$25</f>
        <v>0</v>
      </c>
      <c r="J3" s="47">
        <f>INDEX('AEO Table 22'!$C$98:$AJ$98,MATCH(J$1,'AEO Table 22'!$C$1:$AJ$1,0))*About!$A$25</f>
        <v>0</v>
      </c>
      <c r="K3" s="47">
        <f>INDEX('AEO Table 22'!$C$98:$AJ$98,MATCH(K$1,'AEO Table 22'!$C$1:$AJ$1,0))*About!$A$25</f>
        <v>0</v>
      </c>
      <c r="L3" s="47">
        <f>INDEX('AEO Table 22'!$C$98:$AJ$98,MATCH(L$1,'AEO Table 22'!$C$1:$AJ$1,0))*About!$A$25</f>
        <v>0</v>
      </c>
      <c r="M3" s="47">
        <f>INDEX('AEO Table 22'!$C$98:$AJ$98,MATCH(M$1,'AEO Table 22'!$C$1:$AJ$1,0))*About!$A$25</f>
        <v>0</v>
      </c>
      <c r="N3" s="47">
        <f>INDEX('AEO Table 22'!$C$98:$AJ$98,MATCH(N$1,'AEO Table 22'!$C$1:$AJ$1,0))*About!$A$25</f>
        <v>0</v>
      </c>
      <c r="O3" s="47">
        <f>INDEX('AEO Table 22'!$C$98:$AJ$98,MATCH(O$1,'AEO Table 22'!$C$1:$AJ$1,0))*About!$A$25</f>
        <v>0</v>
      </c>
      <c r="P3" s="47">
        <f>INDEX('AEO Table 22'!$C$98:$AJ$98,MATCH(P$1,'AEO Table 22'!$C$1:$AJ$1,0))*About!$A$25</f>
        <v>0</v>
      </c>
      <c r="Q3" s="47">
        <f>INDEX('AEO Table 22'!$C$98:$AJ$98,MATCH(Q$1,'AEO Table 22'!$C$1:$AJ$1,0))*About!$A$25</f>
        <v>0</v>
      </c>
      <c r="R3" s="47">
        <f>INDEX('AEO Table 22'!$C$98:$AJ$98,MATCH(R$1,'AEO Table 22'!$C$1:$AJ$1,0))*About!$A$25</f>
        <v>2.0029610829103216E-4</v>
      </c>
      <c r="S3" s="47">
        <f>INDEX('AEO Table 22'!$C$98:$AJ$98,MATCH(S$1,'AEO Table 22'!$C$1:$AJ$1,0))*About!$A$25</f>
        <v>7.2106598984771574E-4</v>
      </c>
      <c r="T3" s="47">
        <f>INDEX('AEO Table 22'!$C$98:$AJ$98,MATCH(T$1,'AEO Table 22'!$C$1:$AJ$1,0))*About!$A$25</f>
        <v>2.0430203045685279E-3</v>
      </c>
      <c r="U3" s="47">
        <f>INDEX('AEO Table 22'!$C$98:$AJ$98,MATCH(U$1,'AEO Table 22'!$C$1:$AJ$1,0))*About!$A$25</f>
        <v>4.9272842639593905E-3</v>
      </c>
      <c r="V3" s="47">
        <f>INDEX('AEO Table 22'!$C$98:$AJ$98,MATCH(V$1,'AEO Table 22'!$C$1:$AJ$1,0))*About!$A$25</f>
        <v>1.0175042301184432E-2</v>
      </c>
      <c r="W3" s="47">
        <f>INDEX('AEO Table 22'!$C$98:$AJ$98,MATCH(W$1,'AEO Table 22'!$C$1:$AJ$1,0))*About!$A$25</f>
        <v>1.9588959390862942E-2</v>
      </c>
      <c r="X3" s="47">
        <f>INDEX('AEO Table 22'!$C$98:$AJ$98,MATCH(X$1,'AEO Table 22'!$C$1:$AJ$1,0))*About!$A$25</f>
        <v>3.693460236886633E-2</v>
      </c>
      <c r="Y3" s="47">
        <f>INDEX('AEO Table 22'!$C$98:$AJ$98,MATCH(Y$1,'AEO Table 22'!$C$1:$AJ$1,0))*About!$A$25</f>
        <v>6.8260913705583751E-2</v>
      </c>
      <c r="Z3" s="47">
        <f>INDEX('AEO Table 22'!$C$98:$AJ$98,MATCH(Z$1,'AEO Table 22'!$C$1:$AJ$1,0))*About!$A$25</f>
        <v>0.1258660744500846</v>
      </c>
      <c r="AA3" s="47">
        <f>INDEX('AEO Table 22'!$C$98:$AJ$98,MATCH(AA$1,'AEO Table 22'!$C$1:$AJ$1,0))*About!$A$25</f>
        <v>0.23114170896785108</v>
      </c>
      <c r="AB3" s="47">
        <f>INDEX('AEO Table 22'!$C$98:$AJ$98,MATCH(AB$1,'AEO Table 22'!$C$1:$AJ$1,0))*About!$A$25</f>
        <v>0.33653752115059221</v>
      </c>
      <c r="AC3" s="47">
        <f>INDEX('AEO Table 22'!$C$98:$AJ$98,MATCH(AC$1,'AEO Table 22'!$C$1:$AJ$1,0))*About!$A$25</f>
        <v>0.44285469543147205</v>
      </c>
      <c r="AD3" s="47">
        <f>INDEX('AEO Table 22'!$C$98:$AJ$98,MATCH(AD$1,'AEO Table 22'!$C$1:$AJ$1,0))*About!$A$25</f>
        <v>0.55021340947546526</v>
      </c>
      <c r="AE3" s="47">
        <f>INDEX('AEO Table 22'!$C$98:$AJ$98,MATCH(AE$1,'AEO Table 22'!$C$1:$AJ$1,0))*About!$A$25</f>
        <v>0.65861366328257187</v>
      </c>
      <c r="AF3" s="47">
        <f>INDEX('AEO Table 22'!$C$98:$AJ$98,MATCH(AF$1,'AEO Table 22'!$C$1:$AJ$1,0))*About!$A$25</f>
        <v>0.76785516074450089</v>
      </c>
      <c r="AG3" s="47">
        <f>INDEX('AEO Table 22'!$C$98:$AJ$98,MATCH(AG$1,'AEO Table 22'!$C$1:$AJ$1,0))*About!$A$25</f>
        <v>0.87781772419627746</v>
      </c>
      <c r="AH3" s="47">
        <f>INDEX('AEO Table 22'!$C$98:$AJ$98,MATCH(AH$1,'AEO Table 22'!$C$1:$AJ$1,0))*About!$A$25</f>
        <v>0.98810076142131986</v>
      </c>
      <c r="AI3" s="47">
        <f>INDEX('AEO Table 22'!$C$98:$AJ$98,MATCH(AI$1,'AEO Table 22'!$C$1:$AJ$1,0))*About!$A$25</f>
        <v>1.0988645093062606</v>
      </c>
      <c r="AJ3" s="47">
        <f>INDEX('AEO Table 22'!$C$98:$AJ$98,MATCH(AJ$1,'AEO Table 22'!$C$1:$AJ$1,0))*About!$A$25</f>
        <v>1.2100288494077833</v>
      </c>
    </row>
    <row r="4" spans="1:36" x14ac:dyDescent="0.25">
      <c r="A4" t="s">
        <v>231</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c r="AJ4" s="47">
        <v>0</v>
      </c>
    </row>
    <row r="5" spans="1:36" x14ac:dyDescent="0.25">
      <c r="A5" t="s">
        <v>232</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c r="AJ5" s="47">
        <v>0</v>
      </c>
    </row>
    <row r="6" spans="1:36" x14ac:dyDescent="0.25">
      <c r="A6" t="s">
        <v>312</v>
      </c>
      <c r="C6" s="47">
        <f>INDEX('AEO Table 22'!$C$100:$AJ$100,MATCH(C$1,'AEO Table 22'!$C$1:$AJ$1,0))*About!$A$25</f>
        <v>22.021115775803722</v>
      </c>
      <c r="D6" s="47">
        <f>INDEX('AEO Table 22'!$C$100:$AJ$100,MATCH(D$1,'AEO Table 22'!$C$1:$AJ$1,0))*About!$A$25</f>
        <v>22.459403719966158</v>
      </c>
      <c r="E6" s="47">
        <f>INDEX('AEO Table 22'!$C$100:$AJ$100,MATCH(E$1,'AEO Table 22'!$C$1:$AJ$1,0))*About!$A$25</f>
        <v>22.90963171573604</v>
      </c>
      <c r="F6" s="47">
        <f>INDEX('AEO Table 22'!$C$100:$AJ$100,MATCH(F$1,'AEO Table 22'!$C$1:$AJ$1,0))*About!$A$25</f>
        <v>23.30697673181049</v>
      </c>
      <c r="G6" s="47">
        <f>INDEX('AEO Table 22'!$C$100:$AJ$100,MATCH(G$1,'AEO Table 22'!$C$1:$AJ$1,0))*About!$A$25</f>
        <v>23.649884470389171</v>
      </c>
      <c r="H6" s="47">
        <f>INDEX('AEO Table 22'!$C$100:$AJ$100,MATCH(H$1,'AEO Table 22'!$C$1:$AJ$1,0))*About!$A$25</f>
        <v>23.649884470389171</v>
      </c>
      <c r="I6" s="47">
        <f>INDEX('AEO Table 22'!$C$100:$AJ$100,MATCH(I$1,'AEO Table 22'!$C$1:$AJ$1,0))*About!$A$25</f>
        <v>23.649884470389171</v>
      </c>
      <c r="J6" s="47">
        <f>INDEX('AEO Table 22'!$C$100:$AJ$100,MATCH(J$1,'AEO Table 22'!$C$1:$AJ$1,0))*About!$A$25</f>
        <v>23.649884470389171</v>
      </c>
      <c r="K6" s="47">
        <f>INDEX('AEO Table 22'!$C$100:$AJ$100,MATCH(K$1,'AEO Table 22'!$C$1:$AJ$1,0))*About!$A$25</f>
        <v>23.649884470389171</v>
      </c>
      <c r="L6" s="47">
        <f>INDEX('AEO Table 22'!$C$100:$AJ$100,MATCH(L$1,'AEO Table 22'!$C$1:$AJ$1,0))*About!$A$25</f>
        <v>23.649884470389171</v>
      </c>
      <c r="M6" s="47">
        <f>INDEX('AEO Table 22'!$C$100:$AJ$100,MATCH(M$1,'AEO Table 22'!$C$1:$AJ$1,0))*About!$A$25</f>
        <v>23.649884470389171</v>
      </c>
      <c r="N6" s="47">
        <f>INDEX('AEO Table 22'!$C$100:$AJ$100,MATCH(N$1,'AEO Table 22'!$C$1:$AJ$1,0))*About!$A$25</f>
        <v>23.649884470389171</v>
      </c>
      <c r="O6" s="47">
        <f>INDEX('AEO Table 22'!$C$100:$AJ$100,MATCH(O$1,'AEO Table 22'!$C$1:$AJ$1,0))*About!$A$25</f>
        <v>23.652006807952624</v>
      </c>
      <c r="P6" s="47">
        <f>INDEX('AEO Table 22'!$C$100:$AJ$100,MATCH(P$1,'AEO Table 22'!$C$1:$AJ$1,0))*About!$A$25</f>
        <v>23.659858415397629</v>
      </c>
      <c r="Q6" s="47">
        <f>INDEX('AEO Table 22'!$C$100:$AJ$100,MATCH(Q$1,'AEO Table 22'!$C$1:$AJ$1,0))*About!$A$25</f>
        <v>23.689063190355331</v>
      </c>
      <c r="R6" s="47">
        <f>INDEX('AEO Table 22'!$C$100:$AJ$100,MATCH(R$1,'AEO Table 22'!$C$1:$AJ$1,0))*About!$A$25</f>
        <v>31.062681598984771</v>
      </c>
      <c r="S6" s="47">
        <f>INDEX('AEO Table 22'!$C$100:$AJ$100,MATCH(S$1,'AEO Table 22'!$C$1:$AJ$1,0))*About!$A$25</f>
        <v>40.341080745346865</v>
      </c>
      <c r="T6" s="47">
        <f>INDEX('AEO Table 22'!$C$100:$AJ$100,MATCH(T$1,'AEO Table 22'!$C$1:$AJ$1,0))*About!$A$25</f>
        <v>50.96282262605753</v>
      </c>
      <c r="U6" s="47">
        <f>INDEX('AEO Table 22'!$C$100:$AJ$100,MATCH(U$1,'AEO Table 22'!$C$1:$AJ$1,0))*About!$A$25</f>
        <v>62.564807251269038</v>
      </c>
      <c r="V6" s="47">
        <f>INDEX('AEO Table 22'!$C$100:$AJ$100,MATCH(V$1,'AEO Table 22'!$C$1:$AJ$1,0))*About!$A$25</f>
        <v>75.131548527072766</v>
      </c>
      <c r="W6" s="47">
        <f>INDEX('AEO Table 22'!$C$100:$AJ$100,MATCH(W$1,'AEO Table 22'!$C$1:$AJ$1,0))*About!$A$25</f>
        <v>88.461099104060906</v>
      </c>
      <c r="X6" s="47">
        <f>INDEX('AEO Table 22'!$C$100:$AJ$100,MATCH(X$1,'AEO Table 22'!$C$1:$AJ$1,0))*About!$A$25</f>
        <v>102.34951428003384</v>
      </c>
      <c r="Y6" s="47">
        <f>INDEX('AEO Table 22'!$C$100:$AJ$100,MATCH(Y$1,'AEO Table 22'!$C$1:$AJ$1,0))*About!$A$25</f>
        <v>116.69547867512691</v>
      </c>
      <c r="Z6" s="47">
        <f>INDEX('AEO Table 22'!$C$100:$AJ$100,MATCH(Z$1,'AEO Table 22'!$C$1:$AJ$1,0))*About!$A$25</f>
        <v>131.50364957445007</v>
      </c>
      <c r="AA6" s="47">
        <f>INDEX('AEO Table 22'!$C$100:$AJ$100,MATCH(AA$1,'AEO Table 22'!$C$1:$AJ$1,0))*About!$A$25</f>
        <v>147.27008512690355</v>
      </c>
      <c r="AB6" s="47">
        <f>INDEX('AEO Table 22'!$C$100:$AJ$100,MATCH(AB$1,'AEO Table 22'!$C$1:$AJ$1,0))*About!$A$25</f>
        <v>163.79559005160743</v>
      </c>
      <c r="AC6" s="47">
        <f>INDEX('AEO Table 22'!$C$100:$AJ$100,MATCH(AC$1,'AEO Table 22'!$C$1:$AJ$1,0))*About!$A$25</f>
        <v>180.80703015989846</v>
      </c>
      <c r="AD6" s="47">
        <f>INDEX('AEO Table 22'!$C$100:$AJ$100,MATCH(AD$1,'AEO Table 22'!$C$1:$AJ$1,0))*About!$A$25</f>
        <v>198.41418774873094</v>
      </c>
      <c r="AE6" s="47">
        <f>INDEX('AEO Table 22'!$C$100:$AJ$100,MATCH(AE$1,'AEO Table 22'!$C$1:$AJ$1,0))*About!$A$25</f>
        <v>216.90007400846022</v>
      </c>
      <c r="AF6" s="47">
        <f>INDEX('AEO Table 22'!$C$100:$AJ$100,MATCH(AF$1,'AEO Table 22'!$C$1:$AJ$1,0))*About!$A$25</f>
        <v>237.14051892470391</v>
      </c>
      <c r="AG6" s="47">
        <f>INDEX('AEO Table 22'!$C$100:$AJ$100,MATCH(AG$1,'AEO Table 22'!$C$1:$AJ$1,0))*About!$A$25</f>
        <v>257.97185178172589</v>
      </c>
      <c r="AH6" s="47">
        <f>INDEX('AEO Table 22'!$C$100:$AJ$100,MATCH(AH$1,'AEO Table 22'!$C$1:$AJ$1,0))*About!$A$25</f>
        <v>279.33069808967849</v>
      </c>
      <c r="AI6" s="47">
        <f>INDEX('AEO Table 22'!$C$100:$AJ$100,MATCH(AI$1,'AEO Table 22'!$C$1:$AJ$1,0))*About!$A$25</f>
        <v>301.14422056937394</v>
      </c>
      <c r="AJ6" s="47">
        <f>INDEX('AEO Table 22'!$C$100:$AJ$100,MATCH(AJ$1,'AEO Table 22'!$C$1:$AJ$1,0))*About!$A$25</f>
        <v>323.30879963451775</v>
      </c>
    </row>
    <row r="7" spans="1:36" x14ac:dyDescent="0.25">
      <c r="A7" t="s">
        <v>233</v>
      </c>
      <c r="C7" s="47">
        <f>INDEX('AEO Table 22'!$C$99:$AJ$99,MATCH(C$1,'AEO Table 22'!$C$1:$AJ$1,0))*About!$A$25</f>
        <v>8488.0201626632825</v>
      </c>
      <c r="D7" s="47">
        <f>INDEX('AEO Table 22'!$C$99:$AJ$99,MATCH(D$1,'AEO Table 22'!$C$1:$AJ$1,0))*About!$A$25</f>
        <v>10312.835852652284</v>
      </c>
      <c r="E7" s="47">
        <f>INDEX('AEO Table 22'!$C$99:$AJ$99,MATCH(E$1,'AEO Table 22'!$C$1:$AJ$1,0))*About!$A$25</f>
        <v>12164.434105515227</v>
      </c>
      <c r="F7" s="47">
        <f>INDEX('AEO Table 22'!$C$99:$AJ$99,MATCH(F$1,'AEO Table 22'!$C$1:$AJ$1,0))*About!$A$25</f>
        <v>13989.168424809644</v>
      </c>
      <c r="G7" s="47">
        <f>INDEX('AEO Table 22'!$C$99:$AJ$99,MATCH(G$1,'AEO Table 22'!$C$1:$AJ$1,0))*About!$A$25</f>
        <v>15780.663761965312</v>
      </c>
      <c r="H7" s="47">
        <f>INDEX('AEO Table 22'!$C$99:$AJ$99,MATCH(H$1,'AEO Table 22'!$C$1:$AJ$1,0))*About!$A$25</f>
        <v>17501.285572652283</v>
      </c>
      <c r="I7" s="47">
        <f>INDEX('AEO Table 22'!$C$99:$AJ$99,MATCH(I$1,'AEO Table 22'!$C$1:$AJ$1,0))*About!$A$25</f>
        <v>19260.927568935702</v>
      </c>
      <c r="J7" s="47">
        <f>INDEX('AEO Table 22'!$C$99:$AJ$99,MATCH(J$1,'AEO Table 22'!$C$1:$AJ$1,0))*About!$A$25</f>
        <v>21055.546273930624</v>
      </c>
      <c r="K7" s="47">
        <f>INDEX('AEO Table 22'!$C$99:$AJ$99,MATCH(K$1,'AEO Table 22'!$C$1:$AJ$1,0))*About!$A$25</f>
        <v>22916.068656604908</v>
      </c>
      <c r="L7" s="47">
        <f>INDEX('AEO Table 22'!$C$99:$AJ$99,MATCH(L$1,'AEO Table 22'!$C$1:$AJ$1,0))*About!$A$25</f>
        <v>24866.833825945854</v>
      </c>
      <c r="M7" s="47">
        <f>INDEX('AEO Table 22'!$C$99:$AJ$99,MATCH(M$1,'AEO Table 22'!$C$1:$AJ$1,0))*About!$A$25</f>
        <v>26885.427393582067</v>
      </c>
      <c r="N7" s="47">
        <f>INDEX('AEO Table 22'!$C$99:$AJ$99,MATCH(N$1,'AEO Table 22'!$C$1:$AJ$1,0))*About!$A$25</f>
        <v>28986.521051849406</v>
      </c>
      <c r="O7" s="47">
        <f>INDEX('AEO Table 22'!$C$99:$AJ$99,MATCH(O$1,'AEO Table 22'!$C$1:$AJ$1,0))*About!$A$25</f>
        <v>31188.332355118444</v>
      </c>
      <c r="P7" s="47">
        <f>INDEX('AEO Table 22'!$C$99:$AJ$99,MATCH(P$1,'AEO Table 22'!$C$1:$AJ$1,0))*About!$A$25</f>
        <v>33470.875509336714</v>
      </c>
      <c r="Q7" s="47">
        <f>INDEX('AEO Table 22'!$C$99:$AJ$99,MATCH(Q$1,'AEO Table 22'!$C$1:$AJ$1,0))*About!$A$25</f>
        <v>35855.237937152284</v>
      </c>
      <c r="R7" s="47">
        <f>INDEX('AEO Table 22'!$C$99:$AJ$99,MATCH(R$1,'AEO Table 22'!$C$1:$AJ$1,0))*About!$A$25</f>
        <v>38333.820907360408</v>
      </c>
      <c r="S7" s="47">
        <f>INDEX('AEO Table 22'!$C$99:$AJ$99,MATCH(S$1,'AEO Table 22'!$C$1:$AJ$1,0))*About!$A$25</f>
        <v>40916.007039582058</v>
      </c>
      <c r="T7" s="47">
        <f>INDEX('AEO Table 22'!$C$99:$AJ$99,MATCH(T$1,'AEO Table 22'!$C$1:$AJ$1,0))*About!$A$25</f>
        <v>43607.714457291033</v>
      </c>
      <c r="U7" s="47">
        <f>INDEX('AEO Table 22'!$C$99:$AJ$99,MATCH(U$1,'AEO Table 22'!$C$1:$AJ$1,0))*About!$A$25</f>
        <v>46401.485260681045</v>
      </c>
      <c r="V7" s="47">
        <f>INDEX('AEO Table 22'!$C$99:$AJ$99,MATCH(V$1,'AEO Table 22'!$C$1:$AJ$1,0))*About!$A$25</f>
        <v>49342.677129199663</v>
      </c>
      <c r="W7" s="47">
        <f>INDEX('AEO Table 22'!$C$99:$AJ$99,MATCH(W$1,'AEO Table 22'!$C$1:$AJ$1,0))*About!$A$25</f>
        <v>52413.980099015222</v>
      </c>
      <c r="X7" s="47">
        <f>INDEX('AEO Table 22'!$C$99:$AJ$99,MATCH(X$1,'AEO Table 22'!$C$1:$AJ$1,0))*About!$A$25</f>
        <v>55627.850081958546</v>
      </c>
      <c r="Y7" s="47">
        <f>INDEX('AEO Table 22'!$C$99:$AJ$99,MATCH(Y$1,'AEO Table 22'!$C$1:$AJ$1,0))*About!$A$25</f>
        <v>58965.459245452621</v>
      </c>
      <c r="Z7" s="47">
        <f>INDEX('AEO Table 22'!$C$99:$AJ$99,MATCH(Z$1,'AEO Table 22'!$C$1:$AJ$1,0))*About!$A$25</f>
        <v>62430.919918570216</v>
      </c>
      <c r="AA7" s="47">
        <f>INDEX('AEO Table 22'!$C$99:$AJ$99,MATCH(AA$1,'AEO Table 22'!$C$1:$AJ$1,0))*About!$A$25</f>
        <v>66027.61209813875</v>
      </c>
      <c r="AB7" s="47">
        <f>INDEX('AEO Table 22'!$C$99:$AJ$99,MATCH(AB$1,'AEO Table 22'!$C$1:$AJ$1,0))*About!$A$25</f>
        <v>69765.938663282577</v>
      </c>
      <c r="AC7" s="47">
        <f>INDEX('AEO Table 22'!$C$99:$AJ$99,MATCH(AC$1,'AEO Table 22'!$C$1:$AJ$1,0))*About!$A$25</f>
        <v>73663.663375105752</v>
      </c>
      <c r="AD7" s="47">
        <f>INDEX('AEO Table 22'!$C$99:$AJ$99,MATCH(AD$1,'AEO Table 22'!$C$1:$AJ$1,0))*About!$A$25</f>
        <v>77704.549730329949</v>
      </c>
      <c r="AE7" s="47">
        <f>INDEX('AEO Table 22'!$C$99:$AJ$99,MATCH(AE$1,'AEO Table 22'!$C$1:$AJ$1,0))*About!$A$25</f>
        <v>81952.75507614213</v>
      </c>
      <c r="AF7" s="47">
        <f>INDEX('AEO Table 22'!$C$99:$AJ$99,MATCH(AF$1,'AEO Table 22'!$C$1:$AJ$1,0))*About!$A$25</f>
        <v>86383.736879622666</v>
      </c>
      <c r="AG7" s="47">
        <f>INDEX('AEO Table 22'!$C$99:$AJ$99,MATCH(AG$1,'AEO Table 22'!$C$1:$AJ$1,0))*About!$A$25</f>
        <v>91035.901921138749</v>
      </c>
      <c r="AH7" s="47">
        <f>INDEX('AEO Table 22'!$C$99:$AJ$99,MATCH(AH$1,'AEO Table 22'!$C$1:$AJ$1,0))*About!$A$25</f>
        <v>95882.45433414889</v>
      </c>
      <c r="AI7" s="47">
        <f>INDEX('AEO Table 22'!$C$99:$AJ$99,MATCH(AI$1,'AEO Table 22'!$C$1:$AJ$1,0))*About!$A$25</f>
        <v>100920.20816148477</v>
      </c>
      <c r="AJ7" s="47">
        <f>INDEX('AEO Table 22'!$C$99:$AJ$99,MATCH(AJ$1,'AEO Table 22'!$C$1:$AJ$1,0))*About!$A$25</f>
        <v>106158.289392978</v>
      </c>
    </row>
    <row r="8" spans="1:36" x14ac:dyDescent="0.25">
      <c r="A8" t="s">
        <v>234</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c r="AJ8" s="47">
        <v>0</v>
      </c>
    </row>
    <row r="9" spans="1:36" x14ac:dyDescent="0.25">
      <c r="A9" t="s">
        <v>235</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c r="AJ9" s="47">
        <v>0</v>
      </c>
    </row>
    <row r="10" spans="1:36" x14ac:dyDescent="0.25">
      <c r="A10" t="s">
        <v>236</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row>
    <row r="11" spans="1:36" x14ac:dyDescent="0.25">
      <c r="A11" t="s">
        <v>237</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c r="AJ11" s="47">
        <v>0</v>
      </c>
    </row>
    <row r="12" spans="1:36" x14ac:dyDescent="0.25">
      <c r="A12" t="s">
        <v>238</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c r="AJ12" s="47">
        <v>0</v>
      </c>
    </row>
    <row r="13" spans="1:36" x14ac:dyDescent="0.25">
      <c r="A13" t="s">
        <v>310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c r="AJ13" s="47">
        <v>0</v>
      </c>
    </row>
    <row r="14" spans="1:36" x14ac:dyDescent="0.25">
      <c r="A14" t="s">
        <v>313</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c r="AJ14" s="47">
        <v>0</v>
      </c>
    </row>
    <row r="15" spans="1:36" x14ac:dyDescent="0.25">
      <c r="A15" t="s">
        <v>457</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c r="AJ15" s="47">
        <v>0</v>
      </c>
    </row>
    <row r="16" spans="1:36" x14ac:dyDescent="0.25">
      <c r="A16" t="s">
        <v>458</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c r="AJ16" s="47">
        <v>0</v>
      </c>
    </row>
    <row r="17" spans="1:36" x14ac:dyDescent="0.25">
      <c r="A17" t="s">
        <v>459</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7"/>
  <sheetViews>
    <sheetView workbookViewId="0">
      <selection activeCell="D22" sqref="D22"/>
    </sheetView>
  </sheetViews>
  <sheetFormatPr defaultRowHeight="15" x14ac:dyDescent="0.25"/>
  <cols>
    <col min="1" max="1" width="23.42578125" customWidth="1"/>
    <col min="2" max="35" width="9.5703125" bestFit="1" customWidth="1"/>
  </cols>
  <sheetData>
    <row r="1" spans="1:35" x14ac:dyDescent="0.25">
      <c r="A1" t="s">
        <v>460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311</v>
      </c>
      <c r="B2" s="47">
        <v>0</v>
      </c>
      <c r="C2" s="47">
        <v>0</v>
      </c>
      <c r="D2" s="47">
        <v>0</v>
      </c>
      <c r="E2" s="47">
        <v>0</v>
      </c>
      <c r="F2" s="47">
        <v>0</v>
      </c>
      <c r="G2" s="47">
        <v>0</v>
      </c>
      <c r="H2" s="47">
        <v>0</v>
      </c>
      <c r="I2" s="47">
        <v>0</v>
      </c>
      <c r="J2" s="47">
        <v>0</v>
      </c>
      <c r="K2" s="47">
        <v>0</v>
      </c>
      <c r="L2" s="47">
        <v>0</v>
      </c>
      <c r="M2" s="47">
        <v>0</v>
      </c>
      <c r="N2" s="47">
        <v>0</v>
      </c>
      <c r="O2" s="47">
        <v>0</v>
      </c>
      <c r="P2" s="47">
        <v>0</v>
      </c>
      <c r="Q2" s="47">
        <v>0</v>
      </c>
      <c r="R2" s="47">
        <v>0</v>
      </c>
      <c r="S2" s="47">
        <v>0</v>
      </c>
      <c r="T2" s="47">
        <v>0</v>
      </c>
      <c r="U2" s="47">
        <v>0</v>
      </c>
      <c r="V2" s="47">
        <v>0</v>
      </c>
      <c r="W2" s="47">
        <v>0</v>
      </c>
      <c r="X2" s="47">
        <v>0</v>
      </c>
      <c r="Y2" s="47">
        <v>0</v>
      </c>
      <c r="Z2" s="47">
        <v>0</v>
      </c>
      <c r="AA2" s="47">
        <v>0</v>
      </c>
      <c r="AB2" s="47">
        <v>0</v>
      </c>
      <c r="AC2" s="47">
        <v>0</v>
      </c>
      <c r="AD2" s="47">
        <v>0</v>
      </c>
      <c r="AE2" s="47">
        <v>0</v>
      </c>
      <c r="AF2" s="47">
        <v>0</v>
      </c>
      <c r="AG2" s="47">
        <v>0</v>
      </c>
      <c r="AH2" s="47">
        <v>0</v>
      </c>
      <c r="AI2" s="47">
        <v>0</v>
      </c>
    </row>
    <row r="3" spans="1:35" x14ac:dyDescent="0.25">
      <c r="A3" t="s">
        <v>230</v>
      </c>
      <c r="B3" s="47">
        <f>INDEX('AEO Table 22'!$C$98:$AJ$98,MATCH(B$1,'AEO Table 22'!$C$1:$AJ$1,0))*About!$A$26</f>
        <v>0</v>
      </c>
      <c r="C3" s="47">
        <f>INDEX('AEO Table 22'!$C$98:$AJ$98,MATCH(C$1,'AEO Table 22'!$C$1:$AJ$1,0))*About!$A$26</f>
        <v>0</v>
      </c>
      <c r="D3" s="47">
        <f>INDEX('AEO Table 22'!$C$98:$AJ$98,MATCH(D$1,'AEO Table 22'!$C$1:$AJ$1,0))*About!$A$26</f>
        <v>0</v>
      </c>
      <c r="E3" s="47">
        <f>INDEX('AEO Table 22'!$C$98:$AJ$98,MATCH(E$1,'AEO Table 22'!$C$1:$AJ$1,0))*About!$A$26</f>
        <v>0</v>
      </c>
      <c r="F3" s="47">
        <f>INDEX('AEO Table 22'!$C$98:$AJ$98,MATCH(F$1,'AEO Table 22'!$C$1:$AJ$1,0))*About!$A$26</f>
        <v>0</v>
      </c>
      <c r="G3" s="47">
        <f>INDEX('AEO Table 22'!$C$98:$AJ$98,MATCH(G$1,'AEO Table 22'!$C$1:$AJ$1,0))*About!$A$26</f>
        <v>0</v>
      </c>
      <c r="H3" s="47">
        <f>INDEX('AEO Table 22'!$C$98:$AJ$98,MATCH(H$1,'AEO Table 22'!$C$1:$AJ$1,0))*About!$A$26</f>
        <v>0</v>
      </c>
      <c r="I3" s="47">
        <f>INDEX('AEO Table 22'!$C$98:$AJ$98,MATCH(I$1,'AEO Table 22'!$C$1:$AJ$1,0))*About!$A$26</f>
        <v>0</v>
      </c>
      <c r="J3" s="47">
        <f>INDEX('AEO Table 22'!$C$98:$AJ$98,MATCH(J$1,'AEO Table 22'!$C$1:$AJ$1,0))*About!$A$26</f>
        <v>0</v>
      </c>
      <c r="K3" s="47">
        <f>INDEX('AEO Table 22'!$C$98:$AJ$98,MATCH(K$1,'AEO Table 22'!$C$1:$AJ$1,0))*About!$A$26</f>
        <v>0</v>
      </c>
      <c r="L3" s="47">
        <f>INDEX('AEO Table 22'!$C$98:$AJ$98,MATCH(L$1,'AEO Table 22'!$C$1:$AJ$1,0))*About!$A$26</f>
        <v>0</v>
      </c>
      <c r="M3" s="47">
        <f>INDEX('AEO Table 22'!$C$98:$AJ$98,MATCH(M$1,'AEO Table 22'!$C$1:$AJ$1,0))*About!$A$26</f>
        <v>0</v>
      </c>
      <c r="N3" s="47">
        <f>INDEX('AEO Table 22'!$C$98:$AJ$98,MATCH(N$1,'AEO Table 22'!$C$1:$AJ$1,0))*About!$A$26</f>
        <v>0</v>
      </c>
      <c r="O3" s="47">
        <f>INDEX('AEO Table 22'!$C$98:$AJ$98,MATCH(O$1,'AEO Table 22'!$C$1:$AJ$1,0))*About!$A$26</f>
        <v>0</v>
      </c>
      <c r="P3" s="47">
        <f>INDEX('AEO Table 22'!$C$98:$AJ$98,MATCH(P$1,'AEO Table 22'!$C$1:$AJ$1,0))*About!$A$26</f>
        <v>0</v>
      </c>
      <c r="Q3" s="47">
        <f>INDEX('AEO Table 22'!$C$98:$AJ$98,MATCH(Q$1,'AEO Table 22'!$C$1:$AJ$1,0))*About!$A$26</f>
        <v>4.970389170896785E-5</v>
      </c>
      <c r="R3" s="47">
        <f>INDEX('AEO Table 22'!$C$98:$AJ$98,MATCH(R$1,'AEO Table 22'!$C$1:$AJ$1,0))*About!$A$26</f>
        <v>1.7893401015228426E-4</v>
      </c>
      <c r="S3" s="47">
        <f>INDEX('AEO Table 22'!$C$98:$AJ$98,MATCH(S$1,'AEO Table 22'!$C$1:$AJ$1,0))*About!$A$26</f>
        <v>5.0697969543147213E-4</v>
      </c>
      <c r="T3" s="47">
        <f>INDEX('AEO Table 22'!$C$98:$AJ$98,MATCH(T$1,'AEO Table 22'!$C$1:$AJ$1,0))*About!$A$26</f>
        <v>1.2227157360406092E-3</v>
      </c>
      <c r="U3" s="47">
        <f>INDEX('AEO Table 22'!$C$98:$AJ$98,MATCH(U$1,'AEO Table 22'!$C$1:$AJ$1,0))*About!$A$26</f>
        <v>2.5249576988155666E-3</v>
      </c>
      <c r="V3" s="47">
        <f>INDEX('AEO Table 22'!$C$98:$AJ$98,MATCH(V$1,'AEO Table 22'!$C$1:$AJ$1,0))*About!$A$26</f>
        <v>4.8610406091370555E-3</v>
      </c>
      <c r="W3" s="47">
        <f>INDEX('AEO Table 22'!$C$98:$AJ$98,MATCH(W$1,'AEO Table 22'!$C$1:$AJ$1,0))*About!$A$26</f>
        <v>9.1653976311336718E-3</v>
      </c>
      <c r="X3" s="47">
        <f>INDEX('AEO Table 22'!$C$98:$AJ$98,MATCH(X$1,'AEO Table 22'!$C$1:$AJ$1,0))*About!$A$26</f>
        <v>1.6939086294416244E-2</v>
      </c>
      <c r="Y3" s="47">
        <f>INDEX('AEO Table 22'!$C$98:$AJ$98,MATCH(Y$1,'AEO Table 22'!$C$1:$AJ$1,0))*About!$A$26</f>
        <v>3.1233925549915394E-2</v>
      </c>
      <c r="Z3" s="47">
        <f>INDEX('AEO Table 22'!$C$98:$AJ$98,MATCH(Z$1,'AEO Table 22'!$C$1:$AJ$1,0))*About!$A$26</f>
        <v>5.7358291032148893E-2</v>
      </c>
      <c r="AA3" s="47">
        <f>INDEX('AEO Table 22'!$C$98:$AJ$98,MATCH(AA$1,'AEO Table 22'!$C$1:$AJ$1,0))*About!$A$26</f>
        <v>8.3512478849407781E-2</v>
      </c>
      <c r="AB3" s="47">
        <f>INDEX('AEO Table 22'!$C$98:$AJ$98,MATCH(AB$1,'AEO Table 22'!$C$1:$AJ$1,0))*About!$A$26</f>
        <v>0.1098953045685279</v>
      </c>
      <c r="AC3" s="47">
        <f>INDEX('AEO Table 22'!$C$98:$AJ$98,MATCH(AC$1,'AEO Table 22'!$C$1:$AJ$1,0))*About!$A$26</f>
        <v>0.13653659052453468</v>
      </c>
      <c r="AD3" s="47">
        <f>INDEX('AEO Table 22'!$C$98:$AJ$98,MATCH(AD$1,'AEO Table 22'!$C$1:$AJ$1,0))*About!$A$26</f>
        <v>0.16343633671742808</v>
      </c>
      <c r="AE3" s="47">
        <f>INDEX('AEO Table 22'!$C$98:$AJ$98,MATCH(AE$1,'AEO Table 22'!$C$1:$AJ$1,0))*About!$A$26</f>
        <v>0.19054483925549914</v>
      </c>
      <c r="AF3" s="47">
        <f>INDEX('AEO Table 22'!$C$98:$AJ$98,MATCH(AF$1,'AEO Table 22'!$C$1:$AJ$1,0))*About!$A$26</f>
        <v>0.2178322758037225</v>
      </c>
      <c r="AG3" s="47">
        <f>INDEX('AEO Table 22'!$C$98:$AJ$98,MATCH(AG$1,'AEO Table 22'!$C$1:$AJ$1,0))*About!$A$26</f>
        <v>0.2451992385786802</v>
      </c>
      <c r="AH3" s="47">
        <f>INDEX('AEO Table 22'!$C$98:$AJ$98,MATCH(AH$1,'AEO Table 22'!$C$1:$AJ$1,0))*About!$A$26</f>
        <v>0.27268549069373943</v>
      </c>
      <c r="AI3" s="47">
        <f>INDEX('AEO Table 22'!$C$98:$AJ$98,MATCH(AI$1,'AEO Table 22'!$C$1:$AJ$1,0))*About!$A$26</f>
        <v>0.3002711505922166</v>
      </c>
    </row>
    <row r="4" spans="1:35" x14ac:dyDescent="0.25">
      <c r="A4" t="s">
        <v>231</v>
      </c>
      <c r="B4" s="47">
        <v>0</v>
      </c>
      <c r="C4" s="47">
        <v>0</v>
      </c>
      <c r="D4" s="47">
        <v>0</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v>0</v>
      </c>
      <c r="AF4" s="47">
        <v>0</v>
      </c>
      <c r="AG4" s="47">
        <v>0</v>
      </c>
      <c r="AH4" s="47">
        <v>0</v>
      </c>
      <c r="AI4" s="47">
        <v>0</v>
      </c>
    </row>
    <row r="5" spans="1:35" x14ac:dyDescent="0.25">
      <c r="A5" t="s">
        <v>232</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row>
    <row r="6" spans="1:35" x14ac:dyDescent="0.25">
      <c r="A6" t="s">
        <v>312</v>
      </c>
      <c r="B6" s="47">
        <f>INDEX('AEO Table 22'!$C$100:$AJ$100,MATCH(B$1,'AEO Table 22'!$C$1:$AJ$1,0))*About!$A$26</f>
        <v>5.4645852241962771</v>
      </c>
      <c r="C6" s="47">
        <f>INDEX('AEO Table 22'!$C$100:$AJ$100,MATCH(C$1,'AEO Table 22'!$C$1:$AJ$1,0))*About!$A$26</f>
        <v>5.5733472800338406</v>
      </c>
      <c r="D6" s="47">
        <f>INDEX('AEO Table 22'!$C$100:$AJ$100,MATCH(D$1,'AEO Table 22'!$C$1:$AJ$1,0))*About!$A$26</f>
        <v>5.6850722842639589</v>
      </c>
      <c r="E6" s="47">
        <f>INDEX('AEO Table 22'!$C$100:$AJ$100,MATCH(E$1,'AEO Table 22'!$C$1:$AJ$1,0))*About!$A$26</f>
        <v>5.7836742681895092</v>
      </c>
      <c r="F6" s="47">
        <f>INDEX('AEO Table 22'!$C$100:$AJ$100,MATCH(F$1,'AEO Table 22'!$C$1:$AJ$1,0))*About!$A$26</f>
        <v>5.868767529610829</v>
      </c>
      <c r="G6" s="47">
        <f>INDEX('AEO Table 22'!$C$100:$AJ$100,MATCH(G$1,'AEO Table 22'!$C$1:$AJ$1,0))*About!$A$26</f>
        <v>5.868767529610829</v>
      </c>
      <c r="H6" s="47">
        <f>INDEX('AEO Table 22'!$C$100:$AJ$100,MATCH(H$1,'AEO Table 22'!$C$1:$AJ$1,0))*About!$A$26</f>
        <v>5.868767529610829</v>
      </c>
      <c r="I6" s="47">
        <f>INDEX('AEO Table 22'!$C$100:$AJ$100,MATCH(I$1,'AEO Table 22'!$C$1:$AJ$1,0))*About!$A$26</f>
        <v>5.868767529610829</v>
      </c>
      <c r="J6" s="47">
        <f>INDEX('AEO Table 22'!$C$100:$AJ$100,MATCH(J$1,'AEO Table 22'!$C$1:$AJ$1,0))*About!$A$26</f>
        <v>5.868767529610829</v>
      </c>
      <c r="K6" s="47">
        <f>INDEX('AEO Table 22'!$C$100:$AJ$100,MATCH(K$1,'AEO Table 22'!$C$1:$AJ$1,0))*About!$A$26</f>
        <v>5.868767529610829</v>
      </c>
      <c r="L6" s="47">
        <f>INDEX('AEO Table 22'!$C$100:$AJ$100,MATCH(L$1,'AEO Table 22'!$C$1:$AJ$1,0))*About!$A$26</f>
        <v>5.868767529610829</v>
      </c>
      <c r="M6" s="47">
        <f>INDEX('AEO Table 22'!$C$100:$AJ$100,MATCH(M$1,'AEO Table 22'!$C$1:$AJ$1,0))*About!$A$26</f>
        <v>5.868767529610829</v>
      </c>
      <c r="N6" s="47">
        <f>INDEX('AEO Table 22'!$C$100:$AJ$100,MATCH(N$1,'AEO Table 22'!$C$1:$AJ$1,0))*About!$A$26</f>
        <v>5.8692941920473771</v>
      </c>
      <c r="O6" s="47">
        <f>INDEX('AEO Table 22'!$C$100:$AJ$100,MATCH(O$1,'AEO Table 22'!$C$1:$AJ$1,0))*About!$A$26</f>
        <v>5.8712425846023688</v>
      </c>
      <c r="P6" s="47">
        <f>INDEX('AEO Table 22'!$C$100:$AJ$100,MATCH(P$1,'AEO Table 22'!$C$1:$AJ$1,0))*About!$A$26</f>
        <v>5.8784898096446696</v>
      </c>
      <c r="Q6" s="47">
        <f>INDEX('AEO Table 22'!$C$100:$AJ$100,MATCH(Q$1,'AEO Table 22'!$C$1:$AJ$1,0))*About!$A$26</f>
        <v>7.7082684010152285</v>
      </c>
      <c r="R6" s="47">
        <f>INDEX('AEO Table 22'!$C$100:$AJ$100,MATCH(R$1,'AEO Table 22'!$C$1:$AJ$1,0))*About!$A$26</f>
        <v>10.01072225465313</v>
      </c>
      <c r="S6" s="47">
        <f>INDEX('AEO Table 22'!$C$100:$AJ$100,MATCH(S$1,'AEO Table 22'!$C$1:$AJ$1,0))*About!$A$26</f>
        <v>12.646529373942471</v>
      </c>
      <c r="T6" s="47">
        <f>INDEX('AEO Table 22'!$C$100:$AJ$100,MATCH(T$1,'AEO Table 22'!$C$1:$AJ$1,0))*About!$A$26</f>
        <v>15.525585748730965</v>
      </c>
      <c r="U6" s="47">
        <f>INDEX('AEO Table 22'!$C$100:$AJ$100,MATCH(U$1,'AEO Table 22'!$C$1:$AJ$1,0))*About!$A$26</f>
        <v>18.644048472927242</v>
      </c>
      <c r="V6" s="47">
        <f>INDEX('AEO Table 22'!$C$100:$AJ$100,MATCH(V$1,'AEO Table 22'!$C$1:$AJ$1,0))*About!$A$26</f>
        <v>21.951803895939086</v>
      </c>
      <c r="W6" s="47">
        <f>INDEX('AEO Table 22'!$C$100:$AJ$100,MATCH(W$1,'AEO Table 22'!$C$1:$AJ$1,0))*About!$A$26</f>
        <v>25.398242719966159</v>
      </c>
      <c r="X6" s="47">
        <f>INDEX('AEO Table 22'!$C$100:$AJ$100,MATCH(X$1,'AEO Table 22'!$C$1:$AJ$1,0))*About!$A$26</f>
        <v>28.958223324873099</v>
      </c>
      <c r="Y6" s="47">
        <f>INDEX('AEO Table 22'!$C$100:$AJ$100,MATCH(Y$1,'AEO Table 22'!$C$1:$AJ$1,0))*About!$A$26</f>
        <v>32.632901425549917</v>
      </c>
      <c r="Z6" s="47">
        <f>INDEX('AEO Table 22'!$C$100:$AJ$100,MATCH(Z$1,'AEO Table 22'!$C$1:$AJ$1,0))*About!$A$26</f>
        <v>36.545374873096449</v>
      </c>
      <c r="AA6" s="47">
        <f>INDEX('AEO Table 22'!$C$100:$AJ$100,MATCH(AA$1,'AEO Table 22'!$C$1:$AJ$1,0))*About!$A$26</f>
        <v>40.646212948392552</v>
      </c>
      <c r="AB6" s="47">
        <f>INDEX('AEO Table 22'!$C$100:$AJ$100,MATCH(AB$1,'AEO Table 22'!$C$1:$AJ$1,0))*About!$A$26</f>
        <v>44.867636840101518</v>
      </c>
      <c r="AC6" s="47">
        <f>INDEX('AEO Table 22'!$C$100:$AJ$100,MATCH(AC$1,'AEO Table 22'!$C$1:$AJ$1,0))*About!$A$26</f>
        <v>49.236889251269034</v>
      </c>
      <c r="AD6" s="47">
        <f>INDEX('AEO Table 22'!$C$100:$AJ$100,MATCH(AD$1,'AEO Table 22'!$C$1:$AJ$1,0))*About!$A$26</f>
        <v>53.824199991539757</v>
      </c>
      <c r="AE6" s="47">
        <f>INDEX('AEO Table 22'!$C$100:$AJ$100,MATCH(AE$1,'AEO Table 22'!$C$1:$AJ$1,0))*About!$A$26</f>
        <v>58.846908075296113</v>
      </c>
      <c r="AF6" s="47">
        <f>INDEX('AEO Table 22'!$C$100:$AJ$100,MATCH(AF$1,'AEO Table 22'!$C$1:$AJ$1,0))*About!$A$26</f>
        <v>64.016246218274105</v>
      </c>
      <c r="AG6" s="47">
        <f>INDEX('AEO Table 22'!$C$100:$AJ$100,MATCH(AG$1,'AEO Table 22'!$C$1:$AJ$1,0))*About!$A$26</f>
        <v>69.316487910321484</v>
      </c>
      <c r="AH6" s="47">
        <f>INDEX('AEO Table 22'!$C$100:$AJ$100,MATCH(AH$1,'AEO Table 22'!$C$1:$AJ$1,0))*About!$A$26</f>
        <v>74.729558430626057</v>
      </c>
      <c r="AI6" s="47">
        <f>INDEX('AEO Table 22'!$C$100:$AJ$100,MATCH(AI$1,'AEO Table 22'!$C$1:$AJ$1,0))*About!$A$26</f>
        <v>80.229744365482233</v>
      </c>
    </row>
    <row r="7" spans="1:35" x14ac:dyDescent="0.25">
      <c r="A7" t="s">
        <v>233</v>
      </c>
      <c r="B7" s="47">
        <f>INDEX('AEO Table 22'!$C$99:$AJ$99,MATCH(B$1,'AEO Table 22'!$C$1:$AJ$1,0))*About!$A$26</f>
        <v>2106.3196813367172</v>
      </c>
      <c r="C7" s="47">
        <f>INDEX('AEO Table 22'!$C$99:$AJ$99,MATCH(C$1,'AEO Table 22'!$C$1:$AJ$1,0))*About!$A$26</f>
        <v>2559.1514523477158</v>
      </c>
      <c r="D7" s="47">
        <f>INDEX('AEO Table 22'!$C$99:$AJ$99,MATCH(D$1,'AEO Table 22'!$C$1:$AJ$1,0))*About!$A$26</f>
        <v>3018.6293714847716</v>
      </c>
      <c r="E7" s="47">
        <f>INDEX('AEO Table 22'!$C$99:$AJ$99,MATCH(E$1,'AEO Table 22'!$C$1:$AJ$1,0))*About!$A$26</f>
        <v>3471.4409501903551</v>
      </c>
      <c r="F7" s="47">
        <f>INDEX('AEO Table 22'!$C$99:$AJ$99,MATCH(F$1,'AEO Table 22'!$C$1:$AJ$1,0))*About!$A$26</f>
        <v>3916.0042070346867</v>
      </c>
      <c r="G7" s="47">
        <f>INDEX('AEO Table 22'!$C$99:$AJ$99,MATCH(G$1,'AEO Table 22'!$C$1:$AJ$1,0))*About!$A$26</f>
        <v>4342.9800523477152</v>
      </c>
      <c r="H7" s="47">
        <f>INDEX('AEO Table 22'!$C$99:$AJ$99,MATCH(H$1,'AEO Table 22'!$C$1:$AJ$1,0))*About!$A$26</f>
        <v>4779.6388370642981</v>
      </c>
      <c r="I7" s="47">
        <f>INDEX('AEO Table 22'!$C$99:$AJ$99,MATCH(I$1,'AEO Table 22'!$C$1:$AJ$1,0))*About!$A$26</f>
        <v>5224.9771640693734</v>
      </c>
      <c r="J7" s="47">
        <f>INDEX('AEO Table 22'!$C$99:$AJ$99,MATCH(J$1,'AEO Table 22'!$C$1:$AJ$1,0))*About!$A$26</f>
        <v>5686.6696243950937</v>
      </c>
      <c r="K7" s="47">
        <f>INDEX('AEO Table 22'!$C$99:$AJ$99,MATCH(K$1,'AEO Table 22'!$C$1:$AJ$1,0))*About!$A$26</f>
        <v>6170.756018054145</v>
      </c>
      <c r="L7" s="47">
        <f>INDEX('AEO Table 22'!$C$99:$AJ$99,MATCH(L$1,'AEO Table 22'!$C$1:$AJ$1,0))*About!$A$26</f>
        <v>6671.674168417936</v>
      </c>
      <c r="M7" s="47">
        <f>INDEX('AEO Table 22'!$C$99:$AJ$99,MATCH(M$1,'AEO Table 22'!$C$1:$AJ$1,0))*About!$A$26</f>
        <v>7193.0648861505915</v>
      </c>
      <c r="N7" s="47">
        <f>INDEX('AEO Table 22'!$C$99:$AJ$99,MATCH(N$1,'AEO Table 22'!$C$1:$AJ$1,0))*About!$A$26</f>
        <v>7739.448894881556</v>
      </c>
      <c r="O7" s="47">
        <f>INDEX('AEO Table 22'!$C$99:$AJ$99,MATCH(O$1,'AEO Table 22'!$C$1:$AJ$1,0))*About!$A$26</f>
        <v>8305.8666786632821</v>
      </c>
      <c r="P7" s="47">
        <f>INDEX('AEO Table 22'!$C$99:$AJ$99,MATCH(P$1,'AEO Table 22'!$C$1:$AJ$1,0))*About!$A$26</f>
        <v>8897.551124847716</v>
      </c>
      <c r="Q7" s="47">
        <f>INDEX('AEO Table 22'!$C$99:$AJ$99,MATCH(Q$1,'AEO Table 22'!$C$1:$AJ$1,0))*About!$A$26</f>
        <v>9512.6165926395934</v>
      </c>
      <c r="R7" s="47">
        <f>INDEX('AEO Table 22'!$C$99:$AJ$99,MATCH(R$1,'AEO Table 22'!$C$1:$AJ$1,0))*About!$A$26</f>
        <v>10153.391398417934</v>
      </c>
      <c r="S7" s="47">
        <f>INDEX('AEO Table 22'!$C$99:$AJ$99,MATCH(S$1,'AEO Table 22'!$C$1:$AJ$1,0))*About!$A$26</f>
        <v>10821.344136708967</v>
      </c>
      <c r="T7" s="47">
        <f>INDEX('AEO Table 22'!$C$99:$AJ$99,MATCH(T$1,'AEO Table 22'!$C$1:$AJ$1,0))*About!$A$26</f>
        <v>11514.624114318951</v>
      </c>
      <c r="U7" s="47">
        <f>INDEX('AEO Table 22'!$C$99:$AJ$99,MATCH(U$1,'AEO Table 22'!$C$1:$AJ$1,0))*About!$A$26</f>
        <v>12244.486932800339</v>
      </c>
      <c r="V7" s="47">
        <f>INDEX('AEO Table 22'!$C$99:$AJ$99,MATCH(V$1,'AEO Table 22'!$C$1:$AJ$1,0))*About!$A$26</f>
        <v>13006.637088984771</v>
      </c>
      <c r="W7" s="47">
        <f>INDEX('AEO Table 22'!$C$99:$AJ$99,MATCH(W$1,'AEO Table 22'!$C$1:$AJ$1,0))*About!$A$26</f>
        <v>13804.165543041454</v>
      </c>
      <c r="X7" s="47">
        <f>INDEX('AEO Table 22'!$C$99:$AJ$99,MATCH(X$1,'AEO Table 22'!$C$1:$AJ$1,0))*About!$A$26</f>
        <v>14632.400129547377</v>
      </c>
      <c r="Y7" s="47">
        <f>INDEX('AEO Table 22'!$C$99:$AJ$99,MATCH(Y$1,'AEO Table 22'!$C$1:$AJ$1,0))*About!$A$26</f>
        <v>15492.36133142978</v>
      </c>
      <c r="Z7" s="47">
        <f>INDEX('AEO Table 22'!$C$99:$AJ$99,MATCH(Z$1,'AEO Table 22'!$C$1:$AJ$1,0))*About!$A$26</f>
        <v>16384.887901861253</v>
      </c>
      <c r="AA7" s="47">
        <f>INDEX('AEO Table 22'!$C$99:$AJ$99,MATCH(AA$1,'AEO Table 22'!$C$1:$AJ$1,0))*About!$A$26</f>
        <v>17312.561336717426</v>
      </c>
      <c r="AB7" s="47">
        <f>INDEX('AEO Table 22'!$C$99:$AJ$99,MATCH(AB$1,'AEO Table 22'!$C$1:$AJ$1,0))*About!$A$26</f>
        <v>18279.789749894248</v>
      </c>
      <c r="AC7" s="47">
        <f>INDEX('AEO Table 22'!$C$99:$AJ$99,MATCH(AC$1,'AEO Table 22'!$C$1:$AJ$1,0))*About!$A$26</f>
        <v>19282.544019670051</v>
      </c>
      <c r="AD7" s="47">
        <f>INDEX('AEO Table 22'!$C$99:$AJ$99,MATCH(AD$1,'AEO Table 22'!$C$1:$AJ$1,0))*About!$A$26</f>
        <v>20336.744923857867</v>
      </c>
      <c r="AE7" s="47">
        <f>INDEX('AEO Table 22'!$C$99:$AJ$99,MATCH(AE$1,'AEO Table 22'!$C$1:$AJ$1,0))*About!$A$26</f>
        <v>21436.302182377327</v>
      </c>
      <c r="AF7" s="47">
        <f>INDEX('AEO Table 22'!$C$99:$AJ$99,MATCH(AF$1,'AEO Table 22'!$C$1:$AJ$1,0))*About!$A$26</f>
        <v>22590.746516861251</v>
      </c>
      <c r="AG7" s="47">
        <f>INDEX('AEO Table 22'!$C$99:$AJ$99,MATCH(AG$1,'AEO Table 22'!$C$1:$AJ$1,0))*About!$A$26</f>
        <v>23793.428477851099</v>
      </c>
      <c r="AH7" s="47">
        <f>INDEX('AEO Table 22'!$C$99:$AJ$99,MATCH(AH$1,'AEO Table 22'!$C$1:$AJ$1,0))*About!$A$26</f>
        <v>25043.557463515226</v>
      </c>
      <c r="AI7" s="47">
        <f>INDEX('AEO Table 22'!$C$99:$AJ$99,MATCH(AI$1,'AEO Table 22'!$C$1:$AJ$1,0))*About!$A$26</f>
        <v>26343.398107021996</v>
      </c>
    </row>
    <row r="8" spans="1:35" x14ac:dyDescent="0.25">
      <c r="A8" t="s">
        <v>234</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F8" s="47">
        <v>0</v>
      </c>
      <c r="AG8" s="47">
        <v>0</v>
      </c>
      <c r="AH8" s="47">
        <v>0</v>
      </c>
      <c r="AI8" s="47">
        <v>0</v>
      </c>
    </row>
    <row r="9" spans="1:35" x14ac:dyDescent="0.25">
      <c r="A9" t="s">
        <v>235</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v>0</v>
      </c>
      <c r="AF9" s="47">
        <v>0</v>
      </c>
      <c r="AG9" s="47">
        <v>0</v>
      </c>
      <c r="AH9" s="47">
        <v>0</v>
      </c>
      <c r="AI9" s="47">
        <v>0</v>
      </c>
    </row>
    <row r="10" spans="1:35" x14ac:dyDescent="0.25">
      <c r="A10" t="s">
        <v>236</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row>
    <row r="11" spans="1:35" x14ac:dyDescent="0.25">
      <c r="A11" t="s">
        <v>237</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row>
    <row r="12" spans="1:35" x14ac:dyDescent="0.25">
      <c r="A12" t="s">
        <v>238</v>
      </c>
      <c r="B12" s="47">
        <v>0</v>
      </c>
      <c r="C12" s="47">
        <v>0</v>
      </c>
      <c r="D12" s="47">
        <v>0</v>
      </c>
      <c r="E12" s="47">
        <v>0</v>
      </c>
      <c r="F12" s="47">
        <v>0</v>
      </c>
      <c r="G12" s="47">
        <v>0</v>
      </c>
      <c r="H12" s="47">
        <v>0</v>
      </c>
      <c r="I12" s="47">
        <v>0</v>
      </c>
      <c r="J12" s="47">
        <v>0</v>
      </c>
      <c r="K12" s="47">
        <v>0</v>
      </c>
      <c r="L12" s="47">
        <v>0</v>
      </c>
      <c r="M12" s="47">
        <v>0</v>
      </c>
      <c r="N12" s="47">
        <v>0</v>
      </c>
      <c r="O12" s="47">
        <v>0</v>
      </c>
      <c r="P12" s="47">
        <v>0</v>
      </c>
      <c r="Q12" s="47">
        <v>0</v>
      </c>
      <c r="R12" s="47">
        <v>0</v>
      </c>
      <c r="S12" s="47">
        <v>0</v>
      </c>
      <c r="T12" s="47">
        <v>0</v>
      </c>
      <c r="U12" s="47">
        <v>0</v>
      </c>
      <c r="V12" s="47">
        <v>0</v>
      </c>
      <c r="W12" s="47">
        <v>0</v>
      </c>
      <c r="X12" s="47">
        <v>0</v>
      </c>
      <c r="Y12" s="47">
        <v>0</v>
      </c>
      <c r="Z12" s="47">
        <v>0</v>
      </c>
      <c r="AA12" s="47">
        <v>0</v>
      </c>
      <c r="AB12" s="47">
        <v>0</v>
      </c>
      <c r="AC12" s="47">
        <v>0</v>
      </c>
      <c r="AD12" s="47">
        <v>0</v>
      </c>
      <c r="AE12" s="47">
        <v>0</v>
      </c>
      <c r="AF12" s="47">
        <v>0</v>
      </c>
      <c r="AG12" s="47">
        <v>0</v>
      </c>
      <c r="AH12" s="47">
        <v>0</v>
      </c>
      <c r="AI12" s="47">
        <v>0</v>
      </c>
    </row>
    <row r="13" spans="1:35" x14ac:dyDescent="0.25">
      <c r="A13" t="s">
        <v>310</v>
      </c>
      <c r="B13" s="47">
        <v>0</v>
      </c>
      <c r="C13" s="47">
        <v>0</v>
      </c>
      <c r="D13" s="47">
        <v>0</v>
      </c>
      <c r="E13" s="47">
        <v>0</v>
      </c>
      <c r="F13" s="47">
        <v>0</v>
      </c>
      <c r="G13" s="47">
        <v>0</v>
      </c>
      <c r="H13" s="47">
        <v>0</v>
      </c>
      <c r="I13" s="47">
        <v>0</v>
      </c>
      <c r="J13" s="47">
        <v>0</v>
      </c>
      <c r="K13" s="47">
        <v>0</v>
      </c>
      <c r="L13" s="47">
        <v>0</v>
      </c>
      <c r="M13" s="47">
        <v>0</v>
      </c>
      <c r="N13" s="47">
        <v>0</v>
      </c>
      <c r="O13" s="47">
        <v>0</v>
      </c>
      <c r="P13" s="47">
        <v>0</v>
      </c>
      <c r="Q13" s="47">
        <v>0</v>
      </c>
      <c r="R13" s="47">
        <v>0</v>
      </c>
      <c r="S13" s="47">
        <v>0</v>
      </c>
      <c r="T13" s="47">
        <v>0</v>
      </c>
      <c r="U13" s="47">
        <v>0</v>
      </c>
      <c r="V13" s="47">
        <v>0</v>
      </c>
      <c r="W13" s="47">
        <v>0</v>
      </c>
      <c r="X13" s="47">
        <v>0</v>
      </c>
      <c r="Y13" s="47">
        <v>0</v>
      </c>
      <c r="Z13" s="47">
        <v>0</v>
      </c>
      <c r="AA13" s="47">
        <v>0</v>
      </c>
      <c r="AB13" s="47">
        <v>0</v>
      </c>
      <c r="AC13" s="47">
        <v>0</v>
      </c>
      <c r="AD13" s="47">
        <v>0</v>
      </c>
      <c r="AE13" s="47">
        <v>0</v>
      </c>
      <c r="AF13" s="47">
        <v>0</v>
      </c>
      <c r="AG13" s="47">
        <v>0</v>
      </c>
      <c r="AH13" s="47">
        <v>0</v>
      </c>
      <c r="AI13" s="47">
        <v>0</v>
      </c>
    </row>
    <row r="14" spans="1:35" x14ac:dyDescent="0.25">
      <c r="A14" t="s">
        <v>313</v>
      </c>
      <c r="B14" s="47">
        <v>0</v>
      </c>
      <c r="C14" s="47">
        <v>0</v>
      </c>
      <c r="D14" s="47">
        <v>0</v>
      </c>
      <c r="E14" s="47">
        <v>0</v>
      </c>
      <c r="F14" s="47">
        <v>0</v>
      </c>
      <c r="G14" s="47">
        <v>0</v>
      </c>
      <c r="H14" s="47">
        <v>0</v>
      </c>
      <c r="I14" s="47">
        <v>0</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0</v>
      </c>
      <c r="AE14" s="47">
        <v>0</v>
      </c>
      <c r="AF14" s="47">
        <v>0</v>
      </c>
      <c r="AG14" s="47">
        <v>0</v>
      </c>
      <c r="AH14" s="47">
        <v>0</v>
      </c>
      <c r="AI14" s="47">
        <v>0</v>
      </c>
    </row>
    <row r="15" spans="1:35" x14ac:dyDescent="0.25">
      <c r="A15" t="s">
        <v>457</v>
      </c>
      <c r="B15" s="47">
        <v>0</v>
      </c>
      <c r="C15" s="47">
        <v>0</v>
      </c>
      <c r="D15" s="47">
        <v>0</v>
      </c>
      <c r="E15" s="47">
        <v>0</v>
      </c>
      <c r="F15" s="47">
        <v>0</v>
      </c>
      <c r="G15" s="47">
        <v>0</v>
      </c>
      <c r="H15" s="47">
        <v>0</v>
      </c>
      <c r="I15" s="47">
        <v>0</v>
      </c>
      <c r="J15" s="47">
        <v>0</v>
      </c>
      <c r="K15" s="47">
        <v>0</v>
      </c>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0</v>
      </c>
      <c r="AE15" s="47">
        <v>0</v>
      </c>
      <c r="AF15" s="47">
        <v>0</v>
      </c>
      <c r="AG15" s="47">
        <v>0</v>
      </c>
      <c r="AH15" s="47">
        <v>0</v>
      </c>
      <c r="AI15" s="47">
        <v>0</v>
      </c>
    </row>
    <row r="16" spans="1:35" x14ac:dyDescent="0.25">
      <c r="A16" t="s">
        <v>458</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47">
        <v>0</v>
      </c>
      <c r="AB16" s="47">
        <v>0</v>
      </c>
      <c r="AC16" s="47">
        <v>0</v>
      </c>
      <c r="AD16" s="47">
        <v>0</v>
      </c>
      <c r="AE16" s="47">
        <v>0</v>
      </c>
      <c r="AF16" s="47">
        <v>0</v>
      </c>
      <c r="AG16" s="47">
        <v>0</v>
      </c>
      <c r="AH16" s="47">
        <v>0</v>
      </c>
      <c r="AI16" s="47">
        <v>0</v>
      </c>
    </row>
    <row r="17" spans="1:35" x14ac:dyDescent="0.25">
      <c r="A17" t="s">
        <v>459</v>
      </c>
      <c r="B17" s="47">
        <v>0</v>
      </c>
      <c r="C17" s="47">
        <v>0</v>
      </c>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093E062-C91C-4BB2-A3F2-B5620F6C01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BEDAC4-CA5A-40D0-A253-DA021C8632FF}">
  <ds:schemaRefs>
    <ds:schemaRef ds:uri="http://schemas.microsoft.com/sharepoint/v3/contenttype/forms"/>
  </ds:schemaRefs>
</ds:datastoreItem>
</file>

<file path=customXml/itemProps3.xml><?xml version="1.0" encoding="utf-8"?>
<ds:datastoreItem xmlns:ds="http://schemas.openxmlformats.org/officeDocument/2006/customXml" ds:itemID="{65AF1242-8095-44E8-85AE-E12EECA293D4}">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2016-01-26T19:10:58Z</dcterms:created>
  <dcterms:modified xsi:type="dcterms:W3CDTF">2019-10-21T06:10:08Z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