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elec\MPCbS\"/>
    </mc:Choice>
  </mc:AlternateContent>
  <xr:revisionPtr revIDLastSave="32" documentId="8_{ACF651EF-F2FB-4325-ABB0-8A871EFFF361}" xr6:coauthVersionLast="45" xr6:coauthVersionMax="45" xr10:uidLastSave="{F4293027-9FC4-40B8-9371-3B529C7D8CD1}"/>
  <bookViews>
    <workbookView xWindow="-120" yWindow="-120" windowWidth="20730" windowHeight="11160" activeTab="2" xr2:uid="{00000000-000D-0000-FFFF-FFFF00000000}"/>
  </bookViews>
  <sheets>
    <sheet name="About" sheetId="1" r:id="rId1"/>
    <sheet name="Data" sheetId="2" r:id="rId2"/>
    <sheet name="MPC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3" l="1"/>
  <c r="B16" i="3"/>
  <c r="J4" i="2" l="1"/>
  <c r="B7" i="3"/>
  <c r="S14" i="2" l="1"/>
  <c r="B4" i="3" s="1"/>
  <c r="B9" i="3" l="1"/>
  <c r="B5" i="3"/>
  <c r="F9" i="2"/>
  <c r="G3" i="2"/>
  <c r="B14" i="3" s="1"/>
</calcChain>
</file>

<file path=xl/sharedStrings.xml><?xml version="1.0" encoding="utf-8"?>
<sst xmlns="http://schemas.openxmlformats.org/spreadsheetml/2006/main" count="67" uniqueCount="59">
  <si>
    <t>MPCbS Max Potential Capacity by Source</t>
  </si>
  <si>
    <t>Source:</t>
  </si>
  <si>
    <t>solar PV</t>
  </si>
  <si>
    <t>solar thermal</t>
  </si>
  <si>
    <t>biomass</t>
  </si>
  <si>
    <t>geothermal</t>
  </si>
  <si>
    <t>offshore wind</t>
  </si>
  <si>
    <t>Electricity Source</t>
  </si>
  <si>
    <t>Max Potential Capacity (MW)</t>
  </si>
  <si>
    <t>natural gas nonpeaker</t>
  </si>
  <si>
    <t>nuclear</t>
  </si>
  <si>
    <t>natural gas peaker</t>
  </si>
  <si>
    <t>Wind</t>
    <phoneticPr fontId="5" type="noConversion"/>
  </si>
  <si>
    <t>Environment Bureau of Hong Kong</t>
    <phoneticPr fontId="5" type="noConversion"/>
  </si>
  <si>
    <t>https://www.enb.gov.hk/sites/default/files/pdf/ClimateActionPlanEng.pdf</t>
  </si>
  <si>
    <t>Hong Kong climate action plan 2030+</t>
    <phoneticPr fontId="5" type="noConversion"/>
  </si>
  <si>
    <t>Page 25</t>
    <phoneticPr fontId="5" type="noConversion"/>
  </si>
  <si>
    <t>Wind(from Hong Kong climate action plan 2030+ page 25)</t>
    <phoneticPr fontId="5" type="noConversion"/>
  </si>
  <si>
    <t>site</t>
    <phoneticPr fontId="5" type="noConversion"/>
  </si>
  <si>
    <t>South West Lamma</t>
  </si>
  <si>
    <t>South East Ninepin</t>
  </si>
  <si>
    <t>potential capacity(MW)</t>
    <phoneticPr fontId="5" type="noConversion"/>
  </si>
  <si>
    <t>sum(MW)</t>
    <phoneticPr fontId="5" type="noConversion"/>
  </si>
  <si>
    <t>lower estimate(MW)</t>
    <phoneticPr fontId="5" type="noConversion"/>
  </si>
  <si>
    <t>higher estimate(MW)</t>
    <phoneticPr fontId="5" type="noConversion"/>
  </si>
  <si>
    <t>mean(MW)</t>
    <phoneticPr fontId="5" type="noConversion"/>
  </si>
  <si>
    <t>hydro</t>
    <phoneticPr fontId="5" type="noConversion"/>
  </si>
  <si>
    <t>Potential capacity(MW)</t>
    <phoneticPr fontId="5" type="noConversion"/>
  </si>
  <si>
    <t>Solar(from Hong Kong climate action plan 2030+ page 26)</t>
    <phoneticPr fontId="5" type="noConversion"/>
  </si>
  <si>
    <t>hydro(from Hong Kong climate action plan 2030+ page 28)</t>
    <phoneticPr fontId="5" type="noConversion"/>
  </si>
  <si>
    <t>Solar</t>
    <phoneticPr fontId="5" type="noConversion"/>
  </si>
  <si>
    <t>Hydro</t>
    <phoneticPr fontId="5" type="noConversion"/>
  </si>
  <si>
    <t>Page 26</t>
    <phoneticPr fontId="5" type="noConversion"/>
  </si>
  <si>
    <t>Page 28</t>
    <phoneticPr fontId="5" type="noConversion"/>
  </si>
  <si>
    <t>biomass(from Hong Kong climate action plan 2030+ page 30-31)</t>
    <phoneticPr fontId="5" type="noConversion"/>
  </si>
  <si>
    <t>onshore wind</t>
    <phoneticPr fontId="5" type="noConversion"/>
  </si>
  <si>
    <t>Nuclear</t>
    <phoneticPr fontId="5" type="noConversion"/>
  </si>
  <si>
    <t>Daya Bay Nuclear Power Operations and Management Co.,Ltd</t>
    <phoneticPr fontId="5" type="noConversion"/>
  </si>
  <si>
    <t>Company profile</t>
  </si>
  <si>
    <t>Nuclear(from Daya Bay Nuclear Power Operations and Management Co.,Ltd)</t>
    <phoneticPr fontId="5" type="noConversion"/>
  </si>
  <si>
    <t>lignite</t>
    <phoneticPr fontId="5" type="noConversion"/>
  </si>
  <si>
    <t>hard coal</t>
    <phoneticPr fontId="5" type="noConversion"/>
  </si>
  <si>
    <t>petroleum</t>
    <phoneticPr fontId="5" type="noConversion"/>
  </si>
  <si>
    <t xml:space="preserve">Note: Max poteneital capacity of coal, gas and petroleum don't really exist as it depends on the yearly imports of coal and petroleum by Hong Kong.  </t>
    <phoneticPr fontId="5" type="noConversion"/>
  </si>
  <si>
    <t>https://www.enb.gov.hk/sites/default/files/pdf/ClimateActionPlanEng.pdf</t>
    <phoneticPr fontId="5" type="noConversion"/>
  </si>
  <si>
    <t>http://www.dnmc.com.cn/dnmccn/c101666/list_gsgk_tt.shtml</t>
    <phoneticPr fontId="5" type="noConversion"/>
  </si>
  <si>
    <t>This is the current capacity. Assuming another nuclear power plant was built, the max capacity would be twice as much</t>
  </si>
  <si>
    <t>Kevin Lo</t>
  </si>
  <si>
    <t>Renewable Energy Development in Hong Kong: Potential,Progress, and Barriers</t>
  </si>
  <si>
    <t xml:space="preserve">http://www.lokevin.com/wp-content/uploads/2013/02/Curr-Sustainable-Renewable-Energy-Re-Renewable-energy-development-in-HK.pdf </t>
  </si>
  <si>
    <t>P 1</t>
  </si>
  <si>
    <t>Solar(from Kevin Lo's article)</t>
  </si>
  <si>
    <t>GW</t>
  </si>
  <si>
    <t>Wind(from Kevin Lo's article)</t>
  </si>
  <si>
    <t>wind turbines</t>
  </si>
  <si>
    <t>kW nameplate capacity each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</si>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</sst>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7" fillId="5" borderId="0" xfId="0" applyFont="1" applyFill="1"/>
    <xf numFmtId="164" fontId="2" fillId="5" borderId="0" xfId="0" applyNumberFormat="1" applyFont="1" applyFill="1"/>
    <xf numFmtId="0" fontId="0" fillId="5" borderId="0" xfId="0" applyFill="1"/>
    <xf numFmtId="3" fontId="0" fillId="2" borderId="0" xfId="0" applyNumberFormat="1" applyFill="1"/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8" fillId="0" borderId="0" xfId="0" applyFont="1"/>
    <xf numFmtId="0" fontId="9" fillId="0" borderId="0" xfId="0" applyFont="1"/>
    <xf numFmtId="1" fontId="9" fillId="0" borderId="0" xfId="0" applyNumberFormat="1" applyFont="1" applyAlignment="1">
      <alignment horizontal="right"/>
    </xf>
    <xf numFmtId="0" fontId="7" fillId="5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okevin.com/wp-content/uploads/2013/02/Curr-Sustainable-Renewable-Energy-Re-Renewable-energy-development-in-HK.pdf" TargetMode="External"/><Relationship Id="rId2" Type="http://schemas.openxmlformats.org/officeDocument/2006/relationships/hyperlink" Target="http://www.dnmc.com.cn/dnmccn/c101666/list_gsgk_tt.shtml" TargetMode="External"/><Relationship Id="rId1" Type="http://schemas.openxmlformats.org/officeDocument/2006/relationships/hyperlink" Target="https://www.enb.gov.hk/sites/default/files/pdf/ClimateActionPlanEng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lokevin.com/wp-content/uploads/2013/02/Curr-Sustainable-Renewable-Energy-Re-Renewable-energy-development-in-HK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E16" sqref="E16"/>
    </sheetView>
  </sheetViews>
  <sheetFormatPr defaultRowHeight="15"/>
  <cols>
    <col min="2" max="2" width="60.85546875" customWidth="1"/>
  </cols>
  <sheetData>
    <row r="1" spans="1:5">
      <c r="A1" s="1" t="s">
        <v>0</v>
      </c>
    </row>
    <row r="3" spans="1:5">
      <c r="A3" s="1" t="s">
        <v>1</v>
      </c>
      <c r="B3" s="2" t="s">
        <v>12</v>
      </c>
    </row>
    <row r="4" spans="1:5">
      <c r="B4" t="s">
        <v>13</v>
      </c>
      <c r="E4" t="s">
        <v>47</v>
      </c>
    </row>
    <row r="5" spans="1:5">
      <c r="B5" s="4">
        <v>2017</v>
      </c>
      <c r="E5">
        <v>2017</v>
      </c>
    </row>
    <row r="6" spans="1:5">
      <c r="B6" t="s">
        <v>15</v>
      </c>
      <c r="E6" t="s">
        <v>48</v>
      </c>
    </row>
    <row r="7" spans="1:5">
      <c r="B7" s="5" t="s">
        <v>14</v>
      </c>
      <c r="E7" s="5" t="s">
        <v>49</v>
      </c>
    </row>
    <row r="8" spans="1:5">
      <c r="B8" t="s">
        <v>16</v>
      </c>
    </row>
    <row r="10" spans="1:5">
      <c r="B10" s="3" t="s">
        <v>30</v>
      </c>
    </row>
    <row r="11" spans="1:5">
      <c r="B11" t="s">
        <v>13</v>
      </c>
      <c r="E11" t="s">
        <v>47</v>
      </c>
    </row>
    <row r="12" spans="1:5">
      <c r="B12" s="4">
        <v>2017</v>
      </c>
      <c r="E12">
        <v>2017</v>
      </c>
    </row>
    <row r="13" spans="1:5">
      <c r="B13" t="s">
        <v>15</v>
      </c>
      <c r="E13" t="s">
        <v>48</v>
      </c>
    </row>
    <row r="14" spans="1:5">
      <c r="B14" s="5" t="s">
        <v>14</v>
      </c>
      <c r="E14" s="5" t="s">
        <v>49</v>
      </c>
    </row>
    <row r="15" spans="1:5">
      <c r="B15" t="s">
        <v>32</v>
      </c>
      <c r="E15" t="s">
        <v>50</v>
      </c>
    </row>
    <row r="17" spans="2:2">
      <c r="B17" s="3" t="s">
        <v>31</v>
      </c>
    </row>
    <row r="18" spans="2:2">
      <c r="B18" t="s">
        <v>13</v>
      </c>
    </row>
    <row r="19" spans="2:2">
      <c r="B19" s="4">
        <v>2017</v>
      </c>
    </row>
    <row r="20" spans="2:2">
      <c r="B20" t="s">
        <v>15</v>
      </c>
    </row>
    <row r="21" spans="2:2">
      <c r="B21" s="5" t="s">
        <v>44</v>
      </c>
    </row>
    <row r="22" spans="2:2">
      <c r="B22" t="s">
        <v>33</v>
      </c>
    </row>
    <row r="24" spans="2:2">
      <c r="B24" s="3" t="s">
        <v>36</v>
      </c>
    </row>
    <row r="25" spans="2:2">
      <c r="B25" t="s">
        <v>37</v>
      </c>
    </row>
    <row r="26" spans="2:2">
      <c r="B26" s="23">
        <v>2019</v>
      </c>
    </row>
    <row r="27" spans="2:2">
      <c r="B27" t="s">
        <v>38</v>
      </c>
    </row>
    <row r="28" spans="2:2">
      <c r="B28" s="5" t="s">
        <v>45</v>
      </c>
    </row>
  </sheetData>
  <phoneticPr fontId="5" type="noConversion"/>
  <hyperlinks>
    <hyperlink ref="B21" r:id="rId1" xr:uid="{92C3932C-BBD8-4BEF-BA5E-4E1C9E6C38E4}"/>
    <hyperlink ref="B28" r:id="rId2" xr:uid="{3F72E1C5-EC4A-43A4-8AD8-6C66FE9A7149}"/>
    <hyperlink ref="E7" r:id="rId3" xr:uid="{A2036250-C5C2-4390-9A30-60D48DF62DDF}"/>
    <hyperlink ref="E14" r:id="rId4" xr:uid="{2195A383-2464-4C3E-9028-5425E83C56E5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topLeftCell="E1" workbookViewId="0">
      <selection activeCell="J7" sqref="J7"/>
    </sheetView>
  </sheetViews>
  <sheetFormatPr defaultRowHeight="15"/>
  <cols>
    <col min="1" max="1" width="35.7109375" customWidth="1"/>
    <col min="2" max="2" width="24.7109375" customWidth="1"/>
    <col min="4" max="4" width="71" customWidth="1"/>
    <col min="5" max="5" width="22.140625" customWidth="1"/>
    <col min="6" max="6" width="18.7109375" customWidth="1"/>
  </cols>
  <sheetData>
    <row r="1" spans="1:19">
      <c r="A1" s="1"/>
      <c r="E1" s="16" t="s">
        <v>17</v>
      </c>
      <c r="F1" s="16"/>
      <c r="G1" s="16"/>
      <c r="H1" s="16"/>
      <c r="J1" s="16" t="s">
        <v>53</v>
      </c>
    </row>
    <row r="2" spans="1:19">
      <c r="A2" s="2"/>
      <c r="B2" s="7"/>
      <c r="D2" s="2"/>
      <c r="E2" s="14" t="s">
        <v>18</v>
      </c>
      <c r="F2" s="14" t="s">
        <v>21</v>
      </c>
      <c r="G2" s="17" t="s">
        <v>22</v>
      </c>
      <c r="J2">
        <v>1000</v>
      </c>
      <c r="K2" t="s">
        <v>54</v>
      </c>
    </row>
    <row r="3" spans="1:19">
      <c r="E3" t="s">
        <v>19</v>
      </c>
      <c r="F3" s="15">
        <v>100</v>
      </c>
      <c r="G3" s="31">
        <f>SUM(F3:F4)</f>
        <v>300</v>
      </c>
      <c r="J3">
        <v>10</v>
      </c>
      <c r="K3" t="s">
        <v>55</v>
      </c>
    </row>
    <row r="4" spans="1:19">
      <c r="E4" t="s">
        <v>20</v>
      </c>
      <c r="F4" s="15">
        <v>200</v>
      </c>
      <c r="G4" s="31"/>
      <c r="J4">
        <f>J2*J3/1000</f>
        <v>10</v>
      </c>
    </row>
    <row r="6" spans="1:19">
      <c r="D6" s="6"/>
      <c r="E6" s="16" t="s">
        <v>28</v>
      </c>
      <c r="F6" s="16"/>
      <c r="G6" s="16"/>
      <c r="H6" s="16"/>
      <c r="J6" s="16" t="s">
        <v>51</v>
      </c>
    </row>
    <row r="7" spans="1:19">
      <c r="D7" s="6"/>
      <c r="E7" s="6" t="s">
        <v>23</v>
      </c>
      <c r="F7">
        <v>200</v>
      </c>
      <c r="J7">
        <v>5.97</v>
      </c>
      <c r="K7" t="s">
        <v>52</v>
      </c>
    </row>
    <row r="8" spans="1:19">
      <c r="E8" t="s">
        <v>24</v>
      </c>
      <c r="F8">
        <v>300</v>
      </c>
      <c r="I8" s="8"/>
    </row>
    <row r="9" spans="1:19">
      <c r="D9" s="1"/>
      <c r="E9" s="18" t="s">
        <v>25</v>
      </c>
      <c r="F9" s="19">
        <f>AVERAGE(F7:F8)</f>
        <v>250</v>
      </c>
    </row>
    <row r="10" spans="1:19">
      <c r="B10" s="9"/>
      <c r="E10" s="6"/>
    </row>
    <row r="11" spans="1:19">
      <c r="A11" s="9"/>
      <c r="E11" s="16"/>
      <c r="F11" s="20" t="s">
        <v>27</v>
      </c>
      <c r="G11" s="16"/>
      <c r="H11" s="16"/>
    </row>
    <row r="12" spans="1:19" ht="45">
      <c r="E12" s="21" t="s">
        <v>29</v>
      </c>
      <c r="F12" s="22">
        <v>1.714</v>
      </c>
    </row>
    <row r="13" spans="1:19" ht="45">
      <c r="A13" s="2"/>
      <c r="B13" s="2"/>
      <c r="D13" s="6"/>
      <c r="E13" s="21" t="s">
        <v>34</v>
      </c>
      <c r="F13" s="22">
        <v>300</v>
      </c>
    </row>
    <row r="14" spans="1:19" ht="60">
      <c r="A14" s="10"/>
      <c r="B14" s="10"/>
      <c r="D14" s="1"/>
      <c r="E14" s="24" t="s">
        <v>39</v>
      </c>
      <c r="F14" s="22">
        <v>1500</v>
      </c>
      <c r="G14" t="s">
        <v>46</v>
      </c>
      <c r="S14">
        <f>2*F14</f>
        <v>3000</v>
      </c>
    </row>
    <row r="15" spans="1:19">
      <c r="A15" s="10"/>
      <c r="B15" s="10"/>
      <c r="D15" s="1"/>
      <c r="E15" s="11"/>
      <c r="F15" s="12"/>
    </row>
    <row r="16" spans="1:19">
      <c r="A16" s="10"/>
      <c r="B16" s="10"/>
      <c r="D16" s="1"/>
      <c r="E16" s="11" t="s">
        <v>43</v>
      </c>
      <c r="F16" s="12"/>
    </row>
    <row r="17" spans="1:6">
      <c r="A17" s="10"/>
      <c r="B17" s="10"/>
      <c r="D17" s="1"/>
      <c r="E17" s="11"/>
      <c r="F17" s="12"/>
    </row>
    <row r="18" spans="1:6">
      <c r="A18" s="10"/>
      <c r="B18" s="10"/>
      <c r="D18" s="1"/>
      <c r="E18" s="11"/>
      <c r="F18" s="12"/>
    </row>
    <row r="19" spans="1:6">
      <c r="A19" s="10"/>
      <c r="B19" s="10"/>
      <c r="D19" s="1"/>
      <c r="E19" s="11"/>
      <c r="F19" s="12"/>
    </row>
    <row r="20" spans="1:6">
      <c r="A20" s="10"/>
      <c r="B20" s="10"/>
      <c r="D20" s="1"/>
      <c r="E20" s="11"/>
      <c r="F20" s="12"/>
    </row>
  </sheetData>
  <mergeCells count="1">
    <mergeCell ref="G3:G4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tabSelected="1" workbookViewId="0">
      <selection activeCell="B18" sqref="B18"/>
    </sheetView>
  </sheetViews>
  <sheetFormatPr defaultRowHeight="15"/>
  <cols>
    <col min="1" max="1" width="22" customWidth="1"/>
    <col min="2" max="2" width="27.28515625" customWidth="1"/>
  </cols>
  <sheetData>
    <row r="1" spans="1:2">
      <c r="A1" s="1" t="s">
        <v>7</v>
      </c>
      <c r="B1" s="1" t="s">
        <v>8</v>
      </c>
    </row>
    <row r="2" spans="1:2" ht="15" customHeight="1">
      <c r="A2" t="s">
        <v>41</v>
      </c>
      <c r="B2" s="25">
        <v>900000</v>
      </c>
    </row>
    <row r="3" spans="1:2">
      <c r="A3" t="s">
        <v>9</v>
      </c>
      <c r="B3" s="25">
        <v>900000</v>
      </c>
    </row>
    <row r="4" spans="1:2">
      <c r="A4" t="s">
        <v>10</v>
      </c>
      <c r="B4" s="13">
        <f>Data!S14</f>
        <v>3000</v>
      </c>
    </row>
    <row r="5" spans="1:2">
      <c r="A5" t="s">
        <v>26</v>
      </c>
      <c r="B5">
        <f>Data!F12</f>
        <v>1.714</v>
      </c>
    </row>
    <row r="6" spans="1:2">
      <c r="A6" t="s">
        <v>35</v>
      </c>
      <c r="B6">
        <v>2</v>
      </c>
    </row>
    <row r="7" spans="1:2">
      <c r="A7" s="28" t="s">
        <v>2</v>
      </c>
      <c r="B7" s="27">
        <f>Data!J7*1000</f>
        <v>5970</v>
      </c>
    </row>
    <row r="8" spans="1:2">
      <c r="A8" s="28" t="s">
        <v>3</v>
      </c>
      <c r="B8" s="27">
        <v>0</v>
      </c>
    </row>
    <row r="9" spans="1:2">
      <c r="A9" t="s">
        <v>4</v>
      </c>
      <c r="B9" s="29">
        <f>Data!F13</f>
        <v>300</v>
      </c>
    </row>
    <row r="10" spans="1:2">
      <c r="A10" t="s">
        <v>5</v>
      </c>
      <c r="B10" s="26">
        <v>0</v>
      </c>
    </row>
    <row r="11" spans="1:2">
      <c r="A11" t="s">
        <v>42</v>
      </c>
      <c r="B11" s="30">
        <v>2000</v>
      </c>
    </row>
    <row r="12" spans="1:2">
      <c r="A12" t="s">
        <v>11</v>
      </c>
      <c r="B12" s="25">
        <v>900000</v>
      </c>
    </row>
    <row r="13" spans="1:2">
      <c r="A13" t="s">
        <v>40</v>
      </c>
      <c r="B13" s="25">
        <v>0</v>
      </c>
    </row>
    <row r="14" spans="1:2">
      <c r="A14" t="s">
        <v>6</v>
      </c>
      <c r="B14">
        <f>Data!G3</f>
        <v>300</v>
      </c>
    </row>
    <row r="15" spans="1:2">
      <c r="A15" t="s">
        <v>56</v>
      </c>
      <c r="B15" s="13">
        <f>B11</f>
        <v>2000</v>
      </c>
    </row>
    <row r="16" spans="1:2">
      <c r="A16" t="s">
        <v>57</v>
      </c>
      <c r="B16" s="13">
        <f>B11</f>
        <v>2000</v>
      </c>
    </row>
    <row r="17" spans="1:2">
      <c r="A17" t="s">
        <v>58</v>
      </c>
      <c r="B17" s="13">
        <v>165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D45668-82EE-4795-8390-B5A7CC99D2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A2BA88-A0AC-4254-B3F8-57BD5C674BF4}">
  <ds:schemaRefs>
    <ds:schemaRef ds:uri="http://schemas.microsoft.com/sharepoint/v3"/>
    <ds:schemaRef ds:uri="c9df191c-55f2-496b-9838-9a5abe4742ad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7889d872-e2a2-4afb-87bc-97561eced75f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A4B95FC-9B95-4C8A-8D30-A1811A2B72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Xiaoqian Jiang</cp:lastModifiedBy>
  <cp:revision/>
  <dcterms:created xsi:type="dcterms:W3CDTF">2015-01-16T02:18:43Z</dcterms:created>
  <dcterms:modified xsi:type="dcterms:W3CDTF">2019-10-25T04:36:49Z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