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L\InputData\bldgs\PCFURfE\"/>
    </mc:Choice>
  </mc:AlternateContent>
  <bookViews>
    <workbookView xWindow="240" yWindow="60" windowWidth="24915" windowHeight="12075"/>
  </bookViews>
  <sheets>
    <sheet name="About" sheetId="1" r:id="rId1"/>
    <sheet name="AEO Table 4" sheetId="6" r:id="rId2"/>
    <sheet name="AEO Table 5" sheetId="7" r:id="rId3"/>
    <sheet name="Calculations" sheetId="2" r:id="rId4"/>
    <sheet name="PCFURfE" sheetId="3" r:id="rId5"/>
  </sheets>
  <calcPr calcId="162913"/>
</workbook>
</file>

<file path=xl/calcChain.xml><?xml version="1.0" encoding="utf-8"?>
<calcChain xmlns="http://schemas.openxmlformats.org/spreadsheetml/2006/main">
  <c r="D6" i="2" l="1"/>
  <c r="D2" i="2"/>
  <c r="D7" i="2" s="1"/>
  <c r="F23" i="2" l="1"/>
  <c r="F22" i="2"/>
  <c r="F21" i="2"/>
  <c r="F20" i="2"/>
  <c r="F17" i="2"/>
  <c r="F16" i="2"/>
  <c r="F15" i="2"/>
  <c r="F14" i="2"/>
  <c r="F18" i="2"/>
  <c r="F19" i="2"/>
  <c r="F13" i="2"/>
  <c r="F12" i="2"/>
  <c r="D23" i="2"/>
  <c r="D22" i="2"/>
  <c r="B5" i="3" l="1"/>
  <c r="B4" i="3"/>
  <c r="B3" i="3"/>
  <c r="B6" i="3" l="1"/>
  <c r="B2" i="3"/>
  <c r="B7" i="3" l="1"/>
</calcChain>
</file>

<file path=xl/sharedStrings.xml><?xml version="1.0" encoding="utf-8"?>
<sst xmlns="http://schemas.openxmlformats.org/spreadsheetml/2006/main" count="625" uniqueCount="390">
  <si>
    <t>Source:</t>
  </si>
  <si>
    <t>heating</t>
  </si>
  <si>
    <t>cooling and ventilation</t>
  </si>
  <si>
    <t>envelope</t>
  </si>
  <si>
    <t>lighting</t>
  </si>
  <si>
    <t>appliances</t>
  </si>
  <si>
    <t>other</t>
  </si>
  <si>
    <t>Building Component</t>
  </si>
  <si>
    <t>Gas Efficiency</t>
  </si>
  <si>
    <t>Electric Efficiency</t>
  </si>
  <si>
    <t>n/a</t>
  </si>
  <si>
    <t>does not matter</t>
  </si>
  <si>
    <t>Note</t>
  </si>
  <si>
    <t>Only uses electricity</t>
  </si>
  <si>
    <t>Perc Change in Fuel Use</t>
  </si>
  <si>
    <t>Heat loss rate through the envelope is unaffected by the fuel used to generate the heat.</t>
  </si>
  <si>
    <t>Notes:</t>
  </si>
  <si>
    <t>PCFURfE Percentage Components Fuel Use Reduction for Electricity</t>
  </si>
  <si>
    <t>Residential Heating</t>
  </si>
  <si>
    <t>Equipment</t>
  </si>
  <si>
    <t>Fuel</t>
  </si>
  <si>
    <t>Efficiency Unit</t>
  </si>
  <si>
    <t>Building/End Use</t>
  </si>
  <si>
    <t>Air Source Heat Pump</t>
  </si>
  <si>
    <t>Electricity</t>
  </si>
  <si>
    <t>HSPF</t>
  </si>
  <si>
    <t>Efficiency Rating (2030 Values)</t>
  </si>
  <si>
    <t>Gas-Fired Furnace</t>
  </si>
  <si>
    <t>Natural Gas</t>
  </si>
  <si>
    <t>AFUE</t>
  </si>
  <si>
    <t>Residential Appliances</t>
  </si>
  <si>
    <t>Gas-Fired Storage Water Heater</t>
  </si>
  <si>
    <t>Uniform Energy Factor</t>
  </si>
  <si>
    <t>Heat Pump Water Heaters</t>
  </si>
  <si>
    <t>Gas Clothes Dryers</t>
  </si>
  <si>
    <t>Electric Clothes Dryers</t>
  </si>
  <si>
    <t>lb/kWh</t>
  </si>
  <si>
    <t>Commercial Heating</t>
  </si>
  <si>
    <t>Thermal Efficiency</t>
  </si>
  <si>
    <t>Rooftop Heat Pumps</t>
  </si>
  <si>
    <t>COP</t>
  </si>
  <si>
    <t>Commercial Appliances</t>
  </si>
  <si>
    <t>Natural Gas Range with Griddl and Oven</t>
  </si>
  <si>
    <t>Cooking Energy Efficiency</t>
  </si>
  <si>
    <t>Electric Gas Range with Griddle and Oven</t>
  </si>
  <si>
    <t>Energy Efficiency Value (BTU in/BTU out)</t>
  </si>
  <si>
    <t>btu/kWh</t>
  </si>
  <si>
    <t>ref2019.d111618a</t>
  </si>
  <si>
    <t>Report</t>
  </si>
  <si>
    <t>Annual Energy Outlook 2019</t>
  </si>
  <si>
    <t>Scenario</t>
  </si>
  <si>
    <t>ref2019</t>
  </si>
  <si>
    <t>Reference case</t>
  </si>
  <si>
    <t>Datekey</t>
  </si>
  <si>
    <t>d111618a</t>
  </si>
  <si>
    <t>Release Date</t>
  </si>
  <si>
    <t xml:space="preserve"> January 2019</t>
  </si>
  <si>
    <t>RKI000</t>
  </si>
  <si>
    <t>4. Residential Sector Key Indicators and Consumption</t>
  </si>
  <si>
    <t>(quadrillion Btu, unless otherwise noted)</t>
  </si>
  <si>
    <t/>
  </si>
  <si>
    <t>2018-</t>
  </si>
  <si>
    <t xml:space="preserve"> Key Indicators and Consumption</t>
  </si>
  <si>
    <t>Key Indicators</t>
  </si>
  <si>
    <t xml:space="preserve"> Households (millions)</t>
  </si>
  <si>
    <t>RKI000:ba_Single-Family</t>
  </si>
  <si>
    <t xml:space="preserve">   Single-Family</t>
  </si>
  <si>
    <t>RKI000:ba_Multifamily</t>
  </si>
  <si>
    <t xml:space="preserve">   Multifamily</t>
  </si>
  <si>
    <t>RKI000:ba_MobileHomes</t>
  </si>
  <si>
    <t xml:space="preserve">   Mobile Homes</t>
  </si>
  <si>
    <t>RKI000:ba_Total</t>
  </si>
  <si>
    <t xml:space="preserve">     Total</t>
  </si>
  <si>
    <t>RKI000:ca_AverageHouseS</t>
  </si>
  <si>
    <t xml:space="preserve"> Average House Square Footage</t>
  </si>
  <si>
    <t xml:space="preserve"> Energy Intensity</t>
  </si>
  <si>
    <t xml:space="preserve"> (million Btu per household)</t>
  </si>
  <si>
    <t>RKI000:da_DeliveredEner</t>
  </si>
  <si>
    <t xml:space="preserve">  Delivered Energy Consumption</t>
  </si>
  <si>
    <t>RKI000:da_TotalEnergyCo</t>
  </si>
  <si>
    <t xml:space="preserve">  Total Energy Consumption</t>
  </si>
  <si>
    <t xml:space="preserve"> (thousand Btu per square foot)</t>
  </si>
  <si>
    <t>RKI000:ea_DeliveredEner</t>
  </si>
  <si>
    <t>RKI000:ea_TotalEnergyCo</t>
  </si>
  <si>
    <t>Delivered Energy Consumption by Fuel</t>
  </si>
  <si>
    <t xml:space="preserve"> Purchased Electricity</t>
  </si>
  <si>
    <t>RKI000:fa_SpaceHeating</t>
  </si>
  <si>
    <t xml:space="preserve">   Space Heating</t>
  </si>
  <si>
    <t>RKI000:fa_SpaceCooling</t>
  </si>
  <si>
    <t xml:space="preserve">   Space Cooling</t>
  </si>
  <si>
    <t>RKI000:fa_WaterHeating</t>
  </si>
  <si>
    <t xml:space="preserve">   Water Heating</t>
  </si>
  <si>
    <t>RKI000:fa_Refrigeration</t>
  </si>
  <si>
    <t xml:space="preserve">   Refrigeration</t>
  </si>
  <si>
    <t>RKI000:fa_Cooking</t>
  </si>
  <si>
    <t xml:space="preserve">   Cooking</t>
  </si>
  <si>
    <t>RKI000:fa_ClothesDryers</t>
  </si>
  <si>
    <t xml:space="preserve">   Clothes Dryers</t>
  </si>
  <si>
    <t>RKI000:fa_Freezers</t>
  </si>
  <si>
    <t xml:space="preserve">   Freezers</t>
  </si>
  <si>
    <t>RKI000:fa_Lighting</t>
  </si>
  <si>
    <t xml:space="preserve">   Lighting</t>
  </si>
  <si>
    <t>RKI000:fa_ClothesWasher</t>
  </si>
  <si>
    <t xml:space="preserve">   Clothes Washers 1/</t>
  </si>
  <si>
    <t>RKI000:fa_Dishwashers</t>
  </si>
  <si>
    <t xml:space="preserve">   Dishwashers 1/</t>
  </si>
  <si>
    <t>RKI000:fa_ColorTelevisi</t>
  </si>
  <si>
    <t xml:space="preserve">   Televisions and Related Equipment 2/</t>
  </si>
  <si>
    <t>RKI000:fa_PersonalCompu</t>
  </si>
  <si>
    <t xml:space="preserve">   Computers and Related Equipment 3/</t>
  </si>
  <si>
    <t>RKI000:fa_FurnaceFans</t>
  </si>
  <si>
    <t xml:space="preserve">   Furnace Fans and Boiler Circulation Pumps</t>
  </si>
  <si>
    <t>RKI000:fa_OtherUses</t>
  </si>
  <si>
    <t xml:space="preserve">   Other Uses 4/</t>
  </si>
  <si>
    <t>RKI000:fa_DeliveredEner</t>
  </si>
  <si>
    <t xml:space="preserve">     Delivered Energy</t>
  </si>
  <si>
    <t xml:space="preserve"> Natural Gas</t>
  </si>
  <si>
    <t>RKI000:ga_SpaceHeating</t>
  </si>
  <si>
    <t>RKI000:ga_SpaceCooling</t>
  </si>
  <si>
    <t>RKI000:ga_WaterHeating</t>
  </si>
  <si>
    <t>RKI000:ga_Cooking</t>
  </si>
  <si>
    <t>RKI000:ga_ClothesDryers</t>
  </si>
  <si>
    <t>RKI000:ga_OtherNatGas</t>
  </si>
  <si>
    <t xml:space="preserve">   Other Uses 5/</t>
  </si>
  <si>
    <t>RKI000:ga_DeliveredEner</t>
  </si>
  <si>
    <t xml:space="preserve"> Distillate Fuel Oil 6/</t>
  </si>
  <si>
    <t>RKI000:ha_SpaceHeating</t>
  </si>
  <si>
    <t>RKI000:ha_WaterHeating</t>
  </si>
  <si>
    <t>RKI000:Other_ha_ha</t>
  </si>
  <si>
    <t xml:space="preserve">   Other Uses 7/</t>
  </si>
  <si>
    <t>RKI000:ha_DeliveredEner</t>
  </si>
  <si>
    <t xml:space="preserve"> Propane</t>
  </si>
  <si>
    <t>RKI000:ia_SpaceHeating</t>
  </si>
  <si>
    <t>RKI000:ia_WaterHeating</t>
  </si>
  <si>
    <t>RKI000:ia_Cooking</t>
  </si>
  <si>
    <t>RKI000:ia_OtherUses</t>
  </si>
  <si>
    <t>RKI000:ia_DeliveredEner</t>
  </si>
  <si>
    <t>RKI000:ja_MarketedRenew</t>
  </si>
  <si>
    <t xml:space="preserve"> Marketed Renewables (wood) 8/</t>
  </si>
  <si>
    <t>RKI000:ja_OtherFuels</t>
  </si>
  <si>
    <t>Delivered Energy Consumption by End Use</t>
  </si>
  <si>
    <t xml:space="preserve"> Space Heating</t>
  </si>
  <si>
    <t>RKI000:ka_SpaceHeating</t>
  </si>
  <si>
    <t xml:space="preserve"> Space Cooling</t>
  </si>
  <si>
    <t>RKI000:ka_SpaceCooling</t>
  </si>
  <si>
    <t xml:space="preserve"> Water Heating</t>
  </si>
  <si>
    <t>RKI000:ka_WaterHeating</t>
  </si>
  <si>
    <t xml:space="preserve"> Refrigeration</t>
  </si>
  <si>
    <t>RKI000:ka_Refrigeration</t>
  </si>
  <si>
    <t xml:space="preserve"> Cooking</t>
  </si>
  <si>
    <t>RKI000:ka_Cooking</t>
  </si>
  <si>
    <t xml:space="preserve"> Clothes Dryers</t>
  </si>
  <si>
    <t>RKI000:ka_ClothesDryers</t>
  </si>
  <si>
    <t xml:space="preserve"> Freezers</t>
  </si>
  <si>
    <t>RKI000:ka_Freezers</t>
  </si>
  <si>
    <t xml:space="preserve"> Lighting</t>
  </si>
  <si>
    <t>RKI000:ka_Lighting</t>
  </si>
  <si>
    <t xml:space="preserve"> Clothes Washers 1/</t>
  </si>
  <si>
    <t>RKI000:ka_ClothesWasher</t>
  </si>
  <si>
    <t xml:space="preserve"> Dishwashers 1/</t>
  </si>
  <si>
    <t>RKI000:ka_Dishwashers</t>
  </si>
  <si>
    <t xml:space="preserve"> Televisions and Related Equipment 2/</t>
  </si>
  <si>
    <t>RKI000:ka_ColorTelevisi</t>
  </si>
  <si>
    <t xml:space="preserve"> Computers and Related Equipment 3/</t>
  </si>
  <si>
    <t>RKI000:ka_PersonalCompu</t>
  </si>
  <si>
    <t xml:space="preserve"> Furnace Fans and Boiler Circulation Pumps</t>
  </si>
  <si>
    <t>RKI000:ka_FurnaceFans</t>
  </si>
  <si>
    <t xml:space="preserve"> Other Uses 9/</t>
  </si>
  <si>
    <t>RKI000:ka_OtherUses</t>
  </si>
  <si>
    <t xml:space="preserve">   Delivered Energy</t>
  </si>
  <si>
    <t>RKI000:ka_DeliveredEner</t>
  </si>
  <si>
    <t>Electricity Related Losses</t>
  </si>
  <si>
    <t>RKI000:la_ElectricityRe</t>
  </si>
  <si>
    <t>Total Energy Consumption by End Use</t>
  </si>
  <si>
    <t>RKI000:ma_SpaceHeating</t>
  </si>
  <si>
    <t>RKI000:ma_SpaceCooling</t>
  </si>
  <si>
    <t>RKI000:ma_WaterHeating</t>
  </si>
  <si>
    <t>RKI000:ma_Refrigeration</t>
  </si>
  <si>
    <t>RKI000:ma_Cooking</t>
  </si>
  <si>
    <t>RKI000:ma_ClothesDryers</t>
  </si>
  <si>
    <t>RKI000:ma_Freezers</t>
  </si>
  <si>
    <t>RKI000:ma_Lighting</t>
  </si>
  <si>
    <t>RKI000:ma_ClothesWasher</t>
  </si>
  <si>
    <t>RKI000:ma_Dishwashers</t>
  </si>
  <si>
    <t>RKI000:ma_ColorTelevisi</t>
  </si>
  <si>
    <t>RKI000:ma_PersonalCompu</t>
  </si>
  <si>
    <t>RKI000:ma_FurnaceFans</t>
  </si>
  <si>
    <t>RKI000:ma_OtherUses</t>
  </si>
  <si>
    <t xml:space="preserve">   Total</t>
  </si>
  <si>
    <t>RKI000:ma_Total</t>
  </si>
  <si>
    <t>Nonmarketed Renewables 10/</t>
  </si>
  <si>
    <t xml:space="preserve">  Geothermal Heat Pumps</t>
  </si>
  <si>
    <t>RKI000:na_GeothermalHea</t>
  </si>
  <si>
    <t xml:space="preserve">  Solar Hot Water Heating</t>
  </si>
  <si>
    <t>RKI000:na_SolarHotWater</t>
  </si>
  <si>
    <t xml:space="preserve">  Solar Photovoltaic</t>
  </si>
  <si>
    <t>RKI000:na_SolarPhotovol</t>
  </si>
  <si>
    <t xml:space="preserve">  Wind</t>
  </si>
  <si>
    <t>RKI000:na_WindHuffPuff</t>
  </si>
  <si>
    <t xml:space="preserve">    Total</t>
  </si>
  <si>
    <t>RKI000:na_Total</t>
  </si>
  <si>
    <t>Heating Degree Days</t>
  </si>
  <si>
    <t xml:space="preserve">   New England</t>
  </si>
  <si>
    <t>RKI000:hdd_NewEngland</t>
  </si>
  <si>
    <t xml:space="preserve">   Middle Atlantic</t>
  </si>
  <si>
    <t>RKI000:hdd_MiddleAtlant</t>
  </si>
  <si>
    <t xml:space="preserve">   East North Central</t>
  </si>
  <si>
    <t>RKI000:hdd_EastNorthCen</t>
  </si>
  <si>
    <t xml:space="preserve">   West North Central</t>
  </si>
  <si>
    <t>RKI000:hdd_WestNorthCen</t>
  </si>
  <si>
    <t xml:space="preserve">   South Atlantic</t>
  </si>
  <si>
    <t>RKI000:hdd_SouthAtlantc</t>
  </si>
  <si>
    <t xml:space="preserve">   East South Central</t>
  </si>
  <si>
    <t>RKI000:hdd_EastSouthCen</t>
  </si>
  <si>
    <t xml:space="preserve">   West South Central</t>
  </si>
  <si>
    <t>RKI000:hdd_WestSouthCen</t>
  </si>
  <si>
    <t xml:space="preserve">   Mountain</t>
  </si>
  <si>
    <t>RKI000:hdd_Mountain</t>
  </si>
  <si>
    <t xml:space="preserve">   Pacific</t>
  </si>
  <si>
    <t>RKI000:hdd_Pacific</t>
  </si>
  <si>
    <t xml:space="preserve">      United States</t>
  </si>
  <si>
    <t>RKI000:hdd_UnitedStates</t>
  </si>
  <si>
    <t>Cooling Degree Days</t>
  </si>
  <si>
    <t>RKI000:cdd_NewEngland</t>
  </si>
  <si>
    <t>RKI000:cdd_MiddleAtlant</t>
  </si>
  <si>
    <t>RKI000:cdd_EastNorthCen</t>
  </si>
  <si>
    <t>RKI000:cdd_WestNorthCen</t>
  </si>
  <si>
    <t>RKI000:cdd_SouthAtlantc</t>
  </si>
  <si>
    <t>RKI000:cdd_EastSouthCen</t>
  </si>
  <si>
    <t>RKI000:cdd_WestSouthCen</t>
  </si>
  <si>
    <t>RKI000:cdd_Mountain</t>
  </si>
  <si>
    <t>RKI000:cdd_Pacific</t>
  </si>
  <si>
    <t>RKI000:cdd_UnitedStates</t>
  </si>
  <si>
    <t xml:space="preserve">   1/ Does not include water heating portion of load.</t>
  </si>
  <si>
    <t xml:space="preserve">   2/ Includes televisions, set-top boxes, home theater systems, DVD players, and video game consoles.</t>
  </si>
  <si>
    <t xml:space="preserve">   3/ Includes desktop and laptop computers, monitors, and networking equipment.</t>
  </si>
  <si>
    <t xml:space="preserve">   4/ Includes small electric devices, heating elements, and motors not listed above.  Electric vehicles are included in the</t>
  </si>
  <si>
    <t>transportation sector.</t>
  </si>
  <si>
    <t xml:space="preserve">   5/ Includes such appliances as outdoor grills, natural gas-fueled lights, pool heaters, spa heaters, and backup electricity generators.</t>
  </si>
  <si>
    <t xml:space="preserve">   6/ Includes kerosene use.</t>
  </si>
  <si>
    <t xml:space="preserve">   7/ Includes such appliances as pool heaters, spa heaters, and backup electricity generators.</t>
  </si>
  <si>
    <t xml:space="preserve">   8/ Includes wood used for primary and secondary heating in wood stoves or fireplaces as reported in the Residential Energy Consumption</t>
  </si>
  <si>
    <t>Survey.</t>
  </si>
  <si>
    <t xml:space="preserve">   9/ Includes small electric devices, heating elements, outdoor grills, natural gas-fueled lights, pool heaters, spa heaters, backup</t>
  </si>
  <si>
    <t>electricity generators, and motors not listed above.  Electric vehicles are included in the transportation sector.</t>
  </si>
  <si>
    <t xml:space="preserve">   10/ Consumption determined by using the average electric power sector fossil-fuels net heat rate.</t>
  </si>
  <si>
    <t xml:space="preserve">   Btu = British thermal unit.</t>
  </si>
  <si>
    <t xml:space="preserve">   - - = Not applicable.</t>
  </si>
  <si>
    <t xml:space="preserve">   Note:  Totals may not equal sum of components due to independent rounding.  Data for 2017</t>
  </si>
  <si>
    <t>are model results and may differ from official EIA data reports.</t>
  </si>
  <si>
    <t xml:space="preserve">   Source:  2017 consumption based on:  U.S. Energy Information Administration (EIA), Monthly Energy Review,</t>
  </si>
  <si>
    <t>September 2018.  2017 degree days based on state-level data from the National Oceanic and Atmospheric</t>
  </si>
  <si>
    <t>Administration's Climatic Data Center and Climate Prediction Center.</t>
  </si>
  <si>
    <t>2018:  EIA, Short-Term Energy Outlook, October 2018 and EIA, AEO2019 National Energy Modeling System run ref2019.d111618a.</t>
  </si>
  <si>
    <t>Projections:  EIA, AEO2019 National Energy Modeling System run ref2019.d111618a.</t>
  </si>
  <si>
    <t>CKI000</t>
  </si>
  <si>
    <t>5. Commercial Sector Key Indicators and Consumption</t>
  </si>
  <si>
    <t xml:space="preserve"> Total Floorspace (billion square feet)</t>
  </si>
  <si>
    <t>CKI000:da_Surviving</t>
  </si>
  <si>
    <t xml:space="preserve">   Surviving</t>
  </si>
  <si>
    <t>CKI000:da_NewAdditions</t>
  </si>
  <si>
    <t xml:space="preserve">   New Additions</t>
  </si>
  <si>
    <t>CKI000:da_Total</t>
  </si>
  <si>
    <t xml:space="preserve"> Energy Consumption Intensity</t>
  </si>
  <si>
    <t>CKI000:ea_DeliveredEner</t>
  </si>
  <si>
    <t xml:space="preserve">   Delivered Energy Consumption</t>
  </si>
  <si>
    <t>CKI000:ea_ElectricityRe</t>
  </si>
  <si>
    <t xml:space="preserve">   Electricity Related Losses</t>
  </si>
  <si>
    <t>CKI000:ea_TotalEnergyCo</t>
  </si>
  <si>
    <t xml:space="preserve">   Total Energy Consumption</t>
  </si>
  <si>
    <t>CKI000:ga_SpaceHeating</t>
  </si>
  <si>
    <t xml:space="preserve">   Space Heating 1/</t>
  </si>
  <si>
    <t>CKI000:ga_SpaceCooling</t>
  </si>
  <si>
    <t xml:space="preserve">   Space Cooling 1/</t>
  </si>
  <si>
    <t>CKI000:ga_WaterHeating</t>
  </si>
  <si>
    <t xml:space="preserve">   Water Heating 1/</t>
  </si>
  <si>
    <t>CKI000:ga_Ventilation</t>
  </si>
  <si>
    <t xml:space="preserve">   Ventilation</t>
  </si>
  <si>
    <t>CKI000:ga_Cooking</t>
  </si>
  <si>
    <t>CKI000:ga_Lighting</t>
  </si>
  <si>
    <t>CKI000:ga_Refrigeration</t>
  </si>
  <si>
    <t>CKI000:ga_OfficeEquipme</t>
  </si>
  <si>
    <t xml:space="preserve">   Computing</t>
  </si>
  <si>
    <t>CKI000:ha_OfficeEquipme</t>
  </si>
  <si>
    <t xml:space="preserve">   Office Equipment</t>
  </si>
  <si>
    <t>CKI000:ha_OtherUses</t>
  </si>
  <si>
    <t xml:space="preserve">   Other Uses 2/</t>
  </si>
  <si>
    <t>CKI000:ha_DeliveredEner</t>
  </si>
  <si>
    <t>CKI000:ia_SpaceHeating</t>
  </si>
  <si>
    <t>CKI000:ia_SpaceCooling</t>
  </si>
  <si>
    <t>CKI000:ia_WaterHeating</t>
  </si>
  <si>
    <t>CKI000:ia_Cooking</t>
  </si>
  <si>
    <t>CKI000:ia_OtherUses</t>
  </si>
  <si>
    <t xml:space="preserve">   Other Uses 3/</t>
  </si>
  <si>
    <t>CKI000:ia_DeliveredEner</t>
  </si>
  <si>
    <t xml:space="preserve"> Distillate Fuel Oil</t>
  </si>
  <si>
    <t>CKI000:ja_SpaceHeating</t>
  </si>
  <si>
    <t>CKI000:ja_WaterHeating</t>
  </si>
  <si>
    <t>CKI000:ja_OtherUses</t>
  </si>
  <si>
    <t>CKI000:ja_DeliveredEner</t>
  </si>
  <si>
    <t>CKI000:ka_MarketedRenew</t>
  </si>
  <si>
    <t xml:space="preserve"> Marketed Renewables (biomass)</t>
  </si>
  <si>
    <t>CKI000:ka_OtherFuels</t>
  </si>
  <si>
    <t xml:space="preserve"> Other Fuels 5/</t>
  </si>
  <si>
    <t>CKI000:la_SpaceHeating</t>
  </si>
  <si>
    <t>CKI000:la_SpaceCooling</t>
  </si>
  <si>
    <t>CKI000:la_WaterHeating</t>
  </si>
  <si>
    <t>CKI000:la_Ventilation</t>
  </si>
  <si>
    <t>CKI000:la_Cooking</t>
  </si>
  <si>
    <t>CKI000:la_Lighting</t>
  </si>
  <si>
    <t>CKI000:la_Refrigeration</t>
  </si>
  <si>
    <t>CKI000:la_OfficeEquipme</t>
  </si>
  <si>
    <t>CKI000:ma_OfficeEquipme</t>
  </si>
  <si>
    <t>CKI000:ma_OtherUses</t>
  </si>
  <si>
    <t xml:space="preserve">   Other Uses 6/</t>
  </si>
  <si>
    <t>CKI000:ma_DeliveredEner</t>
  </si>
  <si>
    <t>CKI000:na_ElectricityRe</t>
  </si>
  <si>
    <t>CKI000:oa_SpaceHeating</t>
  </si>
  <si>
    <t>CKI000:oa_SpaceCooling</t>
  </si>
  <si>
    <t>CKI000:oa_WaterHeating</t>
  </si>
  <si>
    <t>CKI000:oa_Ventilation</t>
  </si>
  <si>
    <t>CKI000:oa_Cooking</t>
  </si>
  <si>
    <t>CKI000:oa_Lighting</t>
  </si>
  <si>
    <t>CKI000:oa_Refrigeration</t>
  </si>
  <si>
    <t>CKI000:oa_OfficeEquipme</t>
  </si>
  <si>
    <t>CKI000:pa_OfficeEquipme</t>
  </si>
  <si>
    <t>CKI000:pa_OtherUses</t>
  </si>
  <si>
    <t>CKI000:pa_Total</t>
  </si>
  <si>
    <t>Nonmarketed Renewable Fuels 7/</t>
  </si>
  <si>
    <t>CKI000:qa_SolarThermal</t>
  </si>
  <si>
    <t xml:space="preserve">  Solar Thermal</t>
  </si>
  <si>
    <t>CKI000:qa_SolarPhotovol</t>
  </si>
  <si>
    <t>CKI000:qa_EKnowitzWindy</t>
  </si>
  <si>
    <t>CKI000:qa_TotalSolar</t>
  </si>
  <si>
    <t>CKI000:hdd_NewEngland</t>
  </si>
  <si>
    <t>CKI000:hdd_MiddleAtlant</t>
  </si>
  <si>
    <t>CKI000:hdd_EastNorthCen</t>
  </si>
  <si>
    <t>CKI000:hdd_WestNorthCen</t>
  </si>
  <si>
    <t>CKI000:hdd_SouthAtlantc</t>
  </si>
  <si>
    <t>CKI000:hdd_EastSouthCen</t>
  </si>
  <si>
    <t>CKI000:hdd_WestSouthCen</t>
  </si>
  <si>
    <t>CKI000:hdd_Mountain</t>
  </si>
  <si>
    <t>CKI000:hdd_Pacific</t>
  </si>
  <si>
    <t>CKI000:hdd_UnitedStates</t>
  </si>
  <si>
    <t>CKI000:cdd_NewEngland</t>
  </si>
  <si>
    <t>CKI000:cdd_MiddleAtlant</t>
  </si>
  <si>
    <t>CKI000:cdd_EastNorthCen</t>
  </si>
  <si>
    <t>CKI000:cdd_WestNorthCen</t>
  </si>
  <si>
    <t>CKI000:cdd_SouthAtlantc</t>
  </si>
  <si>
    <t>CKI000:cdd_EastSouthCen</t>
  </si>
  <si>
    <t>CKI000:cdd_WestSouthCen</t>
  </si>
  <si>
    <t>CKI000:cdd_Mountain</t>
  </si>
  <si>
    <t>CKI000:cdd_Pacific</t>
  </si>
  <si>
    <t>CKI000:cdd_UnitedStates</t>
  </si>
  <si>
    <t xml:space="preserve">   1/ Includes fuel consumption for district services.</t>
  </si>
  <si>
    <t xml:space="preserve">   2/ Includes (but is not limited to) miscellaneous uses such as transformers, medical imaging and other medical equipment, elevators,</t>
  </si>
  <si>
    <t>escalators, off-road electric vehicles, laboratory fume hoods, laundry equipment, coffee brewers, and water services.</t>
  </si>
  <si>
    <t xml:space="preserve">   3/ Includes miscellaneous uses, such as emergency generators, combined heat and power in commercial buildings, and manufacturing</t>
  </si>
  <si>
    <t>performed in commercial buildings.</t>
  </si>
  <si>
    <t xml:space="preserve">   4/ Includes miscellaneous uses, such as cooking, emergency generators, and combined heat and power in commercial buildings.</t>
  </si>
  <si>
    <t xml:space="preserve">   5/ Includes residual fuel oil, propane, coal, motor gasoline, and kerosene.</t>
  </si>
  <si>
    <t xml:space="preserve">   6/ Includes (but is not limited to) miscellaneous uses such as transformers, medical imaging and other medical equipment, elevators,</t>
  </si>
  <si>
    <t>escalators, off-road electric vehicles, laboratory fume hoods, laundry equipment, coffee brewers, water services, emergency generators,</t>
  </si>
  <si>
    <t>combined heat and power in commercial buildings, manufacturing performed in commercial buildings, and cooking (distillate), plus</t>
  </si>
  <si>
    <t>residual fuel oil, propane, coal, motor gasoline, kerosene, and marketed renewable fuels (biomass).</t>
  </si>
  <si>
    <t xml:space="preserve">   7/ Consumption determined by using the average electric power sector fossil-fuels net heat rate.</t>
  </si>
  <si>
    <t xml:space="preserve">   Source:  2017 consumption based on: U.S. Energy Information Administration (EIA), Monthly Energy Review,</t>
  </si>
  <si>
    <t>Assumes switch to air source heat pumps. Weighted average based on heating demand in residential and commercial buildings</t>
  </si>
  <si>
    <t>Weighted average in residential and commercial buildings evaluating water heating and clothes drying in residential and water heating and cooking in commercial</t>
  </si>
  <si>
    <t>Assumed to be like heating since this often includes thing like spa and pool heaters.</t>
  </si>
  <si>
    <t>All efficiencies</t>
  </si>
  <si>
    <t>U.S. EIA</t>
  </si>
  <si>
    <t>Updated Buildings Sector Appliance and Equipment Costs and Efficiencies</t>
  </si>
  <si>
    <t>https://www.eia.gov/analysis/studies/buildings/equipcosts/pdf/full.pdf</t>
  </si>
  <si>
    <t>heating and water heating equipment uses air source heat pumps and not</t>
  </si>
  <si>
    <t>electric resistance.</t>
  </si>
  <si>
    <t>For building comonents that can use either electricity or other fuels (such as "heating"),</t>
  </si>
  <si>
    <t>this variable specifies the percentage reduction in fuel use (on a BTU basis) for</t>
  </si>
  <si>
    <t>electric components relative to natural gas-burning components due to the fact that</t>
  </si>
  <si>
    <t>electricity can be coverted into work more efficiently than other fuel types.</t>
  </si>
  <si>
    <t>The main type of gas-using appliance is an oven or range.</t>
  </si>
  <si>
    <t>Energy Star doesn't rate ovens or ranges intended for residential use, so we use</t>
  </si>
  <si>
    <t>commercial ovens, which are the closest proxy.</t>
  </si>
  <si>
    <t>We compare non-ENERGY STAR gas to non-ENERGY STAR electric ovens, rather</t>
  </si>
  <si>
    <t>than comparing the ENERGY STAR versions, because we are using this to</t>
  </si>
  <si>
    <t>represent residential ovens as well, and since residential ovens are not</t>
  </si>
  <si>
    <t>covered under the ENERGY STAR program, and are less frequently used,</t>
  </si>
  <si>
    <t>there is less incentive to make them very efficient.  They are more likely to</t>
  </si>
  <si>
    <t>be similar to the non-ENERGY STAR commercial models.</t>
  </si>
  <si>
    <t>Perc Fuel Use Reduction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</si>
</sst>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%"/>
    <numFmt numFmtId="166" formatCode="#,##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8" fillId="0" borderId="0" applyNumberFormat="0" applyProtection="0">
      <alignment horizontal="left"/>
    </xf>
    <xf numFmtId="0" fontId="5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4" fillId="0" borderId="4" applyNumberFormat="0" applyProtection="0">
      <alignment wrapText="1"/>
    </xf>
  </cellStyleXfs>
  <cellXfs count="34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9" fontId="0" fillId="0" borderId="0" xfId="0" applyNumberFormat="1" applyAlignment="1">
      <alignment horizontal="left"/>
    </xf>
    <xf numFmtId="0" fontId="2" fillId="2" borderId="0" xfId="0" applyFont="1" applyFill="1"/>
    <xf numFmtId="9" fontId="0" fillId="3" borderId="0" xfId="0" applyNumberFormat="1" applyFill="1" applyAlignment="1">
      <alignment horizontal="left"/>
    </xf>
    <xf numFmtId="9" fontId="0" fillId="4" borderId="0" xfId="1" applyFont="1" applyFill="1" applyAlignment="1">
      <alignment horizontal="left"/>
    </xf>
    <xf numFmtId="0" fontId="0" fillId="3" borderId="0" xfId="0" applyFill="1" applyAlignment="1">
      <alignment horizontal="left"/>
    </xf>
    <xf numFmtId="164" fontId="0" fillId="0" borderId="0" xfId="0" applyNumberFormat="1"/>
    <xf numFmtId="9" fontId="0" fillId="0" borderId="0" xfId="1" applyFont="1"/>
    <xf numFmtId="9" fontId="0" fillId="0" borderId="0" xfId="0" applyNumberFormat="1"/>
    <xf numFmtId="0" fontId="4" fillId="0" borderId="0" xfId="3" applyFont="1"/>
    <xf numFmtId="0" fontId="5" fillId="0" borderId="1" xfId="4" applyFont="1" applyFill="1" applyBorder="1" applyAlignment="1">
      <alignment wrapText="1"/>
    </xf>
    <xf numFmtId="0" fontId="6" fillId="0" borderId="0" xfId="0" applyFont="1"/>
    <xf numFmtId="0" fontId="7" fillId="0" borderId="0" xfId="0" applyFont="1"/>
    <xf numFmtId="0" fontId="8" fillId="0" borderId="0" xfId="5" applyFont="1" applyFill="1" applyBorder="1" applyAlignment="1">
      <alignment horizontal="left"/>
    </xf>
    <xf numFmtId="0" fontId="0" fillId="0" borderId="0" xfId="0" applyAlignment="1" applyProtection="1">
      <alignment horizontal="left"/>
    </xf>
    <xf numFmtId="0" fontId="5" fillId="0" borderId="2" xfId="6" applyFont="1" applyFill="1" applyBorder="1" applyAlignment="1">
      <alignment wrapText="1"/>
    </xf>
    <xf numFmtId="0" fontId="0" fillId="0" borderId="3" xfId="7" applyFont="1" applyFill="1" applyBorder="1" applyAlignment="1">
      <alignment wrapText="1"/>
    </xf>
    <xf numFmtId="4" fontId="0" fillId="0" borderId="3" xfId="7" applyNumberFormat="1" applyFont="1" applyFill="1" applyAlignment="1">
      <alignment horizontal="right" wrapText="1"/>
    </xf>
    <xf numFmtId="165" fontId="0" fillId="0" borderId="3" xfId="7" applyNumberFormat="1" applyFont="1" applyFill="1" applyAlignment="1">
      <alignment horizontal="right" wrapText="1"/>
    </xf>
    <xf numFmtId="4" fontId="5" fillId="0" borderId="2" xfId="6" applyNumberFormat="1" applyFill="1" applyAlignment="1">
      <alignment horizontal="right" wrapText="1"/>
    </xf>
    <xf numFmtId="165" fontId="5" fillId="0" borderId="2" xfId="6" applyNumberFormat="1" applyFill="1" applyAlignment="1">
      <alignment horizontal="right" wrapText="1"/>
    </xf>
    <xf numFmtId="3" fontId="5" fillId="0" borderId="2" xfId="6" applyNumberFormat="1" applyFill="1" applyAlignment="1">
      <alignment horizontal="right" wrapText="1"/>
    </xf>
    <xf numFmtId="166" fontId="0" fillId="0" borderId="3" xfId="7" applyNumberFormat="1" applyFont="1" applyFill="1" applyAlignment="1">
      <alignment horizontal="right" wrapText="1"/>
    </xf>
    <xf numFmtId="3" fontId="0" fillId="0" borderId="3" xfId="7" applyNumberFormat="1" applyFont="1" applyFill="1" applyAlignment="1">
      <alignment horizontal="right" wrapText="1"/>
    </xf>
    <xf numFmtId="0" fontId="9" fillId="0" borderId="0" xfId="0" applyFont="1"/>
    <xf numFmtId="166" fontId="5" fillId="0" borderId="2" xfId="6" applyNumberFormat="1" applyFill="1" applyAlignment="1">
      <alignment horizontal="right" wrapText="1"/>
    </xf>
    <xf numFmtId="0" fontId="4" fillId="0" borderId="4" xfId="8" applyFont="1" applyFill="1" applyBorder="1" applyAlignment="1">
      <alignment wrapText="1"/>
    </xf>
    <xf numFmtId="0" fontId="0" fillId="0" borderId="0" xfId="0" applyFont="1"/>
    <xf numFmtId="0" fontId="0" fillId="0" borderId="0" xfId="0" applyAlignment="1">
      <alignment horizontal="right" wrapText="1"/>
    </xf>
  </cellXfs>
  <cellStyles count="9">
    <cellStyle name="Body: normal cell 2" xfId="7"/>
    <cellStyle name="Font: Calibri, 9pt regular 2" xfId="3"/>
    <cellStyle name="Footnotes: top row 2" xfId="8"/>
    <cellStyle name="Header: bottom row 2" xfId="4"/>
    <cellStyle name="Hyperlink" xfId="2" builtinId="8"/>
    <cellStyle name="Normal" xfId="0" builtinId="0"/>
    <cellStyle name="Parent row 2" xfId="6"/>
    <cellStyle name="Percent" xfId="1" builtinId="5"/>
    <cellStyle name="Table title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analysis/studies/buildings/equipcosts/pdf/ful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>
      <selection activeCell="B10" sqref="B10"/>
    </sheetView>
  </sheetViews>
  <sheetFormatPr defaultRowHeight="15" x14ac:dyDescent="0.25"/>
  <cols>
    <col min="2" max="2" width="71.5703125" customWidth="1"/>
  </cols>
  <sheetData>
    <row r="1" spans="1:2" x14ac:dyDescent="0.25">
      <c r="A1" s="1" t="s">
        <v>17</v>
      </c>
    </row>
    <row r="3" spans="1:2" x14ac:dyDescent="0.25">
      <c r="A3" t="s">
        <v>0</v>
      </c>
      <c r="B3" s="7" t="s">
        <v>370</v>
      </c>
    </row>
    <row r="4" spans="1:2" x14ac:dyDescent="0.25">
      <c r="B4" t="s">
        <v>371</v>
      </c>
    </row>
    <row r="5" spans="1:2" x14ac:dyDescent="0.25">
      <c r="B5" s="3">
        <v>2018</v>
      </c>
    </row>
    <row r="6" spans="1:2" x14ac:dyDescent="0.25">
      <c r="B6" t="s">
        <v>372</v>
      </c>
    </row>
    <row r="7" spans="1:2" x14ac:dyDescent="0.25">
      <c r="B7" s="2" t="s">
        <v>373</v>
      </c>
    </row>
    <row r="10" spans="1:2" x14ac:dyDescent="0.25">
      <c r="A10" s="1" t="s">
        <v>16</v>
      </c>
    </row>
    <row r="11" spans="1:2" x14ac:dyDescent="0.25">
      <c r="A11" s="32" t="s">
        <v>376</v>
      </c>
      <c r="B11" t="s">
        <v>374</v>
      </c>
    </row>
    <row r="12" spans="1:2" x14ac:dyDescent="0.25">
      <c r="A12" s="32" t="s">
        <v>377</v>
      </c>
      <c r="B12" t="s">
        <v>375</v>
      </c>
    </row>
    <row r="13" spans="1:2" x14ac:dyDescent="0.25">
      <c r="A13" s="32" t="s">
        <v>378</v>
      </c>
    </row>
    <row r="14" spans="1:2" x14ac:dyDescent="0.25">
      <c r="A14" s="32" t="s">
        <v>379</v>
      </c>
    </row>
    <row r="15" spans="1:2" x14ac:dyDescent="0.25">
      <c r="A15" s="1"/>
    </row>
    <row r="16" spans="1:2" x14ac:dyDescent="0.25">
      <c r="A16" t="s">
        <v>380</v>
      </c>
    </row>
    <row r="17" spans="1:1" x14ac:dyDescent="0.25">
      <c r="A17" t="s">
        <v>381</v>
      </c>
    </row>
    <row r="18" spans="1:1" x14ac:dyDescent="0.25">
      <c r="A18" t="s">
        <v>382</v>
      </c>
    </row>
    <row r="20" spans="1:1" x14ac:dyDescent="0.25">
      <c r="A20" t="s">
        <v>383</v>
      </c>
    </row>
    <row r="21" spans="1:1" x14ac:dyDescent="0.25">
      <c r="A21" t="s">
        <v>384</v>
      </c>
    </row>
    <row r="22" spans="1:1" x14ac:dyDescent="0.25">
      <c r="A22" t="s">
        <v>385</v>
      </c>
    </row>
    <row r="23" spans="1:1" x14ac:dyDescent="0.25">
      <c r="A23" t="s">
        <v>386</v>
      </c>
    </row>
    <row r="24" spans="1:1" x14ac:dyDescent="0.25">
      <c r="A24" t="s">
        <v>387</v>
      </c>
    </row>
    <row r="25" spans="1:1" x14ac:dyDescent="0.25">
      <c r="A25" t="s">
        <v>388</v>
      </c>
    </row>
  </sheetData>
  <hyperlinks>
    <hyperlink ref="B7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workbookViewId="0">
      <pane xSplit="2" ySplit="1" topLeftCell="C83" activePane="bottomRight" state="frozen"/>
      <selection activeCell="B58" sqref="B58"/>
      <selection pane="topRight" activeCell="B58" sqref="B58"/>
      <selection pane="bottomLeft" activeCell="B58" sqref="B58"/>
      <selection pane="bottomRight" activeCell="B58" sqref="B58"/>
    </sheetView>
  </sheetViews>
  <sheetFormatPr defaultRowHeight="15" customHeight="1" x14ac:dyDescent="0.25"/>
  <cols>
    <col min="1" max="1" width="20.85546875" hidden="1" customWidth="1"/>
    <col min="2" max="2" width="45.7109375" customWidth="1"/>
    <col min="5" max="5" width="12" bestFit="1" customWidth="1"/>
    <col min="38" max="38" width="8" customWidth="1"/>
  </cols>
  <sheetData>
    <row r="1" spans="1:37" ht="15" customHeight="1" thickBot="1" x14ac:dyDescent="0.3">
      <c r="B1" s="14" t="s">
        <v>47</v>
      </c>
      <c r="C1" s="15">
        <v>2017</v>
      </c>
      <c r="D1" s="15">
        <v>2018</v>
      </c>
      <c r="E1" s="15">
        <v>2019</v>
      </c>
      <c r="F1" s="15">
        <v>2020</v>
      </c>
      <c r="G1" s="15">
        <v>2021</v>
      </c>
      <c r="H1" s="15">
        <v>2022</v>
      </c>
      <c r="I1" s="15">
        <v>2023</v>
      </c>
      <c r="J1" s="15">
        <v>2024</v>
      </c>
      <c r="K1" s="15">
        <v>2025</v>
      </c>
      <c r="L1" s="15">
        <v>2026</v>
      </c>
      <c r="M1" s="15">
        <v>2027</v>
      </c>
      <c r="N1" s="15">
        <v>2028</v>
      </c>
      <c r="O1" s="15">
        <v>2029</v>
      </c>
      <c r="P1" s="15">
        <v>2030</v>
      </c>
      <c r="Q1" s="15">
        <v>2031</v>
      </c>
      <c r="R1" s="15">
        <v>2032</v>
      </c>
      <c r="S1" s="15">
        <v>2033</v>
      </c>
      <c r="T1" s="15">
        <v>2034</v>
      </c>
      <c r="U1" s="15">
        <v>2035</v>
      </c>
      <c r="V1" s="15">
        <v>2036</v>
      </c>
      <c r="W1" s="15">
        <v>2037</v>
      </c>
      <c r="X1" s="15">
        <v>2038</v>
      </c>
      <c r="Y1" s="15">
        <v>2039</v>
      </c>
      <c r="Z1" s="15">
        <v>2040</v>
      </c>
      <c r="AA1" s="15">
        <v>2041</v>
      </c>
      <c r="AB1" s="15">
        <v>2042</v>
      </c>
      <c r="AC1" s="15">
        <v>2043</v>
      </c>
      <c r="AD1" s="15">
        <v>2044</v>
      </c>
      <c r="AE1" s="15">
        <v>2045</v>
      </c>
      <c r="AF1" s="15">
        <v>2046</v>
      </c>
      <c r="AG1" s="15">
        <v>2047</v>
      </c>
      <c r="AH1" s="15">
        <v>2048</v>
      </c>
      <c r="AI1" s="15">
        <v>2049</v>
      </c>
      <c r="AJ1" s="15">
        <v>2050</v>
      </c>
    </row>
    <row r="2" spans="1:37" ht="15" customHeight="1" thickTop="1" x14ac:dyDescent="0.25"/>
    <row r="3" spans="1:37" ht="15" customHeight="1" x14ac:dyDescent="0.25">
      <c r="C3" s="16" t="s">
        <v>48</v>
      </c>
      <c r="D3" s="16" t="s">
        <v>49</v>
      </c>
      <c r="E3" s="16"/>
      <c r="F3" s="16"/>
      <c r="G3" s="16"/>
    </row>
    <row r="4" spans="1:37" ht="15" customHeight="1" x14ac:dyDescent="0.25">
      <c r="C4" s="16" t="s">
        <v>50</v>
      </c>
      <c r="D4" s="16" t="s">
        <v>51</v>
      </c>
      <c r="E4" s="16"/>
      <c r="F4" s="16"/>
      <c r="G4" s="16" t="s">
        <v>52</v>
      </c>
    </row>
    <row r="5" spans="1:37" ht="15" customHeight="1" x14ac:dyDescent="0.25">
      <c r="C5" s="16" t="s">
        <v>53</v>
      </c>
      <c r="D5" s="16" t="s">
        <v>54</v>
      </c>
      <c r="E5" s="16"/>
      <c r="F5" s="16"/>
      <c r="G5" s="16"/>
    </row>
    <row r="6" spans="1:37" ht="15" customHeight="1" x14ac:dyDescent="0.25">
      <c r="C6" s="16" t="s">
        <v>55</v>
      </c>
      <c r="D6" s="16"/>
      <c r="E6" s="16" t="s">
        <v>56</v>
      </c>
      <c r="F6" s="16"/>
      <c r="G6" s="16"/>
    </row>
    <row r="10" spans="1:37" ht="15" customHeight="1" x14ac:dyDescent="0.25">
      <c r="A10" s="17" t="s">
        <v>57</v>
      </c>
      <c r="B10" s="18" t="s">
        <v>58</v>
      </c>
    </row>
    <row r="11" spans="1:37" ht="15" customHeight="1" x14ac:dyDescent="0.25">
      <c r="B11" s="14" t="s">
        <v>59</v>
      </c>
    </row>
    <row r="12" spans="1:37" ht="15" customHeight="1" x14ac:dyDescent="0.25">
      <c r="B12" s="14" t="s">
        <v>60</v>
      </c>
      <c r="C12" s="19" t="s">
        <v>60</v>
      </c>
      <c r="D12" s="19" t="s">
        <v>60</v>
      </c>
      <c r="E12" s="19" t="s">
        <v>60</v>
      </c>
      <c r="F12" s="19" t="s">
        <v>60</v>
      </c>
      <c r="G12" s="19" t="s">
        <v>60</v>
      </c>
      <c r="H12" s="19" t="s">
        <v>60</v>
      </c>
      <c r="I12" s="19" t="s">
        <v>60</v>
      </c>
      <c r="J12" s="19" t="s">
        <v>60</v>
      </c>
      <c r="K12" s="19" t="s">
        <v>60</v>
      </c>
      <c r="L12" s="19" t="s">
        <v>60</v>
      </c>
      <c r="M12" s="19" t="s">
        <v>60</v>
      </c>
      <c r="N12" s="19" t="s">
        <v>60</v>
      </c>
      <c r="O12" s="19" t="s">
        <v>60</v>
      </c>
      <c r="P12" s="19" t="s">
        <v>60</v>
      </c>
      <c r="Q12" s="19" t="s">
        <v>60</v>
      </c>
      <c r="R12" s="19" t="s">
        <v>60</v>
      </c>
      <c r="S12" s="19" t="s">
        <v>60</v>
      </c>
      <c r="T12" s="19" t="s">
        <v>60</v>
      </c>
      <c r="U12" s="19" t="s">
        <v>60</v>
      </c>
      <c r="V12" s="19" t="s">
        <v>60</v>
      </c>
      <c r="W12" s="19" t="s">
        <v>60</v>
      </c>
      <c r="X12" s="19" t="s">
        <v>60</v>
      </c>
      <c r="Y12" s="19" t="s">
        <v>60</v>
      </c>
      <c r="Z12" s="19" t="s">
        <v>60</v>
      </c>
      <c r="AA12" s="19" t="s">
        <v>60</v>
      </c>
      <c r="AB12" s="19" t="s">
        <v>60</v>
      </c>
      <c r="AC12" s="19" t="s">
        <v>60</v>
      </c>
      <c r="AD12" s="19" t="s">
        <v>60</v>
      </c>
      <c r="AE12" s="19" t="s">
        <v>60</v>
      </c>
      <c r="AF12" s="19" t="s">
        <v>60</v>
      </c>
      <c r="AG12" s="19" t="s">
        <v>60</v>
      </c>
      <c r="AH12" s="19" t="s">
        <v>60</v>
      </c>
      <c r="AI12" s="19" t="s">
        <v>60</v>
      </c>
      <c r="AJ12" s="19" t="s">
        <v>60</v>
      </c>
      <c r="AK12" s="19" t="s">
        <v>61</v>
      </c>
    </row>
    <row r="13" spans="1:37" ht="15" customHeight="1" thickBot="1" x14ac:dyDescent="0.3">
      <c r="B13" s="15" t="s">
        <v>62</v>
      </c>
      <c r="C13" s="15">
        <v>2017</v>
      </c>
      <c r="D13" s="15">
        <v>2018</v>
      </c>
      <c r="E13" s="15">
        <v>2019</v>
      </c>
      <c r="F13" s="15">
        <v>2020</v>
      </c>
      <c r="G13" s="15">
        <v>2021</v>
      </c>
      <c r="H13" s="15">
        <v>2022</v>
      </c>
      <c r="I13" s="15">
        <v>2023</v>
      </c>
      <c r="J13" s="15">
        <v>2024</v>
      </c>
      <c r="K13" s="15">
        <v>2025</v>
      </c>
      <c r="L13" s="15">
        <v>2026</v>
      </c>
      <c r="M13" s="15">
        <v>2027</v>
      </c>
      <c r="N13" s="15">
        <v>2028</v>
      </c>
      <c r="O13" s="15">
        <v>2029</v>
      </c>
      <c r="P13" s="15">
        <v>2030</v>
      </c>
      <c r="Q13" s="15">
        <v>2031</v>
      </c>
      <c r="R13" s="15">
        <v>2032</v>
      </c>
      <c r="S13" s="15">
        <v>2033</v>
      </c>
      <c r="T13" s="15">
        <v>2034</v>
      </c>
      <c r="U13" s="15">
        <v>2035</v>
      </c>
      <c r="V13" s="15">
        <v>2036</v>
      </c>
      <c r="W13" s="15">
        <v>2037</v>
      </c>
      <c r="X13" s="15">
        <v>2038</v>
      </c>
      <c r="Y13" s="15">
        <v>2039</v>
      </c>
      <c r="Z13" s="15">
        <v>2040</v>
      </c>
      <c r="AA13" s="15">
        <v>2041</v>
      </c>
      <c r="AB13" s="15">
        <v>2042</v>
      </c>
      <c r="AC13" s="15">
        <v>2043</v>
      </c>
      <c r="AD13" s="15">
        <v>2044</v>
      </c>
      <c r="AE13" s="15">
        <v>2045</v>
      </c>
      <c r="AF13" s="15">
        <v>2046</v>
      </c>
      <c r="AG13" s="15">
        <v>2047</v>
      </c>
      <c r="AH13" s="15">
        <v>2048</v>
      </c>
      <c r="AI13" s="15">
        <v>2049</v>
      </c>
      <c r="AJ13" s="15">
        <v>2050</v>
      </c>
      <c r="AK13" s="15">
        <v>2050</v>
      </c>
    </row>
    <row r="14" spans="1:37" ht="15" customHeight="1" thickTop="1" x14ac:dyDescent="0.25"/>
    <row r="15" spans="1:37" ht="15" customHeight="1" x14ac:dyDescent="0.25">
      <c r="B15" s="20" t="s">
        <v>63</v>
      </c>
    </row>
    <row r="16" spans="1:37" ht="15" customHeight="1" x14ac:dyDescent="0.25">
      <c r="B16" s="20" t="s">
        <v>64</v>
      </c>
    </row>
    <row r="17" spans="1:37" ht="15" customHeight="1" x14ac:dyDescent="0.25">
      <c r="A17" s="17" t="s">
        <v>65</v>
      </c>
      <c r="B17" s="21" t="s">
        <v>66</v>
      </c>
      <c r="C17" s="22">
        <v>82.029929999999993</v>
      </c>
      <c r="D17" s="22">
        <v>82.704848999999996</v>
      </c>
      <c r="E17" s="22">
        <v>83.442672999999999</v>
      </c>
      <c r="F17" s="22">
        <v>84.210509999999999</v>
      </c>
      <c r="G17" s="22">
        <v>84.972977</v>
      </c>
      <c r="H17" s="22">
        <v>85.736542</v>
      </c>
      <c r="I17" s="22">
        <v>86.489554999999996</v>
      </c>
      <c r="J17" s="22">
        <v>87.231842</v>
      </c>
      <c r="K17" s="22">
        <v>87.979804999999999</v>
      </c>
      <c r="L17" s="22">
        <v>88.708968999999996</v>
      </c>
      <c r="M17" s="22">
        <v>89.411499000000006</v>
      </c>
      <c r="N17" s="22">
        <v>90.101616000000007</v>
      </c>
      <c r="O17" s="22">
        <v>90.800278000000006</v>
      </c>
      <c r="P17" s="22">
        <v>91.518715</v>
      </c>
      <c r="Q17" s="22">
        <v>92.243110999999999</v>
      </c>
      <c r="R17" s="22">
        <v>92.937881000000004</v>
      </c>
      <c r="S17" s="22">
        <v>93.637114999999994</v>
      </c>
      <c r="T17" s="22">
        <v>94.354324000000005</v>
      </c>
      <c r="U17" s="22">
        <v>95.081764000000007</v>
      </c>
      <c r="V17" s="22">
        <v>95.796272000000002</v>
      </c>
      <c r="W17" s="22">
        <v>96.506225999999998</v>
      </c>
      <c r="X17" s="22">
        <v>97.212517000000005</v>
      </c>
      <c r="Y17" s="22">
        <v>97.905631999999997</v>
      </c>
      <c r="Z17" s="22">
        <v>98.600882999999996</v>
      </c>
      <c r="AA17" s="22">
        <v>99.295180999999999</v>
      </c>
      <c r="AB17" s="22">
        <v>99.982162000000002</v>
      </c>
      <c r="AC17" s="22">
        <v>100.674561</v>
      </c>
      <c r="AD17" s="22">
        <v>101.38104199999999</v>
      </c>
      <c r="AE17" s="22">
        <v>102.1036</v>
      </c>
      <c r="AF17" s="22">
        <v>102.83616600000001</v>
      </c>
      <c r="AG17" s="22">
        <v>103.572861</v>
      </c>
      <c r="AH17" s="22">
        <v>104.304108</v>
      </c>
      <c r="AI17" s="22">
        <v>105.03019</v>
      </c>
      <c r="AJ17" s="22">
        <v>105.756004</v>
      </c>
      <c r="AK17" s="23">
        <v>7.7130000000000002E-3</v>
      </c>
    </row>
    <row r="18" spans="1:37" ht="15" customHeight="1" x14ac:dyDescent="0.25">
      <c r="A18" s="17" t="s">
        <v>67</v>
      </c>
      <c r="B18" s="21" t="s">
        <v>68</v>
      </c>
      <c r="C18" s="22">
        <v>30.983018999999999</v>
      </c>
      <c r="D18" s="22">
        <v>31.247095000000002</v>
      </c>
      <c r="E18" s="22">
        <v>31.515844000000001</v>
      </c>
      <c r="F18" s="22">
        <v>31.797284999999999</v>
      </c>
      <c r="G18" s="22">
        <v>32.074779999999997</v>
      </c>
      <c r="H18" s="22">
        <v>32.353290999999999</v>
      </c>
      <c r="I18" s="22">
        <v>32.624499999999998</v>
      </c>
      <c r="J18" s="22">
        <v>32.891376000000001</v>
      </c>
      <c r="K18" s="22">
        <v>33.160193999999997</v>
      </c>
      <c r="L18" s="22">
        <v>33.421452000000002</v>
      </c>
      <c r="M18" s="22">
        <v>33.669975000000001</v>
      </c>
      <c r="N18" s="22">
        <v>33.913170000000001</v>
      </c>
      <c r="O18" s="22">
        <v>34.147213000000001</v>
      </c>
      <c r="P18" s="22">
        <v>34.375633000000001</v>
      </c>
      <c r="Q18" s="22">
        <v>34.607491000000003</v>
      </c>
      <c r="R18" s="22">
        <v>34.830863999999998</v>
      </c>
      <c r="S18" s="22">
        <v>35.048015999999997</v>
      </c>
      <c r="T18" s="22">
        <v>35.263331999999998</v>
      </c>
      <c r="U18" s="22">
        <v>35.474888</v>
      </c>
      <c r="V18" s="22">
        <v>35.683346</v>
      </c>
      <c r="W18" s="22">
        <v>35.891441</v>
      </c>
      <c r="X18" s="22">
        <v>36.101855999999998</v>
      </c>
      <c r="Y18" s="22">
        <v>36.312491999999999</v>
      </c>
      <c r="Z18" s="22">
        <v>36.524723000000002</v>
      </c>
      <c r="AA18" s="22">
        <v>36.737941999999997</v>
      </c>
      <c r="AB18" s="22">
        <v>36.950240999999998</v>
      </c>
      <c r="AC18" s="22">
        <v>37.163699999999999</v>
      </c>
      <c r="AD18" s="22">
        <v>37.379314000000001</v>
      </c>
      <c r="AE18" s="22">
        <v>37.596260000000001</v>
      </c>
      <c r="AF18" s="22">
        <v>37.814877000000003</v>
      </c>
      <c r="AG18" s="22">
        <v>38.035899999999998</v>
      </c>
      <c r="AH18" s="22">
        <v>38.257365999999998</v>
      </c>
      <c r="AI18" s="22">
        <v>38.478886000000003</v>
      </c>
      <c r="AJ18" s="22">
        <v>38.700198999999998</v>
      </c>
      <c r="AK18" s="23">
        <v>6.7070000000000003E-3</v>
      </c>
    </row>
    <row r="19" spans="1:37" ht="15" customHeight="1" x14ac:dyDescent="0.25">
      <c r="A19" s="17" t="s">
        <v>69</v>
      </c>
      <c r="B19" s="21" t="s">
        <v>70</v>
      </c>
      <c r="C19" s="22">
        <v>6.5056919999999998</v>
      </c>
      <c r="D19" s="22">
        <v>6.397799</v>
      </c>
      <c r="E19" s="22">
        <v>6.3134220000000001</v>
      </c>
      <c r="F19" s="22">
        <v>6.2237999999999998</v>
      </c>
      <c r="G19" s="22">
        <v>6.1387229999999997</v>
      </c>
      <c r="H19" s="22">
        <v>6.0554899999999998</v>
      </c>
      <c r="I19" s="22">
        <v>5.9692980000000002</v>
      </c>
      <c r="J19" s="22">
        <v>5.885859</v>
      </c>
      <c r="K19" s="22">
        <v>5.8078019999999997</v>
      </c>
      <c r="L19" s="22">
        <v>5.7337119999999997</v>
      </c>
      <c r="M19" s="22">
        <v>5.6702690000000002</v>
      </c>
      <c r="N19" s="22">
        <v>5.612546</v>
      </c>
      <c r="O19" s="22">
        <v>5.5613979999999996</v>
      </c>
      <c r="P19" s="22">
        <v>5.5160470000000004</v>
      </c>
      <c r="Q19" s="22">
        <v>5.4745819999999998</v>
      </c>
      <c r="R19" s="22">
        <v>5.4356150000000003</v>
      </c>
      <c r="S19" s="22">
        <v>5.4010119999999997</v>
      </c>
      <c r="T19" s="22">
        <v>5.3677669999999997</v>
      </c>
      <c r="U19" s="22">
        <v>5.3336129999999997</v>
      </c>
      <c r="V19" s="22">
        <v>5.2974069999999998</v>
      </c>
      <c r="W19" s="22">
        <v>5.2586380000000004</v>
      </c>
      <c r="X19" s="22">
        <v>5.2160510000000002</v>
      </c>
      <c r="Y19" s="22">
        <v>5.1723869999999996</v>
      </c>
      <c r="Z19" s="22">
        <v>5.1291409999999997</v>
      </c>
      <c r="AA19" s="22">
        <v>5.0890120000000003</v>
      </c>
      <c r="AB19" s="22">
        <v>5.0538509999999999</v>
      </c>
      <c r="AC19" s="22">
        <v>5.0217710000000002</v>
      </c>
      <c r="AD19" s="22">
        <v>4.9940319999999998</v>
      </c>
      <c r="AE19" s="22">
        <v>4.970847</v>
      </c>
      <c r="AF19" s="22">
        <v>4.9518760000000004</v>
      </c>
      <c r="AG19" s="22">
        <v>4.9353790000000002</v>
      </c>
      <c r="AH19" s="22">
        <v>4.9179120000000003</v>
      </c>
      <c r="AI19" s="22">
        <v>4.9014040000000003</v>
      </c>
      <c r="AJ19" s="22">
        <v>4.8844260000000004</v>
      </c>
      <c r="AK19" s="23">
        <v>-8.3990000000000002E-3</v>
      </c>
    </row>
    <row r="20" spans="1:37" ht="15" customHeight="1" x14ac:dyDescent="0.25">
      <c r="A20" s="17" t="s">
        <v>71</v>
      </c>
      <c r="B20" s="20" t="s">
        <v>72</v>
      </c>
      <c r="C20" s="24">
        <v>119.51863899999999</v>
      </c>
      <c r="D20" s="24">
        <v>120.349739</v>
      </c>
      <c r="E20" s="24">
        <v>121.271942</v>
      </c>
      <c r="F20" s="24">
        <v>122.23159800000001</v>
      </c>
      <c r="G20" s="24">
        <v>123.186485</v>
      </c>
      <c r="H20" s="24">
        <v>124.14531700000001</v>
      </c>
      <c r="I20" s="24">
        <v>125.083359</v>
      </c>
      <c r="J20" s="24">
        <v>126.00907100000001</v>
      </c>
      <c r="K20" s="24">
        <v>126.9478</v>
      </c>
      <c r="L20" s="24">
        <v>127.86412799999999</v>
      </c>
      <c r="M20" s="24">
        <v>128.75174000000001</v>
      </c>
      <c r="N20" s="24">
        <v>129.62733499999999</v>
      </c>
      <c r="O20" s="24">
        <v>130.50889599999999</v>
      </c>
      <c r="P20" s="24">
        <v>131.41040000000001</v>
      </c>
      <c r="Q20" s="24">
        <v>132.32517999999999</v>
      </c>
      <c r="R20" s="24">
        <v>133.20436100000001</v>
      </c>
      <c r="S20" s="24">
        <v>134.086151</v>
      </c>
      <c r="T20" s="24">
        <v>134.98542800000001</v>
      </c>
      <c r="U20" s="24">
        <v>135.89027400000001</v>
      </c>
      <c r="V20" s="24">
        <v>136.77702300000001</v>
      </c>
      <c r="W20" s="24">
        <v>137.65631099999999</v>
      </c>
      <c r="X20" s="24">
        <v>138.53042600000001</v>
      </c>
      <c r="Y20" s="24">
        <v>139.39051799999999</v>
      </c>
      <c r="Z20" s="24">
        <v>140.25474500000001</v>
      </c>
      <c r="AA20" s="24">
        <v>141.122131</v>
      </c>
      <c r="AB20" s="24">
        <v>141.98625200000001</v>
      </c>
      <c r="AC20" s="24">
        <v>142.86003099999999</v>
      </c>
      <c r="AD20" s="24">
        <v>143.75439499999999</v>
      </c>
      <c r="AE20" s="24">
        <v>144.67070000000001</v>
      </c>
      <c r="AF20" s="24">
        <v>145.60292100000001</v>
      </c>
      <c r="AG20" s="24">
        <v>146.54414399999999</v>
      </c>
      <c r="AH20" s="24">
        <v>147.47938500000001</v>
      </c>
      <c r="AI20" s="24">
        <v>148.41047699999999</v>
      </c>
      <c r="AJ20" s="24">
        <v>149.34063699999999</v>
      </c>
      <c r="AK20" s="25">
        <v>6.7669999999999996E-3</v>
      </c>
    </row>
    <row r="22" spans="1:37" ht="15" customHeight="1" x14ac:dyDescent="0.25">
      <c r="A22" s="17" t="s">
        <v>73</v>
      </c>
      <c r="B22" s="20" t="s">
        <v>74</v>
      </c>
      <c r="C22" s="26">
        <v>1771.9003909999999</v>
      </c>
      <c r="D22" s="26">
        <v>1778.8583980000001</v>
      </c>
      <c r="E22" s="26">
        <v>1785.7476810000001</v>
      </c>
      <c r="F22" s="26">
        <v>1792.5820309999999</v>
      </c>
      <c r="G22" s="26">
        <v>1799.34375</v>
      </c>
      <c r="H22" s="26">
        <v>1806.0289310000001</v>
      </c>
      <c r="I22" s="26">
        <v>1812.697876</v>
      </c>
      <c r="J22" s="26">
        <v>1819.3000489999999</v>
      </c>
      <c r="K22" s="26">
        <v>1825.8179929999999</v>
      </c>
      <c r="L22" s="26">
        <v>1832.2777100000001</v>
      </c>
      <c r="M22" s="26">
        <v>1838.656616</v>
      </c>
      <c r="N22" s="26">
        <v>1844.9693600000001</v>
      </c>
      <c r="O22" s="26">
        <v>1851.2962649999999</v>
      </c>
      <c r="P22" s="26">
        <v>1857.6446530000001</v>
      </c>
      <c r="Q22" s="26">
        <v>1863.9232179999999</v>
      </c>
      <c r="R22" s="26">
        <v>1870.138428</v>
      </c>
      <c r="S22" s="26">
        <v>1876.3485109999999</v>
      </c>
      <c r="T22" s="26">
        <v>1882.5791019999999</v>
      </c>
      <c r="U22" s="26">
        <v>1888.8370359999999</v>
      </c>
      <c r="V22" s="26">
        <v>1895.0595699999999</v>
      </c>
      <c r="W22" s="26">
        <v>1901.2520750000001</v>
      </c>
      <c r="X22" s="26">
        <v>1907.408447</v>
      </c>
      <c r="Y22" s="26">
        <v>1913.499634</v>
      </c>
      <c r="Z22" s="26">
        <v>1919.55603</v>
      </c>
      <c r="AA22" s="26">
        <v>1925.5604249999999</v>
      </c>
      <c r="AB22" s="26">
        <v>1931.5001219999999</v>
      </c>
      <c r="AC22" s="26">
        <v>1937.4064940000001</v>
      </c>
      <c r="AD22" s="26">
        <v>1943.2957759999999</v>
      </c>
      <c r="AE22" s="26">
        <v>1949.1791989999999</v>
      </c>
      <c r="AF22" s="26">
        <v>1955.0386960000001</v>
      </c>
      <c r="AG22" s="26">
        <v>1960.861206</v>
      </c>
      <c r="AH22" s="26">
        <v>1966.64978</v>
      </c>
      <c r="AI22" s="26">
        <v>1972.3951420000001</v>
      </c>
      <c r="AJ22" s="26">
        <v>1978.1270750000001</v>
      </c>
      <c r="AK22" s="25">
        <v>3.3240000000000001E-3</v>
      </c>
    </row>
    <row r="24" spans="1:37" ht="15" customHeight="1" x14ac:dyDescent="0.25">
      <c r="B24" s="20" t="s">
        <v>75</v>
      </c>
    </row>
    <row r="25" spans="1:37" ht="15" customHeight="1" x14ac:dyDescent="0.25">
      <c r="B25" s="20" t="s">
        <v>76</v>
      </c>
    </row>
    <row r="26" spans="1:37" ht="15" customHeight="1" x14ac:dyDescent="0.25">
      <c r="A26" s="17" t="s">
        <v>77</v>
      </c>
      <c r="B26" s="21" t="s">
        <v>78</v>
      </c>
      <c r="C26" s="27">
        <v>88.689323000000002</v>
      </c>
      <c r="D26" s="27">
        <v>94.872032000000004</v>
      </c>
      <c r="E26" s="27">
        <v>93.116507999999996</v>
      </c>
      <c r="F26" s="27">
        <v>90.452774000000005</v>
      </c>
      <c r="G26" s="27">
        <v>89.187049999999999</v>
      </c>
      <c r="H26" s="27">
        <v>88.072586000000001</v>
      </c>
      <c r="I26" s="27">
        <v>87.042006999999998</v>
      </c>
      <c r="J26" s="27">
        <v>86.022345999999999</v>
      </c>
      <c r="K26" s="27">
        <v>85.025977999999995</v>
      </c>
      <c r="L26" s="27">
        <v>84.183623999999995</v>
      </c>
      <c r="M26" s="27">
        <v>83.459068000000002</v>
      </c>
      <c r="N26" s="27">
        <v>82.833022999999997</v>
      </c>
      <c r="O26" s="27">
        <v>82.204254000000006</v>
      </c>
      <c r="P26" s="27">
        <v>81.607414000000006</v>
      </c>
      <c r="Q26" s="27">
        <v>81.064109999999999</v>
      </c>
      <c r="R26" s="27">
        <v>80.533271999999997</v>
      </c>
      <c r="S26" s="27">
        <v>80.024651000000006</v>
      </c>
      <c r="T26" s="27">
        <v>79.581665000000001</v>
      </c>
      <c r="U26" s="27">
        <v>79.166702000000001</v>
      </c>
      <c r="V26" s="27">
        <v>78.776543000000004</v>
      </c>
      <c r="W26" s="27">
        <v>78.400161999999995</v>
      </c>
      <c r="X26" s="27">
        <v>78.053154000000006</v>
      </c>
      <c r="Y26" s="27">
        <v>77.732581999999994</v>
      </c>
      <c r="Z26" s="27">
        <v>77.418114000000003</v>
      </c>
      <c r="AA26" s="27">
        <v>77.093933000000007</v>
      </c>
      <c r="AB26" s="27">
        <v>76.790679999999995</v>
      </c>
      <c r="AC26" s="27">
        <v>76.486136999999999</v>
      </c>
      <c r="AD26" s="27">
        <v>76.185897999999995</v>
      </c>
      <c r="AE26" s="27">
        <v>75.877892000000003</v>
      </c>
      <c r="AF26" s="27">
        <v>75.570091000000005</v>
      </c>
      <c r="AG26" s="27">
        <v>75.256598999999994</v>
      </c>
      <c r="AH26" s="27">
        <v>74.943068999999994</v>
      </c>
      <c r="AI26" s="27">
        <v>74.624184</v>
      </c>
      <c r="AJ26" s="27">
        <v>74.324309999999997</v>
      </c>
      <c r="AK26" s="23">
        <v>-7.5989999999999999E-3</v>
      </c>
    </row>
    <row r="27" spans="1:37" ht="15" customHeight="1" x14ac:dyDescent="0.25">
      <c r="A27" s="17" t="s">
        <v>79</v>
      </c>
      <c r="B27" s="21" t="s">
        <v>80</v>
      </c>
      <c r="C27" s="27">
        <v>166.282715</v>
      </c>
      <c r="D27" s="27">
        <v>175.53064000000001</v>
      </c>
      <c r="E27" s="27">
        <v>171.29420500000001</v>
      </c>
      <c r="F27" s="27">
        <v>167.11239599999999</v>
      </c>
      <c r="G27" s="27">
        <v>163.28883400000001</v>
      </c>
      <c r="H27" s="27">
        <v>160.057312</v>
      </c>
      <c r="I27" s="27">
        <v>157.30117799999999</v>
      </c>
      <c r="J27" s="27">
        <v>155.08760100000001</v>
      </c>
      <c r="K27" s="27">
        <v>152.618347</v>
      </c>
      <c r="L27" s="27">
        <v>150.595764</v>
      </c>
      <c r="M27" s="27">
        <v>148.90902700000001</v>
      </c>
      <c r="N27" s="27">
        <v>147.533661</v>
      </c>
      <c r="O27" s="27">
        <v>146.46734599999999</v>
      </c>
      <c r="P27" s="27">
        <v>145.32809399999999</v>
      </c>
      <c r="Q27" s="27">
        <v>144.18777499999999</v>
      </c>
      <c r="R27" s="27">
        <v>142.744888</v>
      </c>
      <c r="S27" s="27">
        <v>141.69906599999999</v>
      </c>
      <c r="T27" s="27">
        <v>140.72112999999999</v>
      </c>
      <c r="U27" s="27">
        <v>139.97318999999999</v>
      </c>
      <c r="V27" s="27">
        <v>139.36402899999999</v>
      </c>
      <c r="W27" s="27">
        <v>138.65206900000001</v>
      </c>
      <c r="X27" s="27">
        <v>138.041168</v>
      </c>
      <c r="Y27" s="27">
        <v>137.53024300000001</v>
      </c>
      <c r="Z27" s="27">
        <v>136.99848900000001</v>
      </c>
      <c r="AA27" s="27">
        <v>136.393372</v>
      </c>
      <c r="AB27" s="27">
        <v>135.81120300000001</v>
      </c>
      <c r="AC27" s="27">
        <v>135.26101700000001</v>
      </c>
      <c r="AD27" s="27">
        <v>134.73611500000001</v>
      </c>
      <c r="AE27" s="27">
        <v>134.19236799999999</v>
      </c>
      <c r="AF27" s="27">
        <v>133.66911300000001</v>
      </c>
      <c r="AG27" s="27">
        <v>133.205872</v>
      </c>
      <c r="AH27" s="27">
        <v>132.69461100000001</v>
      </c>
      <c r="AI27" s="27">
        <v>132.224243</v>
      </c>
      <c r="AJ27" s="27">
        <v>131.74189799999999</v>
      </c>
      <c r="AK27" s="23">
        <v>-8.9280000000000002E-3</v>
      </c>
    </row>
    <row r="28" spans="1:37" ht="15" customHeight="1" x14ac:dyDescent="0.25">
      <c r="B28" s="20" t="s">
        <v>81</v>
      </c>
    </row>
    <row r="29" spans="1:37" ht="15" customHeight="1" x14ac:dyDescent="0.25">
      <c r="A29" s="17" t="s">
        <v>82</v>
      </c>
      <c r="B29" s="21" t="s">
        <v>78</v>
      </c>
      <c r="C29" s="27">
        <v>50.053218999999999</v>
      </c>
      <c r="D29" s="27">
        <v>53.333098999999997</v>
      </c>
      <c r="E29" s="27">
        <v>52.144272000000001</v>
      </c>
      <c r="F29" s="27">
        <v>50.459488</v>
      </c>
      <c r="G29" s="27">
        <v>49.566433000000004</v>
      </c>
      <c r="H29" s="27">
        <v>48.765881</v>
      </c>
      <c r="I29" s="27">
        <v>48.017932999999999</v>
      </c>
      <c r="J29" s="27">
        <v>47.283211000000001</v>
      </c>
      <c r="K29" s="27">
        <v>46.568702999999999</v>
      </c>
      <c r="L29" s="27">
        <v>45.944794000000002</v>
      </c>
      <c r="M29" s="27">
        <v>45.391326999999997</v>
      </c>
      <c r="N29" s="27">
        <v>44.89669</v>
      </c>
      <c r="O29" s="27">
        <v>44.403621999999999</v>
      </c>
      <c r="P29" s="27">
        <v>43.930584000000003</v>
      </c>
      <c r="Q29" s="27">
        <v>43.491123000000002</v>
      </c>
      <c r="R29" s="27">
        <v>43.062733000000001</v>
      </c>
      <c r="S29" s="27">
        <v>42.649138999999998</v>
      </c>
      <c r="T29" s="27">
        <v>42.272677999999999</v>
      </c>
      <c r="U29" s="27">
        <v>41.912936999999999</v>
      </c>
      <c r="V29" s="27">
        <v>41.569426999999997</v>
      </c>
      <c r="W29" s="27">
        <v>41.236069000000001</v>
      </c>
      <c r="X29" s="27">
        <v>40.921047000000002</v>
      </c>
      <c r="Y29" s="27">
        <v>40.623257000000002</v>
      </c>
      <c r="Z29" s="27">
        <v>40.331260999999998</v>
      </c>
      <c r="AA29" s="27">
        <v>40.037140000000001</v>
      </c>
      <c r="AB29" s="27">
        <v>39.757015000000003</v>
      </c>
      <c r="AC29" s="27">
        <v>39.478622000000001</v>
      </c>
      <c r="AD29" s="27">
        <v>39.204478999999999</v>
      </c>
      <c r="AE29" s="27">
        <v>38.928122999999999</v>
      </c>
      <c r="AF29" s="27">
        <v>38.654015000000001</v>
      </c>
      <c r="AG29" s="27">
        <v>38.379359999999998</v>
      </c>
      <c r="AH29" s="27">
        <v>38.106976000000003</v>
      </c>
      <c r="AI29" s="27">
        <v>37.834296999999999</v>
      </c>
      <c r="AJ29" s="27">
        <v>37.573073999999998</v>
      </c>
      <c r="AK29" s="23">
        <v>-1.0886E-2</v>
      </c>
    </row>
    <row r="30" spans="1:37" ht="15" customHeight="1" x14ac:dyDescent="0.25">
      <c r="A30" s="17" t="s">
        <v>83</v>
      </c>
      <c r="B30" s="21" t="s">
        <v>80</v>
      </c>
      <c r="C30" s="27">
        <v>93.844275999999994</v>
      </c>
      <c r="D30" s="27">
        <v>98.676002999999994</v>
      </c>
      <c r="E30" s="27">
        <v>95.922957999999994</v>
      </c>
      <c r="F30" s="27">
        <v>93.224402999999995</v>
      </c>
      <c r="G30" s="27">
        <v>90.749106999999995</v>
      </c>
      <c r="H30" s="27">
        <v>88.623885999999999</v>
      </c>
      <c r="I30" s="27">
        <v>86.777382000000003</v>
      </c>
      <c r="J30" s="27">
        <v>85.245750000000001</v>
      </c>
      <c r="K30" s="27">
        <v>83.589027000000002</v>
      </c>
      <c r="L30" s="27">
        <v>82.190467999999996</v>
      </c>
      <c r="M30" s="27">
        <v>80.987945999999994</v>
      </c>
      <c r="N30" s="27">
        <v>79.965378000000001</v>
      </c>
      <c r="O30" s="27">
        <v>79.116104000000007</v>
      </c>
      <c r="P30" s="27">
        <v>78.232451999999995</v>
      </c>
      <c r="Q30" s="27">
        <v>77.357140000000001</v>
      </c>
      <c r="R30" s="27">
        <v>76.328513999999998</v>
      </c>
      <c r="S30" s="27">
        <v>75.518517000000003</v>
      </c>
      <c r="T30" s="27">
        <v>74.749122999999997</v>
      </c>
      <c r="U30" s="27">
        <v>74.105484000000004</v>
      </c>
      <c r="V30" s="27">
        <v>73.540710000000004</v>
      </c>
      <c r="W30" s="27">
        <v>72.926711999999995</v>
      </c>
      <c r="X30" s="27">
        <v>72.371055999999996</v>
      </c>
      <c r="Y30" s="27">
        <v>71.873671999999999</v>
      </c>
      <c r="Z30" s="27">
        <v>71.369888000000003</v>
      </c>
      <c r="AA30" s="27">
        <v>70.833076000000005</v>
      </c>
      <c r="AB30" s="27">
        <v>70.313850000000002</v>
      </c>
      <c r="AC30" s="27">
        <v>69.815505999999999</v>
      </c>
      <c r="AD30" s="27">
        <v>69.333816999999996</v>
      </c>
      <c r="AE30" s="27">
        <v>68.845580999999996</v>
      </c>
      <c r="AF30" s="27">
        <v>68.371596999999994</v>
      </c>
      <c r="AG30" s="27">
        <v>67.932327000000001</v>
      </c>
      <c r="AH30" s="27">
        <v>67.472412000000006</v>
      </c>
      <c r="AI30" s="27">
        <v>67.037407000000002</v>
      </c>
      <c r="AJ30" s="27">
        <v>66.599311999999998</v>
      </c>
      <c r="AK30" s="23">
        <v>-1.2211E-2</v>
      </c>
    </row>
    <row r="32" spans="1:37" ht="15" customHeight="1" x14ac:dyDescent="0.25">
      <c r="B32" s="20" t="s">
        <v>84</v>
      </c>
    </row>
    <row r="33" spans="1:37" ht="15" customHeight="1" x14ac:dyDescent="0.25">
      <c r="B33" s="20" t="s">
        <v>85</v>
      </c>
    </row>
    <row r="34" spans="1:37" ht="15" customHeight="1" x14ac:dyDescent="0.25">
      <c r="A34" s="17" t="s">
        <v>86</v>
      </c>
      <c r="B34" s="21" t="s">
        <v>87</v>
      </c>
      <c r="C34" s="22">
        <v>0.54059400000000002</v>
      </c>
      <c r="D34" s="22">
        <v>0.70730599999999999</v>
      </c>
      <c r="E34" s="22">
        <v>0.69012700000000005</v>
      </c>
      <c r="F34" s="22">
        <v>0.64469399999999999</v>
      </c>
      <c r="G34" s="22">
        <v>0.63960700000000004</v>
      </c>
      <c r="H34" s="22">
        <v>0.63399499999999998</v>
      </c>
      <c r="I34" s="22">
        <v>0.62720500000000001</v>
      </c>
      <c r="J34" s="22">
        <v>0.61973199999999995</v>
      </c>
      <c r="K34" s="22">
        <v>0.61176900000000001</v>
      </c>
      <c r="L34" s="22">
        <v>0.60343999999999998</v>
      </c>
      <c r="M34" s="22">
        <v>0.59588799999999997</v>
      </c>
      <c r="N34" s="22">
        <v>0.58877199999999996</v>
      </c>
      <c r="O34" s="22">
        <v>0.58211800000000002</v>
      </c>
      <c r="P34" s="22">
        <v>0.57545500000000005</v>
      </c>
      <c r="Q34" s="22">
        <v>0.56887299999999996</v>
      </c>
      <c r="R34" s="22">
        <v>0.56205000000000005</v>
      </c>
      <c r="S34" s="22">
        <v>0.55531900000000001</v>
      </c>
      <c r="T34" s="22">
        <v>0.54893499999999995</v>
      </c>
      <c r="U34" s="22">
        <v>0.54279299999999997</v>
      </c>
      <c r="V34" s="22">
        <v>0.53673800000000005</v>
      </c>
      <c r="W34" s="22">
        <v>0.53071900000000005</v>
      </c>
      <c r="X34" s="22">
        <v>0.52481299999999997</v>
      </c>
      <c r="Y34" s="22">
        <v>0.51909499999999997</v>
      </c>
      <c r="Z34" s="22">
        <v>0.51361000000000001</v>
      </c>
      <c r="AA34" s="22">
        <v>0.50783599999999995</v>
      </c>
      <c r="AB34" s="22">
        <v>0.50239400000000001</v>
      </c>
      <c r="AC34" s="22">
        <v>0.49707400000000002</v>
      </c>
      <c r="AD34" s="22">
        <v>0.49192399999999997</v>
      </c>
      <c r="AE34" s="22">
        <v>0.48672100000000001</v>
      </c>
      <c r="AF34" s="22">
        <v>0.48139599999999999</v>
      </c>
      <c r="AG34" s="22">
        <v>0.47594799999999998</v>
      </c>
      <c r="AH34" s="22">
        <v>0.47065299999999999</v>
      </c>
      <c r="AI34" s="22">
        <v>0.46550799999999998</v>
      </c>
      <c r="AJ34" s="22">
        <v>0.46068599999999998</v>
      </c>
      <c r="AK34" s="23">
        <v>-1.3309E-2</v>
      </c>
    </row>
    <row r="35" spans="1:37" ht="15" customHeight="1" x14ac:dyDescent="0.25">
      <c r="A35" s="17" t="s">
        <v>88</v>
      </c>
      <c r="B35" s="21" t="s">
        <v>89</v>
      </c>
      <c r="C35" s="22">
        <v>0.60561699999999996</v>
      </c>
      <c r="D35" s="22">
        <v>0.73097100000000004</v>
      </c>
      <c r="E35" s="22">
        <v>0.59062700000000001</v>
      </c>
      <c r="F35" s="22">
        <v>0.67313599999999996</v>
      </c>
      <c r="G35" s="22">
        <v>0.68445999999999996</v>
      </c>
      <c r="H35" s="22">
        <v>0.69425400000000004</v>
      </c>
      <c r="I35" s="22">
        <v>0.70097600000000004</v>
      </c>
      <c r="J35" s="22">
        <v>0.70618000000000003</v>
      </c>
      <c r="K35" s="22">
        <v>0.71062400000000003</v>
      </c>
      <c r="L35" s="22">
        <v>0.71549499999999999</v>
      </c>
      <c r="M35" s="22">
        <v>0.72148599999999996</v>
      </c>
      <c r="N35" s="22">
        <v>0.72830499999999998</v>
      </c>
      <c r="O35" s="22">
        <v>0.73606400000000005</v>
      </c>
      <c r="P35" s="22">
        <v>0.74423799999999996</v>
      </c>
      <c r="Q35" s="22">
        <v>0.75289200000000001</v>
      </c>
      <c r="R35" s="22">
        <v>0.76102499999999995</v>
      </c>
      <c r="S35" s="22">
        <v>0.76954800000000001</v>
      </c>
      <c r="T35" s="22">
        <v>0.77918399999999999</v>
      </c>
      <c r="U35" s="22">
        <v>0.78931300000000004</v>
      </c>
      <c r="V35" s="22">
        <v>0.79967299999999997</v>
      </c>
      <c r="W35" s="22">
        <v>0.810562</v>
      </c>
      <c r="X35" s="22">
        <v>0.82135000000000002</v>
      </c>
      <c r="Y35" s="22">
        <v>0.83244499999999999</v>
      </c>
      <c r="Z35" s="22">
        <v>0.84397699999999998</v>
      </c>
      <c r="AA35" s="22">
        <v>0.85484899999999997</v>
      </c>
      <c r="AB35" s="22">
        <v>0.86635700000000004</v>
      </c>
      <c r="AC35" s="22">
        <v>0.87792800000000004</v>
      </c>
      <c r="AD35" s="22">
        <v>0.88960399999999995</v>
      </c>
      <c r="AE35" s="22">
        <v>0.90076500000000004</v>
      </c>
      <c r="AF35" s="22">
        <v>0.91222700000000001</v>
      </c>
      <c r="AG35" s="22">
        <v>0.92300400000000005</v>
      </c>
      <c r="AH35" s="22">
        <v>0.93372699999999997</v>
      </c>
      <c r="AI35" s="22">
        <v>0.94431299999999996</v>
      </c>
      <c r="AJ35" s="22">
        <v>0.95589800000000003</v>
      </c>
      <c r="AK35" s="23">
        <v>8.4189999999999994E-3</v>
      </c>
    </row>
    <row r="36" spans="1:37" ht="15" customHeight="1" x14ac:dyDescent="0.25">
      <c r="A36" s="17" t="s">
        <v>90</v>
      </c>
      <c r="B36" s="21" t="s">
        <v>91</v>
      </c>
      <c r="C36" s="22">
        <v>0.58785200000000004</v>
      </c>
      <c r="D36" s="22">
        <v>0.59226900000000005</v>
      </c>
      <c r="E36" s="22">
        <v>0.59535899999999997</v>
      </c>
      <c r="F36" s="22">
        <v>0.59726400000000002</v>
      </c>
      <c r="G36" s="22">
        <v>0.59796800000000006</v>
      </c>
      <c r="H36" s="22">
        <v>0.59892599999999996</v>
      </c>
      <c r="I36" s="22">
        <v>0.59882999999999997</v>
      </c>
      <c r="J36" s="22">
        <v>0.59748999999999997</v>
      </c>
      <c r="K36" s="22">
        <v>0.59504699999999999</v>
      </c>
      <c r="L36" s="22">
        <v>0.59212299999999995</v>
      </c>
      <c r="M36" s="22">
        <v>0.58984400000000003</v>
      </c>
      <c r="N36" s="22">
        <v>0.58790100000000001</v>
      </c>
      <c r="O36" s="22">
        <v>0.58642000000000005</v>
      </c>
      <c r="P36" s="22">
        <v>0.584982</v>
      </c>
      <c r="Q36" s="22">
        <v>0.58389100000000005</v>
      </c>
      <c r="R36" s="22">
        <v>0.582812</v>
      </c>
      <c r="S36" s="22">
        <v>0.58204100000000003</v>
      </c>
      <c r="T36" s="22">
        <v>0.58168399999999998</v>
      </c>
      <c r="U36" s="22">
        <v>0.58179700000000001</v>
      </c>
      <c r="V36" s="22">
        <v>0.58206500000000005</v>
      </c>
      <c r="W36" s="22">
        <v>0.58234399999999997</v>
      </c>
      <c r="X36" s="22">
        <v>0.58287199999999995</v>
      </c>
      <c r="Y36" s="22">
        <v>0.58336399999999999</v>
      </c>
      <c r="Z36" s="22">
        <v>0.58410099999999998</v>
      </c>
      <c r="AA36" s="22">
        <v>0.58439399999999997</v>
      </c>
      <c r="AB36" s="22">
        <v>0.58488700000000005</v>
      </c>
      <c r="AC36" s="22">
        <v>0.58555100000000004</v>
      </c>
      <c r="AD36" s="22">
        <v>0.58646299999999996</v>
      </c>
      <c r="AE36" s="22">
        <v>0.58736999999999995</v>
      </c>
      <c r="AF36" s="22">
        <v>0.58821599999999996</v>
      </c>
      <c r="AG36" s="22">
        <v>0.58904299999999998</v>
      </c>
      <c r="AH36" s="22">
        <v>0.58994999999999997</v>
      </c>
      <c r="AI36" s="22">
        <v>0.59114299999999997</v>
      </c>
      <c r="AJ36" s="22">
        <v>0.59260100000000004</v>
      </c>
      <c r="AK36" s="23">
        <v>1.8E-5</v>
      </c>
    </row>
    <row r="37" spans="1:37" ht="15" customHeight="1" x14ac:dyDescent="0.25">
      <c r="A37" s="17" t="s">
        <v>92</v>
      </c>
      <c r="B37" s="21" t="s">
        <v>93</v>
      </c>
      <c r="C37" s="22">
        <v>0.298958</v>
      </c>
      <c r="D37" s="22">
        <v>0.29726399999999997</v>
      </c>
      <c r="E37" s="22">
        <v>0.29567399999999999</v>
      </c>
      <c r="F37" s="22">
        <v>0.29407</v>
      </c>
      <c r="G37" s="22">
        <v>0.292356</v>
      </c>
      <c r="H37" s="22">
        <v>0.29052299999999998</v>
      </c>
      <c r="I37" s="22">
        <v>0.28853699999999999</v>
      </c>
      <c r="J37" s="22">
        <v>0.286715</v>
      </c>
      <c r="K37" s="22">
        <v>0.28512999999999999</v>
      </c>
      <c r="L37" s="22">
        <v>0.28370499999999998</v>
      </c>
      <c r="M37" s="22">
        <v>0.28243400000000002</v>
      </c>
      <c r="N37" s="22">
        <v>0.281364</v>
      </c>
      <c r="O37" s="22">
        <v>0.28055999999999998</v>
      </c>
      <c r="P37" s="22">
        <v>0.28008499999999997</v>
      </c>
      <c r="Q37" s="22">
        <v>0.27997</v>
      </c>
      <c r="R37" s="22">
        <v>0.28010400000000002</v>
      </c>
      <c r="S37" s="22">
        <v>0.28059800000000001</v>
      </c>
      <c r="T37" s="22">
        <v>0.28149600000000002</v>
      </c>
      <c r="U37" s="22">
        <v>0.28275899999999998</v>
      </c>
      <c r="V37" s="22">
        <v>0.28431499999999998</v>
      </c>
      <c r="W37" s="22">
        <v>0.28616599999999998</v>
      </c>
      <c r="X37" s="22">
        <v>0.28831299999999999</v>
      </c>
      <c r="Y37" s="22">
        <v>0.29070400000000002</v>
      </c>
      <c r="Z37" s="22">
        <v>0.293381</v>
      </c>
      <c r="AA37" s="22">
        <v>0.29633900000000002</v>
      </c>
      <c r="AB37" s="22">
        <v>0.29954500000000001</v>
      </c>
      <c r="AC37" s="22">
        <v>0.30274499999999999</v>
      </c>
      <c r="AD37" s="22">
        <v>0.30595699999999998</v>
      </c>
      <c r="AE37" s="22">
        <v>0.30917699999999998</v>
      </c>
      <c r="AF37" s="22">
        <v>0.31238199999999999</v>
      </c>
      <c r="AG37" s="22">
        <v>0.31554900000000002</v>
      </c>
      <c r="AH37" s="22">
        <v>0.31863799999999998</v>
      </c>
      <c r="AI37" s="22">
        <v>0.32165199999999999</v>
      </c>
      <c r="AJ37" s="22">
        <v>0.32459900000000003</v>
      </c>
      <c r="AK37" s="23">
        <v>2.7529999999999998E-3</v>
      </c>
    </row>
    <row r="38" spans="1:37" ht="15" customHeight="1" x14ac:dyDescent="0.25">
      <c r="A38" s="17" t="s">
        <v>94</v>
      </c>
      <c r="B38" s="21" t="s">
        <v>95</v>
      </c>
      <c r="C38" s="22">
        <v>5.3617999999999999E-2</v>
      </c>
      <c r="D38" s="22">
        <v>5.3818999999999999E-2</v>
      </c>
      <c r="E38" s="22">
        <v>5.4054999999999999E-2</v>
      </c>
      <c r="F38" s="22">
        <v>5.4302000000000003E-2</v>
      </c>
      <c r="G38" s="22">
        <v>5.4544000000000002E-2</v>
      </c>
      <c r="H38" s="22">
        <v>5.4781999999999997E-2</v>
      </c>
      <c r="I38" s="22">
        <v>5.5002000000000002E-2</v>
      </c>
      <c r="J38" s="22">
        <v>5.5208E-2</v>
      </c>
      <c r="K38" s="22">
        <v>5.5410000000000001E-2</v>
      </c>
      <c r="L38" s="22">
        <v>5.5594999999999999E-2</v>
      </c>
      <c r="M38" s="22">
        <v>5.5759999999999997E-2</v>
      </c>
      <c r="N38" s="22">
        <v>5.5910000000000001E-2</v>
      </c>
      <c r="O38" s="22">
        <v>5.6037999999999998E-2</v>
      </c>
      <c r="P38" s="22">
        <v>5.6148000000000003E-2</v>
      </c>
      <c r="Q38" s="22">
        <v>5.6231999999999997E-2</v>
      </c>
      <c r="R38" s="22">
        <v>5.6271000000000002E-2</v>
      </c>
      <c r="S38" s="22">
        <v>5.6328999999999997E-2</v>
      </c>
      <c r="T38" s="22">
        <v>5.6424000000000002E-2</v>
      </c>
      <c r="U38" s="22">
        <v>5.6554E-2</v>
      </c>
      <c r="V38" s="22">
        <v>5.6716000000000003E-2</v>
      </c>
      <c r="W38" s="22">
        <v>5.6916000000000001E-2</v>
      </c>
      <c r="X38" s="22">
        <v>5.7107999999999999E-2</v>
      </c>
      <c r="Y38" s="22">
        <v>5.7287999999999999E-2</v>
      </c>
      <c r="Z38" s="22">
        <v>5.7461999999999999E-2</v>
      </c>
      <c r="AA38" s="22">
        <v>5.7630000000000001E-2</v>
      </c>
      <c r="AB38" s="22">
        <v>5.7790000000000001E-2</v>
      </c>
      <c r="AC38" s="22">
        <v>5.7945999999999998E-2</v>
      </c>
      <c r="AD38" s="22">
        <v>5.8101E-2</v>
      </c>
      <c r="AE38" s="22">
        <v>5.8258999999999998E-2</v>
      </c>
      <c r="AF38" s="22">
        <v>5.8416999999999997E-2</v>
      </c>
      <c r="AG38" s="22">
        <v>5.8576000000000003E-2</v>
      </c>
      <c r="AH38" s="22">
        <v>5.8733E-2</v>
      </c>
      <c r="AI38" s="22">
        <v>5.8890999999999999E-2</v>
      </c>
      <c r="AJ38" s="22">
        <v>5.9054000000000002E-2</v>
      </c>
      <c r="AK38" s="23">
        <v>2.905E-3</v>
      </c>
    </row>
    <row r="39" spans="1:37" ht="15" customHeight="1" x14ac:dyDescent="0.25">
      <c r="A39" s="17" t="s">
        <v>96</v>
      </c>
      <c r="B39" s="21" t="s">
        <v>97</v>
      </c>
      <c r="C39" s="22">
        <v>0.200623</v>
      </c>
      <c r="D39" s="22">
        <v>0.20510600000000001</v>
      </c>
      <c r="E39" s="22">
        <v>0.20936299999999999</v>
      </c>
      <c r="F39" s="22">
        <v>0.21307699999999999</v>
      </c>
      <c r="G39" s="22">
        <v>0.21631300000000001</v>
      </c>
      <c r="H39" s="22">
        <v>0.219309</v>
      </c>
      <c r="I39" s="22">
        <v>0.22198200000000001</v>
      </c>
      <c r="J39" s="22">
        <v>0.22428899999999999</v>
      </c>
      <c r="K39" s="22">
        <v>0.22631299999999999</v>
      </c>
      <c r="L39" s="22">
        <v>0.228185</v>
      </c>
      <c r="M39" s="22">
        <v>0.23013400000000001</v>
      </c>
      <c r="N39" s="22">
        <v>0.23227200000000001</v>
      </c>
      <c r="O39" s="22">
        <v>0.23460900000000001</v>
      </c>
      <c r="P39" s="22">
        <v>0.23702300000000001</v>
      </c>
      <c r="Q39" s="22">
        <v>0.239505</v>
      </c>
      <c r="R39" s="22">
        <v>0.24187500000000001</v>
      </c>
      <c r="S39" s="22">
        <v>0.244339</v>
      </c>
      <c r="T39" s="22">
        <v>0.24698300000000001</v>
      </c>
      <c r="U39" s="22">
        <v>0.24983900000000001</v>
      </c>
      <c r="V39" s="22">
        <v>0.25276900000000002</v>
      </c>
      <c r="W39" s="22">
        <v>0.25560100000000002</v>
      </c>
      <c r="X39" s="22">
        <v>0.258438</v>
      </c>
      <c r="Y39" s="22">
        <v>0.26131199999999999</v>
      </c>
      <c r="Z39" s="22">
        <v>0.26432499999999998</v>
      </c>
      <c r="AA39" s="22">
        <v>0.26716000000000001</v>
      </c>
      <c r="AB39" s="22">
        <v>0.27002700000000002</v>
      </c>
      <c r="AC39" s="22">
        <v>0.27291799999999999</v>
      </c>
      <c r="AD39" s="22">
        <v>0.27586500000000003</v>
      </c>
      <c r="AE39" s="22">
        <v>0.27875100000000003</v>
      </c>
      <c r="AF39" s="22">
        <v>0.28156399999999998</v>
      </c>
      <c r="AG39" s="22">
        <v>0.28434300000000001</v>
      </c>
      <c r="AH39" s="22">
        <v>0.28709400000000002</v>
      </c>
      <c r="AI39" s="22">
        <v>0.28991400000000001</v>
      </c>
      <c r="AJ39" s="22">
        <v>0.29284100000000002</v>
      </c>
      <c r="AK39" s="23">
        <v>1.119E-2</v>
      </c>
    </row>
    <row r="40" spans="1:37" ht="15" customHeight="1" x14ac:dyDescent="0.25">
      <c r="A40" s="17" t="s">
        <v>98</v>
      </c>
      <c r="B40" s="21" t="s">
        <v>99</v>
      </c>
      <c r="C40" s="22">
        <v>6.9091E-2</v>
      </c>
      <c r="D40" s="22">
        <v>6.8774000000000002E-2</v>
      </c>
      <c r="E40" s="22">
        <v>6.8505999999999997E-2</v>
      </c>
      <c r="F40" s="22">
        <v>6.8250000000000005E-2</v>
      </c>
      <c r="G40" s="22">
        <v>6.7996000000000001E-2</v>
      </c>
      <c r="H40" s="22">
        <v>6.7741999999999997E-2</v>
      </c>
      <c r="I40" s="22">
        <v>6.7460999999999993E-2</v>
      </c>
      <c r="J40" s="22">
        <v>6.7154000000000005E-2</v>
      </c>
      <c r="K40" s="22">
        <v>6.6833000000000004E-2</v>
      </c>
      <c r="L40" s="22">
        <v>6.6481999999999999E-2</v>
      </c>
      <c r="M40" s="22">
        <v>6.6109000000000001E-2</v>
      </c>
      <c r="N40" s="22">
        <v>6.5759999999999999E-2</v>
      </c>
      <c r="O40" s="22">
        <v>6.5447000000000005E-2</v>
      </c>
      <c r="P40" s="22">
        <v>6.5178E-2</v>
      </c>
      <c r="Q40" s="22">
        <v>6.4943000000000001E-2</v>
      </c>
      <c r="R40" s="22">
        <v>6.4718999999999999E-2</v>
      </c>
      <c r="S40" s="22">
        <v>6.4531000000000005E-2</v>
      </c>
      <c r="T40" s="22">
        <v>6.4384999999999998E-2</v>
      </c>
      <c r="U40" s="22">
        <v>6.4273999999999998E-2</v>
      </c>
      <c r="V40" s="22">
        <v>6.4191999999999999E-2</v>
      </c>
      <c r="W40" s="22">
        <v>6.4139000000000002E-2</v>
      </c>
      <c r="X40" s="22">
        <v>6.4117999999999994E-2</v>
      </c>
      <c r="Y40" s="22">
        <v>6.4124E-2</v>
      </c>
      <c r="Z40" s="22">
        <v>6.4163999999999999E-2</v>
      </c>
      <c r="AA40" s="22">
        <v>6.4246999999999999E-2</v>
      </c>
      <c r="AB40" s="22">
        <v>6.4366999999999994E-2</v>
      </c>
      <c r="AC40" s="22">
        <v>6.4536999999999997E-2</v>
      </c>
      <c r="AD40" s="22">
        <v>6.4764000000000002E-2</v>
      </c>
      <c r="AE40" s="22">
        <v>6.5053E-2</v>
      </c>
      <c r="AF40" s="22">
        <v>6.5397999999999998E-2</v>
      </c>
      <c r="AG40" s="22">
        <v>6.5786999999999998E-2</v>
      </c>
      <c r="AH40" s="22">
        <v>6.6172999999999996E-2</v>
      </c>
      <c r="AI40" s="22">
        <v>6.6556000000000004E-2</v>
      </c>
      <c r="AJ40" s="22">
        <v>6.6936999999999997E-2</v>
      </c>
      <c r="AK40" s="23">
        <v>-8.4500000000000005E-4</v>
      </c>
    </row>
    <row r="41" spans="1:37" ht="15" customHeight="1" x14ac:dyDescent="0.25">
      <c r="A41" s="17" t="s">
        <v>100</v>
      </c>
      <c r="B41" s="21" t="s">
        <v>101</v>
      </c>
      <c r="C41" s="22">
        <v>0.32583000000000001</v>
      </c>
      <c r="D41" s="22">
        <v>0.31158999999999998</v>
      </c>
      <c r="E41" s="22">
        <v>0.29361199999999998</v>
      </c>
      <c r="F41" s="22">
        <v>0.24186199999999999</v>
      </c>
      <c r="G41" s="22">
        <v>0.20907100000000001</v>
      </c>
      <c r="H41" s="22">
        <v>0.19428100000000001</v>
      </c>
      <c r="I41" s="22">
        <v>0.19214300000000001</v>
      </c>
      <c r="J41" s="22">
        <v>0.191247</v>
      </c>
      <c r="K41" s="22">
        <v>0.19091900000000001</v>
      </c>
      <c r="L41" s="22">
        <v>0.19051299999999999</v>
      </c>
      <c r="M41" s="22">
        <v>0.190664</v>
      </c>
      <c r="N41" s="22">
        <v>0.191245</v>
      </c>
      <c r="O41" s="22">
        <v>0.19197</v>
      </c>
      <c r="P41" s="22">
        <v>0.19117600000000001</v>
      </c>
      <c r="Q41" s="22">
        <v>0.19047500000000001</v>
      </c>
      <c r="R41" s="22">
        <v>0.18987000000000001</v>
      </c>
      <c r="S41" s="22">
        <v>0.18954199999999999</v>
      </c>
      <c r="T41" s="22">
        <v>0.18948499999999999</v>
      </c>
      <c r="U41" s="22">
        <v>0.189828</v>
      </c>
      <c r="V41" s="22">
        <v>0.19033600000000001</v>
      </c>
      <c r="W41" s="22">
        <v>0.19098799999999999</v>
      </c>
      <c r="X41" s="22">
        <v>0.19184999999999999</v>
      </c>
      <c r="Y41" s="22">
        <v>0.19292100000000001</v>
      </c>
      <c r="Z41" s="22">
        <v>0.19202900000000001</v>
      </c>
      <c r="AA41" s="22">
        <v>0.191333</v>
      </c>
      <c r="AB41" s="22">
        <v>0.19086600000000001</v>
      </c>
      <c r="AC41" s="22">
        <v>0.190549</v>
      </c>
      <c r="AD41" s="22">
        <v>0.19037200000000001</v>
      </c>
      <c r="AE41" s="22">
        <v>0.19023399999999999</v>
      </c>
      <c r="AF41" s="22">
        <v>0.19011500000000001</v>
      </c>
      <c r="AG41" s="22">
        <v>0.19003500000000001</v>
      </c>
      <c r="AH41" s="22">
        <v>0.19000700000000001</v>
      </c>
      <c r="AI41" s="22">
        <v>0.19006799999999999</v>
      </c>
      <c r="AJ41" s="22">
        <v>0.19025500000000001</v>
      </c>
      <c r="AK41" s="23">
        <v>-1.5298000000000001E-2</v>
      </c>
    </row>
    <row r="42" spans="1:37" ht="15" customHeight="1" x14ac:dyDescent="0.25">
      <c r="A42" s="17" t="s">
        <v>102</v>
      </c>
      <c r="B42" s="21" t="s">
        <v>103</v>
      </c>
      <c r="C42" s="22">
        <v>3.5438999999999998E-2</v>
      </c>
      <c r="D42" s="22">
        <v>3.5714000000000003E-2</v>
      </c>
      <c r="E42" s="22">
        <v>3.6022999999999999E-2</v>
      </c>
      <c r="F42" s="22">
        <v>3.6315E-2</v>
      </c>
      <c r="G42" s="22">
        <v>3.6606E-2</v>
      </c>
      <c r="H42" s="22">
        <v>3.6899000000000001E-2</v>
      </c>
      <c r="I42" s="22">
        <v>3.7184000000000002E-2</v>
      </c>
      <c r="J42" s="22">
        <v>3.7463999999999997E-2</v>
      </c>
      <c r="K42" s="22">
        <v>3.7746000000000002E-2</v>
      </c>
      <c r="L42" s="22">
        <v>3.8017000000000002E-2</v>
      </c>
      <c r="M42" s="22">
        <v>3.8276999999999999E-2</v>
      </c>
      <c r="N42" s="22">
        <v>3.8538000000000003E-2</v>
      </c>
      <c r="O42" s="22">
        <v>3.8807000000000001E-2</v>
      </c>
      <c r="P42" s="22">
        <v>3.9107999999999997E-2</v>
      </c>
      <c r="Q42" s="22">
        <v>3.9418000000000002E-2</v>
      </c>
      <c r="R42" s="22">
        <v>3.9722E-2</v>
      </c>
      <c r="S42" s="22">
        <v>4.0034E-2</v>
      </c>
      <c r="T42" s="22">
        <v>4.036E-2</v>
      </c>
      <c r="U42" s="22">
        <v>4.0690999999999998E-2</v>
      </c>
      <c r="V42" s="22">
        <v>4.1016999999999998E-2</v>
      </c>
      <c r="W42" s="22">
        <v>4.1341000000000003E-2</v>
      </c>
      <c r="X42" s="22">
        <v>4.1664E-2</v>
      </c>
      <c r="Y42" s="22">
        <v>4.1982999999999999E-2</v>
      </c>
      <c r="Z42" s="22">
        <v>4.2304000000000001E-2</v>
      </c>
      <c r="AA42" s="22">
        <v>4.2625000000000003E-2</v>
      </c>
      <c r="AB42" s="22">
        <v>4.2944999999999997E-2</v>
      </c>
      <c r="AC42" s="22">
        <v>4.3268000000000001E-2</v>
      </c>
      <c r="AD42" s="22">
        <v>4.3596999999999997E-2</v>
      </c>
      <c r="AE42" s="22">
        <v>4.3934000000000001E-2</v>
      </c>
      <c r="AF42" s="22">
        <v>4.4275000000000002E-2</v>
      </c>
      <c r="AG42" s="22">
        <v>4.4617999999999998E-2</v>
      </c>
      <c r="AH42" s="22">
        <v>4.4957999999999998E-2</v>
      </c>
      <c r="AI42" s="22">
        <v>4.5296999999999997E-2</v>
      </c>
      <c r="AJ42" s="22">
        <v>4.5636000000000003E-2</v>
      </c>
      <c r="AK42" s="23">
        <v>7.6899999999999998E-3</v>
      </c>
    </row>
    <row r="43" spans="1:37" ht="15" customHeight="1" x14ac:dyDescent="0.25">
      <c r="A43" s="17" t="s">
        <v>104</v>
      </c>
      <c r="B43" s="21" t="s">
        <v>105</v>
      </c>
      <c r="C43" s="22">
        <v>2.5042999999999999E-2</v>
      </c>
      <c r="D43" s="22">
        <v>2.547E-2</v>
      </c>
      <c r="E43" s="22">
        <v>2.5908E-2</v>
      </c>
      <c r="F43" s="22">
        <v>2.6346000000000001E-2</v>
      </c>
      <c r="G43" s="22">
        <v>2.6769999999999999E-2</v>
      </c>
      <c r="H43" s="22">
        <v>2.7185000000000001E-2</v>
      </c>
      <c r="I43" s="22">
        <v>2.7585999999999999E-2</v>
      </c>
      <c r="J43" s="22">
        <v>2.7973000000000001E-2</v>
      </c>
      <c r="K43" s="22">
        <v>2.835E-2</v>
      </c>
      <c r="L43" s="22">
        <v>2.8707E-2</v>
      </c>
      <c r="M43" s="22">
        <v>2.9041999999999998E-2</v>
      </c>
      <c r="N43" s="22">
        <v>2.9408E-2</v>
      </c>
      <c r="O43" s="22">
        <v>2.9814E-2</v>
      </c>
      <c r="P43" s="22">
        <v>3.0259999999999999E-2</v>
      </c>
      <c r="Q43" s="22">
        <v>3.0747E-2</v>
      </c>
      <c r="R43" s="22">
        <v>3.1265000000000001E-2</v>
      </c>
      <c r="S43" s="22">
        <v>3.1826E-2</v>
      </c>
      <c r="T43" s="22">
        <v>3.2437000000000001E-2</v>
      </c>
      <c r="U43" s="22">
        <v>3.3048000000000001E-2</v>
      </c>
      <c r="V43" s="22">
        <v>3.3651E-2</v>
      </c>
      <c r="W43" s="22">
        <v>3.4249000000000002E-2</v>
      </c>
      <c r="X43" s="22">
        <v>3.4844E-2</v>
      </c>
      <c r="Y43" s="22">
        <v>3.5432999999999999E-2</v>
      </c>
      <c r="Z43" s="22">
        <v>3.6020999999999997E-2</v>
      </c>
      <c r="AA43" s="22">
        <v>3.6606E-2</v>
      </c>
      <c r="AB43" s="22">
        <v>3.7187999999999999E-2</v>
      </c>
      <c r="AC43" s="22">
        <v>3.7768999999999997E-2</v>
      </c>
      <c r="AD43" s="22">
        <v>3.8352999999999998E-2</v>
      </c>
      <c r="AE43" s="22">
        <v>3.8940000000000002E-2</v>
      </c>
      <c r="AF43" s="22">
        <v>3.9529000000000002E-2</v>
      </c>
      <c r="AG43" s="22">
        <v>4.0117E-2</v>
      </c>
      <c r="AH43" s="22">
        <v>4.0701000000000001E-2</v>
      </c>
      <c r="AI43" s="22">
        <v>4.1281999999999999E-2</v>
      </c>
      <c r="AJ43" s="22">
        <v>4.1860000000000001E-2</v>
      </c>
      <c r="AK43" s="23">
        <v>1.5647999999999999E-2</v>
      </c>
    </row>
    <row r="44" spans="1:37" ht="15" customHeight="1" x14ac:dyDescent="0.25">
      <c r="A44" s="17" t="s">
        <v>106</v>
      </c>
      <c r="B44" s="21" t="s">
        <v>107</v>
      </c>
      <c r="C44" s="22">
        <v>0.21662200000000001</v>
      </c>
      <c r="D44" s="22">
        <v>0.21262200000000001</v>
      </c>
      <c r="E44" s="22">
        <v>0.20895900000000001</v>
      </c>
      <c r="F44" s="22">
        <v>0.20524300000000001</v>
      </c>
      <c r="G44" s="22">
        <v>0.201708</v>
      </c>
      <c r="H44" s="22">
        <v>0.19867000000000001</v>
      </c>
      <c r="I44" s="22">
        <v>0.19611100000000001</v>
      </c>
      <c r="J44" s="22">
        <v>0.19400800000000001</v>
      </c>
      <c r="K44" s="22">
        <v>0.19250300000000001</v>
      </c>
      <c r="L44" s="22">
        <v>0.19167899999999999</v>
      </c>
      <c r="M44" s="22">
        <v>0.19172500000000001</v>
      </c>
      <c r="N44" s="22">
        <v>0.19258500000000001</v>
      </c>
      <c r="O44" s="22">
        <v>0.19422</v>
      </c>
      <c r="P44" s="22">
        <v>0.19646</v>
      </c>
      <c r="Q44" s="22">
        <v>0.199268</v>
      </c>
      <c r="R44" s="22">
        <v>0.202435</v>
      </c>
      <c r="S44" s="22">
        <v>0.20607200000000001</v>
      </c>
      <c r="T44" s="22">
        <v>0.210122</v>
      </c>
      <c r="U44" s="22">
        <v>0.21453800000000001</v>
      </c>
      <c r="V44" s="22">
        <v>0.21910299999999999</v>
      </c>
      <c r="W44" s="22">
        <v>0.223658</v>
      </c>
      <c r="X44" s="22">
        <v>0.228214</v>
      </c>
      <c r="Y44" s="22">
        <v>0.23266000000000001</v>
      </c>
      <c r="Z44" s="22">
        <v>0.23696400000000001</v>
      </c>
      <c r="AA44" s="22">
        <v>0.24063999999999999</v>
      </c>
      <c r="AB44" s="22">
        <v>0.24384800000000001</v>
      </c>
      <c r="AC44" s="22">
        <v>0.24678800000000001</v>
      </c>
      <c r="AD44" s="22">
        <v>0.24971699999999999</v>
      </c>
      <c r="AE44" s="22">
        <v>0.25253399999999998</v>
      </c>
      <c r="AF44" s="22">
        <v>0.25520300000000001</v>
      </c>
      <c r="AG44" s="22">
        <v>0.25777299999999997</v>
      </c>
      <c r="AH44" s="22">
        <v>0.260241</v>
      </c>
      <c r="AI44" s="22">
        <v>0.26266600000000001</v>
      </c>
      <c r="AJ44" s="22">
        <v>0.26511200000000001</v>
      </c>
      <c r="AK44" s="23">
        <v>6.9189999999999998E-3</v>
      </c>
    </row>
    <row r="45" spans="1:37" ht="15" customHeight="1" x14ac:dyDescent="0.25">
      <c r="A45" s="17" t="s">
        <v>108</v>
      </c>
      <c r="B45" s="21" t="s">
        <v>109</v>
      </c>
      <c r="C45" s="22">
        <v>9.3064999999999995E-2</v>
      </c>
      <c r="D45" s="22">
        <v>9.0291999999999997E-2</v>
      </c>
      <c r="E45" s="22">
        <v>8.7673000000000001E-2</v>
      </c>
      <c r="F45" s="22">
        <v>8.5026000000000004E-2</v>
      </c>
      <c r="G45" s="22">
        <v>8.2430000000000003E-2</v>
      </c>
      <c r="H45" s="22">
        <v>7.9978999999999995E-2</v>
      </c>
      <c r="I45" s="22">
        <v>7.7660999999999994E-2</v>
      </c>
      <c r="J45" s="22">
        <v>7.5458999999999998E-2</v>
      </c>
      <c r="K45" s="22">
        <v>7.3398000000000005E-2</v>
      </c>
      <c r="L45" s="22">
        <v>7.1510000000000004E-2</v>
      </c>
      <c r="M45" s="22">
        <v>6.9841E-2</v>
      </c>
      <c r="N45" s="22">
        <v>6.8362000000000006E-2</v>
      </c>
      <c r="O45" s="22">
        <v>6.7036999999999999E-2</v>
      </c>
      <c r="P45" s="22">
        <v>6.5787999999999999E-2</v>
      </c>
      <c r="Q45" s="22">
        <v>6.4598000000000003E-2</v>
      </c>
      <c r="R45" s="22">
        <v>6.3391000000000003E-2</v>
      </c>
      <c r="S45" s="22">
        <v>6.2192999999999998E-2</v>
      </c>
      <c r="T45" s="22">
        <v>6.0982000000000001E-2</v>
      </c>
      <c r="U45" s="22">
        <v>5.9734000000000002E-2</v>
      </c>
      <c r="V45" s="22">
        <v>5.8386E-2</v>
      </c>
      <c r="W45" s="22">
        <v>5.7049000000000002E-2</v>
      </c>
      <c r="X45" s="22">
        <v>5.5749E-2</v>
      </c>
      <c r="Y45" s="22">
        <v>5.4466000000000001E-2</v>
      </c>
      <c r="Z45" s="22">
        <v>5.3213000000000003E-2</v>
      </c>
      <c r="AA45" s="22">
        <v>5.1906000000000001E-2</v>
      </c>
      <c r="AB45" s="22">
        <v>5.0575000000000002E-2</v>
      </c>
      <c r="AC45" s="22">
        <v>4.9230999999999997E-2</v>
      </c>
      <c r="AD45" s="22">
        <v>4.7865999999999999E-2</v>
      </c>
      <c r="AE45" s="22">
        <v>4.6440000000000002E-2</v>
      </c>
      <c r="AF45" s="22">
        <v>4.4941000000000002E-2</v>
      </c>
      <c r="AG45" s="22">
        <v>4.3360999999999997E-2</v>
      </c>
      <c r="AH45" s="22">
        <v>4.1700000000000001E-2</v>
      </c>
      <c r="AI45" s="22">
        <v>3.9928999999999999E-2</v>
      </c>
      <c r="AJ45" s="22">
        <v>3.8051000000000001E-2</v>
      </c>
      <c r="AK45" s="23">
        <v>-2.6641999999999999E-2</v>
      </c>
    </row>
    <row r="46" spans="1:37" ht="15" customHeight="1" x14ac:dyDescent="0.25">
      <c r="A46" s="17" t="s">
        <v>110</v>
      </c>
      <c r="B46" s="21" t="s">
        <v>111</v>
      </c>
      <c r="C46" s="22">
        <v>6.8451999999999999E-2</v>
      </c>
      <c r="D46" s="22">
        <v>8.6289000000000005E-2</v>
      </c>
      <c r="E46" s="22">
        <v>8.3104999999999998E-2</v>
      </c>
      <c r="F46" s="22">
        <v>7.8534999999999994E-2</v>
      </c>
      <c r="G46" s="22">
        <v>7.8560000000000005E-2</v>
      </c>
      <c r="H46" s="22">
        <v>7.8599000000000002E-2</v>
      </c>
      <c r="I46" s="22">
        <v>7.8604999999999994E-2</v>
      </c>
      <c r="J46" s="22">
        <v>7.8552999999999998E-2</v>
      </c>
      <c r="K46" s="22">
        <v>7.85E-2</v>
      </c>
      <c r="L46" s="22">
        <v>7.8461000000000003E-2</v>
      </c>
      <c r="M46" s="22">
        <v>7.8520000000000006E-2</v>
      </c>
      <c r="N46" s="22">
        <v>7.8556000000000001E-2</v>
      </c>
      <c r="O46" s="22">
        <v>7.8481999999999996E-2</v>
      </c>
      <c r="P46" s="22">
        <v>7.8359999999999999E-2</v>
      </c>
      <c r="Q46" s="22">
        <v>7.8159999999999993E-2</v>
      </c>
      <c r="R46" s="22">
        <v>7.7779000000000001E-2</v>
      </c>
      <c r="S46" s="22">
        <v>7.7184000000000003E-2</v>
      </c>
      <c r="T46" s="22">
        <v>7.6440999999999995E-2</v>
      </c>
      <c r="U46" s="22">
        <v>7.5562000000000004E-2</v>
      </c>
      <c r="V46" s="22">
        <v>7.4554999999999996E-2</v>
      </c>
      <c r="W46" s="22">
        <v>7.3455000000000006E-2</v>
      </c>
      <c r="X46" s="22">
        <v>7.2267999999999999E-2</v>
      </c>
      <c r="Y46" s="22">
        <v>7.1056999999999995E-2</v>
      </c>
      <c r="Z46" s="22">
        <v>6.9851999999999997E-2</v>
      </c>
      <c r="AA46" s="22">
        <v>6.8717E-2</v>
      </c>
      <c r="AB46" s="22">
        <v>6.7629999999999996E-2</v>
      </c>
      <c r="AC46" s="22">
        <v>6.6615999999999995E-2</v>
      </c>
      <c r="AD46" s="22">
        <v>6.5701999999999997E-2</v>
      </c>
      <c r="AE46" s="22">
        <v>6.4894999999999994E-2</v>
      </c>
      <c r="AF46" s="22">
        <v>6.4198000000000005E-2</v>
      </c>
      <c r="AG46" s="22">
        <v>6.3599000000000003E-2</v>
      </c>
      <c r="AH46" s="22">
        <v>6.3089999999999993E-2</v>
      </c>
      <c r="AI46" s="22">
        <v>6.2656000000000003E-2</v>
      </c>
      <c r="AJ46" s="22">
        <v>6.234E-2</v>
      </c>
      <c r="AK46" s="23">
        <v>-1.0108000000000001E-2</v>
      </c>
    </row>
    <row r="47" spans="1:37" ht="15" customHeight="1" x14ac:dyDescent="0.25">
      <c r="A47" s="17" t="s">
        <v>112</v>
      </c>
      <c r="B47" s="21" t="s">
        <v>113</v>
      </c>
      <c r="C47" s="22">
        <v>1.583726</v>
      </c>
      <c r="D47" s="22">
        <v>1.570263</v>
      </c>
      <c r="E47" s="22">
        <v>1.6874579999999999</v>
      </c>
      <c r="F47" s="22">
        <v>1.7152940000000001</v>
      </c>
      <c r="G47" s="22">
        <v>1.721644</v>
      </c>
      <c r="H47" s="22">
        <v>1.7260660000000001</v>
      </c>
      <c r="I47" s="22">
        <v>1.729309</v>
      </c>
      <c r="J47" s="22">
        <v>1.7316</v>
      </c>
      <c r="K47" s="22">
        <v>1.7338990000000001</v>
      </c>
      <c r="L47" s="22">
        <v>1.7468649999999999</v>
      </c>
      <c r="M47" s="22">
        <v>1.7596080000000001</v>
      </c>
      <c r="N47" s="22">
        <v>1.776424</v>
      </c>
      <c r="O47" s="22">
        <v>1.791757</v>
      </c>
      <c r="P47" s="22">
        <v>1.8069550000000001</v>
      </c>
      <c r="Q47" s="22">
        <v>1.8233109999999999</v>
      </c>
      <c r="R47" s="22">
        <v>1.8387199999999999</v>
      </c>
      <c r="S47" s="22">
        <v>1.854196</v>
      </c>
      <c r="T47" s="22">
        <v>1.8740319999999999</v>
      </c>
      <c r="U47" s="22">
        <v>1.8931309999999999</v>
      </c>
      <c r="V47" s="22">
        <v>1.911694</v>
      </c>
      <c r="W47" s="22">
        <v>1.9300029999999999</v>
      </c>
      <c r="X47" s="22">
        <v>1.948787</v>
      </c>
      <c r="Y47" s="22">
        <v>1.9678960000000001</v>
      </c>
      <c r="Z47" s="22">
        <v>1.98807</v>
      </c>
      <c r="AA47" s="22">
        <v>2.0070990000000002</v>
      </c>
      <c r="AB47" s="22">
        <v>2.026516</v>
      </c>
      <c r="AC47" s="22">
        <v>2.0463170000000002</v>
      </c>
      <c r="AD47" s="22">
        <v>2.0665979999999999</v>
      </c>
      <c r="AE47" s="22">
        <v>2.0867360000000001</v>
      </c>
      <c r="AF47" s="22">
        <v>2.1065499999999999</v>
      </c>
      <c r="AG47" s="22">
        <v>2.1261350000000001</v>
      </c>
      <c r="AH47" s="22">
        <v>2.1452939999999998</v>
      </c>
      <c r="AI47" s="22">
        <v>2.1641050000000002</v>
      </c>
      <c r="AJ47" s="22">
        <v>2.1824720000000002</v>
      </c>
      <c r="AK47" s="23">
        <v>1.0340999999999999E-2</v>
      </c>
    </row>
    <row r="48" spans="1:37" ht="15" customHeight="1" x14ac:dyDescent="0.25">
      <c r="A48" s="17" t="s">
        <v>114</v>
      </c>
      <c r="B48" s="20" t="s">
        <v>115</v>
      </c>
      <c r="C48" s="24">
        <v>4.7045310000000002</v>
      </c>
      <c r="D48" s="24">
        <v>4.987749</v>
      </c>
      <c r="E48" s="24">
        <v>4.9264489999999999</v>
      </c>
      <c r="F48" s="24">
        <v>4.933414</v>
      </c>
      <c r="G48" s="24">
        <v>4.9100339999999996</v>
      </c>
      <c r="H48" s="24">
        <v>4.901211</v>
      </c>
      <c r="I48" s="24">
        <v>4.898593</v>
      </c>
      <c r="J48" s="24">
        <v>4.8930720000000001</v>
      </c>
      <c r="K48" s="24">
        <v>4.8864419999999997</v>
      </c>
      <c r="L48" s="24">
        <v>4.8907790000000002</v>
      </c>
      <c r="M48" s="24">
        <v>4.8993330000000004</v>
      </c>
      <c r="N48" s="24">
        <v>4.9154030000000004</v>
      </c>
      <c r="O48" s="24">
        <v>4.9333419999999997</v>
      </c>
      <c r="P48" s="24">
        <v>4.9512150000000004</v>
      </c>
      <c r="Q48" s="24">
        <v>4.972283</v>
      </c>
      <c r="R48" s="24">
        <v>4.9920390000000001</v>
      </c>
      <c r="S48" s="24">
        <v>5.0137520000000002</v>
      </c>
      <c r="T48" s="24">
        <v>5.0429519999999997</v>
      </c>
      <c r="U48" s="24">
        <v>5.0738589999999997</v>
      </c>
      <c r="V48" s="24">
        <v>5.1052099999999996</v>
      </c>
      <c r="W48" s="24">
        <v>5.1371909999999996</v>
      </c>
      <c r="X48" s="24">
        <v>5.1703869999999998</v>
      </c>
      <c r="Y48" s="24">
        <v>5.2047489999999996</v>
      </c>
      <c r="Z48" s="24">
        <v>5.2394740000000004</v>
      </c>
      <c r="AA48" s="24">
        <v>5.2713809999999999</v>
      </c>
      <c r="AB48" s="24">
        <v>5.3049359999999997</v>
      </c>
      <c r="AC48" s="24">
        <v>5.3392350000000004</v>
      </c>
      <c r="AD48" s="24">
        <v>5.3748849999999999</v>
      </c>
      <c r="AE48" s="24">
        <v>5.4098069999999998</v>
      </c>
      <c r="AF48" s="24">
        <v>5.4444119999999998</v>
      </c>
      <c r="AG48" s="24">
        <v>5.477887</v>
      </c>
      <c r="AH48" s="24">
        <v>5.5109589999999997</v>
      </c>
      <c r="AI48" s="24">
        <v>5.5439800000000004</v>
      </c>
      <c r="AJ48" s="24">
        <v>5.578341</v>
      </c>
      <c r="AK48" s="25">
        <v>3.503E-3</v>
      </c>
    </row>
    <row r="50" spans="1:37" ht="15" customHeight="1" x14ac:dyDescent="0.25">
      <c r="B50" s="20" t="s">
        <v>116</v>
      </c>
    </row>
    <row r="51" spans="1:37" ht="15" customHeight="1" x14ac:dyDescent="0.25">
      <c r="A51" s="17" t="s">
        <v>117</v>
      </c>
      <c r="B51" s="21" t="s">
        <v>87</v>
      </c>
      <c r="C51" s="22">
        <v>3.1516199999999999</v>
      </c>
      <c r="D51" s="22">
        <v>3.5858620000000001</v>
      </c>
      <c r="E51" s="22">
        <v>3.555685</v>
      </c>
      <c r="F51" s="22">
        <v>3.3903750000000001</v>
      </c>
      <c r="G51" s="22">
        <v>3.3716240000000002</v>
      </c>
      <c r="H51" s="22">
        <v>3.3528410000000002</v>
      </c>
      <c r="I51" s="22">
        <v>3.3318940000000001</v>
      </c>
      <c r="J51" s="22">
        <v>3.3087550000000001</v>
      </c>
      <c r="K51" s="22">
        <v>3.2860019999999999</v>
      </c>
      <c r="L51" s="22">
        <v>3.2651219999999999</v>
      </c>
      <c r="M51" s="22">
        <v>3.2472470000000002</v>
      </c>
      <c r="N51" s="22">
        <v>3.2306949999999999</v>
      </c>
      <c r="O51" s="22">
        <v>3.212059</v>
      </c>
      <c r="P51" s="22">
        <v>3.1955420000000001</v>
      </c>
      <c r="Q51" s="22">
        <v>3.1816990000000001</v>
      </c>
      <c r="R51" s="22">
        <v>3.16675</v>
      </c>
      <c r="S51" s="22">
        <v>3.151713</v>
      </c>
      <c r="T51" s="22">
        <v>3.1384370000000001</v>
      </c>
      <c r="U51" s="22">
        <v>3.1263839999999998</v>
      </c>
      <c r="V51" s="22">
        <v>3.1146060000000002</v>
      </c>
      <c r="W51" s="22">
        <v>3.1033949999999999</v>
      </c>
      <c r="X51" s="22">
        <v>3.0935100000000002</v>
      </c>
      <c r="Y51" s="22">
        <v>3.084095</v>
      </c>
      <c r="Z51" s="22">
        <v>3.074678</v>
      </c>
      <c r="AA51" s="22">
        <v>3.0659540000000001</v>
      </c>
      <c r="AB51" s="22">
        <v>3.0572339999999998</v>
      </c>
      <c r="AC51" s="22">
        <v>3.0478519999999998</v>
      </c>
      <c r="AD51" s="22">
        <v>3.0384540000000002</v>
      </c>
      <c r="AE51" s="22">
        <v>3.0290729999999999</v>
      </c>
      <c r="AF51" s="22">
        <v>3.0198450000000001</v>
      </c>
      <c r="AG51" s="22">
        <v>3.010602</v>
      </c>
      <c r="AH51" s="22">
        <v>3.0006059999999999</v>
      </c>
      <c r="AI51" s="22">
        <v>2.9893380000000001</v>
      </c>
      <c r="AJ51" s="22">
        <v>2.9785819999999998</v>
      </c>
      <c r="AK51" s="23">
        <v>-5.7819999999999998E-3</v>
      </c>
    </row>
    <row r="52" spans="1:37" ht="15" customHeight="1" x14ac:dyDescent="0.25">
      <c r="A52" s="17" t="s">
        <v>118</v>
      </c>
      <c r="B52" s="21" t="s">
        <v>89</v>
      </c>
      <c r="C52" s="22">
        <v>5.5534E-2</v>
      </c>
      <c r="D52" s="22">
        <v>6.2703999999999996E-2</v>
      </c>
      <c r="E52" s="22">
        <v>5.2080000000000001E-2</v>
      </c>
      <c r="F52" s="22">
        <v>5.7641999999999999E-2</v>
      </c>
      <c r="G52" s="22">
        <v>5.7314999999999998E-2</v>
      </c>
      <c r="H52" s="22">
        <v>5.6934999999999999E-2</v>
      </c>
      <c r="I52" s="22">
        <v>5.6474000000000003E-2</v>
      </c>
      <c r="J52" s="22">
        <v>5.5989999999999998E-2</v>
      </c>
      <c r="K52" s="22">
        <v>5.5522000000000002E-2</v>
      </c>
      <c r="L52" s="22">
        <v>5.5115999999999998E-2</v>
      </c>
      <c r="M52" s="22">
        <v>5.4779000000000001E-2</v>
      </c>
      <c r="N52" s="22">
        <v>5.4470999999999999E-2</v>
      </c>
      <c r="O52" s="22">
        <v>5.4125E-2</v>
      </c>
      <c r="P52" s="22">
        <v>5.3787000000000001E-2</v>
      </c>
      <c r="Q52" s="22">
        <v>5.3454000000000002E-2</v>
      </c>
      <c r="R52" s="22">
        <v>5.3086000000000001E-2</v>
      </c>
      <c r="S52" s="22">
        <v>5.271E-2</v>
      </c>
      <c r="T52" s="22">
        <v>5.2398E-2</v>
      </c>
      <c r="U52" s="22">
        <v>5.2145999999999998E-2</v>
      </c>
      <c r="V52" s="22">
        <v>5.1992999999999998E-2</v>
      </c>
      <c r="W52" s="22">
        <v>5.1949000000000002E-2</v>
      </c>
      <c r="X52" s="22">
        <v>5.1950999999999997E-2</v>
      </c>
      <c r="Y52" s="22">
        <v>5.1965999999999998E-2</v>
      </c>
      <c r="Z52" s="22">
        <v>5.1982E-2</v>
      </c>
      <c r="AA52" s="22">
        <v>5.1998999999999997E-2</v>
      </c>
      <c r="AB52" s="22">
        <v>5.1996000000000001E-2</v>
      </c>
      <c r="AC52" s="22">
        <v>5.1986999999999998E-2</v>
      </c>
      <c r="AD52" s="22">
        <v>5.1978999999999997E-2</v>
      </c>
      <c r="AE52" s="22">
        <v>5.1954E-2</v>
      </c>
      <c r="AF52" s="22">
        <v>5.1959999999999999E-2</v>
      </c>
      <c r="AG52" s="22">
        <v>5.1947E-2</v>
      </c>
      <c r="AH52" s="22">
        <v>5.1936999999999997E-2</v>
      </c>
      <c r="AI52" s="22">
        <v>5.1916999999999998E-2</v>
      </c>
      <c r="AJ52" s="22">
        <v>5.1920000000000001E-2</v>
      </c>
      <c r="AK52" s="23">
        <v>-5.8799999999999998E-3</v>
      </c>
    </row>
    <row r="53" spans="1:37" ht="15" customHeight="1" x14ac:dyDescent="0.25">
      <c r="A53" s="17" t="s">
        <v>119</v>
      </c>
      <c r="B53" s="21" t="s">
        <v>91</v>
      </c>
      <c r="C53" s="22">
        <v>0.99796499999999999</v>
      </c>
      <c r="D53" s="22">
        <v>0.99669099999999999</v>
      </c>
      <c r="E53" s="22">
        <v>0.99561999999999995</v>
      </c>
      <c r="F53" s="22">
        <v>0.99317100000000003</v>
      </c>
      <c r="G53" s="22">
        <v>0.991784</v>
      </c>
      <c r="H53" s="22">
        <v>0.99199800000000005</v>
      </c>
      <c r="I53" s="22">
        <v>0.99299999999999999</v>
      </c>
      <c r="J53" s="22">
        <v>0.99482300000000001</v>
      </c>
      <c r="K53" s="22">
        <v>0.99781699999999995</v>
      </c>
      <c r="L53" s="22">
        <v>1.002642</v>
      </c>
      <c r="M53" s="22">
        <v>1.009085</v>
      </c>
      <c r="N53" s="22">
        <v>1.0169490000000001</v>
      </c>
      <c r="O53" s="22">
        <v>1.023663</v>
      </c>
      <c r="P53" s="22">
        <v>1.0324260000000001</v>
      </c>
      <c r="Q53" s="22">
        <v>1.041647</v>
      </c>
      <c r="R53" s="22">
        <v>1.0507</v>
      </c>
      <c r="S53" s="22">
        <v>1.0593980000000001</v>
      </c>
      <c r="T53" s="22">
        <v>1.0682640000000001</v>
      </c>
      <c r="U53" s="22">
        <v>1.0771500000000001</v>
      </c>
      <c r="V53" s="22">
        <v>1.085539</v>
      </c>
      <c r="W53" s="22">
        <v>1.0934569999999999</v>
      </c>
      <c r="X53" s="22">
        <v>1.1012</v>
      </c>
      <c r="Y53" s="22">
        <v>1.1086929999999999</v>
      </c>
      <c r="Z53" s="22">
        <v>1.115939</v>
      </c>
      <c r="AA53" s="22">
        <v>1.123264</v>
      </c>
      <c r="AB53" s="22">
        <v>1.1305289999999999</v>
      </c>
      <c r="AC53" s="22">
        <v>1.1378649999999999</v>
      </c>
      <c r="AD53" s="22">
        <v>1.1455280000000001</v>
      </c>
      <c r="AE53" s="22">
        <v>1.153519</v>
      </c>
      <c r="AF53" s="22">
        <v>1.1619139999999999</v>
      </c>
      <c r="AG53" s="22">
        <v>1.1705730000000001</v>
      </c>
      <c r="AH53" s="22">
        <v>1.1791659999999999</v>
      </c>
      <c r="AI53" s="22">
        <v>1.1875039999999999</v>
      </c>
      <c r="AJ53" s="22">
        <v>1.1959390000000001</v>
      </c>
      <c r="AK53" s="23">
        <v>5.7109999999999999E-3</v>
      </c>
    </row>
    <row r="54" spans="1:37" ht="15" customHeight="1" x14ac:dyDescent="0.25">
      <c r="A54" s="17" t="s">
        <v>120</v>
      </c>
      <c r="B54" s="21" t="s">
        <v>95</v>
      </c>
      <c r="C54" s="22">
        <v>0.10252699999999999</v>
      </c>
      <c r="D54" s="22">
        <v>0.102506</v>
      </c>
      <c r="E54" s="22">
        <v>0.102517</v>
      </c>
      <c r="F54" s="22">
        <v>0.102536</v>
      </c>
      <c r="G54" s="22">
        <v>0.10255400000000001</v>
      </c>
      <c r="H54" s="22">
        <v>0.10258100000000001</v>
      </c>
      <c r="I54" s="22">
        <v>0.102613</v>
      </c>
      <c r="J54" s="22">
        <v>0.10266</v>
      </c>
      <c r="K54" s="22">
        <v>0.102738</v>
      </c>
      <c r="L54" s="22">
        <v>0.102809</v>
      </c>
      <c r="M54" s="22">
        <v>0.102865</v>
      </c>
      <c r="N54" s="22">
        <v>0.102946</v>
      </c>
      <c r="O54" s="22">
        <v>0.103112</v>
      </c>
      <c r="P54" s="22">
        <v>0.10337399999999999</v>
      </c>
      <c r="Q54" s="22">
        <v>0.10374</v>
      </c>
      <c r="R54" s="22">
        <v>0.104185</v>
      </c>
      <c r="S54" s="22">
        <v>0.10474700000000001</v>
      </c>
      <c r="T54" s="22">
        <v>0.10538599999999999</v>
      </c>
      <c r="U54" s="22">
        <v>0.106098</v>
      </c>
      <c r="V54" s="22">
        <v>0.106854</v>
      </c>
      <c r="W54" s="22">
        <v>0.107656</v>
      </c>
      <c r="X54" s="22">
        <v>0.108482</v>
      </c>
      <c r="Y54" s="22">
        <v>0.10932600000000001</v>
      </c>
      <c r="Z54" s="22">
        <v>0.110197</v>
      </c>
      <c r="AA54" s="22">
        <v>0.111098</v>
      </c>
      <c r="AB54" s="22">
        <v>0.112021</v>
      </c>
      <c r="AC54" s="22">
        <v>0.11297500000000001</v>
      </c>
      <c r="AD54" s="22">
        <v>0.113965</v>
      </c>
      <c r="AE54" s="22">
        <v>0.114986</v>
      </c>
      <c r="AF54" s="22">
        <v>0.11602700000000001</v>
      </c>
      <c r="AG54" s="22">
        <v>0.117077</v>
      </c>
      <c r="AH54" s="22">
        <v>0.118119</v>
      </c>
      <c r="AI54" s="22">
        <v>0.119143</v>
      </c>
      <c r="AJ54" s="22">
        <v>0.120147</v>
      </c>
      <c r="AK54" s="23">
        <v>4.9750000000000003E-3</v>
      </c>
    </row>
    <row r="55" spans="1:37" ht="15" customHeight="1" x14ac:dyDescent="0.25">
      <c r="A55" s="17" t="s">
        <v>121</v>
      </c>
      <c r="B55" s="21" t="s">
        <v>97</v>
      </c>
      <c r="C55" s="22">
        <v>3.7273000000000001E-2</v>
      </c>
      <c r="D55" s="22">
        <v>3.7756999999999999E-2</v>
      </c>
      <c r="E55" s="22">
        <v>3.8254000000000003E-2</v>
      </c>
      <c r="F55" s="22">
        <v>3.8703000000000001E-2</v>
      </c>
      <c r="G55" s="22">
        <v>3.9137999999999999E-2</v>
      </c>
      <c r="H55" s="22">
        <v>3.9593999999999997E-2</v>
      </c>
      <c r="I55" s="22">
        <v>4.0045999999999998E-2</v>
      </c>
      <c r="J55" s="22">
        <v>4.0499E-2</v>
      </c>
      <c r="K55" s="22">
        <v>4.0967999999999997E-2</v>
      </c>
      <c r="L55" s="22">
        <v>4.1494000000000003E-2</v>
      </c>
      <c r="M55" s="22">
        <v>4.2088E-2</v>
      </c>
      <c r="N55" s="22">
        <v>4.2693000000000002E-2</v>
      </c>
      <c r="O55" s="22">
        <v>4.3194999999999997E-2</v>
      </c>
      <c r="P55" s="22">
        <v>4.3742999999999997E-2</v>
      </c>
      <c r="Q55" s="22">
        <v>4.4334999999999999E-2</v>
      </c>
      <c r="R55" s="22">
        <v>4.4937999999999999E-2</v>
      </c>
      <c r="S55" s="22">
        <v>4.5531000000000002E-2</v>
      </c>
      <c r="T55" s="22">
        <v>4.6129000000000003E-2</v>
      </c>
      <c r="U55" s="22">
        <v>4.6719999999999998E-2</v>
      </c>
      <c r="V55" s="22">
        <v>4.7286000000000002E-2</v>
      </c>
      <c r="W55" s="22">
        <v>4.7868000000000001E-2</v>
      </c>
      <c r="X55" s="22">
        <v>4.8476999999999999E-2</v>
      </c>
      <c r="Y55" s="22">
        <v>4.9098999999999997E-2</v>
      </c>
      <c r="Z55" s="22">
        <v>4.9727E-2</v>
      </c>
      <c r="AA55" s="22">
        <v>5.0367000000000002E-2</v>
      </c>
      <c r="AB55" s="22">
        <v>5.1005000000000002E-2</v>
      </c>
      <c r="AC55" s="22">
        <v>5.1638000000000003E-2</v>
      </c>
      <c r="AD55" s="22">
        <v>5.2269000000000003E-2</v>
      </c>
      <c r="AE55" s="22">
        <v>5.2892000000000002E-2</v>
      </c>
      <c r="AF55" s="22">
        <v>5.3512999999999998E-2</v>
      </c>
      <c r="AG55" s="22">
        <v>5.4127000000000002E-2</v>
      </c>
      <c r="AH55" s="22">
        <v>5.4725000000000003E-2</v>
      </c>
      <c r="AI55" s="22">
        <v>5.5302999999999998E-2</v>
      </c>
      <c r="AJ55" s="22">
        <v>5.5878999999999998E-2</v>
      </c>
      <c r="AK55" s="23">
        <v>1.2326E-2</v>
      </c>
    </row>
    <row r="56" spans="1:37" ht="15" customHeight="1" x14ac:dyDescent="0.25">
      <c r="A56" s="17" t="s">
        <v>122</v>
      </c>
      <c r="B56" s="21" t="s">
        <v>123</v>
      </c>
      <c r="C56" s="22">
        <v>0.23061200000000001</v>
      </c>
      <c r="D56" s="22">
        <v>0.23025699999999999</v>
      </c>
      <c r="E56" s="22">
        <v>0.229963</v>
      </c>
      <c r="F56" s="22">
        <v>0.22916800000000001</v>
      </c>
      <c r="G56" s="22">
        <v>0.22809299999999999</v>
      </c>
      <c r="H56" s="22">
        <v>0.22700600000000001</v>
      </c>
      <c r="I56" s="22">
        <v>0.225824</v>
      </c>
      <c r="J56" s="22">
        <v>0.22454199999999999</v>
      </c>
      <c r="K56" s="22">
        <v>0.22317799999999999</v>
      </c>
      <c r="L56" s="22">
        <v>0.22194700000000001</v>
      </c>
      <c r="M56" s="22">
        <v>0.22090199999999999</v>
      </c>
      <c r="N56" s="22">
        <v>0.21993499999999999</v>
      </c>
      <c r="O56" s="22">
        <v>0.21834400000000001</v>
      </c>
      <c r="P56" s="22">
        <v>0.21698500000000001</v>
      </c>
      <c r="Q56" s="22">
        <v>0.215862</v>
      </c>
      <c r="R56" s="22">
        <v>0.214892</v>
      </c>
      <c r="S56" s="22">
        <v>0.213916</v>
      </c>
      <c r="T56" s="22">
        <v>0.21299699999999999</v>
      </c>
      <c r="U56" s="22">
        <v>0.21212300000000001</v>
      </c>
      <c r="V56" s="22">
        <v>0.21126</v>
      </c>
      <c r="W56" s="22">
        <v>0.210396</v>
      </c>
      <c r="X56" s="22">
        <v>0.20958499999999999</v>
      </c>
      <c r="Y56" s="22">
        <v>0.20879600000000001</v>
      </c>
      <c r="Z56" s="22">
        <v>0.20798800000000001</v>
      </c>
      <c r="AA56" s="22">
        <v>0.20719699999999999</v>
      </c>
      <c r="AB56" s="22">
        <v>0.206399</v>
      </c>
      <c r="AC56" s="22">
        <v>0.20557300000000001</v>
      </c>
      <c r="AD56" s="22">
        <v>0.204734</v>
      </c>
      <c r="AE56" s="22">
        <v>0.203874</v>
      </c>
      <c r="AF56" s="22">
        <v>0.20302200000000001</v>
      </c>
      <c r="AG56" s="22">
        <v>0.20217199999999999</v>
      </c>
      <c r="AH56" s="22">
        <v>0.20130400000000001</v>
      </c>
      <c r="AI56" s="22">
        <v>0.20039999999999999</v>
      </c>
      <c r="AJ56" s="22">
        <v>0.19952</v>
      </c>
      <c r="AK56" s="23">
        <v>-4.4679999999999997E-3</v>
      </c>
    </row>
    <row r="57" spans="1:37" ht="15" customHeight="1" x14ac:dyDescent="0.25">
      <c r="A57" s="17" t="s">
        <v>124</v>
      </c>
      <c r="B57" s="20" t="s">
        <v>115</v>
      </c>
      <c r="C57" s="24">
        <v>4.5755309999999998</v>
      </c>
      <c r="D57" s="24">
        <v>5.0157780000000001</v>
      </c>
      <c r="E57" s="24">
        <v>4.9741179999999998</v>
      </c>
      <c r="F57" s="24">
        <v>4.8115940000000004</v>
      </c>
      <c r="G57" s="24">
        <v>4.7905100000000003</v>
      </c>
      <c r="H57" s="24">
        <v>4.7709539999999997</v>
      </c>
      <c r="I57" s="24">
        <v>4.7498519999999997</v>
      </c>
      <c r="J57" s="24">
        <v>4.7272699999999999</v>
      </c>
      <c r="K57" s="24">
        <v>4.7062249999999999</v>
      </c>
      <c r="L57" s="24">
        <v>4.6891290000000003</v>
      </c>
      <c r="M57" s="24">
        <v>4.6769679999999996</v>
      </c>
      <c r="N57" s="24">
        <v>4.6676909999999996</v>
      </c>
      <c r="O57" s="24">
        <v>4.6544980000000002</v>
      </c>
      <c r="P57" s="24">
        <v>4.6458579999999996</v>
      </c>
      <c r="Q57" s="24">
        <v>4.6407369999999997</v>
      </c>
      <c r="R57" s="24">
        <v>4.6345510000000001</v>
      </c>
      <c r="S57" s="24">
        <v>4.6280159999999997</v>
      </c>
      <c r="T57" s="24">
        <v>4.6236100000000002</v>
      </c>
      <c r="U57" s="24">
        <v>4.6206209999999999</v>
      </c>
      <c r="V57" s="24">
        <v>4.6175379999999997</v>
      </c>
      <c r="W57" s="24">
        <v>4.6147210000000003</v>
      </c>
      <c r="X57" s="24">
        <v>4.6132049999999998</v>
      </c>
      <c r="Y57" s="24">
        <v>4.611974</v>
      </c>
      <c r="Z57" s="24">
        <v>4.6105109999999998</v>
      </c>
      <c r="AA57" s="24">
        <v>4.6098790000000003</v>
      </c>
      <c r="AB57" s="24">
        <v>4.6091860000000002</v>
      </c>
      <c r="AC57" s="24">
        <v>4.6078919999999997</v>
      </c>
      <c r="AD57" s="24">
        <v>4.6069290000000001</v>
      </c>
      <c r="AE57" s="24">
        <v>4.6062969999999996</v>
      </c>
      <c r="AF57" s="24">
        <v>4.6062810000000001</v>
      </c>
      <c r="AG57" s="24">
        <v>4.6064990000000003</v>
      </c>
      <c r="AH57" s="24">
        <v>4.6058570000000003</v>
      </c>
      <c r="AI57" s="24">
        <v>4.6036039999999998</v>
      </c>
      <c r="AJ57" s="24">
        <v>4.6019870000000003</v>
      </c>
      <c r="AK57" s="25">
        <v>-2.6870000000000002E-3</v>
      </c>
    </row>
    <row r="59" spans="1:37" ht="15" customHeight="1" x14ac:dyDescent="0.25">
      <c r="B59" s="20" t="s">
        <v>125</v>
      </c>
    </row>
    <row r="60" spans="1:37" ht="15" customHeight="1" x14ac:dyDescent="0.25">
      <c r="A60" s="17" t="s">
        <v>126</v>
      </c>
      <c r="B60" s="21" t="s">
        <v>87</v>
      </c>
      <c r="C60" s="22">
        <v>0.40032699999999999</v>
      </c>
      <c r="D60" s="22">
        <v>0.41546300000000003</v>
      </c>
      <c r="E60" s="22">
        <v>0.40943499999999999</v>
      </c>
      <c r="F60" s="22">
        <v>0.36902800000000002</v>
      </c>
      <c r="G60" s="22">
        <v>0.35987599999999997</v>
      </c>
      <c r="H60" s="22">
        <v>0.35111599999999998</v>
      </c>
      <c r="I60" s="22">
        <v>0.34220200000000001</v>
      </c>
      <c r="J60" s="22">
        <v>0.33268199999999998</v>
      </c>
      <c r="K60" s="22">
        <v>0.323488</v>
      </c>
      <c r="L60" s="22">
        <v>0.314801</v>
      </c>
      <c r="M60" s="22">
        <v>0.306396</v>
      </c>
      <c r="N60" s="22">
        <v>0.29865399999999998</v>
      </c>
      <c r="O60" s="22">
        <v>0.29124100000000003</v>
      </c>
      <c r="P60" s="22">
        <v>0.28440500000000002</v>
      </c>
      <c r="Q60" s="22">
        <v>0.277887</v>
      </c>
      <c r="R60" s="22">
        <v>0.27150000000000002</v>
      </c>
      <c r="S60" s="22">
        <v>0.26521</v>
      </c>
      <c r="T60" s="22">
        <v>0.25930300000000001</v>
      </c>
      <c r="U60" s="22">
        <v>0.253604</v>
      </c>
      <c r="V60" s="22">
        <v>0.247889</v>
      </c>
      <c r="W60" s="22">
        <v>0.24263799999999999</v>
      </c>
      <c r="X60" s="22">
        <v>0.23757900000000001</v>
      </c>
      <c r="Y60" s="22">
        <v>0.23266700000000001</v>
      </c>
      <c r="Z60" s="22">
        <v>0.227773</v>
      </c>
      <c r="AA60" s="22">
        <v>0.22309799999999999</v>
      </c>
      <c r="AB60" s="22">
        <v>0.21840899999999999</v>
      </c>
      <c r="AC60" s="22">
        <v>0.21376100000000001</v>
      </c>
      <c r="AD60" s="22">
        <v>0.209233</v>
      </c>
      <c r="AE60" s="22">
        <v>0.20470099999999999</v>
      </c>
      <c r="AF60" s="22">
        <v>0.20028599999999999</v>
      </c>
      <c r="AG60" s="22">
        <v>0.195912</v>
      </c>
      <c r="AH60" s="22">
        <v>0.191437</v>
      </c>
      <c r="AI60" s="22">
        <v>0.18700700000000001</v>
      </c>
      <c r="AJ60" s="22">
        <v>0.18262300000000001</v>
      </c>
      <c r="AK60" s="23">
        <v>-2.5359E-2</v>
      </c>
    </row>
    <row r="61" spans="1:37" ht="15" customHeight="1" x14ac:dyDescent="0.25">
      <c r="A61" s="17" t="s">
        <v>127</v>
      </c>
      <c r="B61" s="21" t="s">
        <v>91</v>
      </c>
      <c r="C61" s="22">
        <v>5.5864999999999998E-2</v>
      </c>
      <c r="D61" s="22">
        <v>5.2595000000000003E-2</v>
      </c>
      <c r="E61" s="22">
        <v>4.9368000000000002E-2</v>
      </c>
      <c r="F61" s="22">
        <v>4.6523000000000002E-2</v>
      </c>
      <c r="G61" s="22">
        <v>4.41E-2</v>
      </c>
      <c r="H61" s="22">
        <v>4.1911999999999998E-2</v>
      </c>
      <c r="I61" s="22">
        <v>3.9912000000000003E-2</v>
      </c>
      <c r="J61" s="22">
        <v>3.8073999999999997E-2</v>
      </c>
      <c r="K61" s="22">
        <v>3.6495E-2</v>
      </c>
      <c r="L61" s="22">
        <v>3.5163E-2</v>
      </c>
      <c r="M61" s="22">
        <v>3.4025E-2</v>
      </c>
      <c r="N61" s="22">
        <v>3.3123E-2</v>
      </c>
      <c r="O61" s="22">
        <v>3.2413999999999998E-2</v>
      </c>
      <c r="P61" s="22">
        <v>3.1920999999999998E-2</v>
      </c>
      <c r="Q61" s="22">
        <v>3.1392000000000003E-2</v>
      </c>
      <c r="R61" s="22">
        <v>3.0832999999999999E-2</v>
      </c>
      <c r="S61" s="22">
        <v>3.0247E-2</v>
      </c>
      <c r="T61" s="22">
        <v>2.9666000000000001E-2</v>
      </c>
      <c r="U61" s="22">
        <v>2.9080000000000002E-2</v>
      </c>
      <c r="V61" s="22">
        <v>2.8475E-2</v>
      </c>
      <c r="W61" s="22">
        <v>2.7900000000000001E-2</v>
      </c>
      <c r="X61" s="22">
        <v>2.7333E-2</v>
      </c>
      <c r="Y61" s="22">
        <v>2.6773000000000002E-2</v>
      </c>
      <c r="Z61" s="22">
        <v>2.6218000000000002E-2</v>
      </c>
      <c r="AA61" s="22">
        <v>2.5693000000000001E-2</v>
      </c>
      <c r="AB61" s="22">
        <v>2.5187999999999999E-2</v>
      </c>
      <c r="AC61" s="22">
        <v>2.4715000000000001E-2</v>
      </c>
      <c r="AD61" s="22">
        <v>2.4278000000000001E-2</v>
      </c>
      <c r="AE61" s="22">
        <v>2.3864E-2</v>
      </c>
      <c r="AF61" s="22">
        <v>2.3477000000000001E-2</v>
      </c>
      <c r="AG61" s="22">
        <v>2.3115E-2</v>
      </c>
      <c r="AH61" s="22">
        <v>2.2761E-2</v>
      </c>
      <c r="AI61" s="22">
        <v>2.2422000000000001E-2</v>
      </c>
      <c r="AJ61" s="22">
        <v>2.2093000000000002E-2</v>
      </c>
      <c r="AK61" s="23">
        <v>-2.674E-2</v>
      </c>
    </row>
    <row r="62" spans="1:37" ht="15" customHeight="1" x14ac:dyDescent="0.25">
      <c r="A62" s="17" t="s">
        <v>128</v>
      </c>
      <c r="B62" s="21" t="s">
        <v>129</v>
      </c>
      <c r="C62" s="22">
        <v>7.9260000000000008E-3</v>
      </c>
      <c r="D62" s="22">
        <v>7.7559999999999999E-3</v>
      </c>
      <c r="E62" s="22">
        <v>7.6020000000000003E-3</v>
      </c>
      <c r="F62" s="22">
        <v>7.5079999999999999E-3</v>
      </c>
      <c r="G62" s="22">
        <v>7.45E-3</v>
      </c>
      <c r="H62" s="22">
        <v>7.3969999999999999E-3</v>
      </c>
      <c r="I62" s="22">
        <v>7.3400000000000002E-3</v>
      </c>
      <c r="J62" s="22">
        <v>7.2700000000000004E-3</v>
      </c>
      <c r="K62" s="22">
        <v>7.2030000000000002E-3</v>
      </c>
      <c r="L62" s="22">
        <v>7.1440000000000002E-3</v>
      </c>
      <c r="M62" s="22">
        <v>7.084E-3</v>
      </c>
      <c r="N62" s="22">
        <v>7.0320000000000001E-3</v>
      </c>
      <c r="O62" s="22">
        <v>6.9810000000000002E-3</v>
      </c>
      <c r="P62" s="22">
        <v>6.9360000000000003E-3</v>
      </c>
      <c r="Q62" s="22">
        <v>6.8929999999999998E-3</v>
      </c>
      <c r="R62" s="22">
        <v>6.8510000000000003E-3</v>
      </c>
      <c r="S62" s="22">
        <v>6.8079999999999998E-3</v>
      </c>
      <c r="T62" s="22">
        <v>6.7689999999999998E-3</v>
      </c>
      <c r="U62" s="22">
        <v>6.731E-3</v>
      </c>
      <c r="V62" s="22">
        <v>6.6899999999999998E-3</v>
      </c>
      <c r="W62" s="22">
        <v>6.6559999999999996E-3</v>
      </c>
      <c r="X62" s="22">
        <v>6.6220000000000003E-3</v>
      </c>
      <c r="Y62" s="22">
        <v>6.5890000000000002E-3</v>
      </c>
      <c r="Z62" s="22">
        <v>6.5539999999999999E-3</v>
      </c>
      <c r="AA62" s="22">
        <v>6.522E-3</v>
      </c>
      <c r="AB62" s="22">
        <v>6.489E-3</v>
      </c>
      <c r="AC62" s="22">
        <v>6.4580000000000002E-3</v>
      </c>
      <c r="AD62" s="22">
        <v>6.4310000000000001E-3</v>
      </c>
      <c r="AE62" s="22">
        <v>6.4029999999999998E-3</v>
      </c>
      <c r="AF62" s="22">
        <v>6.3769999999999999E-3</v>
      </c>
      <c r="AG62" s="22">
        <v>6.3530000000000001E-3</v>
      </c>
      <c r="AH62" s="22">
        <v>6.3270000000000002E-3</v>
      </c>
      <c r="AI62" s="22">
        <v>6.3020000000000003E-3</v>
      </c>
      <c r="AJ62" s="22">
        <v>6.2769999999999996E-3</v>
      </c>
      <c r="AK62" s="23">
        <v>-6.5880000000000001E-3</v>
      </c>
    </row>
    <row r="63" spans="1:37" ht="15" customHeight="1" x14ac:dyDescent="0.25">
      <c r="A63" s="17" t="s">
        <v>130</v>
      </c>
      <c r="B63" s="20" t="s">
        <v>115</v>
      </c>
      <c r="C63" s="24">
        <v>0.48074</v>
      </c>
      <c r="D63" s="24">
        <v>0.48813800000000002</v>
      </c>
      <c r="E63" s="24">
        <v>0.47878500000000002</v>
      </c>
      <c r="F63" s="24">
        <v>0.43493799999999999</v>
      </c>
      <c r="G63" s="24">
        <v>0.42297699999999999</v>
      </c>
      <c r="H63" s="24">
        <v>0.41167900000000002</v>
      </c>
      <c r="I63" s="24">
        <v>0.40043299999999998</v>
      </c>
      <c r="J63" s="24">
        <v>0.38873999999999997</v>
      </c>
      <c r="K63" s="24">
        <v>0.37766499999999997</v>
      </c>
      <c r="L63" s="24">
        <v>0.36738199999999999</v>
      </c>
      <c r="M63" s="24">
        <v>0.35759800000000003</v>
      </c>
      <c r="N63" s="24">
        <v>0.34875400000000001</v>
      </c>
      <c r="O63" s="24">
        <v>0.34046199999999999</v>
      </c>
      <c r="P63" s="24">
        <v>0.33300000000000002</v>
      </c>
      <c r="Q63" s="24">
        <v>0.325818</v>
      </c>
      <c r="R63" s="24">
        <v>0.31873299999999999</v>
      </c>
      <c r="S63" s="24">
        <v>0.31171300000000002</v>
      </c>
      <c r="T63" s="24">
        <v>0.305091</v>
      </c>
      <c r="U63" s="24">
        <v>0.29867199999999999</v>
      </c>
      <c r="V63" s="24">
        <v>0.29221200000000003</v>
      </c>
      <c r="W63" s="24">
        <v>0.28625899999999999</v>
      </c>
      <c r="X63" s="24">
        <v>0.28050799999999998</v>
      </c>
      <c r="Y63" s="24">
        <v>0.27491100000000002</v>
      </c>
      <c r="Z63" s="24">
        <v>0.26933600000000002</v>
      </c>
      <c r="AA63" s="24">
        <v>0.264017</v>
      </c>
      <c r="AB63" s="24">
        <v>0.25870500000000002</v>
      </c>
      <c r="AC63" s="24">
        <v>0.25347399999999998</v>
      </c>
      <c r="AD63" s="24">
        <v>0.24840799999999999</v>
      </c>
      <c r="AE63" s="24">
        <v>0.243364</v>
      </c>
      <c r="AF63" s="24">
        <v>0.23846999999999999</v>
      </c>
      <c r="AG63" s="24">
        <v>0.23364699999999999</v>
      </c>
      <c r="AH63" s="24">
        <v>0.22873099999999999</v>
      </c>
      <c r="AI63" s="24">
        <v>0.22387499999999999</v>
      </c>
      <c r="AJ63" s="24">
        <v>0.21908</v>
      </c>
      <c r="AK63" s="25">
        <v>-2.4725E-2</v>
      </c>
    </row>
    <row r="65" spans="1:37" ht="15" customHeight="1" x14ac:dyDescent="0.25">
      <c r="B65" s="20" t="s">
        <v>131</v>
      </c>
    </row>
    <row r="66" spans="1:37" ht="15" customHeight="1" x14ac:dyDescent="0.25">
      <c r="A66" s="17" t="s">
        <v>132</v>
      </c>
      <c r="B66" s="21" t="s">
        <v>87</v>
      </c>
      <c r="C66" s="22">
        <v>0.33402599999999999</v>
      </c>
      <c r="D66" s="22">
        <v>0.34806700000000002</v>
      </c>
      <c r="E66" s="22">
        <v>0.32796399999999998</v>
      </c>
      <c r="F66" s="22">
        <v>0.30721100000000001</v>
      </c>
      <c r="G66" s="22">
        <v>0.300705</v>
      </c>
      <c r="H66" s="22">
        <v>0.29484900000000003</v>
      </c>
      <c r="I66" s="22">
        <v>0.28938399999999997</v>
      </c>
      <c r="J66" s="22">
        <v>0.28410600000000003</v>
      </c>
      <c r="K66" s="22">
        <v>0.27896500000000002</v>
      </c>
      <c r="L66" s="22">
        <v>0.27387600000000001</v>
      </c>
      <c r="M66" s="22">
        <v>0.269173</v>
      </c>
      <c r="N66" s="22">
        <v>0.26483600000000002</v>
      </c>
      <c r="O66" s="22">
        <v>0.26084800000000002</v>
      </c>
      <c r="P66" s="22">
        <v>0.25723200000000002</v>
      </c>
      <c r="Q66" s="22">
        <v>0.25394</v>
      </c>
      <c r="R66" s="22">
        <v>0.25079499999999999</v>
      </c>
      <c r="S66" s="22">
        <v>0.24776100000000001</v>
      </c>
      <c r="T66" s="22">
        <v>0.24487400000000001</v>
      </c>
      <c r="U66" s="22">
        <v>0.24212400000000001</v>
      </c>
      <c r="V66" s="22">
        <v>0.23949200000000001</v>
      </c>
      <c r="W66" s="22">
        <v>0.236987</v>
      </c>
      <c r="X66" s="22">
        <v>0.23460900000000001</v>
      </c>
      <c r="Y66" s="22">
        <v>0.23233500000000001</v>
      </c>
      <c r="Z66" s="22">
        <v>0.230152</v>
      </c>
      <c r="AA66" s="22">
        <v>0.22811999999999999</v>
      </c>
      <c r="AB66" s="22">
        <v>0.22611600000000001</v>
      </c>
      <c r="AC66" s="22">
        <v>0.22411500000000001</v>
      </c>
      <c r="AD66" s="22">
        <v>0.22214700000000001</v>
      </c>
      <c r="AE66" s="22">
        <v>0.22023599999999999</v>
      </c>
      <c r="AF66" s="22">
        <v>0.21840000000000001</v>
      </c>
      <c r="AG66" s="22">
        <v>0.21662500000000001</v>
      </c>
      <c r="AH66" s="22">
        <v>0.21490999999999999</v>
      </c>
      <c r="AI66" s="22">
        <v>0.213251</v>
      </c>
      <c r="AJ66" s="22">
        <v>0.211699</v>
      </c>
      <c r="AK66" s="23">
        <v>-1.5417999999999999E-2</v>
      </c>
    </row>
    <row r="67" spans="1:37" ht="15" customHeight="1" x14ac:dyDescent="0.25">
      <c r="A67" s="17" t="s">
        <v>133</v>
      </c>
      <c r="B67" s="21" t="s">
        <v>91</v>
      </c>
      <c r="C67" s="22">
        <v>7.0847999999999994E-2</v>
      </c>
      <c r="D67" s="22">
        <v>6.7312999999999998E-2</v>
      </c>
      <c r="E67" s="22">
        <v>6.3423999999999994E-2</v>
      </c>
      <c r="F67" s="22">
        <v>5.9686000000000003E-2</v>
      </c>
      <c r="G67" s="22">
        <v>5.6552999999999999E-2</v>
      </c>
      <c r="H67" s="22">
        <v>5.3784999999999999E-2</v>
      </c>
      <c r="I67" s="22">
        <v>5.1337000000000001E-2</v>
      </c>
      <c r="J67" s="22">
        <v>4.9182999999999998E-2</v>
      </c>
      <c r="K67" s="22">
        <v>4.7274999999999998E-2</v>
      </c>
      <c r="L67" s="22">
        <v>4.5581000000000003E-2</v>
      </c>
      <c r="M67" s="22">
        <v>4.4111999999999998E-2</v>
      </c>
      <c r="N67" s="22">
        <v>4.2872E-2</v>
      </c>
      <c r="O67" s="22">
        <v>4.1840000000000002E-2</v>
      </c>
      <c r="P67" s="22">
        <v>4.1057999999999997E-2</v>
      </c>
      <c r="Q67" s="22">
        <v>4.0238000000000003E-2</v>
      </c>
      <c r="R67" s="22">
        <v>3.9379999999999998E-2</v>
      </c>
      <c r="S67" s="22">
        <v>3.8491999999999998E-2</v>
      </c>
      <c r="T67" s="22">
        <v>3.7590999999999999E-2</v>
      </c>
      <c r="U67" s="22">
        <v>3.6691000000000001E-2</v>
      </c>
      <c r="V67" s="22">
        <v>3.5797000000000002E-2</v>
      </c>
      <c r="W67" s="22">
        <v>3.4925999999999999E-2</v>
      </c>
      <c r="X67" s="22">
        <v>3.4085999999999998E-2</v>
      </c>
      <c r="Y67" s="22">
        <v>3.3285000000000002E-2</v>
      </c>
      <c r="Z67" s="22">
        <v>3.2530999999999997E-2</v>
      </c>
      <c r="AA67" s="22">
        <v>3.1834000000000001E-2</v>
      </c>
      <c r="AB67" s="22">
        <v>3.1195000000000001E-2</v>
      </c>
      <c r="AC67" s="22">
        <v>3.0609999999999998E-2</v>
      </c>
      <c r="AD67" s="22">
        <v>3.0081E-2</v>
      </c>
      <c r="AE67" s="22">
        <v>2.9607999999999999E-2</v>
      </c>
      <c r="AF67" s="22">
        <v>2.9187000000000001E-2</v>
      </c>
      <c r="AG67" s="22">
        <v>2.8806999999999999E-2</v>
      </c>
      <c r="AH67" s="22">
        <v>2.8458000000000001E-2</v>
      </c>
      <c r="AI67" s="22">
        <v>2.8139999999999998E-2</v>
      </c>
      <c r="AJ67" s="22">
        <v>2.785E-2</v>
      </c>
      <c r="AK67" s="23">
        <v>-2.7202E-2</v>
      </c>
    </row>
    <row r="68" spans="1:37" ht="15" customHeight="1" x14ac:dyDescent="0.25">
      <c r="A68" s="17" t="s">
        <v>134</v>
      </c>
      <c r="B68" s="21" t="s">
        <v>95</v>
      </c>
      <c r="C68" s="22">
        <v>1.7127E-2</v>
      </c>
      <c r="D68" s="22">
        <v>1.6920999999999999E-2</v>
      </c>
      <c r="E68" s="22">
        <v>1.6712000000000001E-2</v>
      </c>
      <c r="F68" s="22">
        <v>1.6494000000000002E-2</v>
      </c>
      <c r="G68" s="22">
        <v>1.6271000000000001E-2</v>
      </c>
      <c r="H68" s="22">
        <v>1.6042000000000001E-2</v>
      </c>
      <c r="I68" s="22">
        <v>1.5806000000000001E-2</v>
      </c>
      <c r="J68" s="22">
        <v>1.5566999999999999E-2</v>
      </c>
      <c r="K68" s="22">
        <v>1.5323E-2</v>
      </c>
      <c r="L68" s="22">
        <v>1.5068E-2</v>
      </c>
      <c r="M68" s="22">
        <v>1.4800000000000001E-2</v>
      </c>
      <c r="N68" s="22">
        <v>1.4522999999999999E-2</v>
      </c>
      <c r="O68" s="22">
        <v>1.4239E-2</v>
      </c>
      <c r="P68" s="22">
        <v>1.3949E-2</v>
      </c>
      <c r="Q68" s="22">
        <v>1.3656E-2</v>
      </c>
      <c r="R68" s="22">
        <v>1.3358999999999999E-2</v>
      </c>
      <c r="S68" s="22">
        <v>1.3105E-2</v>
      </c>
      <c r="T68" s="22">
        <v>1.2893E-2</v>
      </c>
      <c r="U68" s="22">
        <v>1.2723999999999999E-2</v>
      </c>
      <c r="V68" s="22">
        <v>1.2597000000000001E-2</v>
      </c>
      <c r="W68" s="22">
        <v>1.2514000000000001E-2</v>
      </c>
      <c r="X68" s="22">
        <v>1.2425E-2</v>
      </c>
      <c r="Y68" s="22">
        <v>1.2331999999999999E-2</v>
      </c>
      <c r="Z68" s="22">
        <v>1.2234999999999999E-2</v>
      </c>
      <c r="AA68" s="22">
        <v>1.2134000000000001E-2</v>
      </c>
      <c r="AB68" s="22">
        <v>1.2030000000000001E-2</v>
      </c>
      <c r="AC68" s="22">
        <v>1.1924000000000001E-2</v>
      </c>
      <c r="AD68" s="22">
        <v>1.1821E-2</v>
      </c>
      <c r="AE68" s="22">
        <v>1.172E-2</v>
      </c>
      <c r="AF68" s="22">
        <v>1.1625E-2</v>
      </c>
      <c r="AG68" s="22">
        <v>1.1537E-2</v>
      </c>
      <c r="AH68" s="22">
        <v>1.1454000000000001E-2</v>
      </c>
      <c r="AI68" s="22">
        <v>1.1376000000000001E-2</v>
      </c>
      <c r="AJ68" s="22">
        <v>1.1302E-2</v>
      </c>
      <c r="AK68" s="23">
        <v>-1.2532E-2</v>
      </c>
    </row>
    <row r="69" spans="1:37" ht="15" customHeight="1" x14ac:dyDescent="0.25">
      <c r="A69" s="17" t="s">
        <v>135</v>
      </c>
      <c r="B69" s="21" t="s">
        <v>129</v>
      </c>
      <c r="C69" s="22">
        <v>6.6054000000000002E-2</v>
      </c>
      <c r="D69" s="22">
        <v>6.6831000000000002E-2</v>
      </c>
      <c r="E69" s="22">
        <v>6.7338999999999996E-2</v>
      </c>
      <c r="F69" s="22">
        <v>6.7988000000000007E-2</v>
      </c>
      <c r="G69" s="22">
        <v>6.8956000000000003E-2</v>
      </c>
      <c r="H69" s="22">
        <v>7.0073999999999997E-2</v>
      </c>
      <c r="I69" s="22">
        <v>7.1271000000000001E-2</v>
      </c>
      <c r="J69" s="22">
        <v>7.2507000000000002E-2</v>
      </c>
      <c r="K69" s="22">
        <v>7.3775999999999994E-2</v>
      </c>
      <c r="L69" s="22">
        <v>7.5065999999999994E-2</v>
      </c>
      <c r="M69" s="22">
        <v>7.6400999999999997E-2</v>
      </c>
      <c r="N69" s="22">
        <v>7.7797000000000005E-2</v>
      </c>
      <c r="O69" s="22">
        <v>7.9227000000000006E-2</v>
      </c>
      <c r="P69" s="22">
        <v>8.0755999999999994E-2</v>
      </c>
      <c r="Q69" s="22">
        <v>8.2357E-2</v>
      </c>
      <c r="R69" s="22">
        <v>8.3970000000000003E-2</v>
      </c>
      <c r="S69" s="22">
        <v>8.5593000000000002E-2</v>
      </c>
      <c r="T69" s="22">
        <v>8.7234999999999993E-2</v>
      </c>
      <c r="U69" s="22">
        <v>8.8895000000000002E-2</v>
      </c>
      <c r="V69" s="22">
        <v>9.0554999999999997E-2</v>
      </c>
      <c r="W69" s="22">
        <v>9.2229000000000005E-2</v>
      </c>
      <c r="X69" s="22">
        <v>9.3923999999999994E-2</v>
      </c>
      <c r="Y69" s="22">
        <v>9.5630999999999994E-2</v>
      </c>
      <c r="Z69" s="22">
        <v>9.7361000000000003E-2</v>
      </c>
      <c r="AA69" s="22">
        <v>9.9118999999999999E-2</v>
      </c>
      <c r="AB69" s="22">
        <v>0.100895</v>
      </c>
      <c r="AC69" s="22">
        <v>0.10269399999999999</v>
      </c>
      <c r="AD69" s="22">
        <v>0.104523</v>
      </c>
      <c r="AE69" s="22">
        <v>0.106394</v>
      </c>
      <c r="AF69" s="22">
        <v>0.108306</v>
      </c>
      <c r="AG69" s="22">
        <v>0.110254</v>
      </c>
      <c r="AH69" s="22">
        <v>0.112221</v>
      </c>
      <c r="AI69" s="22">
        <v>0.114215</v>
      </c>
      <c r="AJ69" s="22">
        <v>0.116248</v>
      </c>
      <c r="AK69" s="23">
        <v>1.7448999999999999E-2</v>
      </c>
    </row>
    <row r="70" spans="1:37" ht="15" customHeight="1" x14ac:dyDescent="0.25">
      <c r="A70" s="17" t="s">
        <v>136</v>
      </c>
      <c r="B70" s="20" t="s">
        <v>115</v>
      </c>
      <c r="C70" s="24">
        <v>0.48805500000000002</v>
      </c>
      <c r="D70" s="24">
        <v>0.49913200000000002</v>
      </c>
      <c r="E70" s="24">
        <v>0.475439</v>
      </c>
      <c r="F70" s="24">
        <v>0.45137899999999997</v>
      </c>
      <c r="G70" s="24">
        <v>0.44248399999999999</v>
      </c>
      <c r="H70" s="24">
        <v>0.43475000000000003</v>
      </c>
      <c r="I70" s="24">
        <v>0.42779800000000001</v>
      </c>
      <c r="J70" s="24">
        <v>0.42136299999999999</v>
      </c>
      <c r="K70" s="24">
        <v>0.41533900000000001</v>
      </c>
      <c r="L70" s="24">
        <v>0.40959099999999998</v>
      </c>
      <c r="M70" s="24">
        <v>0.40448600000000001</v>
      </c>
      <c r="N70" s="24">
        <v>0.40002700000000002</v>
      </c>
      <c r="O70" s="24">
        <v>0.39615400000000001</v>
      </c>
      <c r="P70" s="24">
        <v>0.39299600000000001</v>
      </c>
      <c r="Q70" s="24">
        <v>0.39019100000000001</v>
      </c>
      <c r="R70" s="24">
        <v>0.38750400000000002</v>
      </c>
      <c r="S70" s="24">
        <v>0.38495200000000002</v>
      </c>
      <c r="T70" s="24">
        <v>0.38259300000000002</v>
      </c>
      <c r="U70" s="24">
        <v>0.38043399999999999</v>
      </c>
      <c r="V70" s="24">
        <v>0.37844100000000003</v>
      </c>
      <c r="W70" s="24">
        <v>0.37665500000000002</v>
      </c>
      <c r="X70" s="24">
        <v>0.37504300000000002</v>
      </c>
      <c r="Y70" s="24">
        <v>0.373583</v>
      </c>
      <c r="Z70" s="24">
        <v>0.372278</v>
      </c>
      <c r="AA70" s="24">
        <v>0.37120700000000001</v>
      </c>
      <c r="AB70" s="24">
        <v>0.37023600000000001</v>
      </c>
      <c r="AC70" s="24">
        <v>0.36934400000000001</v>
      </c>
      <c r="AD70" s="24">
        <v>0.36857200000000001</v>
      </c>
      <c r="AE70" s="24">
        <v>0.36795800000000001</v>
      </c>
      <c r="AF70" s="24">
        <v>0.36751800000000001</v>
      </c>
      <c r="AG70" s="24">
        <v>0.36722399999999999</v>
      </c>
      <c r="AH70" s="24">
        <v>0.36704399999999998</v>
      </c>
      <c r="AI70" s="24">
        <v>0.36698199999999997</v>
      </c>
      <c r="AJ70" s="24">
        <v>0.36709900000000001</v>
      </c>
      <c r="AK70" s="25">
        <v>-9.5549999999999993E-3</v>
      </c>
    </row>
    <row r="72" spans="1:37" ht="15" customHeight="1" x14ac:dyDescent="0.25">
      <c r="A72" s="17" t="s">
        <v>137</v>
      </c>
      <c r="B72" s="21" t="s">
        <v>138</v>
      </c>
      <c r="C72" s="22">
        <v>0.36779099999999998</v>
      </c>
      <c r="D72" s="22">
        <v>0.43935099999999999</v>
      </c>
      <c r="E72" s="22">
        <v>0.45001000000000002</v>
      </c>
      <c r="F72" s="22">
        <v>0.43674099999999999</v>
      </c>
      <c r="G72" s="22">
        <v>0.43218499999999999</v>
      </c>
      <c r="H72" s="22">
        <v>0.42646099999999998</v>
      </c>
      <c r="I72" s="22">
        <v>0.42180899999999999</v>
      </c>
      <c r="J72" s="22">
        <v>0.41986600000000002</v>
      </c>
      <c r="K72" s="22">
        <v>0.41866900000000001</v>
      </c>
      <c r="L72" s="22">
        <v>0.41746100000000003</v>
      </c>
      <c r="M72" s="22">
        <v>0.417209</v>
      </c>
      <c r="N72" s="22">
        <v>0.41549399999999997</v>
      </c>
      <c r="O72" s="22">
        <v>0.41375400000000001</v>
      </c>
      <c r="P72" s="22">
        <v>0.41073500000000002</v>
      </c>
      <c r="Q72" s="22">
        <v>0.407439</v>
      </c>
      <c r="R72" s="22">
        <v>0.40410699999999999</v>
      </c>
      <c r="S72" s="22">
        <v>0.40121499999999999</v>
      </c>
      <c r="T72" s="22">
        <v>0.39747399999999999</v>
      </c>
      <c r="U72" s="22">
        <v>0.39365699999999998</v>
      </c>
      <c r="V72" s="22">
        <v>0.39057700000000001</v>
      </c>
      <c r="W72" s="22">
        <v>0.386517</v>
      </c>
      <c r="X72" s="22">
        <v>0.38256499999999999</v>
      </c>
      <c r="Y72" s="22">
        <v>0.37885200000000002</v>
      </c>
      <c r="Z72" s="22">
        <v>0.37545200000000001</v>
      </c>
      <c r="AA72" s="22">
        <v>0.37187999999999999</v>
      </c>
      <c r="AB72" s="22">
        <v>0.36877900000000002</v>
      </c>
      <c r="AC72" s="22">
        <v>0.36540899999999998</v>
      </c>
      <c r="AD72" s="22">
        <v>0.36173</v>
      </c>
      <c r="AE72" s="22">
        <v>0.35827500000000001</v>
      </c>
      <c r="AF72" s="22">
        <v>0.35487400000000002</v>
      </c>
      <c r="AG72" s="22">
        <v>0.35142400000000001</v>
      </c>
      <c r="AH72" s="22">
        <v>0.34817599999999999</v>
      </c>
      <c r="AI72" s="22">
        <v>0.34471400000000002</v>
      </c>
      <c r="AJ72" s="22">
        <v>0.34121899999999999</v>
      </c>
      <c r="AK72" s="23">
        <v>-7.868E-3</v>
      </c>
    </row>
    <row r="73" spans="1:37" ht="15" customHeight="1" x14ac:dyDescent="0.25">
      <c r="A73" s="17" t="s">
        <v>139</v>
      </c>
    </row>
    <row r="74" spans="1:37" ht="15" customHeight="1" x14ac:dyDescent="0.25">
      <c r="B74" s="20" t="s">
        <v>140</v>
      </c>
    </row>
    <row r="75" spans="1:37" ht="15" customHeight="1" x14ac:dyDescent="0.25">
      <c r="B75" s="21" t="s">
        <v>141</v>
      </c>
      <c r="C75" s="22">
        <v>4.794359</v>
      </c>
      <c r="D75" s="22">
        <v>5.4960500000000003</v>
      </c>
      <c r="E75" s="22">
        <v>5.4332200000000004</v>
      </c>
      <c r="F75" s="22">
        <v>5.1480480000000002</v>
      </c>
      <c r="G75" s="22">
        <v>5.1039969999999997</v>
      </c>
      <c r="H75" s="22">
        <v>5.0592610000000002</v>
      </c>
      <c r="I75" s="22">
        <v>5.0124940000000002</v>
      </c>
      <c r="J75" s="22">
        <v>4.9651399999999999</v>
      </c>
      <c r="K75" s="22">
        <v>4.9188919999999996</v>
      </c>
      <c r="L75" s="22">
        <v>4.8746989999999997</v>
      </c>
      <c r="M75" s="22">
        <v>4.8359120000000004</v>
      </c>
      <c r="N75" s="22">
        <v>4.7984499999999999</v>
      </c>
      <c r="O75" s="22">
        <v>4.7600199999999999</v>
      </c>
      <c r="P75" s="22">
        <v>4.7233689999999999</v>
      </c>
      <c r="Q75" s="22">
        <v>4.689838</v>
      </c>
      <c r="R75" s="22">
        <v>4.6552009999999999</v>
      </c>
      <c r="S75" s="22">
        <v>4.6212179999999998</v>
      </c>
      <c r="T75" s="22">
        <v>4.5890230000000001</v>
      </c>
      <c r="U75" s="22">
        <v>4.5585610000000001</v>
      </c>
      <c r="V75" s="22">
        <v>4.5293020000000004</v>
      </c>
      <c r="W75" s="22">
        <v>4.5002550000000001</v>
      </c>
      <c r="X75" s="22">
        <v>4.4730749999999997</v>
      </c>
      <c r="Y75" s="22">
        <v>4.447044</v>
      </c>
      <c r="Z75" s="22">
        <v>4.4216639999999998</v>
      </c>
      <c r="AA75" s="22">
        <v>4.3968870000000004</v>
      </c>
      <c r="AB75" s="22">
        <v>4.3729310000000003</v>
      </c>
      <c r="AC75" s="22">
        <v>4.3482120000000002</v>
      </c>
      <c r="AD75" s="22">
        <v>4.3234890000000004</v>
      </c>
      <c r="AE75" s="22">
        <v>4.2990060000000003</v>
      </c>
      <c r="AF75" s="22">
        <v>4.2748010000000001</v>
      </c>
      <c r="AG75" s="22">
        <v>4.2505119999999996</v>
      </c>
      <c r="AH75" s="22">
        <v>4.2257819999999997</v>
      </c>
      <c r="AI75" s="22">
        <v>4.1998170000000004</v>
      </c>
      <c r="AJ75" s="22">
        <v>4.1748089999999998</v>
      </c>
      <c r="AK75" s="23">
        <v>-8.5559999999999994E-3</v>
      </c>
    </row>
    <row r="76" spans="1:37" ht="15" customHeight="1" x14ac:dyDescent="0.25">
      <c r="A76" s="17" t="s">
        <v>142</v>
      </c>
      <c r="B76" s="21" t="s">
        <v>143</v>
      </c>
      <c r="C76" s="22">
        <v>0.66115100000000004</v>
      </c>
      <c r="D76" s="22">
        <v>0.79367500000000002</v>
      </c>
      <c r="E76" s="22">
        <v>0.64270700000000003</v>
      </c>
      <c r="F76" s="22">
        <v>0.73077899999999996</v>
      </c>
      <c r="G76" s="22">
        <v>0.74177599999999999</v>
      </c>
      <c r="H76" s="22">
        <v>0.751189</v>
      </c>
      <c r="I76" s="22">
        <v>0.75745099999999999</v>
      </c>
      <c r="J76" s="22">
        <v>0.76217000000000001</v>
      </c>
      <c r="K76" s="22">
        <v>0.76614599999999999</v>
      </c>
      <c r="L76" s="22">
        <v>0.77061100000000005</v>
      </c>
      <c r="M76" s="22">
        <v>0.77626499999999998</v>
      </c>
      <c r="N76" s="22">
        <v>0.78277600000000003</v>
      </c>
      <c r="O76" s="22">
        <v>0.79018999999999995</v>
      </c>
      <c r="P76" s="22">
        <v>0.79802499999999998</v>
      </c>
      <c r="Q76" s="22">
        <v>0.80634499999999998</v>
      </c>
      <c r="R76" s="22">
        <v>0.81411100000000003</v>
      </c>
      <c r="S76" s="22">
        <v>0.82225899999999996</v>
      </c>
      <c r="T76" s="22">
        <v>0.83158200000000004</v>
      </c>
      <c r="U76" s="22">
        <v>0.84145800000000004</v>
      </c>
      <c r="V76" s="22">
        <v>0.85166600000000003</v>
      </c>
      <c r="W76" s="22">
        <v>0.86251199999999995</v>
      </c>
      <c r="X76" s="22">
        <v>0.87330200000000002</v>
      </c>
      <c r="Y76" s="22">
        <v>0.88441000000000003</v>
      </c>
      <c r="Z76" s="22">
        <v>0.89595899999999995</v>
      </c>
      <c r="AA76" s="22">
        <v>0.90684699999999996</v>
      </c>
      <c r="AB76" s="22">
        <v>0.91835299999999997</v>
      </c>
      <c r="AC76" s="22">
        <v>0.92991500000000005</v>
      </c>
      <c r="AD76" s="22">
        <v>0.94158299999999995</v>
      </c>
      <c r="AE76" s="22">
        <v>0.95271899999999998</v>
      </c>
      <c r="AF76" s="22">
        <v>0.96418700000000002</v>
      </c>
      <c r="AG76" s="22">
        <v>0.97495100000000001</v>
      </c>
      <c r="AH76" s="22">
        <v>0.98566399999999998</v>
      </c>
      <c r="AI76" s="22">
        <v>0.99622999999999995</v>
      </c>
      <c r="AJ76" s="22">
        <v>1.0078180000000001</v>
      </c>
      <c r="AK76" s="23">
        <v>7.4929999999999997E-3</v>
      </c>
    </row>
    <row r="77" spans="1:37" ht="15" customHeight="1" x14ac:dyDescent="0.25">
      <c r="A77" s="17" t="s">
        <v>144</v>
      </c>
      <c r="B77" s="21" t="s">
        <v>145</v>
      </c>
      <c r="C77" s="22">
        <v>1.7125300000000001</v>
      </c>
      <c r="D77" s="22">
        <v>1.708869</v>
      </c>
      <c r="E77" s="22">
        <v>1.7037709999999999</v>
      </c>
      <c r="F77" s="22">
        <v>1.696644</v>
      </c>
      <c r="G77" s="22">
        <v>1.6904049999999999</v>
      </c>
      <c r="H77" s="22">
        <v>1.6866220000000001</v>
      </c>
      <c r="I77" s="22">
        <v>1.6830799999999999</v>
      </c>
      <c r="J77" s="22">
        <v>1.6795709999999999</v>
      </c>
      <c r="K77" s="22">
        <v>1.676634</v>
      </c>
      <c r="L77" s="22">
        <v>1.6755089999999999</v>
      </c>
      <c r="M77" s="22">
        <v>1.6770659999999999</v>
      </c>
      <c r="N77" s="22">
        <v>1.6808449999999999</v>
      </c>
      <c r="O77" s="22">
        <v>1.684337</v>
      </c>
      <c r="P77" s="22">
        <v>1.690388</v>
      </c>
      <c r="Q77" s="22">
        <v>1.697168</v>
      </c>
      <c r="R77" s="22">
        <v>1.7037249999999999</v>
      </c>
      <c r="S77" s="22">
        <v>1.710178</v>
      </c>
      <c r="T77" s="22">
        <v>1.7172050000000001</v>
      </c>
      <c r="U77" s="22">
        <v>1.7247189999999999</v>
      </c>
      <c r="V77" s="22">
        <v>1.7318770000000001</v>
      </c>
      <c r="W77" s="22">
        <v>1.7386269999999999</v>
      </c>
      <c r="X77" s="22">
        <v>1.74549</v>
      </c>
      <c r="Y77" s="22">
        <v>1.7521139999999999</v>
      </c>
      <c r="Z77" s="22">
        <v>1.7587889999999999</v>
      </c>
      <c r="AA77" s="22">
        <v>1.7651859999999999</v>
      </c>
      <c r="AB77" s="22">
        <v>1.771798</v>
      </c>
      <c r="AC77" s="22">
        <v>1.77874</v>
      </c>
      <c r="AD77" s="22">
        <v>1.7863500000000001</v>
      </c>
      <c r="AE77" s="22">
        <v>1.79436</v>
      </c>
      <c r="AF77" s="22">
        <v>1.802794</v>
      </c>
      <c r="AG77" s="22">
        <v>1.8115380000000001</v>
      </c>
      <c r="AH77" s="22">
        <v>1.820336</v>
      </c>
      <c r="AI77" s="22">
        <v>1.8292090000000001</v>
      </c>
      <c r="AJ77" s="22">
        <v>1.838484</v>
      </c>
      <c r="AK77" s="23">
        <v>2.287E-3</v>
      </c>
    </row>
    <row r="78" spans="1:37" ht="15" customHeight="1" x14ac:dyDescent="0.25">
      <c r="A78" s="17" t="s">
        <v>146</v>
      </c>
      <c r="B78" s="21" t="s">
        <v>147</v>
      </c>
      <c r="C78" s="22">
        <v>0.298958</v>
      </c>
      <c r="D78" s="22">
        <v>0.29726399999999997</v>
      </c>
      <c r="E78" s="22">
        <v>0.29567399999999999</v>
      </c>
      <c r="F78" s="22">
        <v>0.29407</v>
      </c>
      <c r="G78" s="22">
        <v>0.292356</v>
      </c>
      <c r="H78" s="22">
        <v>0.29052299999999998</v>
      </c>
      <c r="I78" s="22">
        <v>0.28853699999999999</v>
      </c>
      <c r="J78" s="22">
        <v>0.286715</v>
      </c>
      <c r="K78" s="22">
        <v>0.28512999999999999</v>
      </c>
      <c r="L78" s="22">
        <v>0.28370499999999998</v>
      </c>
      <c r="M78" s="22">
        <v>0.28243400000000002</v>
      </c>
      <c r="N78" s="22">
        <v>0.281364</v>
      </c>
      <c r="O78" s="22">
        <v>0.28055999999999998</v>
      </c>
      <c r="P78" s="22">
        <v>0.28008499999999997</v>
      </c>
      <c r="Q78" s="22">
        <v>0.27997</v>
      </c>
      <c r="R78" s="22">
        <v>0.28010400000000002</v>
      </c>
      <c r="S78" s="22">
        <v>0.28059800000000001</v>
      </c>
      <c r="T78" s="22">
        <v>0.28149600000000002</v>
      </c>
      <c r="U78" s="22">
        <v>0.28275899999999998</v>
      </c>
      <c r="V78" s="22">
        <v>0.28431499999999998</v>
      </c>
      <c r="W78" s="22">
        <v>0.28616599999999998</v>
      </c>
      <c r="X78" s="22">
        <v>0.28831299999999999</v>
      </c>
      <c r="Y78" s="22">
        <v>0.29070400000000002</v>
      </c>
      <c r="Z78" s="22">
        <v>0.293381</v>
      </c>
      <c r="AA78" s="22">
        <v>0.29633900000000002</v>
      </c>
      <c r="AB78" s="22">
        <v>0.29954500000000001</v>
      </c>
      <c r="AC78" s="22">
        <v>0.30274499999999999</v>
      </c>
      <c r="AD78" s="22">
        <v>0.30595699999999998</v>
      </c>
      <c r="AE78" s="22">
        <v>0.30917699999999998</v>
      </c>
      <c r="AF78" s="22">
        <v>0.31238199999999999</v>
      </c>
      <c r="AG78" s="22">
        <v>0.31554900000000002</v>
      </c>
      <c r="AH78" s="22">
        <v>0.31863799999999998</v>
      </c>
      <c r="AI78" s="22">
        <v>0.32165199999999999</v>
      </c>
      <c r="AJ78" s="22">
        <v>0.32459900000000003</v>
      </c>
      <c r="AK78" s="23">
        <v>2.7529999999999998E-3</v>
      </c>
    </row>
    <row r="79" spans="1:37" ht="15" customHeight="1" x14ac:dyDescent="0.25">
      <c r="A79" s="17" t="s">
        <v>148</v>
      </c>
      <c r="B79" s="21" t="s">
        <v>149</v>
      </c>
      <c r="C79" s="22">
        <v>0.17327200000000001</v>
      </c>
      <c r="D79" s="22">
        <v>0.17324600000000001</v>
      </c>
      <c r="E79" s="22">
        <v>0.17328299999999999</v>
      </c>
      <c r="F79" s="22">
        <v>0.17333299999999999</v>
      </c>
      <c r="G79" s="22">
        <v>0.17336799999999999</v>
      </c>
      <c r="H79" s="22">
        <v>0.173404</v>
      </c>
      <c r="I79" s="22">
        <v>0.17342099999999999</v>
      </c>
      <c r="J79" s="22">
        <v>0.17343500000000001</v>
      </c>
      <c r="K79" s="22">
        <v>0.17347099999999999</v>
      </c>
      <c r="L79" s="22">
        <v>0.17347299999999999</v>
      </c>
      <c r="M79" s="22">
        <v>0.173425</v>
      </c>
      <c r="N79" s="22">
        <v>0.17337900000000001</v>
      </c>
      <c r="O79" s="22">
        <v>0.17338899999999999</v>
      </c>
      <c r="P79" s="22">
        <v>0.17347099999999999</v>
      </c>
      <c r="Q79" s="22">
        <v>0.173628</v>
      </c>
      <c r="R79" s="22">
        <v>0.173815</v>
      </c>
      <c r="S79" s="22">
        <v>0.174181</v>
      </c>
      <c r="T79" s="22">
        <v>0.174703</v>
      </c>
      <c r="U79" s="22">
        <v>0.175375</v>
      </c>
      <c r="V79" s="22">
        <v>0.17616699999999999</v>
      </c>
      <c r="W79" s="22">
        <v>0.17708599999999999</v>
      </c>
      <c r="X79" s="22">
        <v>0.17801600000000001</v>
      </c>
      <c r="Y79" s="22">
        <v>0.17894599999999999</v>
      </c>
      <c r="Z79" s="22">
        <v>0.179894</v>
      </c>
      <c r="AA79" s="22">
        <v>0.18086199999999999</v>
      </c>
      <c r="AB79" s="22">
        <v>0.181841</v>
      </c>
      <c r="AC79" s="22">
        <v>0.18284600000000001</v>
      </c>
      <c r="AD79" s="22">
        <v>0.18388699999999999</v>
      </c>
      <c r="AE79" s="22">
        <v>0.18496499999999999</v>
      </c>
      <c r="AF79" s="22">
        <v>0.18607000000000001</v>
      </c>
      <c r="AG79" s="22">
        <v>0.18719</v>
      </c>
      <c r="AH79" s="22">
        <v>0.188305</v>
      </c>
      <c r="AI79" s="22">
        <v>0.18941</v>
      </c>
      <c r="AJ79" s="22">
        <v>0.19050300000000001</v>
      </c>
      <c r="AK79" s="23">
        <v>2.9719999999999998E-3</v>
      </c>
    </row>
    <row r="80" spans="1:37" ht="15" customHeight="1" x14ac:dyDescent="0.25">
      <c r="A80" s="17" t="s">
        <v>150</v>
      </c>
      <c r="B80" s="21" t="s">
        <v>151</v>
      </c>
      <c r="C80" s="22">
        <v>0.237896</v>
      </c>
      <c r="D80" s="22">
        <v>0.242863</v>
      </c>
      <c r="E80" s="22">
        <v>0.247617</v>
      </c>
      <c r="F80" s="22">
        <v>0.25178</v>
      </c>
      <c r="G80" s="22">
        <v>0.25545099999999998</v>
      </c>
      <c r="H80" s="22">
        <v>0.25890299999999999</v>
      </c>
      <c r="I80" s="22">
        <v>0.26202799999999998</v>
      </c>
      <c r="J80" s="22">
        <v>0.26478800000000002</v>
      </c>
      <c r="K80" s="22">
        <v>0.26728099999999999</v>
      </c>
      <c r="L80" s="22">
        <v>0.269679</v>
      </c>
      <c r="M80" s="22">
        <v>0.27222299999999999</v>
      </c>
      <c r="N80" s="22">
        <v>0.27496599999999999</v>
      </c>
      <c r="O80" s="22">
        <v>0.277804</v>
      </c>
      <c r="P80" s="22">
        <v>0.28076600000000002</v>
      </c>
      <c r="Q80" s="22">
        <v>0.28383900000000001</v>
      </c>
      <c r="R80" s="22">
        <v>0.28681299999999998</v>
      </c>
      <c r="S80" s="22">
        <v>0.28987000000000002</v>
      </c>
      <c r="T80" s="22">
        <v>0.29311300000000001</v>
      </c>
      <c r="U80" s="22">
        <v>0.29655900000000002</v>
      </c>
      <c r="V80" s="22">
        <v>0.30005500000000002</v>
      </c>
      <c r="W80" s="22">
        <v>0.30347000000000002</v>
      </c>
      <c r="X80" s="22">
        <v>0.30691400000000002</v>
      </c>
      <c r="Y80" s="22">
        <v>0.31041099999999999</v>
      </c>
      <c r="Z80" s="22">
        <v>0.314052</v>
      </c>
      <c r="AA80" s="22">
        <v>0.317527</v>
      </c>
      <c r="AB80" s="22">
        <v>0.32103300000000001</v>
      </c>
      <c r="AC80" s="22">
        <v>0.32455600000000001</v>
      </c>
      <c r="AD80" s="22">
        <v>0.32813399999999998</v>
      </c>
      <c r="AE80" s="22">
        <v>0.33164300000000002</v>
      </c>
      <c r="AF80" s="22">
        <v>0.33507700000000001</v>
      </c>
      <c r="AG80" s="22">
        <v>0.33846900000000002</v>
      </c>
      <c r="AH80" s="22">
        <v>0.34181899999999998</v>
      </c>
      <c r="AI80" s="22">
        <v>0.345217</v>
      </c>
      <c r="AJ80" s="22">
        <v>0.34871999999999997</v>
      </c>
      <c r="AK80" s="23">
        <v>1.1369000000000001E-2</v>
      </c>
    </row>
    <row r="81" spans="1:37" ht="15" customHeight="1" x14ac:dyDescent="0.25">
      <c r="A81" s="17" t="s">
        <v>152</v>
      </c>
      <c r="B81" s="21" t="s">
        <v>153</v>
      </c>
      <c r="C81" s="22">
        <v>6.9091E-2</v>
      </c>
      <c r="D81" s="22">
        <v>6.8774000000000002E-2</v>
      </c>
      <c r="E81" s="22">
        <v>6.8505999999999997E-2</v>
      </c>
      <c r="F81" s="22">
        <v>6.8250000000000005E-2</v>
      </c>
      <c r="G81" s="22">
        <v>6.7996000000000001E-2</v>
      </c>
      <c r="H81" s="22">
        <v>6.7741999999999997E-2</v>
      </c>
      <c r="I81" s="22">
        <v>6.7460999999999993E-2</v>
      </c>
      <c r="J81" s="22">
        <v>6.7154000000000005E-2</v>
      </c>
      <c r="K81" s="22">
        <v>6.6833000000000004E-2</v>
      </c>
      <c r="L81" s="22">
        <v>6.6481999999999999E-2</v>
      </c>
      <c r="M81" s="22">
        <v>6.6109000000000001E-2</v>
      </c>
      <c r="N81" s="22">
        <v>6.5759999999999999E-2</v>
      </c>
      <c r="O81" s="22">
        <v>6.5447000000000005E-2</v>
      </c>
      <c r="P81" s="22">
        <v>6.5178E-2</v>
      </c>
      <c r="Q81" s="22">
        <v>6.4943000000000001E-2</v>
      </c>
      <c r="R81" s="22">
        <v>6.4718999999999999E-2</v>
      </c>
      <c r="S81" s="22">
        <v>6.4531000000000005E-2</v>
      </c>
      <c r="T81" s="22">
        <v>6.4384999999999998E-2</v>
      </c>
      <c r="U81" s="22">
        <v>6.4273999999999998E-2</v>
      </c>
      <c r="V81" s="22">
        <v>6.4191999999999999E-2</v>
      </c>
      <c r="W81" s="22">
        <v>6.4139000000000002E-2</v>
      </c>
      <c r="X81" s="22">
        <v>6.4117999999999994E-2</v>
      </c>
      <c r="Y81" s="22">
        <v>6.4124E-2</v>
      </c>
      <c r="Z81" s="22">
        <v>6.4163999999999999E-2</v>
      </c>
      <c r="AA81" s="22">
        <v>6.4246999999999999E-2</v>
      </c>
      <c r="AB81" s="22">
        <v>6.4366999999999994E-2</v>
      </c>
      <c r="AC81" s="22">
        <v>6.4536999999999997E-2</v>
      </c>
      <c r="AD81" s="22">
        <v>6.4764000000000002E-2</v>
      </c>
      <c r="AE81" s="22">
        <v>6.5053E-2</v>
      </c>
      <c r="AF81" s="22">
        <v>6.5397999999999998E-2</v>
      </c>
      <c r="AG81" s="22">
        <v>6.5786999999999998E-2</v>
      </c>
      <c r="AH81" s="22">
        <v>6.6172999999999996E-2</v>
      </c>
      <c r="AI81" s="22">
        <v>6.6556000000000004E-2</v>
      </c>
      <c r="AJ81" s="22">
        <v>6.6936999999999997E-2</v>
      </c>
      <c r="AK81" s="23">
        <v>-8.4500000000000005E-4</v>
      </c>
    </row>
    <row r="82" spans="1:37" ht="15" customHeight="1" x14ac:dyDescent="0.25">
      <c r="A82" s="17" t="s">
        <v>154</v>
      </c>
      <c r="B82" s="21" t="s">
        <v>155</v>
      </c>
      <c r="C82" s="22">
        <v>0.32583000000000001</v>
      </c>
      <c r="D82" s="22">
        <v>0.31158999999999998</v>
      </c>
      <c r="E82" s="22">
        <v>0.29361199999999998</v>
      </c>
      <c r="F82" s="22">
        <v>0.24186199999999999</v>
      </c>
      <c r="G82" s="22">
        <v>0.20907100000000001</v>
      </c>
      <c r="H82" s="22">
        <v>0.19428100000000001</v>
      </c>
      <c r="I82" s="22">
        <v>0.19214300000000001</v>
      </c>
      <c r="J82" s="22">
        <v>0.191247</v>
      </c>
      <c r="K82" s="22">
        <v>0.19091900000000001</v>
      </c>
      <c r="L82" s="22">
        <v>0.19051299999999999</v>
      </c>
      <c r="M82" s="22">
        <v>0.190664</v>
      </c>
      <c r="N82" s="22">
        <v>0.191245</v>
      </c>
      <c r="O82" s="22">
        <v>0.19197</v>
      </c>
      <c r="P82" s="22">
        <v>0.19117600000000001</v>
      </c>
      <c r="Q82" s="22">
        <v>0.19047500000000001</v>
      </c>
      <c r="R82" s="22">
        <v>0.18987000000000001</v>
      </c>
      <c r="S82" s="22">
        <v>0.18954199999999999</v>
      </c>
      <c r="T82" s="22">
        <v>0.18948499999999999</v>
      </c>
      <c r="U82" s="22">
        <v>0.189828</v>
      </c>
      <c r="V82" s="22">
        <v>0.19033600000000001</v>
      </c>
      <c r="W82" s="22">
        <v>0.19098799999999999</v>
      </c>
      <c r="X82" s="22">
        <v>0.19184999999999999</v>
      </c>
      <c r="Y82" s="22">
        <v>0.19292100000000001</v>
      </c>
      <c r="Z82" s="22">
        <v>0.19202900000000001</v>
      </c>
      <c r="AA82" s="22">
        <v>0.191333</v>
      </c>
      <c r="AB82" s="22">
        <v>0.19086600000000001</v>
      </c>
      <c r="AC82" s="22">
        <v>0.190549</v>
      </c>
      <c r="AD82" s="22">
        <v>0.19037200000000001</v>
      </c>
      <c r="AE82" s="22">
        <v>0.19023399999999999</v>
      </c>
      <c r="AF82" s="22">
        <v>0.19011500000000001</v>
      </c>
      <c r="AG82" s="22">
        <v>0.19003500000000001</v>
      </c>
      <c r="AH82" s="22">
        <v>0.19000700000000001</v>
      </c>
      <c r="AI82" s="22">
        <v>0.19006799999999999</v>
      </c>
      <c r="AJ82" s="22">
        <v>0.19025500000000001</v>
      </c>
      <c r="AK82" s="23">
        <v>-1.5298000000000001E-2</v>
      </c>
    </row>
    <row r="83" spans="1:37" ht="15" customHeight="1" x14ac:dyDescent="0.25">
      <c r="A83" s="17" t="s">
        <v>156</v>
      </c>
      <c r="B83" s="21" t="s">
        <v>157</v>
      </c>
      <c r="C83" s="22">
        <v>3.5438999999999998E-2</v>
      </c>
      <c r="D83" s="22">
        <v>3.5714000000000003E-2</v>
      </c>
      <c r="E83" s="22">
        <v>3.6022999999999999E-2</v>
      </c>
      <c r="F83" s="22">
        <v>3.6315E-2</v>
      </c>
      <c r="G83" s="22">
        <v>3.6606E-2</v>
      </c>
      <c r="H83" s="22">
        <v>3.6899000000000001E-2</v>
      </c>
      <c r="I83" s="22">
        <v>3.7184000000000002E-2</v>
      </c>
      <c r="J83" s="22">
        <v>3.7463999999999997E-2</v>
      </c>
      <c r="K83" s="22">
        <v>3.7746000000000002E-2</v>
      </c>
      <c r="L83" s="22">
        <v>3.8017000000000002E-2</v>
      </c>
      <c r="M83" s="22">
        <v>3.8276999999999999E-2</v>
      </c>
      <c r="N83" s="22">
        <v>3.8538000000000003E-2</v>
      </c>
      <c r="O83" s="22">
        <v>3.8807000000000001E-2</v>
      </c>
      <c r="P83" s="22">
        <v>3.9107999999999997E-2</v>
      </c>
      <c r="Q83" s="22">
        <v>3.9418000000000002E-2</v>
      </c>
      <c r="R83" s="22">
        <v>3.9722E-2</v>
      </c>
      <c r="S83" s="22">
        <v>4.0034E-2</v>
      </c>
      <c r="T83" s="22">
        <v>4.036E-2</v>
      </c>
      <c r="U83" s="22">
        <v>4.0690999999999998E-2</v>
      </c>
      <c r="V83" s="22">
        <v>4.1016999999999998E-2</v>
      </c>
      <c r="W83" s="22">
        <v>4.1341000000000003E-2</v>
      </c>
      <c r="X83" s="22">
        <v>4.1664E-2</v>
      </c>
      <c r="Y83" s="22">
        <v>4.1982999999999999E-2</v>
      </c>
      <c r="Z83" s="22">
        <v>4.2304000000000001E-2</v>
      </c>
      <c r="AA83" s="22">
        <v>4.2625000000000003E-2</v>
      </c>
      <c r="AB83" s="22">
        <v>4.2944999999999997E-2</v>
      </c>
      <c r="AC83" s="22">
        <v>4.3268000000000001E-2</v>
      </c>
      <c r="AD83" s="22">
        <v>4.3596999999999997E-2</v>
      </c>
      <c r="AE83" s="22">
        <v>4.3934000000000001E-2</v>
      </c>
      <c r="AF83" s="22">
        <v>4.4275000000000002E-2</v>
      </c>
      <c r="AG83" s="22">
        <v>4.4617999999999998E-2</v>
      </c>
      <c r="AH83" s="22">
        <v>4.4957999999999998E-2</v>
      </c>
      <c r="AI83" s="22">
        <v>4.5296999999999997E-2</v>
      </c>
      <c r="AJ83" s="22">
        <v>4.5636000000000003E-2</v>
      </c>
      <c r="AK83" s="23">
        <v>7.6899999999999998E-3</v>
      </c>
    </row>
    <row r="84" spans="1:37" ht="15" customHeight="1" x14ac:dyDescent="0.25">
      <c r="A84" s="17" t="s">
        <v>158</v>
      </c>
      <c r="B84" s="21" t="s">
        <v>159</v>
      </c>
      <c r="C84" s="22">
        <v>2.5042999999999999E-2</v>
      </c>
      <c r="D84" s="22">
        <v>2.547E-2</v>
      </c>
      <c r="E84" s="22">
        <v>2.5908E-2</v>
      </c>
      <c r="F84" s="22">
        <v>2.6346000000000001E-2</v>
      </c>
      <c r="G84" s="22">
        <v>2.6769999999999999E-2</v>
      </c>
      <c r="H84" s="22">
        <v>2.7185000000000001E-2</v>
      </c>
      <c r="I84" s="22">
        <v>2.7585999999999999E-2</v>
      </c>
      <c r="J84" s="22">
        <v>2.7973000000000001E-2</v>
      </c>
      <c r="K84" s="22">
        <v>2.835E-2</v>
      </c>
      <c r="L84" s="22">
        <v>2.8707E-2</v>
      </c>
      <c r="M84" s="22">
        <v>2.9041999999999998E-2</v>
      </c>
      <c r="N84" s="22">
        <v>2.9408E-2</v>
      </c>
      <c r="O84" s="22">
        <v>2.9814E-2</v>
      </c>
      <c r="P84" s="22">
        <v>3.0259999999999999E-2</v>
      </c>
      <c r="Q84" s="22">
        <v>3.0747E-2</v>
      </c>
      <c r="R84" s="22">
        <v>3.1265000000000001E-2</v>
      </c>
      <c r="S84" s="22">
        <v>3.1826E-2</v>
      </c>
      <c r="T84" s="22">
        <v>3.2437000000000001E-2</v>
      </c>
      <c r="U84" s="22">
        <v>3.3048000000000001E-2</v>
      </c>
      <c r="V84" s="22">
        <v>3.3651E-2</v>
      </c>
      <c r="W84" s="22">
        <v>3.4249000000000002E-2</v>
      </c>
      <c r="X84" s="22">
        <v>3.4844E-2</v>
      </c>
      <c r="Y84" s="22">
        <v>3.5432999999999999E-2</v>
      </c>
      <c r="Z84" s="22">
        <v>3.6020999999999997E-2</v>
      </c>
      <c r="AA84" s="22">
        <v>3.6606E-2</v>
      </c>
      <c r="AB84" s="22">
        <v>3.7187999999999999E-2</v>
      </c>
      <c r="AC84" s="22">
        <v>3.7768999999999997E-2</v>
      </c>
      <c r="AD84" s="22">
        <v>3.8352999999999998E-2</v>
      </c>
      <c r="AE84" s="22">
        <v>3.8940000000000002E-2</v>
      </c>
      <c r="AF84" s="22">
        <v>3.9529000000000002E-2</v>
      </c>
      <c r="AG84" s="22">
        <v>4.0117E-2</v>
      </c>
      <c r="AH84" s="22">
        <v>4.0701000000000001E-2</v>
      </c>
      <c r="AI84" s="22">
        <v>4.1281999999999999E-2</v>
      </c>
      <c r="AJ84" s="22">
        <v>4.1860000000000001E-2</v>
      </c>
      <c r="AK84" s="23">
        <v>1.5647999999999999E-2</v>
      </c>
    </row>
    <row r="85" spans="1:37" ht="15" customHeight="1" x14ac:dyDescent="0.25">
      <c r="A85" s="17" t="s">
        <v>160</v>
      </c>
      <c r="B85" s="21" t="s">
        <v>161</v>
      </c>
      <c r="C85" s="22">
        <v>0.21662200000000001</v>
      </c>
      <c r="D85" s="22">
        <v>0.21262200000000001</v>
      </c>
      <c r="E85" s="22">
        <v>0.20895900000000001</v>
      </c>
      <c r="F85" s="22">
        <v>0.20524300000000001</v>
      </c>
      <c r="G85" s="22">
        <v>0.201708</v>
      </c>
      <c r="H85" s="22">
        <v>0.19867000000000001</v>
      </c>
      <c r="I85" s="22">
        <v>0.19611100000000001</v>
      </c>
      <c r="J85" s="22">
        <v>0.19400800000000001</v>
      </c>
      <c r="K85" s="22">
        <v>0.19250300000000001</v>
      </c>
      <c r="L85" s="22">
        <v>0.19167899999999999</v>
      </c>
      <c r="M85" s="22">
        <v>0.19172500000000001</v>
      </c>
      <c r="N85" s="22">
        <v>0.19258500000000001</v>
      </c>
      <c r="O85" s="22">
        <v>0.19422</v>
      </c>
      <c r="P85" s="22">
        <v>0.19646</v>
      </c>
      <c r="Q85" s="22">
        <v>0.199268</v>
      </c>
      <c r="R85" s="22">
        <v>0.202435</v>
      </c>
      <c r="S85" s="22">
        <v>0.20607200000000001</v>
      </c>
      <c r="T85" s="22">
        <v>0.210122</v>
      </c>
      <c r="U85" s="22">
        <v>0.21453800000000001</v>
      </c>
      <c r="V85" s="22">
        <v>0.21910299999999999</v>
      </c>
      <c r="W85" s="22">
        <v>0.223658</v>
      </c>
      <c r="X85" s="22">
        <v>0.228214</v>
      </c>
      <c r="Y85" s="22">
        <v>0.23266000000000001</v>
      </c>
      <c r="Z85" s="22">
        <v>0.23696400000000001</v>
      </c>
      <c r="AA85" s="22">
        <v>0.24063999999999999</v>
      </c>
      <c r="AB85" s="22">
        <v>0.24384800000000001</v>
      </c>
      <c r="AC85" s="22">
        <v>0.24678800000000001</v>
      </c>
      <c r="AD85" s="22">
        <v>0.24971699999999999</v>
      </c>
      <c r="AE85" s="22">
        <v>0.25253399999999998</v>
      </c>
      <c r="AF85" s="22">
        <v>0.25520300000000001</v>
      </c>
      <c r="AG85" s="22">
        <v>0.25777299999999997</v>
      </c>
      <c r="AH85" s="22">
        <v>0.260241</v>
      </c>
      <c r="AI85" s="22">
        <v>0.26266600000000001</v>
      </c>
      <c r="AJ85" s="22">
        <v>0.26511200000000001</v>
      </c>
      <c r="AK85" s="23">
        <v>6.9189999999999998E-3</v>
      </c>
    </row>
    <row r="86" spans="1:37" ht="15" customHeight="1" x14ac:dyDescent="0.25">
      <c r="A86" s="17" t="s">
        <v>162</v>
      </c>
      <c r="B86" s="21" t="s">
        <v>163</v>
      </c>
      <c r="C86" s="22">
        <v>9.3064999999999995E-2</v>
      </c>
      <c r="D86" s="22">
        <v>9.0291999999999997E-2</v>
      </c>
      <c r="E86" s="22">
        <v>8.7673000000000001E-2</v>
      </c>
      <c r="F86" s="22">
        <v>8.5026000000000004E-2</v>
      </c>
      <c r="G86" s="22">
        <v>8.2430000000000003E-2</v>
      </c>
      <c r="H86" s="22">
        <v>7.9978999999999995E-2</v>
      </c>
      <c r="I86" s="22">
        <v>7.7660999999999994E-2</v>
      </c>
      <c r="J86" s="22">
        <v>7.5458999999999998E-2</v>
      </c>
      <c r="K86" s="22">
        <v>7.3398000000000005E-2</v>
      </c>
      <c r="L86" s="22">
        <v>7.1510000000000004E-2</v>
      </c>
      <c r="M86" s="22">
        <v>6.9841E-2</v>
      </c>
      <c r="N86" s="22">
        <v>6.8362000000000006E-2</v>
      </c>
      <c r="O86" s="22">
        <v>6.7036999999999999E-2</v>
      </c>
      <c r="P86" s="22">
        <v>6.5787999999999999E-2</v>
      </c>
      <c r="Q86" s="22">
        <v>6.4598000000000003E-2</v>
      </c>
      <c r="R86" s="22">
        <v>6.3391000000000003E-2</v>
      </c>
      <c r="S86" s="22">
        <v>6.2192999999999998E-2</v>
      </c>
      <c r="T86" s="22">
        <v>6.0982000000000001E-2</v>
      </c>
      <c r="U86" s="22">
        <v>5.9734000000000002E-2</v>
      </c>
      <c r="V86" s="22">
        <v>5.8386E-2</v>
      </c>
      <c r="W86" s="22">
        <v>5.7049000000000002E-2</v>
      </c>
      <c r="X86" s="22">
        <v>5.5749E-2</v>
      </c>
      <c r="Y86" s="22">
        <v>5.4466000000000001E-2</v>
      </c>
      <c r="Z86" s="22">
        <v>5.3213000000000003E-2</v>
      </c>
      <c r="AA86" s="22">
        <v>5.1906000000000001E-2</v>
      </c>
      <c r="AB86" s="22">
        <v>5.0575000000000002E-2</v>
      </c>
      <c r="AC86" s="22">
        <v>4.9230999999999997E-2</v>
      </c>
      <c r="AD86" s="22">
        <v>4.7865999999999999E-2</v>
      </c>
      <c r="AE86" s="22">
        <v>4.6440000000000002E-2</v>
      </c>
      <c r="AF86" s="22">
        <v>4.4941000000000002E-2</v>
      </c>
      <c r="AG86" s="22">
        <v>4.3360999999999997E-2</v>
      </c>
      <c r="AH86" s="22">
        <v>4.1700000000000001E-2</v>
      </c>
      <c r="AI86" s="22">
        <v>3.9928999999999999E-2</v>
      </c>
      <c r="AJ86" s="22">
        <v>3.8051000000000001E-2</v>
      </c>
      <c r="AK86" s="23">
        <v>-2.6641999999999999E-2</v>
      </c>
    </row>
    <row r="87" spans="1:37" ht="15" customHeight="1" x14ac:dyDescent="0.25">
      <c r="A87" s="17" t="s">
        <v>164</v>
      </c>
      <c r="B87" s="21" t="s">
        <v>165</v>
      </c>
      <c r="C87" s="22">
        <v>6.8451999999999999E-2</v>
      </c>
      <c r="D87" s="22">
        <v>8.6289000000000005E-2</v>
      </c>
      <c r="E87" s="22">
        <v>8.3104999999999998E-2</v>
      </c>
      <c r="F87" s="22">
        <v>7.8534999999999994E-2</v>
      </c>
      <c r="G87" s="22">
        <v>7.8560000000000005E-2</v>
      </c>
      <c r="H87" s="22">
        <v>7.8599000000000002E-2</v>
      </c>
      <c r="I87" s="22">
        <v>7.8604999999999994E-2</v>
      </c>
      <c r="J87" s="22">
        <v>7.8552999999999998E-2</v>
      </c>
      <c r="K87" s="22">
        <v>7.85E-2</v>
      </c>
      <c r="L87" s="22">
        <v>7.8461000000000003E-2</v>
      </c>
      <c r="M87" s="22">
        <v>7.8520000000000006E-2</v>
      </c>
      <c r="N87" s="22">
        <v>7.8556000000000001E-2</v>
      </c>
      <c r="O87" s="22">
        <v>7.8481999999999996E-2</v>
      </c>
      <c r="P87" s="22">
        <v>7.8359999999999999E-2</v>
      </c>
      <c r="Q87" s="22">
        <v>7.8159999999999993E-2</v>
      </c>
      <c r="R87" s="22">
        <v>7.7779000000000001E-2</v>
      </c>
      <c r="S87" s="22">
        <v>7.7184000000000003E-2</v>
      </c>
      <c r="T87" s="22">
        <v>7.6440999999999995E-2</v>
      </c>
      <c r="U87" s="22">
        <v>7.5562000000000004E-2</v>
      </c>
      <c r="V87" s="22">
        <v>7.4554999999999996E-2</v>
      </c>
      <c r="W87" s="22">
        <v>7.3455000000000006E-2</v>
      </c>
      <c r="X87" s="22">
        <v>7.2267999999999999E-2</v>
      </c>
      <c r="Y87" s="22">
        <v>7.1056999999999995E-2</v>
      </c>
      <c r="Z87" s="22">
        <v>6.9851999999999997E-2</v>
      </c>
      <c r="AA87" s="22">
        <v>6.8717E-2</v>
      </c>
      <c r="AB87" s="22">
        <v>6.7629999999999996E-2</v>
      </c>
      <c r="AC87" s="22">
        <v>6.6615999999999995E-2</v>
      </c>
      <c r="AD87" s="22">
        <v>6.5701999999999997E-2</v>
      </c>
      <c r="AE87" s="22">
        <v>6.4894999999999994E-2</v>
      </c>
      <c r="AF87" s="22">
        <v>6.4198000000000005E-2</v>
      </c>
      <c r="AG87" s="22">
        <v>6.3599000000000003E-2</v>
      </c>
      <c r="AH87" s="22">
        <v>6.3089999999999993E-2</v>
      </c>
      <c r="AI87" s="22">
        <v>6.2656000000000003E-2</v>
      </c>
      <c r="AJ87" s="22">
        <v>6.234E-2</v>
      </c>
      <c r="AK87" s="23">
        <v>-1.0108000000000001E-2</v>
      </c>
    </row>
    <row r="88" spans="1:37" ht="15" customHeight="1" x14ac:dyDescent="0.25">
      <c r="A88" s="17" t="s">
        <v>166</v>
      </c>
      <c r="B88" s="21" t="s">
        <v>167</v>
      </c>
      <c r="C88" s="22">
        <v>1.8883179999999999</v>
      </c>
      <c r="D88" s="22">
        <v>1.8751059999999999</v>
      </c>
      <c r="E88" s="22">
        <v>1.992361</v>
      </c>
      <c r="F88" s="22">
        <v>2.0199579999999999</v>
      </c>
      <c r="G88" s="22">
        <v>2.0261429999999998</v>
      </c>
      <c r="H88" s="22">
        <v>2.0305430000000002</v>
      </c>
      <c r="I88" s="22">
        <v>2.0337429999999999</v>
      </c>
      <c r="J88" s="22">
        <v>2.0359189999999998</v>
      </c>
      <c r="K88" s="22">
        <v>2.0380569999999998</v>
      </c>
      <c r="L88" s="22">
        <v>2.051021</v>
      </c>
      <c r="M88" s="22">
        <v>2.0639959999999999</v>
      </c>
      <c r="N88" s="22">
        <v>2.0811890000000002</v>
      </c>
      <c r="O88" s="22">
        <v>2.0963099999999999</v>
      </c>
      <c r="P88" s="22">
        <v>2.111631</v>
      </c>
      <c r="Q88" s="22">
        <v>2.1284239999999999</v>
      </c>
      <c r="R88" s="22">
        <v>2.1444329999999998</v>
      </c>
      <c r="S88" s="22">
        <v>2.1605129999999999</v>
      </c>
      <c r="T88" s="22">
        <v>2.1810320000000001</v>
      </c>
      <c r="U88" s="22">
        <v>2.200879</v>
      </c>
      <c r="V88" s="22">
        <v>2.220199</v>
      </c>
      <c r="W88" s="22">
        <v>2.2392840000000001</v>
      </c>
      <c r="X88" s="22">
        <v>2.258918</v>
      </c>
      <c r="Y88" s="22">
        <v>2.2789109999999999</v>
      </c>
      <c r="Z88" s="22">
        <v>2.299973</v>
      </c>
      <c r="AA88" s="22">
        <v>2.3199369999999999</v>
      </c>
      <c r="AB88" s="22">
        <v>2.3402989999999999</v>
      </c>
      <c r="AC88" s="22">
        <v>2.3610419999999999</v>
      </c>
      <c r="AD88" s="22">
        <v>2.3822860000000001</v>
      </c>
      <c r="AE88" s="22">
        <v>2.4034059999999999</v>
      </c>
      <c r="AF88" s="22">
        <v>2.424255</v>
      </c>
      <c r="AG88" s="22">
        <v>2.4449139999999998</v>
      </c>
      <c r="AH88" s="22">
        <v>2.4651450000000001</v>
      </c>
      <c r="AI88" s="22">
        <v>2.4850219999999998</v>
      </c>
      <c r="AJ88" s="22">
        <v>2.5045160000000002</v>
      </c>
      <c r="AK88" s="23">
        <v>9.0860000000000003E-3</v>
      </c>
    </row>
    <row r="89" spans="1:37" ht="15" customHeight="1" x14ac:dyDescent="0.25">
      <c r="A89" s="17" t="s">
        <v>168</v>
      </c>
      <c r="B89" s="20" t="s">
        <v>169</v>
      </c>
      <c r="C89" s="24">
        <v>10.600025</v>
      </c>
      <c r="D89" s="24">
        <v>11.417824</v>
      </c>
      <c r="E89" s="24">
        <v>11.292419000000001</v>
      </c>
      <c r="F89" s="24">
        <v>11.056188000000001</v>
      </c>
      <c r="G89" s="24">
        <v>10.986639</v>
      </c>
      <c r="H89" s="24">
        <v>10.933801000000001</v>
      </c>
      <c r="I89" s="24">
        <v>10.887505000000001</v>
      </c>
      <c r="J89" s="24">
        <v>10.839594999999999</v>
      </c>
      <c r="K89" s="24">
        <v>10.793858999999999</v>
      </c>
      <c r="L89" s="24">
        <v>10.76407</v>
      </c>
      <c r="M89" s="24">
        <v>10.7455</v>
      </c>
      <c r="N89" s="24">
        <v>10.737423</v>
      </c>
      <c r="O89" s="24">
        <v>10.728384999999999</v>
      </c>
      <c r="P89" s="24">
        <v>10.724065</v>
      </c>
      <c r="Q89" s="24">
        <v>10.726824000000001</v>
      </c>
      <c r="R89" s="24">
        <v>10.727384000000001</v>
      </c>
      <c r="S89" s="24">
        <v>10.730197</v>
      </c>
      <c r="T89" s="24">
        <v>10.742368000000001</v>
      </c>
      <c r="U89" s="24">
        <v>10.757982999999999</v>
      </c>
      <c r="V89" s="24">
        <v>10.774819000000001</v>
      </c>
      <c r="W89" s="24">
        <v>10.792277</v>
      </c>
      <c r="X89" s="24">
        <v>10.812737</v>
      </c>
      <c r="Y89" s="24">
        <v>10.835183000000001</v>
      </c>
      <c r="Z89" s="24">
        <v>10.858259</v>
      </c>
      <c r="AA89" s="24">
        <v>10.879659999999999</v>
      </c>
      <c r="AB89" s="24">
        <v>10.903219</v>
      </c>
      <c r="AC89" s="24">
        <v>10.926812999999999</v>
      </c>
      <c r="AD89" s="24">
        <v>10.952059</v>
      </c>
      <c r="AE89" s="24">
        <v>10.977306</v>
      </c>
      <c r="AF89" s="24">
        <v>11.003225</v>
      </c>
      <c r="AG89" s="24">
        <v>11.028414</v>
      </c>
      <c r="AH89" s="24">
        <v>11.052557999999999</v>
      </c>
      <c r="AI89" s="24">
        <v>11.075011</v>
      </c>
      <c r="AJ89" s="24">
        <v>11.099641</v>
      </c>
      <c r="AK89" s="25">
        <v>-8.83E-4</v>
      </c>
    </row>
    <row r="90" spans="1:37" ht="15" customHeight="1" x14ac:dyDescent="0.25">
      <c r="A90" s="17" t="s">
        <v>170</v>
      </c>
    </row>
    <row r="91" spans="1:37" ht="15" customHeight="1" x14ac:dyDescent="0.25">
      <c r="B91" s="20" t="s">
        <v>171</v>
      </c>
      <c r="C91" s="24">
        <v>9.2738580000000006</v>
      </c>
      <c r="D91" s="24">
        <v>9.7072430000000001</v>
      </c>
      <c r="E91" s="24">
        <v>9.4807620000000004</v>
      </c>
      <c r="F91" s="24">
        <v>9.3702269999999999</v>
      </c>
      <c r="G91" s="24">
        <v>9.1283379999999994</v>
      </c>
      <c r="H91" s="24">
        <v>8.9365649999999999</v>
      </c>
      <c r="I91" s="24">
        <v>8.7882529999999992</v>
      </c>
      <c r="J91" s="24">
        <v>8.7028490000000005</v>
      </c>
      <c r="K91" s="24">
        <v>8.5807029999999997</v>
      </c>
      <c r="L91" s="24">
        <v>8.4917300000000004</v>
      </c>
      <c r="M91" s="24">
        <v>8.4267950000000003</v>
      </c>
      <c r="N91" s="24">
        <v>8.3869720000000001</v>
      </c>
      <c r="O91" s="24">
        <v>8.3869039999999995</v>
      </c>
      <c r="P91" s="24">
        <v>8.3735590000000002</v>
      </c>
      <c r="Q91" s="24">
        <v>8.3528520000000004</v>
      </c>
      <c r="R91" s="24">
        <v>8.2868589999999998</v>
      </c>
      <c r="S91" s="24">
        <v>8.2696839999999998</v>
      </c>
      <c r="T91" s="24">
        <v>8.252936</v>
      </c>
      <c r="U91" s="24">
        <v>8.2630099999999995</v>
      </c>
      <c r="V91" s="24">
        <v>8.2869759999999992</v>
      </c>
      <c r="W91" s="24">
        <v>8.2940559999999994</v>
      </c>
      <c r="X91" s="24">
        <v>8.3101649999999996</v>
      </c>
      <c r="Y91" s="24">
        <v>8.3352280000000007</v>
      </c>
      <c r="Z91" s="24">
        <v>8.3564310000000006</v>
      </c>
      <c r="AA91" s="24">
        <v>8.3684639999999995</v>
      </c>
      <c r="AB91" s="24">
        <v>8.3801030000000001</v>
      </c>
      <c r="AC91" s="24">
        <v>8.3965829999999997</v>
      </c>
      <c r="AD91" s="24">
        <v>8.4168500000000002</v>
      </c>
      <c r="AE91" s="24">
        <v>8.4363969999999995</v>
      </c>
      <c r="AF91" s="24">
        <v>8.4593880000000006</v>
      </c>
      <c r="AG91" s="24">
        <v>8.4921260000000007</v>
      </c>
      <c r="AH91" s="24">
        <v>8.5171620000000008</v>
      </c>
      <c r="AI91" s="24">
        <v>8.5484519999999993</v>
      </c>
      <c r="AJ91" s="24">
        <v>8.5747789999999995</v>
      </c>
      <c r="AK91" s="25">
        <v>-3.869E-3</v>
      </c>
    </row>
    <row r="92" spans="1:37" ht="15" customHeight="1" x14ac:dyDescent="0.25">
      <c r="A92" s="17" t="s">
        <v>172</v>
      </c>
    </row>
    <row r="93" spans="1:37" ht="15" customHeight="1" x14ac:dyDescent="0.25">
      <c r="B93" s="20" t="s">
        <v>173</v>
      </c>
    </row>
    <row r="94" spans="1:37" ht="15" customHeight="1" x14ac:dyDescent="0.25">
      <c r="B94" s="21" t="s">
        <v>141</v>
      </c>
      <c r="C94" s="22">
        <v>5.8600110000000001</v>
      </c>
      <c r="D94" s="22">
        <v>6.8726209999999996</v>
      </c>
      <c r="E94" s="22">
        <v>6.7613430000000001</v>
      </c>
      <c r="F94" s="22">
        <v>6.3725399999999999</v>
      </c>
      <c r="G94" s="22">
        <v>6.2931030000000003</v>
      </c>
      <c r="H94" s="22">
        <v>6.215249</v>
      </c>
      <c r="I94" s="22">
        <v>6.1377220000000001</v>
      </c>
      <c r="J94" s="22">
        <v>6.0674000000000001</v>
      </c>
      <c r="K94" s="22">
        <v>5.9931720000000004</v>
      </c>
      <c r="L94" s="22">
        <v>5.9224360000000003</v>
      </c>
      <c r="M94" s="22">
        <v>5.8608320000000003</v>
      </c>
      <c r="N94" s="22">
        <v>5.803051</v>
      </c>
      <c r="O94" s="22">
        <v>5.7496460000000003</v>
      </c>
      <c r="P94" s="22">
        <v>5.6965870000000001</v>
      </c>
      <c r="Q94" s="22">
        <v>5.6454769999999996</v>
      </c>
      <c r="R94" s="22">
        <v>5.5882120000000004</v>
      </c>
      <c r="S94" s="22">
        <v>5.5371610000000002</v>
      </c>
      <c r="T94" s="22">
        <v>5.4873710000000004</v>
      </c>
      <c r="U94" s="22">
        <v>5.4425239999999997</v>
      </c>
      <c r="V94" s="22">
        <v>5.4005570000000001</v>
      </c>
      <c r="W94" s="22">
        <v>5.3571070000000001</v>
      </c>
      <c r="X94" s="22">
        <v>5.3165870000000002</v>
      </c>
      <c r="Y94" s="22">
        <v>5.2783579999999999</v>
      </c>
      <c r="Z94" s="22">
        <v>5.2408210000000004</v>
      </c>
      <c r="AA94" s="22">
        <v>5.2030900000000004</v>
      </c>
      <c r="AB94" s="22">
        <v>5.1665530000000004</v>
      </c>
      <c r="AC94" s="22">
        <v>5.1299210000000004</v>
      </c>
      <c r="AD94" s="22">
        <v>5.0938220000000003</v>
      </c>
      <c r="AE94" s="22">
        <v>5.0580299999999996</v>
      </c>
      <c r="AF94" s="22">
        <v>5.0227810000000002</v>
      </c>
      <c r="AG94" s="22">
        <v>4.988353</v>
      </c>
      <c r="AH94" s="22">
        <v>4.9531749999999999</v>
      </c>
      <c r="AI94" s="22">
        <v>4.9175990000000001</v>
      </c>
      <c r="AJ94" s="22">
        <v>4.8829560000000001</v>
      </c>
      <c r="AK94" s="23">
        <v>-1.0624E-2</v>
      </c>
    </row>
    <row r="95" spans="1:37" ht="15" customHeight="1" x14ac:dyDescent="0.25">
      <c r="A95" s="17" t="s">
        <v>174</v>
      </c>
      <c r="B95" s="21" t="s">
        <v>143</v>
      </c>
      <c r="C95" s="22">
        <v>1.8549789999999999</v>
      </c>
      <c r="D95" s="22">
        <v>2.2163029999999999</v>
      </c>
      <c r="E95" s="22">
        <v>1.779347</v>
      </c>
      <c r="F95" s="22">
        <v>2.009293</v>
      </c>
      <c r="G95" s="22">
        <v>2.0142690000000001</v>
      </c>
      <c r="H95" s="22">
        <v>2.017048</v>
      </c>
      <c r="I95" s="22">
        <v>2.015028</v>
      </c>
      <c r="J95" s="22">
        <v>2.018186</v>
      </c>
      <c r="K95" s="22">
        <v>2.0140189999999998</v>
      </c>
      <c r="L95" s="22">
        <v>2.0129060000000001</v>
      </c>
      <c r="M95" s="22">
        <v>2.0172110000000001</v>
      </c>
      <c r="N95" s="22">
        <v>2.025455</v>
      </c>
      <c r="O95" s="22">
        <v>2.0415320000000001</v>
      </c>
      <c r="P95" s="22">
        <v>2.0566900000000001</v>
      </c>
      <c r="Q95" s="22">
        <v>2.0711140000000001</v>
      </c>
      <c r="R95" s="22">
        <v>2.0774249999999999</v>
      </c>
      <c r="S95" s="22">
        <v>2.0915520000000001</v>
      </c>
      <c r="T95" s="22">
        <v>2.1067399999999998</v>
      </c>
      <c r="U95" s="22">
        <v>2.1268910000000001</v>
      </c>
      <c r="V95" s="22">
        <v>2.1497269999999999</v>
      </c>
      <c r="W95" s="22">
        <v>2.1711740000000002</v>
      </c>
      <c r="X95" s="22">
        <v>2.1934269999999998</v>
      </c>
      <c r="Y95" s="22">
        <v>2.2175419999999999</v>
      </c>
      <c r="Z95" s="22">
        <v>2.2420170000000001</v>
      </c>
      <c r="AA95" s="22">
        <v>2.2639429999999998</v>
      </c>
      <c r="AB95" s="22">
        <v>2.2869199999999998</v>
      </c>
      <c r="AC95" s="22">
        <v>2.3105600000000002</v>
      </c>
      <c r="AD95" s="22">
        <v>2.334667</v>
      </c>
      <c r="AE95" s="22">
        <v>2.3574299999999999</v>
      </c>
      <c r="AF95" s="22">
        <v>2.3815819999999999</v>
      </c>
      <c r="AG95" s="22">
        <v>2.4058419999999998</v>
      </c>
      <c r="AH95" s="22">
        <v>2.4287339999999999</v>
      </c>
      <c r="AI95" s="22">
        <v>2.4522979999999999</v>
      </c>
      <c r="AJ95" s="22">
        <v>2.477182</v>
      </c>
      <c r="AK95" s="23">
        <v>3.4840000000000001E-3</v>
      </c>
    </row>
    <row r="96" spans="1:37" ht="15" customHeight="1" x14ac:dyDescent="0.25">
      <c r="A96" s="17" t="s">
        <v>175</v>
      </c>
      <c r="B96" s="21" t="s">
        <v>145</v>
      </c>
      <c r="C96" s="22">
        <v>2.8713410000000001</v>
      </c>
      <c r="D96" s="22">
        <v>2.8615529999999998</v>
      </c>
      <c r="E96" s="22">
        <v>2.8495170000000001</v>
      </c>
      <c r="F96" s="22">
        <v>2.8310499999999998</v>
      </c>
      <c r="G96" s="22">
        <v>2.8020999999999998</v>
      </c>
      <c r="H96" s="22">
        <v>2.778667</v>
      </c>
      <c r="I96" s="22">
        <v>2.7574019999999999</v>
      </c>
      <c r="J96" s="22">
        <v>2.7422710000000001</v>
      </c>
      <c r="K96" s="22">
        <v>2.7215509999999998</v>
      </c>
      <c r="L96" s="22">
        <v>2.7035960000000001</v>
      </c>
      <c r="M96" s="22">
        <v>2.6915909999999998</v>
      </c>
      <c r="N96" s="22">
        <v>2.6839590000000002</v>
      </c>
      <c r="O96" s="22">
        <v>2.6812770000000001</v>
      </c>
      <c r="P96" s="22">
        <v>2.6797179999999998</v>
      </c>
      <c r="Q96" s="22">
        <v>2.6780369999999998</v>
      </c>
      <c r="R96" s="22">
        <v>2.6712009999999999</v>
      </c>
      <c r="S96" s="22">
        <v>2.6701969999999999</v>
      </c>
      <c r="T96" s="22">
        <v>2.6691479999999999</v>
      </c>
      <c r="U96" s="22">
        <v>2.672202</v>
      </c>
      <c r="V96" s="22">
        <v>2.6767089999999998</v>
      </c>
      <c r="W96" s="22">
        <v>2.6788280000000002</v>
      </c>
      <c r="X96" s="22">
        <v>2.682318</v>
      </c>
      <c r="Y96" s="22">
        <v>2.6863510000000002</v>
      </c>
      <c r="Z96" s="22">
        <v>2.690372</v>
      </c>
      <c r="AA96" s="22">
        <v>2.6929280000000002</v>
      </c>
      <c r="AB96" s="22">
        <v>2.6957330000000002</v>
      </c>
      <c r="AC96" s="22">
        <v>2.6995879999999999</v>
      </c>
      <c r="AD96" s="22">
        <v>2.7047270000000001</v>
      </c>
      <c r="AE96" s="22">
        <v>2.7103419999999998</v>
      </c>
      <c r="AF96" s="22">
        <v>2.7167490000000001</v>
      </c>
      <c r="AG96" s="22">
        <v>2.7247050000000002</v>
      </c>
      <c r="AH96" s="22">
        <v>2.7321</v>
      </c>
      <c r="AI96" s="22">
        <v>2.7407140000000001</v>
      </c>
      <c r="AJ96" s="22">
        <v>2.749403</v>
      </c>
      <c r="AK96" s="23">
        <v>-1.2489999999999999E-3</v>
      </c>
    </row>
    <row r="97" spans="1:37" ht="15" customHeight="1" x14ac:dyDescent="0.25">
      <c r="A97" s="17" t="s">
        <v>176</v>
      </c>
      <c r="B97" s="21" t="s">
        <v>147</v>
      </c>
      <c r="C97" s="22">
        <v>0.88828300000000004</v>
      </c>
      <c r="D97" s="22">
        <v>0.87580400000000003</v>
      </c>
      <c r="E97" s="22">
        <v>0.86468800000000001</v>
      </c>
      <c r="F97" s="22">
        <v>0.85260899999999995</v>
      </c>
      <c r="G97" s="22">
        <v>0.83588099999999999</v>
      </c>
      <c r="H97" s="22">
        <v>0.82024600000000003</v>
      </c>
      <c r="I97" s="22">
        <v>0.80618299999999998</v>
      </c>
      <c r="J97" s="22">
        <v>0.79666800000000004</v>
      </c>
      <c r="K97" s="22">
        <v>0.78582399999999997</v>
      </c>
      <c r="L97" s="22">
        <v>0.77629499999999996</v>
      </c>
      <c r="M97" s="22">
        <v>0.76821799999999996</v>
      </c>
      <c r="N97" s="22">
        <v>0.76144599999999996</v>
      </c>
      <c r="O97" s="22">
        <v>0.75752299999999995</v>
      </c>
      <c r="P97" s="22">
        <v>0.75376699999999996</v>
      </c>
      <c r="Q97" s="22">
        <v>0.75028700000000004</v>
      </c>
      <c r="R97" s="22">
        <v>0.74508099999999999</v>
      </c>
      <c r="S97" s="22">
        <v>0.74341699999999999</v>
      </c>
      <c r="T97" s="22">
        <v>0.742174</v>
      </c>
      <c r="U97" s="22">
        <v>0.74324500000000004</v>
      </c>
      <c r="V97" s="22">
        <v>0.74582700000000002</v>
      </c>
      <c r="W97" s="22">
        <v>0.74818399999999996</v>
      </c>
      <c r="X97" s="22">
        <v>0.75170800000000004</v>
      </c>
      <c r="Y97" s="22">
        <v>0.75625600000000004</v>
      </c>
      <c r="Z97" s="22">
        <v>0.76129500000000005</v>
      </c>
      <c r="AA97" s="22">
        <v>0.76678599999999997</v>
      </c>
      <c r="AB97" s="22">
        <v>0.77273000000000003</v>
      </c>
      <c r="AC97" s="22">
        <v>0.77884699999999996</v>
      </c>
      <c r="AD97" s="22">
        <v>0.78507300000000002</v>
      </c>
      <c r="AE97" s="22">
        <v>0.791327</v>
      </c>
      <c r="AF97" s="22">
        <v>0.79775300000000005</v>
      </c>
      <c r="AG97" s="22">
        <v>0.80472999999999995</v>
      </c>
      <c r="AH97" s="22">
        <v>0.81109200000000004</v>
      </c>
      <c r="AI97" s="22">
        <v>0.81761899999999998</v>
      </c>
      <c r="AJ97" s="22">
        <v>0.82355699999999998</v>
      </c>
      <c r="AK97" s="23">
        <v>-1.92E-3</v>
      </c>
    </row>
    <row r="98" spans="1:37" ht="15" customHeight="1" x14ac:dyDescent="0.25">
      <c r="A98" s="17" t="s">
        <v>177</v>
      </c>
      <c r="B98" s="21" t="s">
        <v>149</v>
      </c>
      <c r="C98" s="22">
        <v>0.27896700000000002</v>
      </c>
      <c r="D98" s="22">
        <v>0.27798899999999999</v>
      </c>
      <c r="E98" s="22">
        <v>0.27730900000000003</v>
      </c>
      <c r="F98" s="22">
        <v>0.27647100000000002</v>
      </c>
      <c r="G98" s="22">
        <v>0.27477200000000002</v>
      </c>
      <c r="H98" s="22">
        <v>0.27328999999999998</v>
      </c>
      <c r="I98" s="22">
        <v>0.272096</v>
      </c>
      <c r="J98" s="22">
        <v>0.27162799999999998</v>
      </c>
      <c r="K98" s="22">
        <v>0.27077299999999999</v>
      </c>
      <c r="L98" s="22">
        <v>0.27000099999999999</v>
      </c>
      <c r="M98" s="22">
        <v>0.26933099999999999</v>
      </c>
      <c r="N98" s="22">
        <v>0.26877600000000001</v>
      </c>
      <c r="O98" s="22">
        <v>0.26865600000000001</v>
      </c>
      <c r="P98" s="22">
        <v>0.26842899999999997</v>
      </c>
      <c r="Q98" s="22">
        <v>0.26809100000000002</v>
      </c>
      <c r="R98" s="22">
        <v>0.26722699999999999</v>
      </c>
      <c r="S98" s="22">
        <v>0.26708900000000002</v>
      </c>
      <c r="T98" s="22">
        <v>0.267042</v>
      </c>
      <c r="U98" s="22">
        <v>0.26747500000000002</v>
      </c>
      <c r="V98" s="22">
        <v>0.26823000000000002</v>
      </c>
      <c r="W98" s="22">
        <v>0.26897799999999999</v>
      </c>
      <c r="X98" s="22">
        <v>0.26980300000000002</v>
      </c>
      <c r="Y98" s="22">
        <v>0.27068999999999999</v>
      </c>
      <c r="Z98" s="22">
        <v>0.27154099999999998</v>
      </c>
      <c r="AA98" s="22">
        <v>0.27235199999999998</v>
      </c>
      <c r="AB98" s="22">
        <v>0.27313100000000001</v>
      </c>
      <c r="AC98" s="22">
        <v>0.27397199999999999</v>
      </c>
      <c r="AD98" s="22">
        <v>0.27487099999999998</v>
      </c>
      <c r="AE98" s="22">
        <v>0.27581699999999998</v>
      </c>
      <c r="AF98" s="22">
        <v>0.276837</v>
      </c>
      <c r="AG98" s="22">
        <v>0.27799800000000002</v>
      </c>
      <c r="AH98" s="22">
        <v>0.27907599999999999</v>
      </c>
      <c r="AI98" s="22">
        <v>0.28021600000000002</v>
      </c>
      <c r="AJ98" s="22">
        <v>0.28127799999999997</v>
      </c>
      <c r="AK98" s="23">
        <v>3.68E-4</v>
      </c>
    </row>
    <row r="99" spans="1:37" ht="15" customHeight="1" x14ac:dyDescent="0.25">
      <c r="A99" s="17" t="s">
        <v>178</v>
      </c>
      <c r="B99" s="21" t="s">
        <v>151</v>
      </c>
      <c r="C99" s="22">
        <v>0.63337600000000005</v>
      </c>
      <c r="D99" s="22">
        <v>0.64204499999999998</v>
      </c>
      <c r="E99" s="22">
        <v>0.650528</v>
      </c>
      <c r="F99" s="22">
        <v>0.65648600000000001</v>
      </c>
      <c r="G99" s="22">
        <v>0.65760200000000002</v>
      </c>
      <c r="H99" s="22">
        <v>0.65877799999999997</v>
      </c>
      <c r="I99" s="22">
        <v>0.66027199999999997</v>
      </c>
      <c r="J99" s="22">
        <v>0.66371000000000002</v>
      </c>
      <c r="K99" s="22">
        <v>0.66469100000000003</v>
      </c>
      <c r="L99" s="22">
        <v>0.66587099999999999</v>
      </c>
      <c r="M99" s="22">
        <v>0.66805099999999995</v>
      </c>
      <c r="N99" s="22">
        <v>0.67128299999999996</v>
      </c>
      <c r="O99" s="22">
        <v>0.67664899999999994</v>
      </c>
      <c r="P99" s="22">
        <v>0.68162199999999995</v>
      </c>
      <c r="Q99" s="22">
        <v>0.68617899999999998</v>
      </c>
      <c r="R99" s="22">
        <v>0.68833</v>
      </c>
      <c r="S99" s="22">
        <v>0.692882</v>
      </c>
      <c r="T99" s="22">
        <v>0.69730800000000004</v>
      </c>
      <c r="U99" s="22">
        <v>0.70343299999999997</v>
      </c>
      <c r="V99" s="22">
        <v>0.71035999999999999</v>
      </c>
      <c r="W99" s="22">
        <v>0.71614100000000003</v>
      </c>
      <c r="X99" s="22">
        <v>0.72229100000000002</v>
      </c>
      <c r="Y99" s="22">
        <v>0.72889300000000001</v>
      </c>
      <c r="Z99" s="22">
        <v>0.73562300000000003</v>
      </c>
      <c r="AA99" s="22">
        <v>0.74165099999999995</v>
      </c>
      <c r="AB99" s="22">
        <v>0.74758899999999995</v>
      </c>
      <c r="AC99" s="22">
        <v>0.75375199999999998</v>
      </c>
      <c r="AD99" s="22">
        <v>0.76012800000000003</v>
      </c>
      <c r="AE99" s="22">
        <v>0.76634500000000005</v>
      </c>
      <c r="AF99" s="22">
        <v>0.77256400000000003</v>
      </c>
      <c r="AG99" s="22">
        <v>0.77927400000000002</v>
      </c>
      <c r="AH99" s="22">
        <v>0.78552200000000005</v>
      </c>
      <c r="AI99" s="22">
        <v>0.79224600000000001</v>
      </c>
      <c r="AJ99" s="22">
        <v>0.79886199999999996</v>
      </c>
      <c r="AK99" s="23">
        <v>6.8529999999999997E-3</v>
      </c>
    </row>
    <row r="100" spans="1:37" ht="15" customHeight="1" x14ac:dyDescent="0.25">
      <c r="A100" s="17" t="s">
        <v>179</v>
      </c>
      <c r="B100" s="21" t="s">
        <v>153</v>
      </c>
      <c r="C100" s="22">
        <v>0.205288</v>
      </c>
      <c r="D100" s="22">
        <v>0.202622</v>
      </c>
      <c r="E100" s="22">
        <v>0.20034299999999999</v>
      </c>
      <c r="F100" s="22">
        <v>0.197881</v>
      </c>
      <c r="G100" s="22">
        <v>0.19441</v>
      </c>
      <c r="H100" s="22">
        <v>0.19125800000000001</v>
      </c>
      <c r="I100" s="22">
        <v>0.18848899999999999</v>
      </c>
      <c r="J100" s="22">
        <v>0.18659400000000001</v>
      </c>
      <c r="K100" s="22">
        <v>0.184193</v>
      </c>
      <c r="L100" s="22">
        <v>0.18191399999999999</v>
      </c>
      <c r="M100" s="22">
        <v>0.179815</v>
      </c>
      <c r="N100" s="22">
        <v>0.17796400000000001</v>
      </c>
      <c r="O100" s="22">
        <v>0.17671000000000001</v>
      </c>
      <c r="P100" s="22">
        <v>0.17540800000000001</v>
      </c>
      <c r="Q100" s="22">
        <v>0.17404</v>
      </c>
      <c r="R100" s="22">
        <v>0.172155</v>
      </c>
      <c r="S100" s="22">
        <v>0.17096800000000001</v>
      </c>
      <c r="T100" s="22">
        <v>0.16975299999999999</v>
      </c>
      <c r="U100" s="22">
        <v>0.16894700000000001</v>
      </c>
      <c r="V100" s="22">
        <v>0.16839000000000001</v>
      </c>
      <c r="W100" s="22">
        <v>0.16769200000000001</v>
      </c>
      <c r="X100" s="22">
        <v>0.16717299999999999</v>
      </c>
      <c r="Y100" s="22">
        <v>0.16681699999999999</v>
      </c>
      <c r="Z100" s="22">
        <v>0.16650000000000001</v>
      </c>
      <c r="AA100" s="22">
        <v>0.166241</v>
      </c>
      <c r="AB100" s="22">
        <v>0.166047</v>
      </c>
      <c r="AC100" s="22">
        <v>0.16602800000000001</v>
      </c>
      <c r="AD100" s="22">
        <v>0.166183</v>
      </c>
      <c r="AE100" s="22">
        <v>0.16650000000000001</v>
      </c>
      <c r="AF100" s="22">
        <v>0.16701099999999999</v>
      </c>
      <c r="AG100" s="22">
        <v>0.16777400000000001</v>
      </c>
      <c r="AH100" s="22">
        <v>0.16844200000000001</v>
      </c>
      <c r="AI100" s="22">
        <v>0.16918</v>
      </c>
      <c r="AJ100" s="22">
        <v>0.16983100000000001</v>
      </c>
      <c r="AK100" s="23">
        <v>-5.5019999999999999E-3</v>
      </c>
    </row>
    <row r="101" spans="1:37" ht="15" customHeight="1" x14ac:dyDescent="0.25">
      <c r="A101" s="17" t="s">
        <v>180</v>
      </c>
      <c r="B101" s="21" t="s">
        <v>155</v>
      </c>
      <c r="C101" s="22">
        <v>0.96812500000000001</v>
      </c>
      <c r="D101" s="22">
        <v>0.91801100000000002</v>
      </c>
      <c r="E101" s="22">
        <v>0.85865599999999997</v>
      </c>
      <c r="F101" s="22">
        <v>0.70123999999999997</v>
      </c>
      <c r="G101" s="22">
        <v>0.59775900000000004</v>
      </c>
      <c r="H101" s="22">
        <v>0.54852199999999995</v>
      </c>
      <c r="I101" s="22">
        <v>0.53685499999999997</v>
      </c>
      <c r="J101" s="22">
        <v>0.53139999999999998</v>
      </c>
      <c r="K101" s="22">
        <v>0.52617700000000001</v>
      </c>
      <c r="L101" s="22">
        <v>0.52129599999999998</v>
      </c>
      <c r="M101" s="22">
        <v>0.51860300000000004</v>
      </c>
      <c r="N101" s="22">
        <v>0.51756000000000002</v>
      </c>
      <c r="O101" s="22">
        <v>0.51832699999999998</v>
      </c>
      <c r="P101" s="22">
        <v>0.51449599999999995</v>
      </c>
      <c r="Q101" s="22">
        <v>0.51045200000000002</v>
      </c>
      <c r="R101" s="22">
        <v>0.50505800000000001</v>
      </c>
      <c r="S101" s="22">
        <v>0.50217199999999995</v>
      </c>
      <c r="T101" s="22">
        <v>0.49958200000000003</v>
      </c>
      <c r="U101" s="22">
        <v>0.49897200000000003</v>
      </c>
      <c r="V101" s="22">
        <v>0.49929600000000002</v>
      </c>
      <c r="W101" s="22">
        <v>0.49934000000000001</v>
      </c>
      <c r="X101" s="22">
        <v>0.50020299999999995</v>
      </c>
      <c r="Y101" s="22">
        <v>0.50187800000000005</v>
      </c>
      <c r="Z101" s="22">
        <v>0.49829499999999999</v>
      </c>
      <c r="AA101" s="22">
        <v>0.49508099999999999</v>
      </c>
      <c r="AB101" s="22">
        <v>0.49237399999999998</v>
      </c>
      <c r="AC101" s="22">
        <v>0.49020999999999998</v>
      </c>
      <c r="AD101" s="22">
        <v>0.48848599999999998</v>
      </c>
      <c r="AE101" s="22">
        <v>0.48689700000000002</v>
      </c>
      <c r="AF101" s="22">
        <v>0.48551100000000003</v>
      </c>
      <c r="AG101" s="22">
        <v>0.48463800000000001</v>
      </c>
      <c r="AH101" s="22">
        <v>0.48366300000000001</v>
      </c>
      <c r="AI101" s="22">
        <v>0.48314099999999999</v>
      </c>
      <c r="AJ101" s="22">
        <v>0.482707</v>
      </c>
      <c r="AK101" s="23">
        <v>-1.9886999999999998E-2</v>
      </c>
    </row>
    <row r="102" spans="1:37" ht="15" customHeight="1" x14ac:dyDescent="0.25">
      <c r="A102" s="17" t="s">
        <v>181</v>
      </c>
      <c r="B102" s="21" t="s">
        <v>157</v>
      </c>
      <c r="C102" s="22">
        <v>0.105298</v>
      </c>
      <c r="D102" s="22">
        <v>0.105221</v>
      </c>
      <c r="E102" s="22">
        <v>0.105347</v>
      </c>
      <c r="F102" s="22">
        <v>0.10528800000000001</v>
      </c>
      <c r="G102" s="22">
        <v>0.104661</v>
      </c>
      <c r="H102" s="22">
        <v>0.10417800000000001</v>
      </c>
      <c r="I102" s="22">
        <v>0.103895</v>
      </c>
      <c r="J102" s="22">
        <v>0.104099</v>
      </c>
      <c r="K102" s="22">
        <v>0.104029</v>
      </c>
      <c r="L102" s="22">
        <v>0.10402599999999999</v>
      </c>
      <c r="M102" s="22">
        <v>0.104113</v>
      </c>
      <c r="N102" s="22">
        <v>0.104293</v>
      </c>
      <c r="O102" s="22">
        <v>0.104781</v>
      </c>
      <c r="P102" s="22">
        <v>0.10524699999999999</v>
      </c>
      <c r="Q102" s="22">
        <v>0.10563500000000001</v>
      </c>
      <c r="R102" s="22">
        <v>0.10566</v>
      </c>
      <c r="S102" s="22">
        <v>0.10606599999999999</v>
      </c>
      <c r="T102" s="22">
        <v>0.10641100000000001</v>
      </c>
      <c r="U102" s="22">
        <v>0.106958</v>
      </c>
      <c r="V102" s="22">
        <v>0.107596</v>
      </c>
      <c r="W102" s="22">
        <v>0.108086</v>
      </c>
      <c r="X102" s="22">
        <v>0.108629</v>
      </c>
      <c r="Y102" s="22">
        <v>0.10921699999999999</v>
      </c>
      <c r="Z102" s="22">
        <v>0.109774</v>
      </c>
      <c r="AA102" s="22">
        <v>0.110294</v>
      </c>
      <c r="AB102" s="22">
        <v>0.11078499999999999</v>
      </c>
      <c r="AC102" s="22">
        <v>0.11131199999999999</v>
      </c>
      <c r="AD102" s="22">
        <v>0.111869</v>
      </c>
      <c r="AE102" s="22">
        <v>0.11244700000000001</v>
      </c>
      <c r="AF102" s="22">
        <v>0.113067</v>
      </c>
      <c r="AG102" s="22">
        <v>0.113787</v>
      </c>
      <c r="AH102" s="22">
        <v>0.114441</v>
      </c>
      <c r="AI102" s="22">
        <v>0.11514199999999999</v>
      </c>
      <c r="AJ102" s="22">
        <v>0.115785</v>
      </c>
      <c r="AK102" s="23">
        <v>2.9940000000000001E-3</v>
      </c>
    </row>
    <row r="103" spans="1:37" ht="15" customHeight="1" x14ac:dyDescent="0.25">
      <c r="A103" s="17" t="s">
        <v>182</v>
      </c>
      <c r="B103" s="21" t="s">
        <v>159</v>
      </c>
      <c r="C103" s="22">
        <v>7.4410000000000004E-2</v>
      </c>
      <c r="D103" s="22">
        <v>7.5038999999999995E-2</v>
      </c>
      <c r="E103" s="22">
        <v>7.5767000000000001E-2</v>
      </c>
      <c r="F103" s="22">
        <v>7.6384999999999995E-2</v>
      </c>
      <c r="G103" s="22">
        <v>7.6539999999999997E-2</v>
      </c>
      <c r="H103" s="22">
        <v>7.6751E-2</v>
      </c>
      <c r="I103" s="22">
        <v>7.7076000000000006E-2</v>
      </c>
      <c r="J103" s="22">
        <v>7.7725000000000002E-2</v>
      </c>
      <c r="K103" s="22">
        <v>7.8132999999999994E-2</v>
      </c>
      <c r="L103" s="22">
        <v>7.8551999999999997E-2</v>
      </c>
      <c r="M103" s="22">
        <v>7.8992999999999994E-2</v>
      </c>
      <c r="N103" s="22">
        <v>7.9587000000000005E-2</v>
      </c>
      <c r="O103" s="22">
        <v>8.0499000000000001E-2</v>
      </c>
      <c r="P103" s="22">
        <v>8.1436999999999996E-2</v>
      </c>
      <c r="Q103" s="22">
        <v>8.2399E-2</v>
      </c>
      <c r="R103" s="22">
        <v>8.3164000000000002E-2</v>
      </c>
      <c r="S103" s="22">
        <v>8.4320000000000006E-2</v>
      </c>
      <c r="T103" s="22">
        <v>8.5521E-2</v>
      </c>
      <c r="U103" s="22">
        <v>8.6867E-2</v>
      </c>
      <c r="V103" s="22">
        <v>8.8274000000000005E-2</v>
      </c>
      <c r="W103" s="22">
        <v>8.9545E-2</v>
      </c>
      <c r="X103" s="22">
        <v>9.0847999999999998E-2</v>
      </c>
      <c r="Y103" s="22">
        <v>9.2177999999999996E-2</v>
      </c>
      <c r="Z103" s="22">
        <v>9.3469999999999998E-2</v>
      </c>
      <c r="AA103" s="22">
        <v>9.4718999999999998E-2</v>
      </c>
      <c r="AB103" s="22">
        <v>9.5932000000000003E-2</v>
      </c>
      <c r="AC103" s="22">
        <v>9.7165000000000001E-2</v>
      </c>
      <c r="AD103" s="22">
        <v>9.8411999999999999E-2</v>
      </c>
      <c r="AE103" s="22">
        <v>9.9666000000000005E-2</v>
      </c>
      <c r="AF103" s="22">
        <v>0.100948</v>
      </c>
      <c r="AG103" s="22">
        <v>0.102309</v>
      </c>
      <c r="AH103" s="22">
        <v>0.103605</v>
      </c>
      <c r="AI103" s="22">
        <v>0.104936</v>
      </c>
      <c r="AJ103" s="22">
        <v>0.10620499999999999</v>
      </c>
      <c r="AK103" s="23">
        <v>1.0914E-2</v>
      </c>
    </row>
    <row r="104" spans="1:37" ht="15" customHeight="1" x14ac:dyDescent="0.25">
      <c r="A104" s="17" t="s">
        <v>183</v>
      </c>
      <c r="B104" s="21" t="s">
        <v>161</v>
      </c>
      <c r="C104" s="22">
        <v>0.64363999999999999</v>
      </c>
      <c r="D104" s="22">
        <v>0.62643199999999999</v>
      </c>
      <c r="E104" s="22">
        <v>0.61109199999999997</v>
      </c>
      <c r="F104" s="22">
        <v>0.59506999999999999</v>
      </c>
      <c r="G104" s="22">
        <v>0.57670699999999997</v>
      </c>
      <c r="H104" s="22">
        <v>0.56091299999999999</v>
      </c>
      <c r="I104" s="22">
        <v>0.54794200000000004</v>
      </c>
      <c r="J104" s="22">
        <v>0.539072</v>
      </c>
      <c r="K104" s="22">
        <v>0.53054299999999999</v>
      </c>
      <c r="L104" s="22">
        <v>0.52448499999999998</v>
      </c>
      <c r="M104" s="22">
        <v>0.52149100000000004</v>
      </c>
      <c r="N104" s="22">
        <v>0.52118699999999996</v>
      </c>
      <c r="O104" s="22">
        <v>0.52440399999999998</v>
      </c>
      <c r="P104" s="22">
        <v>0.52871400000000002</v>
      </c>
      <c r="Q104" s="22">
        <v>0.53401600000000005</v>
      </c>
      <c r="R104" s="22">
        <v>0.53847900000000004</v>
      </c>
      <c r="S104" s="22">
        <v>0.54596599999999995</v>
      </c>
      <c r="T104" s="22">
        <v>0.55399399999999999</v>
      </c>
      <c r="U104" s="22">
        <v>0.56392299999999995</v>
      </c>
      <c r="V104" s="22">
        <v>0.57475900000000002</v>
      </c>
      <c r="W104" s="22">
        <v>0.58475500000000002</v>
      </c>
      <c r="X104" s="22">
        <v>0.59501300000000001</v>
      </c>
      <c r="Y104" s="22">
        <v>0.60525700000000004</v>
      </c>
      <c r="Z104" s="22">
        <v>0.61489799999999994</v>
      </c>
      <c r="AA104" s="22">
        <v>0.62266299999999997</v>
      </c>
      <c r="AB104" s="22">
        <v>0.62904899999999997</v>
      </c>
      <c r="AC104" s="22">
        <v>0.63489099999999998</v>
      </c>
      <c r="AD104" s="22">
        <v>0.640764</v>
      </c>
      <c r="AE104" s="22">
        <v>0.64635100000000001</v>
      </c>
      <c r="AF104" s="22">
        <v>0.65173099999999995</v>
      </c>
      <c r="AG104" s="22">
        <v>0.65738600000000003</v>
      </c>
      <c r="AH104" s="22">
        <v>0.66244199999999998</v>
      </c>
      <c r="AI104" s="22">
        <v>0.66768000000000005</v>
      </c>
      <c r="AJ104" s="22">
        <v>0.67262999999999995</v>
      </c>
      <c r="AK104" s="23">
        <v>2.2260000000000001E-3</v>
      </c>
    </row>
    <row r="105" spans="1:37" ht="15" customHeight="1" x14ac:dyDescent="0.25">
      <c r="A105" s="17" t="s">
        <v>184</v>
      </c>
      <c r="B105" s="21" t="s">
        <v>163</v>
      </c>
      <c r="C105" s="22">
        <v>0.27652199999999999</v>
      </c>
      <c r="D105" s="22">
        <v>0.26601900000000001</v>
      </c>
      <c r="E105" s="22">
        <v>0.25639800000000001</v>
      </c>
      <c r="F105" s="22">
        <v>0.24651899999999999</v>
      </c>
      <c r="G105" s="22">
        <v>0.235678</v>
      </c>
      <c r="H105" s="22">
        <v>0.22580800000000001</v>
      </c>
      <c r="I105" s="22">
        <v>0.21698700000000001</v>
      </c>
      <c r="J105" s="22">
        <v>0.20967</v>
      </c>
      <c r="K105" s="22">
        <v>0.20228699999999999</v>
      </c>
      <c r="L105" s="22">
        <v>0.19567200000000001</v>
      </c>
      <c r="M105" s="22">
        <v>0.189967</v>
      </c>
      <c r="N105" s="22">
        <v>0.185004</v>
      </c>
      <c r="O105" s="22">
        <v>0.181002</v>
      </c>
      <c r="P105" s="22">
        <v>0.17705099999999999</v>
      </c>
      <c r="Q105" s="22">
        <v>0.17311399999999999</v>
      </c>
      <c r="R105" s="22">
        <v>0.16862199999999999</v>
      </c>
      <c r="S105" s="22">
        <v>0.164775</v>
      </c>
      <c r="T105" s="22">
        <v>0.16078200000000001</v>
      </c>
      <c r="U105" s="22">
        <v>0.15701300000000001</v>
      </c>
      <c r="V105" s="22">
        <v>0.15315999999999999</v>
      </c>
      <c r="W105" s="22">
        <v>0.14915500000000001</v>
      </c>
      <c r="X105" s="22">
        <v>0.14535200000000001</v>
      </c>
      <c r="Y105" s="22">
        <v>0.14169200000000001</v>
      </c>
      <c r="Z105" s="22">
        <v>0.13808200000000001</v>
      </c>
      <c r="AA105" s="22">
        <v>0.13430700000000001</v>
      </c>
      <c r="AB105" s="22">
        <v>0.130468</v>
      </c>
      <c r="AC105" s="22">
        <v>0.12665100000000001</v>
      </c>
      <c r="AD105" s="22">
        <v>0.122821</v>
      </c>
      <c r="AE105" s="22">
        <v>0.118863</v>
      </c>
      <c r="AF105" s="22">
        <v>0.11477</v>
      </c>
      <c r="AG105" s="22">
        <v>0.110582</v>
      </c>
      <c r="AH105" s="22">
        <v>0.10614700000000001</v>
      </c>
      <c r="AI105" s="22">
        <v>0.101496</v>
      </c>
      <c r="AJ105" s="22">
        <v>9.6542000000000003E-2</v>
      </c>
      <c r="AK105" s="23">
        <v>-3.1178000000000001E-2</v>
      </c>
    </row>
    <row r="106" spans="1:37" ht="15" customHeight="1" x14ac:dyDescent="0.25">
      <c r="A106" s="17" t="s">
        <v>185</v>
      </c>
      <c r="B106" s="21" t="s">
        <v>165</v>
      </c>
      <c r="C106" s="22">
        <v>0.20338800000000001</v>
      </c>
      <c r="D106" s="22">
        <v>0.25422699999999998</v>
      </c>
      <c r="E106" s="22">
        <v>0.243037</v>
      </c>
      <c r="F106" s="22">
        <v>0.22769800000000001</v>
      </c>
      <c r="G106" s="22">
        <v>0.22461100000000001</v>
      </c>
      <c r="H106" s="22">
        <v>0.221911</v>
      </c>
      <c r="I106" s="22">
        <v>0.21962400000000001</v>
      </c>
      <c r="J106" s="22">
        <v>0.21826799999999999</v>
      </c>
      <c r="K106" s="22">
        <v>0.21634900000000001</v>
      </c>
      <c r="L106" s="22">
        <v>0.21469199999999999</v>
      </c>
      <c r="M106" s="22">
        <v>0.21357499999999999</v>
      </c>
      <c r="N106" s="22">
        <v>0.21259400000000001</v>
      </c>
      <c r="O106" s="22">
        <v>0.21190400000000001</v>
      </c>
      <c r="P106" s="22">
        <v>0.21088299999999999</v>
      </c>
      <c r="Q106" s="22">
        <v>0.20945900000000001</v>
      </c>
      <c r="R106" s="22">
        <v>0.20689399999999999</v>
      </c>
      <c r="S106" s="22">
        <v>0.20449000000000001</v>
      </c>
      <c r="T106" s="22">
        <v>0.20153799999999999</v>
      </c>
      <c r="U106" s="22">
        <v>0.19861799999999999</v>
      </c>
      <c r="V106" s="22">
        <v>0.195574</v>
      </c>
      <c r="W106" s="22">
        <v>0.192049</v>
      </c>
      <c r="X106" s="22">
        <v>0.18842100000000001</v>
      </c>
      <c r="Y106" s="22">
        <v>0.18485199999999999</v>
      </c>
      <c r="Z106" s="22">
        <v>0.181259</v>
      </c>
      <c r="AA106" s="22">
        <v>0.17780599999999999</v>
      </c>
      <c r="AB106" s="22">
        <v>0.17446500000000001</v>
      </c>
      <c r="AC106" s="22">
        <v>0.171378</v>
      </c>
      <c r="AD106" s="22">
        <v>0.16858899999999999</v>
      </c>
      <c r="AE106" s="22">
        <v>0.16609499999999999</v>
      </c>
      <c r="AF106" s="22">
        <v>0.16394800000000001</v>
      </c>
      <c r="AG106" s="22">
        <v>0.16219500000000001</v>
      </c>
      <c r="AH106" s="22">
        <v>0.16059399999999999</v>
      </c>
      <c r="AI106" s="22">
        <v>0.15926699999999999</v>
      </c>
      <c r="AJ106" s="22">
        <v>0.158166</v>
      </c>
      <c r="AK106" s="23">
        <v>-1.4721E-2</v>
      </c>
    </row>
    <row r="107" spans="1:37" ht="15" customHeight="1" x14ac:dyDescent="0.25">
      <c r="A107" s="17" t="s">
        <v>186</v>
      </c>
      <c r="B107" s="21" t="s">
        <v>167</v>
      </c>
      <c r="C107" s="22">
        <v>5.0102549999999999</v>
      </c>
      <c r="D107" s="22">
        <v>4.9311790000000002</v>
      </c>
      <c r="E107" s="22">
        <v>5.2398090000000002</v>
      </c>
      <c r="F107" s="22">
        <v>5.277882</v>
      </c>
      <c r="G107" s="22">
        <v>5.2268850000000002</v>
      </c>
      <c r="H107" s="22">
        <v>5.177746</v>
      </c>
      <c r="I107" s="22">
        <v>5.1361850000000002</v>
      </c>
      <c r="J107" s="22">
        <v>5.1157539999999999</v>
      </c>
      <c r="K107" s="22">
        <v>5.0828230000000003</v>
      </c>
      <c r="L107" s="22">
        <v>5.0840569999999996</v>
      </c>
      <c r="M107" s="22">
        <v>5.0905009999999997</v>
      </c>
      <c r="N107" s="22">
        <v>5.1122350000000001</v>
      </c>
      <c r="O107" s="22">
        <v>5.1423769999999998</v>
      </c>
      <c r="P107" s="22">
        <v>5.1675760000000004</v>
      </c>
      <c r="Q107" s="22">
        <v>5.1913729999999996</v>
      </c>
      <c r="R107" s="22">
        <v>5.1967350000000003</v>
      </c>
      <c r="S107" s="22">
        <v>5.2188239999999997</v>
      </c>
      <c r="T107" s="22">
        <v>5.2479399999999998</v>
      </c>
      <c r="U107" s="22">
        <v>5.2839289999999997</v>
      </c>
      <c r="V107" s="22">
        <v>5.3233350000000002</v>
      </c>
      <c r="W107" s="22">
        <v>5.3552970000000002</v>
      </c>
      <c r="X107" s="22">
        <v>5.3911280000000001</v>
      </c>
      <c r="Y107" s="22">
        <v>5.4304290000000002</v>
      </c>
      <c r="Z107" s="22">
        <v>5.4707429999999997</v>
      </c>
      <c r="AA107" s="22">
        <v>5.5062620000000004</v>
      </c>
      <c r="AB107" s="22">
        <v>5.5415469999999996</v>
      </c>
      <c r="AC107" s="22">
        <v>5.5791190000000004</v>
      </c>
      <c r="AD107" s="22">
        <v>5.6184950000000002</v>
      </c>
      <c r="AE107" s="22">
        <v>5.6575949999999997</v>
      </c>
      <c r="AF107" s="22">
        <v>5.6973589999999996</v>
      </c>
      <c r="AG107" s="22">
        <v>5.7409670000000004</v>
      </c>
      <c r="AH107" s="22">
        <v>5.7806870000000004</v>
      </c>
      <c r="AI107" s="22">
        <v>5.8219289999999999</v>
      </c>
      <c r="AJ107" s="22">
        <v>5.8593140000000004</v>
      </c>
      <c r="AK107" s="23">
        <v>5.4039999999999999E-3</v>
      </c>
    </row>
    <row r="108" spans="1:37" ht="15" customHeight="1" x14ac:dyDescent="0.25">
      <c r="A108" s="17" t="s">
        <v>187</v>
      </c>
      <c r="B108" s="20" t="s">
        <v>188</v>
      </c>
      <c r="C108" s="24">
        <v>19.873881999999998</v>
      </c>
      <c r="D108" s="24">
        <v>21.125067000000001</v>
      </c>
      <c r="E108" s="24">
        <v>20.773181999999998</v>
      </c>
      <c r="F108" s="24">
        <v>20.426414000000001</v>
      </c>
      <c r="G108" s="24">
        <v>20.114977</v>
      </c>
      <c r="H108" s="24">
        <v>19.870365</v>
      </c>
      <c r="I108" s="24">
        <v>19.675757999999998</v>
      </c>
      <c r="J108" s="24">
        <v>19.542444</v>
      </c>
      <c r="K108" s="24">
        <v>19.374561</v>
      </c>
      <c r="L108" s="24">
        <v>19.255797999999999</v>
      </c>
      <c r="M108" s="24">
        <v>19.172294999999998</v>
      </c>
      <c r="N108" s="24">
        <v>19.124395</v>
      </c>
      <c r="O108" s="24">
        <v>19.115288</v>
      </c>
      <c r="P108" s="24">
        <v>19.097624</v>
      </c>
      <c r="Q108" s="24">
        <v>19.079675999999999</v>
      </c>
      <c r="R108" s="24">
        <v>19.014241999999999</v>
      </c>
      <c r="S108" s="24">
        <v>18.999881999999999</v>
      </c>
      <c r="T108" s="24">
        <v>18.995304000000001</v>
      </c>
      <c r="U108" s="24">
        <v>19.020992</v>
      </c>
      <c r="V108" s="24">
        <v>19.061793999999999</v>
      </c>
      <c r="W108" s="24">
        <v>19.086334000000001</v>
      </c>
      <c r="X108" s="24">
        <v>19.122902</v>
      </c>
      <c r="Y108" s="24">
        <v>19.17041</v>
      </c>
      <c r="Z108" s="24">
        <v>19.214690999999998</v>
      </c>
      <c r="AA108" s="24">
        <v>19.248123</v>
      </c>
      <c r="AB108" s="24">
        <v>19.283321000000001</v>
      </c>
      <c r="AC108" s="24">
        <v>19.323395000000001</v>
      </c>
      <c r="AD108" s="24">
        <v>19.368908000000001</v>
      </c>
      <c r="AE108" s="24">
        <v>19.413703999999999</v>
      </c>
      <c r="AF108" s="24">
        <v>19.462612</v>
      </c>
      <c r="AG108" s="24">
        <v>19.520537999999998</v>
      </c>
      <c r="AH108" s="24">
        <v>19.569721000000001</v>
      </c>
      <c r="AI108" s="24">
        <v>19.623463000000001</v>
      </c>
      <c r="AJ108" s="24">
        <v>19.674419</v>
      </c>
      <c r="AK108" s="25">
        <v>-2.2209999999999999E-3</v>
      </c>
    </row>
    <row r="109" spans="1:37" ht="15" customHeight="1" x14ac:dyDescent="0.25">
      <c r="A109" s="17" t="s">
        <v>189</v>
      </c>
    </row>
    <row r="110" spans="1:37" ht="15" customHeight="1" x14ac:dyDescent="0.25">
      <c r="B110" s="20" t="s">
        <v>190</v>
      </c>
    </row>
    <row r="111" spans="1:37" ht="15" customHeight="1" x14ac:dyDescent="0.25">
      <c r="B111" s="21" t="s">
        <v>191</v>
      </c>
      <c r="C111" s="22">
        <v>3.2333000000000001E-2</v>
      </c>
      <c r="D111" s="22">
        <v>4.3832999999999997E-2</v>
      </c>
      <c r="E111" s="22">
        <v>4.2453999999999999E-2</v>
      </c>
      <c r="F111" s="22">
        <v>4.3450999999999997E-2</v>
      </c>
      <c r="G111" s="22">
        <v>4.5648000000000001E-2</v>
      </c>
      <c r="H111" s="22">
        <v>4.7236E-2</v>
      </c>
      <c r="I111" s="22">
        <v>4.8620999999999998E-2</v>
      </c>
      <c r="J111" s="22">
        <v>4.9979000000000003E-2</v>
      </c>
      <c r="K111" s="22">
        <v>5.1610000000000003E-2</v>
      </c>
      <c r="L111" s="22">
        <v>5.3137999999999998E-2</v>
      </c>
      <c r="M111" s="22">
        <v>5.4635000000000003E-2</v>
      </c>
      <c r="N111" s="22">
        <v>5.6219999999999999E-2</v>
      </c>
      <c r="O111" s="22">
        <v>5.7915000000000001E-2</v>
      </c>
      <c r="P111" s="22">
        <v>5.9762999999999997E-2</v>
      </c>
      <c r="Q111" s="22">
        <v>6.1637999999999998E-2</v>
      </c>
      <c r="R111" s="22">
        <v>6.3438999999999995E-2</v>
      </c>
      <c r="S111" s="22">
        <v>6.4888000000000001E-2</v>
      </c>
      <c r="T111" s="22">
        <v>6.6781999999999994E-2</v>
      </c>
      <c r="U111" s="22">
        <v>6.8482000000000001E-2</v>
      </c>
      <c r="V111" s="22">
        <v>7.0467000000000002E-2</v>
      </c>
      <c r="W111" s="22">
        <v>7.2356000000000004E-2</v>
      </c>
      <c r="X111" s="22">
        <v>7.4126999999999998E-2</v>
      </c>
      <c r="Y111" s="22">
        <v>7.6034000000000004E-2</v>
      </c>
      <c r="Z111" s="22">
        <v>7.8079999999999997E-2</v>
      </c>
      <c r="AA111" s="22">
        <v>8.0134999999999998E-2</v>
      </c>
      <c r="AB111" s="22">
        <v>8.2236000000000004E-2</v>
      </c>
      <c r="AC111" s="22">
        <v>8.4181000000000006E-2</v>
      </c>
      <c r="AD111" s="22">
        <v>8.6277000000000006E-2</v>
      </c>
      <c r="AE111" s="22">
        <v>8.8452000000000003E-2</v>
      </c>
      <c r="AF111" s="22">
        <v>9.0756000000000003E-2</v>
      </c>
      <c r="AG111" s="22">
        <v>9.3149999999999997E-2</v>
      </c>
      <c r="AH111" s="22">
        <v>9.5658000000000007E-2</v>
      </c>
      <c r="AI111" s="22">
        <v>9.7933000000000006E-2</v>
      </c>
      <c r="AJ111" s="22">
        <v>0.10011299999999999</v>
      </c>
      <c r="AK111" s="23">
        <v>2.6145000000000002E-2</v>
      </c>
    </row>
    <row r="112" spans="1:37" ht="15" customHeight="1" x14ac:dyDescent="0.25">
      <c r="A112" s="17" t="s">
        <v>192</v>
      </c>
      <c r="B112" s="21" t="s">
        <v>193</v>
      </c>
      <c r="C112" s="22">
        <v>2.1384E-2</v>
      </c>
      <c r="D112" s="22">
        <v>2.9434999999999999E-2</v>
      </c>
      <c r="E112" s="22">
        <v>3.6990000000000002E-2</v>
      </c>
      <c r="F112" s="22">
        <v>4.2460999999999999E-2</v>
      </c>
      <c r="G112" s="22">
        <v>4.5676000000000001E-2</v>
      </c>
      <c r="H112" s="22">
        <v>4.5090999999999999E-2</v>
      </c>
      <c r="I112" s="22">
        <v>4.4859999999999997E-2</v>
      </c>
      <c r="J112" s="22">
        <v>4.4794E-2</v>
      </c>
      <c r="K112" s="22">
        <v>4.5038000000000002E-2</v>
      </c>
      <c r="L112" s="22">
        <v>4.4669E-2</v>
      </c>
      <c r="M112" s="22">
        <v>4.4277999999999998E-2</v>
      </c>
      <c r="N112" s="22">
        <v>4.4320999999999999E-2</v>
      </c>
      <c r="O112" s="22">
        <v>4.4375999999999999E-2</v>
      </c>
      <c r="P112" s="22">
        <v>4.4575999999999998E-2</v>
      </c>
      <c r="Q112" s="22">
        <v>4.4742999999999998E-2</v>
      </c>
      <c r="R112" s="22">
        <v>4.4781000000000001E-2</v>
      </c>
      <c r="S112" s="22">
        <v>4.4597999999999999E-2</v>
      </c>
      <c r="T112" s="22">
        <v>4.478E-2</v>
      </c>
      <c r="U112" s="22">
        <v>4.4809000000000002E-2</v>
      </c>
      <c r="V112" s="22">
        <v>4.5009E-2</v>
      </c>
      <c r="W112" s="22">
        <v>4.5379999999999997E-2</v>
      </c>
      <c r="X112" s="22">
        <v>4.5387999999999998E-2</v>
      </c>
      <c r="Y112" s="22">
        <v>4.5554999999999998E-2</v>
      </c>
      <c r="Z112" s="22">
        <v>4.5689E-2</v>
      </c>
      <c r="AA112" s="22">
        <v>4.5851999999999997E-2</v>
      </c>
      <c r="AB112" s="22">
        <v>4.6081999999999998E-2</v>
      </c>
      <c r="AC112" s="22">
        <v>4.6189000000000001E-2</v>
      </c>
      <c r="AD112" s="22">
        <v>4.6370000000000001E-2</v>
      </c>
      <c r="AE112" s="22">
        <v>4.6545999999999997E-2</v>
      </c>
      <c r="AF112" s="22">
        <v>4.6685999999999998E-2</v>
      </c>
      <c r="AG112" s="22">
        <v>4.6744000000000001E-2</v>
      </c>
      <c r="AH112" s="22">
        <v>4.6977999999999999E-2</v>
      </c>
      <c r="AI112" s="22">
        <v>4.7164999999999999E-2</v>
      </c>
      <c r="AJ112" s="22">
        <v>4.7286000000000002E-2</v>
      </c>
      <c r="AK112" s="23">
        <v>1.4924E-2</v>
      </c>
    </row>
    <row r="113" spans="1:37" ht="15" customHeight="1" x14ac:dyDescent="0.25">
      <c r="A113" s="17" t="s">
        <v>194</v>
      </c>
      <c r="B113" s="21" t="s">
        <v>195</v>
      </c>
      <c r="C113" s="22">
        <v>0.12917999999999999</v>
      </c>
      <c r="D113" s="22">
        <v>0.15629999999999999</v>
      </c>
      <c r="E113" s="22">
        <v>0.18193999999999999</v>
      </c>
      <c r="F113" s="22">
        <v>0.208704</v>
      </c>
      <c r="G113" s="22">
        <v>0.233128</v>
      </c>
      <c r="H113" s="22">
        <v>0.25242999999999999</v>
      </c>
      <c r="I113" s="22">
        <v>0.27452900000000002</v>
      </c>
      <c r="J113" s="22">
        <v>0.297456</v>
      </c>
      <c r="K113" s="22">
        <v>0.32507200000000003</v>
      </c>
      <c r="L113" s="22">
        <v>0.34793400000000002</v>
      </c>
      <c r="M113" s="22">
        <v>0.37087399999999998</v>
      </c>
      <c r="N113" s="22">
        <v>0.39983400000000002</v>
      </c>
      <c r="O113" s="22">
        <v>0.42922900000000003</v>
      </c>
      <c r="P113" s="22">
        <v>0.46044099999999999</v>
      </c>
      <c r="Q113" s="22">
        <v>0.494087</v>
      </c>
      <c r="R113" s="22">
        <v>0.52671999999999997</v>
      </c>
      <c r="S113" s="22">
        <v>0.55863399999999996</v>
      </c>
      <c r="T113" s="22">
        <v>0.59659300000000004</v>
      </c>
      <c r="U113" s="22">
        <v>0.63422000000000001</v>
      </c>
      <c r="V113" s="22">
        <v>0.675238</v>
      </c>
      <c r="W113" s="22">
        <v>0.72333899999999995</v>
      </c>
      <c r="X113" s="22">
        <v>0.76496299999999995</v>
      </c>
      <c r="Y113" s="22">
        <v>0.81176499999999996</v>
      </c>
      <c r="Z113" s="22">
        <v>0.85932799999999998</v>
      </c>
      <c r="AA113" s="22">
        <v>0.90866800000000003</v>
      </c>
      <c r="AB113" s="22">
        <v>0.96184999999999998</v>
      </c>
      <c r="AC113" s="22">
        <v>1.0152620000000001</v>
      </c>
      <c r="AD113" s="22">
        <v>1.071615</v>
      </c>
      <c r="AE113" s="22">
        <v>1.1304380000000001</v>
      </c>
      <c r="AF113" s="22">
        <v>1.1903600000000001</v>
      </c>
      <c r="AG113" s="22">
        <v>1.2505379999999999</v>
      </c>
      <c r="AH113" s="22">
        <v>1.319585</v>
      </c>
      <c r="AI113" s="22">
        <v>1.3901600000000001</v>
      </c>
      <c r="AJ113" s="22">
        <v>1.4641679999999999</v>
      </c>
      <c r="AK113" s="23">
        <v>7.2416999999999995E-2</v>
      </c>
    </row>
    <row r="114" spans="1:37" ht="15" customHeight="1" x14ac:dyDescent="0.25">
      <c r="A114" s="17" t="s">
        <v>196</v>
      </c>
      <c r="B114" s="21" t="s">
        <v>197</v>
      </c>
      <c r="C114" s="22">
        <v>3.3500000000000001E-4</v>
      </c>
      <c r="D114" s="22">
        <v>3.4099999999999999E-4</v>
      </c>
      <c r="E114" s="22">
        <v>3.4299999999999999E-4</v>
      </c>
      <c r="F114" s="22">
        <v>3.48E-4</v>
      </c>
      <c r="G114" s="22">
        <v>3.5199999999999999E-4</v>
      </c>
      <c r="H114" s="22">
        <v>3.4699999999999998E-4</v>
      </c>
      <c r="I114" s="22">
        <v>3.4200000000000002E-4</v>
      </c>
      <c r="J114" s="22">
        <v>3.39E-4</v>
      </c>
      <c r="K114" s="22">
        <v>3.3700000000000001E-4</v>
      </c>
      <c r="L114" s="22">
        <v>3.3500000000000001E-4</v>
      </c>
      <c r="M114" s="22">
        <v>3.3300000000000002E-4</v>
      </c>
      <c r="N114" s="22">
        <v>3.3199999999999999E-4</v>
      </c>
      <c r="O114" s="22">
        <v>3.3100000000000002E-4</v>
      </c>
      <c r="P114" s="22">
        <v>3.3E-4</v>
      </c>
      <c r="Q114" s="22">
        <v>3.2899999999999997E-4</v>
      </c>
      <c r="R114" s="22">
        <v>4.0299999999999998E-4</v>
      </c>
      <c r="S114" s="22">
        <v>4.9399999999999997E-4</v>
      </c>
      <c r="T114" s="22">
        <v>6.0099999999999997E-4</v>
      </c>
      <c r="U114" s="22">
        <v>7.1599999999999995E-4</v>
      </c>
      <c r="V114" s="22">
        <v>8.4199999999999998E-4</v>
      </c>
      <c r="W114" s="22">
        <v>9.859999999999999E-4</v>
      </c>
      <c r="X114" s="22">
        <v>1.119E-3</v>
      </c>
      <c r="Y114" s="22">
        <v>1.2639999999999999E-3</v>
      </c>
      <c r="Z114" s="22">
        <v>1.4120000000000001E-3</v>
      </c>
      <c r="AA114" s="22">
        <v>1.5690000000000001E-3</v>
      </c>
      <c r="AB114" s="22">
        <v>1.74E-3</v>
      </c>
      <c r="AC114" s="22">
        <v>1.9070000000000001E-3</v>
      </c>
      <c r="AD114" s="22">
        <v>2.085E-3</v>
      </c>
      <c r="AE114" s="22">
        <v>2.2690000000000002E-3</v>
      </c>
      <c r="AF114" s="22">
        <v>2.4659999999999999E-3</v>
      </c>
      <c r="AG114" s="22">
        <v>2.653E-3</v>
      </c>
      <c r="AH114" s="22">
        <v>2.8700000000000002E-3</v>
      </c>
      <c r="AI114" s="22">
        <v>3.0839999999999999E-3</v>
      </c>
      <c r="AJ114" s="22">
        <v>3.3050000000000002E-3</v>
      </c>
      <c r="AK114" s="23">
        <v>7.3528999999999997E-2</v>
      </c>
    </row>
    <row r="115" spans="1:37" ht="15" customHeight="1" x14ac:dyDescent="0.25">
      <c r="A115" s="17" t="s">
        <v>198</v>
      </c>
      <c r="B115" s="20" t="s">
        <v>199</v>
      </c>
      <c r="C115" s="24">
        <v>0.18323200000000001</v>
      </c>
      <c r="D115" s="24">
        <v>0.229909</v>
      </c>
      <c r="E115" s="24">
        <v>0.26172699999999999</v>
      </c>
      <c r="F115" s="24">
        <v>0.29496499999999998</v>
      </c>
      <c r="G115" s="24">
        <v>0.32480500000000001</v>
      </c>
      <c r="H115" s="24">
        <v>0.34510400000000002</v>
      </c>
      <c r="I115" s="24">
        <v>0.36835099999999998</v>
      </c>
      <c r="J115" s="24">
        <v>0.392567</v>
      </c>
      <c r="K115" s="24">
        <v>0.42205700000000002</v>
      </c>
      <c r="L115" s="24">
        <v>0.44607599999999997</v>
      </c>
      <c r="M115" s="24">
        <v>0.47012100000000001</v>
      </c>
      <c r="N115" s="24">
        <v>0.50070700000000001</v>
      </c>
      <c r="O115" s="24">
        <v>0.53185000000000004</v>
      </c>
      <c r="P115" s="24">
        <v>0.56511</v>
      </c>
      <c r="Q115" s="24">
        <v>0.60079800000000005</v>
      </c>
      <c r="R115" s="24">
        <v>0.63534199999999996</v>
      </c>
      <c r="S115" s="24">
        <v>0.66861300000000001</v>
      </c>
      <c r="T115" s="24">
        <v>0.70875600000000005</v>
      </c>
      <c r="U115" s="24">
        <v>0.74822699999999998</v>
      </c>
      <c r="V115" s="24">
        <v>0.79155600000000004</v>
      </c>
      <c r="W115" s="24">
        <v>0.84206099999999995</v>
      </c>
      <c r="X115" s="24">
        <v>0.885598</v>
      </c>
      <c r="Y115" s="24">
        <v>0.93461899999999998</v>
      </c>
      <c r="Z115" s="24">
        <v>0.98450899999999997</v>
      </c>
      <c r="AA115" s="24">
        <v>1.036224</v>
      </c>
      <c r="AB115" s="24">
        <v>1.0919080000000001</v>
      </c>
      <c r="AC115" s="24">
        <v>1.1475390000000001</v>
      </c>
      <c r="AD115" s="24">
        <v>1.2063470000000001</v>
      </c>
      <c r="AE115" s="24">
        <v>1.2677039999999999</v>
      </c>
      <c r="AF115" s="24">
        <v>1.3302670000000001</v>
      </c>
      <c r="AG115" s="24">
        <v>1.393086</v>
      </c>
      <c r="AH115" s="24">
        <v>1.4650909999999999</v>
      </c>
      <c r="AI115" s="24">
        <v>1.5383420000000001</v>
      </c>
      <c r="AJ115" s="24">
        <v>1.6148720000000001</v>
      </c>
      <c r="AK115" s="25">
        <v>6.2810000000000005E-2</v>
      </c>
    </row>
    <row r="116" spans="1:37" ht="15" customHeight="1" x14ac:dyDescent="0.25">
      <c r="A116" s="17" t="s">
        <v>200</v>
      </c>
    </row>
    <row r="117" spans="1:37" ht="15" customHeight="1" x14ac:dyDescent="0.25">
      <c r="B117" s="20" t="s">
        <v>201</v>
      </c>
    </row>
    <row r="118" spans="1:37" ht="15" customHeight="1" x14ac:dyDescent="0.25">
      <c r="B118" s="21" t="s">
        <v>202</v>
      </c>
      <c r="C118" s="28">
        <v>6051</v>
      </c>
      <c r="D118" s="28">
        <v>6196</v>
      </c>
      <c r="E118" s="28">
        <v>6328</v>
      </c>
      <c r="F118" s="28">
        <v>6093</v>
      </c>
      <c r="G118" s="28">
        <v>6074</v>
      </c>
      <c r="H118" s="28">
        <v>6055</v>
      </c>
      <c r="I118" s="28">
        <v>6035</v>
      </c>
      <c r="J118" s="28">
        <v>6016</v>
      </c>
      <c r="K118" s="28">
        <v>5997</v>
      </c>
      <c r="L118" s="28">
        <v>5977</v>
      </c>
      <c r="M118" s="28">
        <v>5958</v>
      </c>
      <c r="N118" s="28">
        <v>5938</v>
      </c>
      <c r="O118" s="28">
        <v>5918</v>
      </c>
      <c r="P118" s="28">
        <v>5899</v>
      </c>
      <c r="Q118" s="28">
        <v>5879</v>
      </c>
      <c r="R118" s="28">
        <v>5860</v>
      </c>
      <c r="S118" s="28">
        <v>5840</v>
      </c>
      <c r="T118" s="28">
        <v>5820</v>
      </c>
      <c r="U118" s="28">
        <v>5801</v>
      </c>
      <c r="V118" s="28">
        <v>5781</v>
      </c>
      <c r="W118" s="28">
        <v>5761</v>
      </c>
      <c r="X118" s="28">
        <v>5741</v>
      </c>
      <c r="Y118" s="28">
        <v>5722</v>
      </c>
      <c r="Z118" s="28">
        <v>5702</v>
      </c>
      <c r="AA118" s="28">
        <v>5682</v>
      </c>
      <c r="AB118" s="28">
        <v>5663</v>
      </c>
      <c r="AC118" s="28">
        <v>5643</v>
      </c>
      <c r="AD118" s="28">
        <v>5623</v>
      </c>
      <c r="AE118" s="28">
        <v>5603</v>
      </c>
      <c r="AF118" s="28">
        <v>5584</v>
      </c>
      <c r="AG118" s="28">
        <v>5564</v>
      </c>
      <c r="AH118" s="28">
        <v>5544</v>
      </c>
      <c r="AI118" s="28">
        <v>5525</v>
      </c>
      <c r="AJ118" s="28">
        <v>5505</v>
      </c>
      <c r="AK118" s="23">
        <v>-3.6879999999999999E-3</v>
      </c>
    </row>
    <row r="119" spans="1:37" ht="15" customHeight="1" x14ac:dyDescent="0.25">
      <c r="A119" s="17" t="s">
        <v>203</v>
      </c>
      <c r="B119" s="21" t="s">
        <v>204</v>
      </c>
      <c r="C119" s="28">
        <v>5333</v>
      </c>
      <c r="D119" s="28">
        <v>5716</v>
      </c>
      <c r="E119" s="28">
        <v>5707</v>
      </c>
      <c r="F119" s="28">
        <v>5472</v>
      </c>
      <c r="G119" s="28">
        <v>5454</v>
      </c>
      <c r="H119" s="28">
        <v>5436</v>
      </c>
      <c r="I119" s="28">
        <v>5418</v>
      </c>
      <c r="J119" s="28">
        <v>5400</v>
      </c>
      <c r="K119" s="28">
        <v>5382</v>
      </c>
      <c r="L119" s="28">
        <v>5364</v>
      </c>
      <c r="M119" s="28">
        <v>5346</v>
      </c>
      <c r="N119" s="28">
        <v>5328</v>
      </c>
      <c r="O119" s="28">
        <v>5310</v>
      </c>
      <c r="P119" s="28">
        <v>5292</v>
      </c>
      <c r="Q119" s="28">
        <v>5274</v>
      </c>
      <c r="R119" s="28">
        <v>5256</v>
      </c>
      <c r="S119" s="28">
        <v>5238</v>
      </c>
      <c r="T119" s="28">
        <v>5220</v>
      </c>
      <c r="U119" s="28">
        <v>5202</v>
      </c>
      <c r="V119" s="28">
        <v>5184</v>
      </c>
      <c r="W119" s="28">
        <v>5166</v>
      </c>
      <c r="X119" s="28">
        <v>5148</v>
      </c>
      <c r="Y119" s="28">
        <v>5130</v>
      </c>
      <c r="Z119" s="28">
        <v>5112</v>
      </c>
      <c r="AA119" s="28">
        <v>5094</v>
      </c>
      <c r="AB119" s="28">
        <v>5076</v>
      </c>
      <c r="AC119" s="28">
        <v>5058</v>
      </c>
      <c r="AD119" s="28">
        <v>5040</v>
      </c>
      <c r="AE119" s="28">
        <v>5022</v>
      </c>
      <c r="AF119" s="28">
        <v>5004</v>
      </c>
      <c r="AG119" s="28">
        <v>4987</v>
      </c>
      <c r="AH119" s="28">
        <v>4969</v>
      </c>
      <c r="AI119" s="28">
        <v>4951</v>
      </c>
      <c r="AJ119" s="28">
        <v>4933</v>
      </c>
      <c r="AK119" s="23">
        <v>-4.5929999999999999E-3</v>
      </c>
    </row>
    <row r="120" spans="1:37" ht="15" customHeight="1" x14ac:dyDescent="0.25">
      <c r="A120" s="17" t="s">
        <v>205</v>
      </c>
      <c r="B120" s="21" t="s">
        <v>206</v>
      </c>
      <c r="C120" s="28">
        <v>5684</v>
      </c>
      <c r="D120" s="28">
        <v>6313</v>
      </c>
      <c r="E120" s="28">
        <v>6197</v>
      </c>
      <c r="F120" s="28">
        <v>6027</v>
      </c>
      <c r="G120" s="28">
        <v>6013</v>
      </c>
      <c r="H120" s="28">
        <v>6000</v>
      </c>
      <c r="I120" s="28">
        <v>5986</v>
      </c>
      <c r="J120" s="28">
        <v>5972</v>
      </c>
      <c r="K120" s="28">
        <v>5958</v>
      </c>
      <c r="L120" s="28">
        <v>5945</v>
      </c>
      <c r="M120" s="28">
        <v>5931</v>
      </c>
      <c r="N120" s="28">
        <v>5917</v>
      </c>
      <c r="O120" s="28">
        <v>5903</v>
      </c>
      <c r="P120" s="28">
        <v>5889</v>
      </c>
      <c r="Q120" s="28">
        <v>5876</v>
      </c>
      <c r="R120" s="28">
        <v>5862</v>
      </c>
      <c r="S120" s="28">
        <v>5848</v>
      </c>
      <c r="T120" s="28">
        <v>5834</v>
      </c>
      <c r="U120" s="28">
        <v>5820</v>
      </c>
      <c r="V120" s="28">
        <v>5806</v>
      </c>
      <c r="W120" s="28">
        <v>5793</v>
      </c>
      <c r="X120" s="28">
        <v>5779</v>
      </c>
      <c r="Y120" s="28">
        <v>5765</v>
      </c>
      <c r="Z120" s="28">
        <v>5751</v>
      </c>
      <c r="AA120" s="28">
        <v>5737</v>
      </c>
      <c r="AB120" s="28">
        <v>5723</v>
      </c>
      <c r="AC120" s="28">
        <v>5709</v>
      </c>
      <c r="AD120" s="28">
        <v>5695</v>
      </c>
      <c r="AE120" s="28">
        <v>5681</v>
      </c>
      <c r="AF120" s="28">
        <v>5667</v>
      </c>
      <c r="AG120" s="28">
        <v>5654</v>
      </c>
      <c r="AH120" s="28">
        <v>5640</v>
      </c>
      <c r="AI120" s="28">
        <v>5626</v>
      </c>
      <c r="AJ120" s="28">
        <v>5612</v>
      </c>
      <c r="AK120" s="23">
        <v>-3.6709999999999998E-3</v>
      </c>
    </row>
    <row r="121" spans="1:37" ht="15" customHeight="1" x14ac:dyDescent="0.25">
      <c r="A121" s="17" t="s">
        <v>207</v>
      </c>
      <c r="B121" s="21" t="s">
        <v>208</v>
      </c>
      <c r="C121" s="28">
        <v>5999</v>
      </c>
      <c r="D121" s="28">
        <v>6767</v>
      </c>
      <c r="E121" s="28">
        <v>6394</v>
      </c>
      <c r="F121" s="28">
        <v>6271</v>
      </c>
      <c r="G121" s="28">
        <v>6257</v>
      </c>
      <c r="H121" s="28">
        <v>6243</v>
      </c>
      <c r="I121" s="28">
        <v>6229</v>
      </c>
      <c r="J121" s="28">
        <v>6214</v>
      </c>
      <c r="K121" s="28">
        <v>6200</v>
      </c>
      <c r="L121" s="28">
        <v>6186</v>
      </c>
      <c r="M121" s="28">
        <v>6171</v>
      </c>
      <c r="N121" s="28">
        <v>6156</v>
      </c>
      <c r="O121" s="28">
        <v>6142</v>
      </c>
      <c r="P121" s="28">
        <v>6127</v>
      </c>
      <c r="Q121" s="28">
        <v>6112</v>
      </c>
      <c r="R121" s="28">
        <v>6097</v>
      </c>
      <c r="S121" s="28">
        <v>6082</v>
      </c>
      <c r="T121" s="28">
        <v>6067</v>
      </c>
      <c r="U121" s="28">
        <v>6051</v>
      </c>
      <c r="V121" s="28">
        <v>6036</v>
      </c>
      <c r="W121" s="28">
        <v>6021</v>
      </c>
      <c r="X121" s="28">
        <v>6006</v>
      </c>
      <c r="Y121" s="28">
        <v>5991</v>
      </c>
      <c r="Z121" s="28">
        <v>5975</v>
      </c>
      <c r="AA121" s="28">
        <v>5960</v>
      </c>
      <c r="AB121" s="28">
        <v>5945</v>
      </c>
      <c r="AC121" s="28">
        <v>5929</v>
      </c>
      <c r="AD121" s="28">
        <v>5914</v>
      </c>
      <c r="AE121" s="28">
        <v>5898</v>
      </c>
      <c r="AF121" s="28">
        <v>5883</v>
      </c>
      <c r="AG121" s="28">
        <v>5867</v>
      </c>
      <c r="AH121" s="28">
        <v>5852</v>
      </c>
      <c r="AI121" s="28">
        <v>5836</v>
      </c>
      <c r="AJ121" s="28">
        <v>5821</v>
      </c>
      <c r="AK121" s="23">
        <v>-4.6950000000000004E-3</v>
      </c>
    </row>
    <row r="122" spans="1:37" ht="15" customHeight="1" x14ac:dyDescent="0.25">
      <c r="A122" s="17" t="s">
        <v>209</v>
      </c>
      <c r="B122" s="21" t="s">
        <v>210</v>
      </c>
      <c r="C122" s="28">
        <v>2232</v>
      </c>
      <c r="D122" s="28">
        <v>2665</v>
      </c>
      <c r="E122" s="28">
        <v>2672</v>
      </c>
      <c r="F122" s="28">
        <v>2512</v>
      </c>
      <c r="G122" s="28">
        <v>2501</v>
      </c>
      <c r="H122" s="28">
        <v>2490</v>
      </c>
      <c r="I122" s="28">
        <v>2480</v>
      </c>
      <c r="J122" s="28">
        <v>2470</v>
      </c>
      <c r="K122" s="28">
        <v>2460</v>
      </c>
      <c r="L122" s="28">
        <v>2449</v>
      </c>
      <c r="M122" s="28">
        <v>2439</v>
      </c>
      <c r="N122" s="28">
        <v>2429</v>
      </c>
      <c r="O122" s="28">
        <v>2419</v>
      </c>
      <c r="P122" s="28">
        <v>2408</v>
      </c>
      <c r="Q122" s="28">
        <v>2398</v>
      </c>
      <c r="R122" s="28">
        <v>2388</v>
      </c>
      <c r="S122" s="28">
        <v>2378</v>
      </c>
      <c r="T122" s="28">
        <v>2368</v>
      </c>
      <c r="U122" s="28">
        <v>2357</v>
      </c>
      <c r="V122" s="28">
        <v>2347</v>
      </c>
      <c r="W122" s="28">
        <v>2337</v>
      </c>
      <c r="X122" s="28">
        <v>2327</v>
      </c>
      <c r="Y122" s="28">
        <v>2317</v>
      </c>
      <c r="Z122" s="28">
        <v>2306</v>
      </c>
      <c r="AA122" s="28">
        <v>2296</v>
      </c>
      <c r="AB122" s="28">
        <v>2286</v>
      </c>
      <c r="AC122" s="28">
        <v>2276</v>
      </c>
      <c r="AD122" s="28">
        <v>2266</v>
      </c>
      <c r="AE122" s="28">
        <v>2256</v>
      </c>
      <c r="AF122" s="28">
        <v>2246</v>
      </c>
      <c r="AG122" s="28">
        <v>2236</v>
      </c>
      <c r="AH122" s="28">
        <v>2226</v>
      </c>
      <c r="AI122" s="28">
        <v>2215</v>
      </c>
      <c r="AJ122" s="28">
        <v>2205</v>
      </c>
      <c r="AK122" s="23">
        <v>-5.9040000000000004E-3</v>
      </c>
    </row>
    <row r="123" spans="1:37" ht="15" customHeight="1" x14ac:dyDescent="0.25">
      <c r="A123" s="17" t="s">
        <v>211</v>
      </c>
      <c r="B123" s="21" t="s">
        <v>212</v>
      </c>
      <c r="C123" s="28">
        <v>2832</v>
      </c>
      <c r="D123" s="28">
        <v>3480</v>
      </c>
      <c r="E123" s="28">
        <v>3440</v>
      </c>
      <c r="F123" s="28">
        <v>3279</v>
      </c>
      <c r="G123" s="28">
        <v>3270</v>
      </c>
      <c r="H123" s="28">
        <v>3262</v>
      </c>
      <c r="I123" s="28">
        <v>3253</v>
      </c>
      <c r="J123" s="28">
        <v>3245</v>
      </c>
      <c r="K123" s="28">
        <v>3236</v>
      </c>
      <c r="L123" s="28">
        <v>3227</v>
      </c>
      <c r="M123" s="28">
        <v>3219</v>
      </c>
      <c r="N123" s="28">
        <v>3210</v>
      </c>
      <c r="O123" s="28">
        <v>3201</v>
      </c>
      <c r="P123" s="28">
        <v>3193</v>
      </c>
      <c r="Q123" s="28">
        <v>3184</v>
      </c>
      <c r="R123" s="28">
        <v>3175</v>
      </c>
      <c r="S123" s="28">
        <v>3166</v>
      </c>
      <c r="T123" s="28">
        <v>3157</v>
      </c>
      <c r="U123" s="28">
        <v>3149</v>
      </c>
      <c r="V123" s="28">
        <v>3140</v>
      </c>
      <c r="W123" s="28">
        <v>3131</v>
      </c>
      <c r="X123" s="28">
        <v>3122</v>
      </c>
      <c r="Y123" s="28">
        <v>3113</v>
      </c>
      <c r="Z123" s="28">
        <v>3104</v>
      </c>
      <c r="AA123" s="28">
        <v>3095</v>
      </c>
      <c r="AB123" s="28">
        <v>3086</v>
      </c>
      <c r="AC123" s="28">
        <v>3077</v>
      </c>
      <c r="AD123" s="28">
        <v>3068</v>
      </c>
      <c r="AE123" s="28">
        <v>3059</v>
      </c>
      <c r="AF123" s="28">
        <v>3050</v>
      </c>
      <c r="AG123" s="28">
        <v>3041</v>
      </c>
      <c r="AH123" s="28">
        <v>3032</v>
      </c>
      <c r="AI123" s="28">
        <v>3023</v>
      </c>
      <c r="AJ123" s="28">
        <v>3014</v>
      </c>
      <c r="AK123" s="23">
        <v>-4.483E-3</v>
      </c>
    </row>
    <row r="124" spans="1:37" ht="15" customHeight="1" x14ac:dyDescent="0.25">
      <c r="A124" s="17" t="s">
        <v>213</v>
      </c>
      <c r="B124" s="21" t="s">
        <v>214</v>
      </c>
      <c r="C124" s="28">
        <v>1582</v>
      </c>
      <c r="D124" s="28">
        <v>2161</v>
      </c>
      <c r="E124" s="28">
        <v>2036</v>
      </c>
      <c r="F124" s="28">
        <v>1940</v>
      </c>
      <c r="G124" s="28">
        <v>1929</v>
      </c>
      <c r="H124" s="28">
        <v>1918</v>
      </c>
      <c r="I124" s="28">
        <v>1908</v>
      </c>
      <c r="J124" s="28">
        <v>1897</v>
      </c>
      <c r="K124" s="28">
        <v>1887</v>
      </c>
      <c r="L124" s="28">
        <v>1876</v>
      </c>
      <c r="M124" s="28">
        <v>1866</v>
      </c>
      <c r="N124" s="28">
        <v>1855</v>
      </c>
      <c r="O124" s="28">
        <v>1845</v>
      </c>
      <c r="P124" s="28">
        <v>1835</v>
      </c>
      <c r="Q124" s="28">
        <v>1824</v>
      </c>
      <c r="R124" s="28">
        <v>1814</v>
      </c>
      <c r="S124" s="28">
        <v>1803</v>
      </c>
      <c r="T124" s="28">
        <v>1793</v>
      </c>
      <c r="U124" s="28">
        <v>1783</v>
      </c>
      <c r="V124" s="28">
        <v>1772</v>
      </c>
      <c r="W124" s="28">
        <v>1762</v>
      </c>
      <c r="X124" s="28">
        <v>1752</v>
      </c>
      <c r="Y124" s="28">
        <v>1742</v>
      </c>
      <c r="Z124" s="28">
        <v>1732</v>
      </c>
      <c r="AA124" s="28">
        <v>1721</v>
      </c>
      <c r="AB124" s="28">
        <v>1711</v>
      </c>
      <c r="AC124" s="28">
        <v>1701</v>
      </c>
      <c r="AD124" s="28">
        <v>1691</v>
      </c>
      <c r="AE124" s="28">
        <v>1681</v>
      </c>
      <c r="AF124" s="28">
        <v>1671</v>
      </c>
      <c r="AG124" s="28">
        <v>1660</v>
      </c>
      <c r="AH124" s="28">
        <v>1650</v>
      </c>
      <c r="AI124" s="28">
        <v>1640</v>
      </c>
      <c r="AJ124" s="28">
        <v>1630</v>
      </c>
      <c r="AK124" s="23">
        <v>-8.7740000000000005E-3</v>
      </c>
    </row>
    <row r="125" spans="1:37" ht="15" customHeight="1" x14ac:dyDescent="0.25">
      <c r="A125" s="17" t="s">
        <v>215</v>
      </c>
      <c r="B125" s="21" t="s">
        <v>216</v>
      </c>
      <c r="C125" s="28">
        <v>4573</v>
      </c>
      <c r="D125" s="28">
        <v>4671</v>
      </c>
      <c r="E125" s="28">
        <v>4756</v>
      </c>
      <c r="F125" s="28">
        <v>4763</v>
      </c>
      <c r="G125" s="28">
        <v>4748</v>
      </c>
      <c r="H125" s="28">
        <v>4733</v>
      </c>
      <c r="I125" s="28">
        <v>4718</v>
      </c>
      <c r="J125" s="28">
        <v>4703</v>
      </c>
      <c r="K125" s="28">
        <v>4688</v>
      </c>
      <c r="L125" s="28">
        <v>4672</v>
      </c>
      <c r="M125" s="28">
        <v>4656</v>
      </c>
      <c r="N125" s="28">
        <v>4641</v>
      </c>
      <c r="O125" s="28">
        <v>4625</v>
      </c>
      <c r="P125" s="28">
        <v>4608</v>
      </c>
      <c r="Q125" s="28">
        <v>4592</v>
      </c>
      <c r="R125" s="28">
        <v>4576</v>
      </c>
      <c r="S125" s="28">
        <v>4559</v>
      </c>
      <c r="T125" s="28">
        <v>4542</v>
      </c>
      <c r="U125" s="28">
        <v>4526</v>
      </c>
      <c r="V125" s="28">
        <v>4509</v>
      </c>
      <c r="W125" s="28">
        <v>4492</v>
      </c>
      <c r="X125" s="28">
        <v>4476</v>
      </c>
      <c r="Y125" s="28">
        <v>4459</v>
      </c>
      <c r="Z125" s="28">
        <v>4442</v>
      </c>
      <c r="AA125" s="28">
        <v>4425</v>
      </c>
      <c r="AB125" s="28">
        <v>4409</v>
      </c>
      <c r="AC125" s="28">
        <v>4392</v>
      </c>
      <c r="AD125" s="28">
        <v>4375</v>
      </c>
      <c r="AE125" s="28">
        <v>4359</v>
      </c>
      <c r="AF125" s="28">
        <v>4342</v>
      </c>
      <c r="AG125" s="28">
        <v>4325</v>
      </c>
      <c r="AH125" s="28">
        <v>4309</v>
      </c>
      <c r="AI125" s="28">
        <v>4292</v>
      </c>
      <c r="AJ125" s="28">
        <v>4276</v>
      </c>
      <c r="AK125" s="23">
        <v>-2.7569999999999999E-3</v>
      </c>
    </row>
    <row r="126" spans="1:37" ht="15" customHeight="1" x14ac:dyDescent="0.25">
      <c r="A126" s="17" t="s">
        <v>217</v>
      </c>
      <c r="B126" s="21" t="s">
        <v>218</v>
      </c>
      <c r="C126" s="28">
        <v>3180</v>
      </c>
      <c r="D126" s="28">
        <v>3257</v>
      </c>
      <c r="E126" s="28">
        <v>3258</v>
      </c>
      <c r="F126" s="28">
        <v>3255</v>
      </c>
      <c r="G126" s="28">
        <v>3246</v>
      </c>
      <c r="H126" s="28">
        <v>3235</v>
      </c>
      <c r="I126" s="28">
        <v>3225</v>
      </c>
      <c r="J126" s="28">
        <v>3214</v>
      </c>
      <c r="K126" s="28">
        <v>3204</v>
      </c>
      <c r="L126" s="28">
        <v>3193</v>
      </c>
      <c r="M126" s="28">
        <v>3182</v>
      </c>
      <c r="N126" s="28">
        <v>3172</v>
      </c>
      <c r="O126" s="28">
        <v>3161</v>
      </c>
      <c r="P126" s="28">
        <v>3150</v>
      </c>
      <c r="Q126" s="28">
        <v>3139</v>
      </c>
      <c r="R126" s="28">
        <v>3127</v>
      </c>
      <c r="S126" s="28">
        <v>3116</v>
      </c>
      <c r="T126" s="28">
        <v>3105</v>
      </c>
      <c r="U126" s="28">
        <v>3094</v>
      </c>
      <c r="V126" s="28">
        <v>3083</v>
      </c>
      <c r="W126" s="28">
        <v>3071</v>
      </c>
      <c r="X126" s="28">
        <v>3060</v>
      </c>
      <c r="Y126" s="28">
        <v>3049</v>
      </c>
      <c r="Z126" s="28">
        <v>3038</v>
      </c>
      <c r="AA126" s="28">
        <v>3026</v>
      </c>
      <c r="AB126" s="28">
        <v>3015</v>
      </c>
      <c r="AC126" s="28">
        <v>3004</v>
      </c>
      <c r="AD126" s="28">
        <v>2992</v>
      </c>
      <c r="AE126" s="28">
        <v>2981</v>
      </c>
      <c r="AF126" s="28">
        <v>2970</v>
      </c>
      <c r="AG126" s="28">
        <v>2959</v>
      </c>
      <c r="AH126" s="28">
        <v>2947</v>
      </c>
      <c r="AI126" s="28">
        <v>2936</v>
      </c>
      <c r="AJ126" s="28">
        <v>2925</v>
      </c>
      <c r="AK126" s="23">
        <v>-3.3540000000000002E-3</v>
      </c>
    </row>
    <row r="127" spans="1:37" ht="15" customHeight="1" x14ac:dyDescent="0.25">
      <c r="A127" s="17" t="s">
        <v>219</v>
      </c>
      <c r="B127" s="20" t="s">
        <v>220</v>
      </c>
      <c r="C127" s="26">
        <v>3827.5029300000001</v>
      </c>
      <c r="D127" s="26">
        <v>4232.2929690000001</v>
      </c>
      <c r="E127" s="26">
        <v>4180.6679690000001</v>
      </c>
      <c r="F127" s="26">
        <v>4049.8627929999998</v>
      </c>
      <c r="G127" s="26">
        <v>4032.0358890000002</v>
      </c>
      <c r="H127" s="26">
        <v>4014.1816410000001</v>
      </c>
      <c r="I127" s="26">
        <v>3996.6623540000001</v>
      </c>
      <c r="J127" s="26">
        <v>3978.9545899999998</v>
      </c>
      <c r="K127" s="26">
        <v>3961.6030270000001</v>
      </c>
      <c r="L127" s="26">
        <v>3943.8239749999998</v>
      </c>
      <c r="M127" s="26">
        <v>3926.3295899999998</v>
      </c>
      <c r="N127" s="26">
        <v>3908.900635</v>
      </c>
      <c r="O127" s="26">
        <v>3891.4582519999999</v>
      </c>
      <c r="P127" s="26">
        <v>3873.7946780000002</v>
      </c>
      <c r="Q127" s="26">
        <v>3856.34375</v>
      </c>
      <c r="R127" s="26">
        <v>3838.788818</v>
      </c>
      <c r="S127" s="26">
        <v>3821.1723630000001</v>
      </c>
      <c r="T127" s="26">
        <v>3803.7155760000001</v>
      </c>
      <c r="U127" s="26">
        <v>3786.1860350000002</v>
      </c>
      <c r="V127" s="26">
        <v>3768.6215820000002</v>
      </c>
      <c r="W127" s="26">
        <v>3751.1577149999998</v>
      </c>
      <c r="X127" s="26">
        <v>3733.820557</v>
      </c>
      <c r="Y127" s="26">
        <v>3716.4384770000001</v>
      </c>
      <c r="Z127" s="26">
        <v>3698.7338869999999</v>
      </c>
      <c r="AA127" s="26">
        <v>3680.9968260000001</v>
      </c>
      <c r="AB127" s="26">
        <v>3663.6857909999999</v>
      </c>
      <c r="AC127" s="26">
        <v>3646.181885</v>
      </c>
      <c r="AD127" s="26">
        <v>3628.5703119999998</v>
      </c>
      <c r="AE127" s="26">
        <v>3611.1589359999998</v>
      </c>
      <c r="AF127" s="26">
        <v>3593.8032229999999</v>
      </c>
      <c r="AG127" s="26">
        <v>3576.515625</v>
      </c>
      <c r="AH127" s="26">
        <v>3559.2370609999998</v>
      </c>
      <c r="AI127" s="26">
        <v>3541.9785160000001</v>
      </c>
      <c r="AJ127" s="26">
        <v>3525.1584469999998</v>
      </c>
      <c r="AK127" s="25">
        <v>-5.6969999999999998E-3</v>
      </c>
    </row>
    <row r="128" spans="1:37" ht="15" customHeight="1" x14ac:dyDescent="0.25">
      <c r="A128" s="17" t="s">
        <v>221</v>
      </c>
    </row>
    <row r="129" spans="1:37" ht="15" customHeight="1" x14ac:dyDescent="0.25">
      <c r="B129" s="20" t="s">
        <v>222</v>
      </c>
    </row>
    <row r="130" spans="1:37" ht="15" customHeight="1" x14ac:dyDescent="0.25">
      <c r="B130" s="21" t="s">
        <v>202</v>
      </c>
      <c r="C130" s="28">
        <v>445</v>
      </c>
      <c r="D130" s="28">
        <v>669</v>
      </c>
      <c r="E130" s="28">
        <v>490</v>
      </c>
      <c r="F130" s="28">
        <v>546</v>
      </c>
      <c r="G130" s="28">
        <v>551</v>
      </c>
      <c r="H130" s="28">
        <v>555</v>
      </c>
      <c r="I130" s="28">
        <v>560</v>
      </c>
      <c r="J130" s="28">
        <v>565</v>
      </c>
      <c r="K130" s="28">
        <v>569</v>
      </c>
      <c r="L130" s="28">
        <v>574</v>
      </c>
      <c r="M130" s="28">
        <v>579</v>
      </c>
      <c r="N130" s="28">
        <v>583</v>
      </c>
      <c r="O130" s="28">
        <v>588</v>
      </c>
      <c r="P130" s="28">
        <v>593</v>
      </c>
      <c r="Q130" s="28">
        <v>598</v>
      </c>
      <c r="R130" s="28">
        <v>602</v>
      </c>
      <c r="S130" s="28">
        <v>607</v>
      </c>
      <c r="T130" s="28">
        <v>612</v>
      </c>
      <c r="U130" s="28">
        <v>617</v>
      </c>
      <c r="V130" s="28">
        <v>621</v>
      </c>
      <c r="W130" s="28">
        <v>626</v>
      </c>
      <c r="X130" s="28">
        <v>631</v>
      </c>
      <c r="Y130" s="28">
        <v>636</v>
      </c>
      <c r="Z130" s="28">
        <v>640</v>
      </c>
      <c r="AA130" s="28">
        <v>645</v>
      </c>
      <c r="AB130" s="28">
        <v>650</v>
      </c>
      <c r="AC130" s="28">
        <v>655</v>
      </c>
      <c r="AD130" s="28">
        <v>659</v>
      </c>
      <c r="AE130" s="28">
        <v>664</v>
      </c>
      <c r="AF130" s="28">
        <v>669</v>
      </c>
      <c r="AG130" s="28">
        <v>674</v>
      </c>
      <c r="AH130" s="28">
        <v>679</v>
      </c>
      <c r="AI130" s="28">
        <v>683</v>
      </c>
      <c r="AJ130" s="28">
        <v>688</v>
      </c>
      <c r="AK130" s="23">
        <v>8.7500000000000002E-4</v>
      </c>
    </row>
    <row r="131" spans="1:37" ht="15" customHeight="1" x14ac:dyDescent="0.25">
      <c r="A131" s="17" t="s">
        <v>223</v>
      </c>
      <c r="B131" s="21" t="s">
        <v>204</v>
      </c>
      <c r="C131" s="28">
        <v>660</v>
      </c>
      <c r="D131" s="28">
        <v>897</v>
      </c>
      <c r="E131" s="28">
        <v>679</v>
      </c>
      <c r="F131" s="28">
        <v>786</v>
      </c>
      <c r="G131" s="28">
        <v>792</v>
      </c>
      <c r="H131" s="28">
        <v>799</v>
      </c>
      <c r="I131" s="28">
        <v>806</v>
      </c>
      <c r="J131" s="28">
        <v>812</v>
      </c>
      <c r="K131" s="28">
        <v>819</v>
      </c>
      <c r="L131" s="28">
        <v>826</v>
      </c>
      <c r="M131" s="28">
        <v>832</v>
      </c>
      <c r="N131" s="28">
        <v>839</v>
      </c>
      <c r="O131" s="28">
        <v>845</v>
      </c>
      <c r="P131" s="28">
        <v>852</v>
      </c>
      <c r="Q131" s="28">
        <v>859</v>
      </c>
      <c r="R131" s="28">
        <v>865</v>
      </c>
      <c r="S131" s="28">
        <v>872</v>
      </c>
      <c r="T131" s="28">
        <v>879</v>
      </c>
      <c r="U131" s="28">
        <v>885</v>
      </c>
      <c r="V131" s="28">
        <v>892</v>
      </c>
      <c r="W131" s="28">
        <v>899</v>
      </c>
      <c r="X131" s="28">
        <v>905</v>
      </c>
      <c r="Y131" s="28">
        <v>912</v>
      </c>
      <c r="Z131" s="28">
        <v>919</v>
      </c>
      <c r="AA131" s="28">
        <v>925</v>
      </c>
      <c r="AB131" s="28">
        <v>932</v>
      </c>
      <c r="AC131" s="28">
        <v>939</v>
      </c>
      <c r="AD131" s="28">
        <v>945</v>
      </c>
      <c r="AE131" s="28">
        <v>952</v>
      </c>
      <c r="AF131" s="28">
        <v>959</v>
      </c>
      <c r="AG131" s="28">
        <v>965</v>
      </c>
      <c r="AH131" s="28">
        <v>972</v>
      </c>
      <c r="AI131" s="28">
        <v>979</v>
      </c>
      <c r="AJ131" s="28">
        <v>985</v>
      </c>
      <c r="AK131" s="23">
        <v>2.9290000000000002E-3</v>
      </c>
    </row>
    <row r="132" spans="1:37" ht="15" customHeight="1" x14ac:dyDescent="0.25">
      <c r="A132" s="17" t="s">
        <v>224</v>
      </c>
      <c r="B132" s="21" t="s">
        <v>206</v>
      </c>
      <c r="C132" s="28">
        <v>707</v>
      </c>
      <c r="D132" s="28">
        <v>985</v>
      </c>
      <c r="E132" s="28">
        <v>743</v>
      </c>
      <c r="F132" s="28">
        <v>804</v>
      </c>
      <c r="G132" s="28">
        <v>808</v>
      </c>
      <c r="H132" s="28">
        <v>811</v>
      </c>
      <c r="I132" s="28">
        <v>815</v>
      </c>
      <c r="J132" s="28">
        <v>819</v>
      </c>
      <c r="K132" s="28">
        <v>822</v>
      </c>
      <c r="L132" s="28">
        <v>826</v>
      </c>
      <c r="M132" s="28">
        <v>830</v>
      </c>
      <c r="N132" s="28">
        <v>833</v>
      </c>
      <c r="O132" s="28">
        <v>837</v>
      </c>
      <c r="P132" s="28">
        <v>841</v>
      </c>
      <c r="Q132" s="28">
        <v>844</v>
      </c>
      <c r="R132" s="28">
        <v>848</v>
      </c>
      <c r="S132" s="28">
        <v>852</v>
      </c>
      <c r="T132" s="28">
        <v>855</v>
      </c>
      <c r="U132" s="28">
        <v>859</v>
      </c>
      <c r="V132" s="28">
        <v>863</v>
      </c>
      <c r="W132" s="28">
        <v>867</v>
      </c>
      <c r="X132" s="28">
        <v>870</v>
      </c>
      <c r="Y132" s="28">
        <v>874</v>
      </c>
      <c r="Z132" s="28">
        <v>878</v>
      </c>
      <c r="AA132" s="28">
        <v>881</v>
      </c>
      <c r="AB132" s="28">
        <v>885</v>
      </c>
      <c r="AC132" s="28">
        <v>889</v>
      </c>
      <c r="AD132" s="28">
        <v>893</v>
      </c>
      <c r="AE132" s="28">
        <v>896</v>
      </c>
      <c r="AF132" s="28">
        <v>900</v>
      </c>
      <c r="AG132" s="28">
        <v>904</v>
      </c>
      <c r="AH132" s="28">
        <v>908</v>
      </c>
      <c r="AI132" s="28">
        <v>911</v>
      </c>
      <c r="AJ132" s="28">
        <v>915</v>
      </c>
      <c r="AK132" s="23">
        <v>-2.3010000000000001E-3</v>
      </c>
    </row>
    <row r="133" spans="1:37" ht="15" customHeight="1" x14ac:dyDescent="0.25">
      <c r="A133" s="17" t="s">
        <v>225</v>
      </c>
      <c r="B133" s="21" t="s">
        <v>208</v>
      </c>
      <c r="C133" s="28">
        <v>910</v>
      </c>
      <c r="D133" s="28">
        <v>1140</v>
      </c>
      <c r="E133" s="28">
        <v>938</v>
      </c>
      <c r="F133" s="28">
        <v>992</v>
      </c>
      <c r="G133" s="28">
        <v>995</v>
      </c>
      <c r="H133" s="28">
        <v>999</v>
      </c>
      <c r="I133" s="28">
        <v>1002</v>
      </c>
      <c r="J133" s="28">
        <v>1006</v>
      </c>
      <c r="K133" s="28">
        <v>1009</v>
      </c>
      <c r="L133" s="28">
        <v>1012</v>
      </c>
      <c r="M133" s="28">
        <v>1016</v>
      </c>
      <c r="N133" s="28">
        <v>1019</v>
      </c>
      <c r="O133" s="28">
        <v>1023</v>
      </c>
      <c r="P133" s="28">
        <v>1026</v>
      </c>
      <c r="Q133" s="28">
        <v>1030</v>
      </c>
      <c r="R133" s="28">
        <v>1033</v>
      </c>
      <c r="S133" s="28">
        <v>1037</v>
      </c>
      <c r="T133" s="28">
        <v>1041</v>
      </c>
      <c r="U133" s="28">
        <v>1044</v>
      </c>
      <c r="V133" s="28">
        <v>1048</v>
      </c>
      <c r="W133" s="28">
        <v>1051</v>
      </c>
      <c r="X133" s="28">
        <v>1055</v>
      </c>
      <c r="Y133" s="28">
        <v>1059</v>
      </c>
      <c r="Z133" s="28">
        <v>1062</v>
      </c>
      <c r="AA133" s="28">
        <v>1066</v>
      </c>
      <c r="AB133" s="28">
        <v>1070</v>
      </c>
      <c r="AC133" s="28">
        <v>1073</v>
      </c>
      <c r="AD133" s="28">
        <v>1077</v>
      </c>
      <c r="AE133" s="28">
        <v>1081</v>
      </c>
      <c r="AF133" s="28">
        <v>1084</v>
      </c>
      <c r="AG133" s="28">
        <v>1088</v>
      </c>
      <c r="AH133" s="28">
        <v>1092</v>
      </c>
      <c r="AI133" s="28">
        <v>1095</v>
      </c>
      <c r="AJ133" s="28">
        <v>1099</v>
      </c>
      <c r="AK133" s="23">
        <v>-1.1440000000000001E-3</v>
      </c>
    </row>
    <row r="134" spans="1:37" ht="15" customHeight="1" x14ac:dyDescent="0.25">
      <c r="A134" s="17" t="s">
        <v>226</v>
      </c>
      <c r="B134" s="21" t="s">
        <v>210</v>
      </c>
      <c r="C134" s="28">
        <v>2250</v>
      </c>
      <c r="D134" s="28">
        <v>2348</v>
      </c>
      <c r="E134" s="28">
        <v>2113</v>
      </c>
      <c r="F134" s="28">
        <v>2279</v>
      </c>
      <c r="G134" s="28">
        <v>2291</v>
      </c>
      <c r="H134" s="28">
        <v>2303</v>
      </c>
      <c r="I134" s="28">
        <v>2315</v>
      </c>
      <c r="J134" s="28">
        <v>2327</v>
      </c>
      <c r="K134" s="28">
        <v>2339</v>
      </c>
      <c r="L134" s="28">
        <v>2350</v>
      </c>
      <c r="M134" s="28">
        <v>2362</v>
      </c>
      <c r="N134" s="28">
        <v>2374</v>
      </c>
      <c r="O134" s="28">
        <v>2386</v>
      </c>
      <c r="P134" s="28">
        <v>2398</v>
      </c>
      <c r="Q134" s="28">
        <v>2410</v>
      </c>
      <c r="R134" s="28">
        <v>2422</v>
      </c>
      <c r="S134" s="28">
        <v>2434</v>
      </c>
      <c r="T134" s="28">
        <v>2446</v>
      </c>
      <c r="U134" s="28">
        <v>2458</v>
      </c>
      <c r="V134" s="28">
        <v>2470</v>
      </c>
      <c r="W134" s="28">
        <v>2482</v>
      </c>
      <c r="X134" s="28">
        <v>2494</v>
      </c>
      <c r="Y134" s="28">
        <v>2506</v>
      </c>
      <c r="Z134" s="28">
        <v>2518</v>
      </c>
      <c r="AA134" s="28">
        <v>2531</v>
      </c>
      <c r="AB134" s="28">
        <v>2543</v>
      </c>
      <c r="AC134" s="28">
        <v>2555</v>
      </c>
      <c r="AD134" s="28">
        <v>2567</v>
      </c>
      <c r="AE134" s="28">
        <v>2579</v>
      </c>
      <c r="AF134" s="28">
        <v>2592</v>
      </c>
      <c r="AG134" s="28">
        <v>2604</v>
      </c>
      <c r="AH134" s="28">
        <v>2616</v>
      </c>
      <c r="AI134" s="28">
        <v>2628</v>
      </c>
      <c r="AJ134" s="28">
        <v>2641</v>
      </c>
      <c r="AK134" s="23">
        <v>3.6819999999999999E-3</v>
      </c>
    </row>
    <row r="135" spans="1:37" ht="15" customHeight="1" x14ac:dyDescent="0.25">
      <c r="A135" s="17" t="s">
        <v>227</v>
      </c>
      <c r="B135" s="21" t="s">
        <v>212</v>
      </c>
      <c r="C135" s="28">
        <v>1585</v>
      </c>
      <c r="D135" s="28">
        <v>1912</v>
      </c>
      <c r="E135" s="28">
        <v>1633</v>
      </c>
      <c r="F135" s="28">
        <v>1750</v>
      </c>
      <c r="G135" s="28">
        <v>1758</v>
      </c>
      <c r="H135" s="28">
        <v>1767</v>
      </c>
      <c r="I135" s="28">
        <v>1775</v>
      </c>
      <c r="J135" s="28">
        <v>1784</v>
      </c>
      <c r="K135" s="28">
        <v>1792</v>
      </c>
      <c r="L135" s="28">
        <v>1801</v>
      </c>
      <c r="M135" s="28">
        <v>1809</v>
      </c>
      <c r="N135" s="28">
        <v>1818</v>
      </c>
      <c r="O135" s="28">
        <v>1826</v>
      </c>
      <c r="P135" s="28">
        <v>1835</v>
      </c>
      <c r="Q135" s="28">
        <v>1843</v>
      </c>
      <c r="R135" s="28">
        <v>1852</v>
      </c>
      <c r="S135" s="28">
        <v>1860</v>
      </c>
      <c r="T135" s="28">
        <v>1869</v>
      </c>
      <c r="U135" s="28">
        <v>1878</v>
      </c>
      <c r="V135" s="28">
        <v>1886</v>
      </c>
      <c r="W135" s="28">
        <v>1895</v>
      </c>
      <c r="X135" s="28">
        <v>1904</v>
      </c>
      <c r="Y135" s="28">
        <v>1912</v>
      </c>
      <c r="Z135" s="28">
        <v>1921</v>
      </c>
      <c r="AA135" s="28">
        <v>1930</v>
      </c>
      <c r="AB135" s="28">
        <v>1938</v>
      </c>
      <c r="AC135" s="28">
        <v>1947</v>
      </c>
      <c r="AD135" s="28">
        <v>1956</v>
      </c>
      <c r="AE135" s="28">
        <v>1964</v>
      </c>
      <c r="AF135" s="28">
        <v>1973</v>
      </c>
      <c r="AG135" s="28">
        <v>1982</v>
      </c>
      <c r="AH135" s="28">
        <v>1990</v>
      </c>
      <c r="AI135" s="28">
        <v>1999</v>
      </c>
      <c r="AJ135" s="28">
        <v>2008</v>
      </c>
      <c r="AK135" s="23">
        <v>1.5319999999999999E-3</v>
      </c>
    </row>
    <row r="136" spans="1:37" ht="15" customHeight="1" x14ac:dyDescent="0.25">
      <c r="A136" s="17" t="s">
        <v>228</v>
      </c>
      <c r="B136" s="21" t="s">
        <v>214</v>
      </c>
      <c r="C136" s="28">
        <v>2714</v>
      </c>
      <c r="D136" s="28">
        <v>2882</v>
      </c>
      <c r="E136" s="28">
        <v>2672</v>
      </c>
      <c r="F136" s="28">
        <v>2843</v>
      </c>
      <c r="G136" s="28">
        <v>2859</v>
      </c>
      <c r="H136" s="28">
        <v>2874</v>
      </c>
      <c r="I136" s="28">
        <v>2890</v>
      </c>
      <c r="J136" s="28">
        <v>2905</v>
      </c>
      <c r="K136" s="28">
        <v>2920</v>
      </c>
      <c r="L136" s="28">
        <v>2936</v>
      </c>
      <c r="M136" s="28">
        <v>2951</v>
      </c>
      <c r="N136" s="28">
        <v>2966</v>
      </c>
      <c r="O136" s="28">
        <v>2982</v>
      </c>
      <c r="P136" s="28">
        <v>2997</v>
      </c>
      <c r="Q136" s="28">
        <v>3013</v>
      </c>
      <c r="R136" s="28">
        <v>3028</v>
      </c>
      <c r="S136" s="28">
        <v>3043</v>
      </c>
      <c r="T136" s="28">
        <v>3059</v>
      </c>
      <c r="U136" s="28">
        <v>3074</v>
      </c>
      <c r="V136" s="28">
        <v>3089</v>
      </c>
      <c r="W136" s="28">
        <v>3105</v>
      </c>
      <c r="X136" s="28">
        <v>3120</v>
      </c>
      <c r="Y136" s="28">
        <v>3135</v>
      </c>
      <c r="Z136" s="28">
        <v>3151</v>
      </c>
      <c r="AA136" s="28">
        <v>3166</v>
      </c>
      <c r="AB136" s="28">
        <v>3181</v>
      </c>
      <c r="AC136" s="28">
        <v>3197</v>
      </c>
      <c r="AD136" s="28">
        <v>3212</v>
      </c>
      <c r="AE136" s="28">
        <v>3227</v>
      </c>
      <c r="AF136" s="28">
        <v>3243</v>
      </c>
      <c r="AG136" s="28">
        <v>3258</v>
      </c>
      <c r="AH136" s="28">
        <v>3273</v>
      </c>
      <c r="AI136" s="28">
        <v>3289</v>
      </c>
      <c r="AJ136" s="28">
        <v>3304</v>
      </c>
      <c r="AK136" s="23">
        <v>4.2789999999999998E-3</v>
      </c>
    </row>
    <row r="137" spans="1:37" ht="15" customHeight="1" x14ac:dyDescent="0.25">
      <c r="A137" s="17" t="s">
        <v>229</v>
      </c>
      <c r="B137" s="21" t="s">
        <v>216</v>
      </c>
      <c r="C137" s="28">
        <v>1543</v>
      </c>
      <c r="D137" s="28">
        <v>1601</v>
      </c>
      <c r="E137" s="28">
        <v>1461</v>
      </c>
      <c r="F137" s="28">
        <v>1538</v>
      </c>
      <c r="G137" s="28">
        <v>1547</v>
      </c>
      <c r="H137" s="28">
        <v>1555</v>
      </c>
      <c r="I137" s="28">
        <v>1564</v>
      </c>
      <c r="J137" s="28">
        <v>1572</v>
      </c>
      <c r="K137" s="28">
        <v>1581</v>
      </c>
      <c r="L137" s="28">
        <v>1589</v>
      </c>
      <c r="M137" s="28">
        <v>1598</v>
      </c>
      <c r="N137" s="28">
        <v>1607</v>
      </c>
      <c r="O137" s="28">
        <v>1616</v>
      </c>
      <c r="P137" s="28">
        <v>1625</v>
      </c>
      <c r="Q137" s="28">
        <v>1634</v>
      </c>
      <c r="R137" s="28">
        <v>1643</v>
      </c>
      <c r="S137" s="28">
        <v>1652</v>
      </c>
      <c r="T137" s="28">
        <v>1662</v>
      </c>
      <c r="U137" s="28">
        <v>1671</v>
      </c>
      <c r="V137" s="28">
        <v>1681</v>
      </c>
      <c r="W137" s="28">
        <v>1690</v>
      </c>
      <c r="X137" s="28">
        <v>1700</v>
      </c>
      <c r="Y137" s="28">
        <v>1709</v>
      </c>
      <c r="Z137" s="28">
        <v>1719</v>
      </c>
      <c r="AA137" s="28">
        <v>1728</v>
      </c>
      <c r="AB137" s="28">
        <v>1738</v>
      </c>
      <c r="AC137" s="28">
        <v>1747</v>
      </c>
      <c r="AD137" s="28">
        <v>1757</v>
      </c>
      <c r="AE137" s="28">
        <v>1766</v>
      </c>
      <c r="AF137" s="28">
        <v>1776</v>
      </c>
      <c r="AG137" s="28">
        <v>1785</v>
      </c>
      <c r="AH137" s="28">
        <v>1795</v>
      </c>
      <c r="AI137" s="28">
        <v>1804</v>
      </c>
      <c r="AJ137" s="28">
        <v>1814</v>
      </c>
      <c r="AK137" s="23">
        <v>3.9110000000000004E-3</v>
      </c>
    </row>
    <row r="138" spans="1:37" ht="15" customHeight="1" x14ac:dyDescent="0.25">
      <c r="A138" s="17" t="s">
        <v>230</v>
      </c>
      <c r="B138" s="21" t="s">
        <v>218</v>
      </c>
      <c r="C138" s="28">
        <v>1056</v>
      </c>
      <c r="D138" s="28">
        <v>1004</v>
      </c>
      <c r="E138" s="28">
        <v>832</v>
      </c>
      <c r="F138" s="28">
        <v>964</v>
      </c>
      <c r="G138" s="28">
        <v>970</v>
      </c>
      <c r="H138" s="28">
        <v>977</v>
      </c>
      <c r="I138" s="28">
        <v>984</v>
      </c>
      <c r="J138" s="28">
        <v>991</v>
      </c>
      <c r="K138" s="28">
        <v>998</v>
      </c>
      <c r="L138" s="28">
        <v>1005</v>
      </c>
      <c r="M138" s="28">
        <v>1012</v>
      </c>
      <c r="N138" s="28">
        <v>1019</v>
      </c>
      <c r="O138" s="28">
        <v>1026</v>
      </c>
      <c r="P138" s="28">
        <v>1033</v>
      </c>
      <c r="Q138" s="28">
        <v>1040</v>
      </c>
      <c r="R138" s="28">
        <v>1047</v>
      </c>
      <c r="S138" s="28">
        <v>1054</v>
      </c>
      <c r="T138" s="28">
        <v>1062</v>
      </c>
      <c r="U138" s="28">
        <v>1069</v>
      </c>
      <c r="V138" s="28">
        <v>1076</v>
      </c>
      <c r="W138" s="28">
        <v>1083</v>
      </c>
      <c r="X138" s="28">
        <v>1090</v>
      </c>
      <c r="Y138" s="28">
        <v>1098</v>
      </c>
      <c r="Z138" s="28">
        <v>1105</v>
      </c>
      <c r="AA138" s="28">
        <v>1112</v>
      </c>
      <c r="AB138" s="28">
        <v>1119</v>
      </c>
      <c r="AC138" s="28">
        <v>1126</v>
      </c>
      <c r="AD138" s="28">
        <v>1134</v>
      </c>
      <c r="AE138" s="28">
        <v>1141</v>
      </c>
      <c r="AF138" s="28">
        <v>1148</v>
      </c>
      <c r="AG138" s="28">
        <v>1155</v>
      </c>
      <c r="AH138" s="28">
        <v>1163</v>
      </c>
      <c r="AI138" s="28">
        <v>1170</v>
      </c>
      <c r="AJ138" s="28">
        <v>1177</v>
      </c>
      <c r="AK138" s="23">
        <v>4.9800000000000001E-3</v>
      </c>
    </row>
    <row r="139" spans="1:37" ht="15" customHeight="1" x14ac:dyDescent="0.25">
      <c r="A139" s="17" t="s">
        <v>231</v>
      </c>
      <c r="B139" s="20" t="s">
        <v>220</v>
      </c>
      <c r="C139" s="26">
        <v>1425.82312</v>
      </c>
      <c r="D139" s="26">
        <v>1578.5622559999999</v>
      </c>
      <c r="E139" s="26">
        <v>1369.7719729999999</v>
      </c>
      <c r="F139" s="26">
        <v>1489.117432</v>
      </c>
      <c r="G139" s="26">
        <v>1499.807251</v>
      </c>
      <c r="H139" s="26">
        <v>1510.5311280000001</v>
      </c>
      <c r="I139" s="26">
        <v>1521.5310059999999</v>
      </c>
      <c r="J139" s="26">
        <v>1532.3414310000001</v>
      </c>
      <c r="K139" s="26">
        <v>1543.063721</v>
      </c>
      <c r="L139" s="26">
        <v>1553.88501</v>
      </c>
      <c r="M139" s="26">
        <v>1564.757202</v>
      </c>
      <c r="N139" s="26">
        <v>1575.5772710000001</v>
      </c>
      <c r="O139" s="26">
        <v>1586.609009</v>
      </c>
      <c r="P139" s="26">
        <v>1597.6417240000001</v>
      </c>
      <c r="Q139" s="26">
        <v>1608.702393</v>
      </c>
      <c r="R139" s="26">
        <v>1619.625</v>
      </c>
      <c r="S139" s="26">
        <v>1630.7364500000001</v>
      </c>
      <c r="T139" s="26">
        <v>1642.177612</v>
      </c>
      <c r="U139" s="26">
        <v>1653.2174070000001</v>
      </c>
      <c r="V139" s="26">
        <v>1664.4487300000001</v>
      </c>
      <c r="W139" s="26">
        <v>1675.7889399999999</v>
      </c>
      <c r="X139" s="26">
        <v>1686.9223629999999</v>
      </c>
      <c r="Y139" s="26">
        <v>1698.3510739999999</v>
      </c>
      <c r="Z139" s="26">
        <v>1709.8095699999999</v>
      </c>
      <c r="AA139" s="26">
        <v>1721.146851</v>
      </c>
      <c r="AB139" s="26">
        <v>1732.5660399999999</v>
      </c>
      <c r="AC139" s="26">
        <v>1744.0539550000001</v>
      </c>
      <c r="AD139" s="26">
        <v>1755.5966800000001</v>
      </c>
      <c r="AE139" s="26">
        <v>1766.873413</v>
      </c>
      <c r="AF139" s="26">
        <v>1778.7220460000001</v>
      </c>
      <c r="AG139" s="26">
        <v>1790.0888669999999</v>
      </c>
      <c r="AH139" s="26">
        <v>1801.7436520000001</v>
      </c>
      <c r="AI139" s="26">
        <v>1813.014893</v>
      </c>
      <c r="AJ139" s="26">
        <v>1824.4968260000001</v>
      </c>
      <c r="AK139" s="25">
        <v>4.535E-3</v>
      </c>
    </row>
    <row r="140" spans="1:37" ht="15" customHeight="1" thickBot="1" x14ac:dyDescent="0.3">
      <c r="A140" s="17" t="s">
        <v>232</v>
      </c>
    </row>
    <row r="141" spans="1:37" ht="15" customHeight="1" x14ac:dyDescent="0.25">
      <c r="B141" s="31" t="s">
        <v>233</v>
      </c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</row>
    <row r="142" spans="1:37" ht="15" customHeight="1" x14ac:dyDescent="0.25">
      <c r="B142" s="29" t="s">
        <v>234</v>
      </c>
    </row>
    <row r="143" spans="1:37" ht="15" customHeight="1" x14ac:dyDescent="0.25">
      <c r="B143" s="29" t="s">
        <v>235</v>
      </c>
    </row>
    <row r="144" spans="1:37" ht="15" customHeight="1" x14ac:dyDescent="0.25">
      <c r="B144" s="29" t="s">
        <v>236</v>
      </c>
    </row>
    <row r="145" spans="2:2" ht="15" customHeight="1" x14ac:dyDescent="0.25">
      <c r="B145" s="29" t="s">
        <v>237</v>
      </c>
    </row>
    <row r="146" spans="2:2" ht="15" customHeight="1" x14ac:dyDescent="0.25">
      <c r="B146" s="29" t="s">
        <v>238</v>
      </c>
    </row>
    <row r="147" spans="2:2" ht="15" customHeight="1" x14ac:dyDescent="0.25">
      <c r="B147" s="29" t="s">
        <v>239</v>
      </c>
    </row>
    <row r="148" spans="2:2" ht="15" customHeight="1" x14ac:dyDescent="0.25">
      <c r="B148" s="29" t="s">
        <v>240</v>
      </c>
    </row>
    <row r="149" spans="2:2" ht="15" customHeight="1" x14ac:dyDescent="0.25">
      <c r="B149" s="29" t="s">
        <v>241</v>
      </c>
    </row>
    <row r="150" spans="2:2" ht="15" customHeight="1" x14ac:dyDescent="0.25">
      <c r="B150" s="29" t="s">
        <v>242</v>
      </c>
    </row>
    <row r="151" spans="2:2" ht="15" customHeight="1" x14ac:dyDescent="0.25">
      <c r="B151" s="29" t="s">
        <v>243</v>
      </c>
    </row>
    <row r="152" spans="2:2" ht="15" customHeight="1" x14ac:dyDescent="0.25">
      <c r="B152" s="29" t="s">
        <v>244</v>
      </c>
    </row>
    <row r="153" spans="2:2" ht="15" customHeight="1" x14ac:dyDescent="0.25">
      <c r="B153" s="29" t="s">
        <v>245</v>
      </c>
    </row>
    <row r="154" spans="2:2" ht="15" customHeight="1" x14ac:dyDescent="0.25">
      <c r="B154" s="29" t="s">
        <v>246</v>
      </c>
    </row>
    <row r="155" spans="2:2" ht="15" customHeight="1" x14ac:dyDescent="0.25">
      <c r="B155" s="29" t="s">
        <v>247</v>
      </c>
    </row>
    <row r="156" spans="2:2" ht="15" customHeight="1" x14ac:dyDescent="0.25">
      <c r="B156" s="29" t="s">
        <v>248</v>
      </c>
    </row>
    <row r="157" spans="2:2" ht="15" customHeight="1" x14ac:dyDescent="0.25">
      <c r="B157" s="29" t="s">
        <v>249</v>
      </c>
    </row>
    <row r="158" spans="2:2" ht="15" customHeight="1" x14ac:dyDescent="0.25">
      <c r="B158" s="29" t="s">
        <v>250</v>
      </c>
    </row>
    <row r="159" spans="2:2" ht="15" customHeight="1" x14ac:dyDescent="0.25">
      <c r="B159" s="29" t="s">
        <v>251</v>
      </c>
    </row>
    <row r="160" spans="2:2" ht="15" customHeight="1" x14ac:dyDescent="0.25">
      <c r="B160" s="29" t="s">
        <v>252</v>
      </c>
    </row>
    <row r="161" spans="2:2" ht="15" customHeight="1" x14ac:dyDescent="0.25">
      <c r="B161" s="29" t="s">
        <v>253</v>
      </c>
    </row>
    <row r="162" spans="2:2" ht="15" customHeight="1" x14ac:dyDescent="0.25">
      <c r="B162" s="29" t="s">
        <v>254</v>
      </c>
    </row>
  </sheetData>
  <mergeCells count="1">
    <mergeCell ref="B141:AK141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38"/>
  <sheetViews>
    <sheetView workbookViewId="0">
      <pane xSplit="2" ySplit="1" topLeftCell="C43" activePane="bottomRight" state="frozen"/>
      <selection activeCell="B58" sqref="B58"/>
      <selection pane="topRight" activeCell="B58" sqref="B58"/>
      <selection pane="bottomLeft" activeCell="B58" sqref="B58"/>
      <selection pane="bottomRight" activeCell="B58" sqref="B58"/>
    </sheetView>
  </sheetViews>
  <sheetFormatPr defaultRowHeight="15" customHeight="1" x14ac:dyDescent="0.25"/>
  <cols>
    <col min="1" max="1" width="20.85546875" hidden="1" customWidth="1"/>
    <col min="2" max="2" width="45.7109375" customWidth="1"/>
    <col min="5" max="5" width="12" bestFit="1" customWidth="1"/>
    <col min="38" max="38" width="8" customWidth="1"/>
  </cols>
  <sheetData>
    <row r="1" spans="1:37" ht="15" customHeight="1" thickBot="1" x14ac:dyDescent="0.3">
      <c r="B1" s="14" t="s">
        <v>47</v>
      </c>
      <c r="C1" s="15">
        <v>2017</v>
      </c>
      <c r="D1" s="15">
        <v>2018</v>
      </c>
      <c r="E1" s="15">
        <v>2019</v>
      </c>
      <c r="F1" s="15">
        <v>2020</v>
      </c>
      <c r="G1" s="15">
        <v>2021</v>
      </c>
      <c r="H1" s="15">
        <v>2022</v>
      </c>
      <c r="I1" s="15">
        <v>2023</v>
      </c>
      <c r="J1" s="15">
        <v>2024</v>
      </c>
      <c r="K1" s="15">
        <v>2025</v>
      </c>
      <c r="L1" s="15">
        <v>2026</v>
      </c>
      <c r="M1" s="15">
        <v>2027</v>
      </c>
      <c r="N1" s="15">
        <v>2028</v>
      </c>
      <c r="O1" s="15">
        <v>2029</v>
      </c>
      <c r="P1" s="15">
        <v>2030</v>
      </c>
      <c r="Q1" s="15">
        <v>2031</v>
      </c>
      <c r="R1" s="15">
        <v>2032</v>
      </c>
      <c r="S1" s="15">
        <v>2033</v>
      </c>
      <c r="T1" s="15">
        <v>2034</v>
      </c>
      <c r="U1" s="15">
        <v>2035</v>
      </c>
      <c r="V1" s="15">
        <v>2036</v>
      </c>
      <c r="W1" s="15">
        <v>2037</v>
      </c>
      <c r="X1" s="15">
        <v>2038</v>
      </c>
      <c r="Y1" s="15">
        <v>2039</v>
      </c>
      <c r="Z1" s="15">
        <v>2040</v>
      </c>
      <c r="AA1" s="15">
        <v>2041</v>
      </c>
      <c r="AB1" s="15">
        <v>2042</v>
      </c>
      <c r="AC1" s="15">
        <v>2043</v>
      </c>
      <c r="AD1" s="15">
        <v>2044</v>
      </c>
      <c r="AE1" s="15">
        <v>2045</v>
      </c>
      <c r="AF1" s="15">
        <v>2046</v>
      </c>
      <c r="AG1" s="15">
        <v>2047</v>
      </c>
      <c r="AH1" s="15">
        <v>2048</v>
      </c>
      <c r="AI1" s="15">
        <v>2049</v>
      </c>
      <c r="AJ1" s="15">
        <v>2050</v>
      </c>
    </row>
    <row r="2" spans="1:37" ht="15" customHeight="1" thickTop="1" x14ac:dyDescent="0.25"/>
    <row r="3" spans="1:37" ht="15" customHeight="1" x14ac:dyDescent="0.25">
      <c r="C3" s="16" t="s">
        <v>48</v>
      </c>
      <c r="D3" s="16" t="s">
        <v>49</v>
      </c>
      <c r="E3" s="16"/>
      <c r="F3" s="16"/>
      <c r="G3" s="16"/>
    </row>
    <row r="4" spans="1:37" ht="15" customHeight="1" x14ac:dyDescent="0.25">
      <c r="C4" s="16" t="s">
        <v>50</v>
      </c>
      <c r="D4" s="16" t="s">
        <v>51</v>
      </c>
      <c r="E4" s="16"/>
      <c r="F4" s="16"/>
      <c r="G4" s="16" t="s">
        <v>52</v>
      </c>
    </row>
    <row r="5" spans="1:37" ht="15" customHeight="1" x14ac:dyDescent="0.25">
      <c r="C5" s="16" t="s">
        <v>53</v>
      </c>
      <c r="D5" s="16" t="s">
        <v>54</v>
      </c>
      <c r="E5" s="16"/>
      <c r="F5" s="16"/>
      <c r="G5" s="16"/>
    </row>
    <row r="6" spans="1:37" ht="15" customHeight="1" x14ac:dyDescent="0.25">
      <c r="C6" s="16" t="s">
        <v>55</v>
      </c>
      <c r="D6" s="16"/>
      <c r="E6" s="16" t="s">
        <v>56</v>
      </c>
      <c r="F6" s="16"/>
      <c r="G6" s="16"/>
    </row>
    <row r="10" spans="1:37" ht="15" customHeight="1" x14ac:dyDescent="0.25">
      <c r="A10" s="17" t="s">
        <v>255</v>
      </c>
      <c r="B10" s="18" t="s">
        <v>256</v>
      </c>
    </row>
    <row r="11" spans="1:37" ht="15" customHeight="1" x14ac:dyDescent="0.25">
      <c r="B11" s="14" t="s">
        <v>59</v>
      </c>
    </row>
    <row r="12" spans="1:37" ht="15" customHeight="1" x14ac:dyDescent="0.25">
      <c r="B12" s="14" t="s">
        <v>60</v>
      </c>
      <c r="C12" s="19" t="s">
        <v>60</v>
      </c>
      <c r="D12" s="19" t="s">
        <v>60</v>
      </c>
      <c r="E12" s="19" t="s">
        <v>60</v>
      </c>
      <c r="F12" s="19" t="s">
        <v>60</v>
      </c>
      <c r="G12" s="19" t="s">
        <v>60</v>
      </c>
      <c r="H12" s="19" t="s">
        <v>60</v>
      </c>
      <c r="I12" s="19" t="s">
        <v>60</v>
      </c>
      <c r="J12" s="19" t="s">
        <v>60</v>
      </c>
      <c r="K12" s="19" t="s">
        <v>60</v>
      </c>
      <c r="L12" s="19" t="s">
        <v>60</v>
      </c>
      <c r="M12" s="19" t="s">
        <v>60</v>
      </c>
      <c r="N12" s="19" t="s">
        <v>60</v>
      </c>
      <c r="O12" s="19" t="s">
        <v>60</v>
      </c>
      <c r="P12" s="19" t="s">
        <v>60</v>
      </c>
      <c r="Q12" s="19" t="s">
        <v>60</v>
      </c>
      <c r="R12" s="19" t="s">
        <v>60</v>
      </c>
      <c r="S12" s="19" t="s">
        <v>60</v>
      </c>
      <c r="T12" s="19" t="s">
        <v>60</v>
      </c>
      <c r="U12" s="19" t="s">
        <v>60</v>
      </c>
      <c r="V12" s="19" t="s">
        <v>60</v>
      </c>
      <c r="W12" s="19" t="s">
        <v>60</v>
      </c>
      <c r="X12" s="19" t="s">
        <v>60</v>
      </c>
      <c r="Y12" s="19" t="s">
        <v>60</v>
      </c>
      <c r="Z12" s="19" t="s">
        <v>60</v>
      </c>
      <c r="AA12" s="19" t="s">
        <v>60</v>
      </c>
      <c r="AB12" s="19" t="s">
        <v>60</v>
      </c>
      <c r="AC12" s="19" t="s">
        <v>60</v>
      </c>
      <c r="AD12" s="19" t="s">
        <v>60</v>
      </c>
      <c r="AE12" s="19" t="s">
        <v>60</v>
      </c>
      <c r="AF12" s="19" t="s">
        <v>60</v>
      </c>
      <c r="AG12" s="19" t="s">
        <v>60</v>
      </c>
      <c r="AH12" s="19" t="s">
        <v>60</v>
      </c>
      <c r="AI12" s="19" t="s">
        <v>60</v>
      </c>
      <c r="AJ12" s="19" t="s">
        <v>60</v>
      </c>
      <c r="AK12" s="19" t="s">
        <v>61</v>
      </c>
    </row>
    <row r="13" spans="1:37" ht="15" customHeight="1" thickBot="1" x14ac:dyDescent="0.3">
      <c r="B13" s="15" t="s">
        <v>62</v>
      </c>
      <c r="C13" s="15">
        <v>2017</v>
      </c>
      <c r="D13" s="15">
        <v>2018</v>
      </c>
      <c r="E13" s="15">
        <v>2019</v>
      </c>
      <c r="F13" s="15">
        <v>2020</v>
      </c>
      <c r="G13" s="15">
        <v>2021</v>
      </c>
      <c r="H13" s="15">
        <v>2022</v>
      </c>
      <c r="I13" s="15">
        <v>2023</v>
      </c>
      <c r="J13" s="15">
        <v>2024</v>
      </c>
      <c r="K13" s="15">
        <v>2025</v>
      </c>
      <c r="L13" s="15">
        <v>2026</v>
      </c>
      <c r="M13" s="15">
        <v>2027</v>
      </c>
      <c r="N13" s="15">
        <v>2028</v>
      </c>
      <c r="O13" s="15">
        <v>2029</v>
      </c>
      <c r="P13" s="15">
        <v>2030</v>
      </c>
      <c r="Q13" s="15">
        <v>2031</v>
      </c>
      <c r="R13" s="15">
        <v>2032</v>
      </c>
      <c r="S13" s="15">
        <v>2033</v>
      </c>
      <c r="T13" s="15">
        <v>2034</v>
      </c>
      <c r="U13" s="15">
        <v>2035</v>
      </c>
      <c r="V13" s="15">
        <v>2036</v>
      </c>
      <c r="W13" s="15">
        <v>2037</v>
      </c>
      <c r="X13" s="15">
        <v>2038</v>
      </c>
      <c r="Y13" s="15">
        <v>2039</v>
      </c>
      <c r="Z13" s="15">
        <v>2040</v>
      </c>
      <c r="AA13" s="15">
        <v>2041</v>
      </c>
      <c r="AB13" s="15">
        <v>2042</v>
      </c>
      <c r="AC13" s="15">
        <v>2043</v>
      </c>
      <c r="AD13" s="15">
        <v>2044</v>
      </c>
      <c r="AE13" s="15">
        <v>2045</v>
      </c>
      <c r="AF13" s="15">
        <v>2046</v>
      </c>
      <c r="AG13" s="15">
        <v>2047</v>
      </c>
      <c r="AH13" s="15">
        <v>2048</v>
      </c>
      <c r="AI13" s="15">
        <v>2049</v>
      </c>
      <c r="AJ13" s="15">
        <v>2050</v>
      </c>
      <c r="AK13" s="15">
        <v>2050</v>
      </c>
    </row>
    <row r="14" spans="1:37" ht="15" customHeight="1" thickTop="1" x14ac:dyDescent="0.25"/>
    <row r="15" spans="1:37" ht="15" customHeight="1" x14ac:dyDescent="0.25">
      <c r="B15" s="20" t="s">
        <v>63</v>
      </c>
    </row>
    <row r="17" spans="1:37" ht="15" customHeight="1" x14ac:dyDescent="0.25">
      <c r="B17" s="20" t="s">
        <v>257</v>
      </c>
    </row>
    <row r="18" spans="1:37" ht="15" customHeight="1" x14ac:dyDescent="0.25">
      <c r="A18" s="17" t="s">
        <v>258</v>
      </c>
      <c r="B18" s="21" t="s">
        <v>259</v>
      </c>
      <c r="C18" s="27">
        <v>88.688491999999997</v>
      </c>
      <c r="D18" s="27">
        <v>89.631180000000001</v>
      </c>
      <c r="E18" s="27">
        <v>90.656058999999999</v>
      </c>
      <c r="F18" s="27">
        <v>91.747826000000003</v>
      </c>
      <c r="G18" s="27">
        <v>92.849441999999996</v>
      </c>
      <c r="H18" s="27">
        <v>93.926575</v>
      </c>
      <c r="I18" s="27">
        <v>94.968422000000004</v>
      </c>
      <c r="J18" s="27">
        <v>95.979850999999996</v>
      </c>
      <c r="K18" s="27">
        <v>96.965728999999996</v>
      </c>
      <c r="L18" s="27">
        <v>97.947128000000006</v>
      </c>
      <c r="M18" s="27">
        <v>98.942406000000005</v>
      </c>
      <c r="N18" s="27">
        <v>99.951652999999993</v>
      </c>
      <c r="O18" s="27">
        <v>100.972916</v>
      </c>
      <c r="P18" s="27">
        <v>102.00148799999999</v>
      </c>
      <c r="Q18" s="27">
        <v>103.036316</v>
      </c>
      <c r="R18" s="27">
        <v>104.081772</v>
      </c>
      <c r="S18" s="27">
        <v>105.126808</v>
      </c>
      <c r="T18" s="27">
        <v>106.17166899999999</v>
      </c>
      <c r="U18" s="27">
        <v>107.210037</v>
      </c>
      <c r="V18" s="27">
        <v>108.23185700000001</v>
      </c>
      <c r="W18" s="27">
        <v>109.24118</v>
      </c>
      <c r="X18" s="27">
        <v>110.239586</v>
      </c>
      <c r="Y18" s="27">
        <v>111.237213</v>
      </c>
      <c r="Z18" s="27">
        <v>112.23687</v>
      </c>
      <c r="AA18" s="27">
        <v>113.244972</v>
      </c>
      <c r="AB18" s="27">
        <v>114.254158</v>
      </c>
      <c r="AC18" s="27">
        <v>115.26664</v>
      </c>
      <c r="AD18" s="27">
        <v>116.281487</v>
      </c>
      <c r="AE18" s="27">
        <v>117.29851499999999</v>
      </c>
      <c r="AF18" s="27">
        <v>118.323624</v>
      </c>
      <c r="AG18" s="27">
        <v>119.35463</v>
      </c>
      <c r="AH18" s="27">
        <v>120.392487</v>
      </c>
      <c r="AI18" s="27">
        <v>121.433426</v>
      </c>
      <c r="AJ18" s="27">
        <v>122.47496</v>
      </c>
      <c r="AK18" s="23">
        <v>9.8040000000000002E-3</v>
      </c>
    </row>
    <row r="19" spans="1:37" ht="15" customHeight="1" x14ac:dyDescent="0.25">
      <c r="A19" s="17" t="s">
        <v>260</v>
      </c>
      <c r="B19" s="21" t="s">
        <v>261</v>
      </c>
      <c r="C19" s="27">
        <v>2.0056419999999999</v>
      </c>
      <c r="D19" s="27">
        <v>2.0962990000000001</v>
      </c>
      <c r="E19" s="27">
        <v>2.1724519999999998</v>
      </c>
      <c r="F19" s="27">
        <v>2.19224</v>
      </c>
      <c r="G19" s="27">
        <v>2.1778719999999998</v>
      </c>
      <c r="H19" s="27">
        <v>2.1527229999999999</v>
      </c>
      <c r="I19" s="27">
        <v>2.1324000000000001</v>
      </c>
      <c r="J19" s="27">
        <v>2.1168619999999998</v>
      </c>
      <c r="K19" s="27">
        <v>2.1223640000000001</v>
      </c>
      <c r="L19" s="27">
        <v>2.1463429999999999</v>
      </c>
      <c r="M19" s="27">
        <v>2.17056</v>
      </c>
      <c r="N19" s="27">
        <v>2.1929859999999999</v>
      </c>
      <c r="O19" s="27">
        <v>2.2108379999999999</v>
      </c>
      <c r="P19" s="27">
        <v>2.2277559999999998</v>
      </c>
      <c r="Q19" s="27">
        <v>2.2492109999999998</v>
      </c>
      <c r="R19" s="27">
        <v>2.2596620000000001</v>
      </c>
      <c r="S19" s="27">
        <v>2.270451</v>
      </c>
      <c r="T19" s="27">
        <v>2.2749139999999999</v>
      </c>
      <c r="U19" s="27">
        <v>2.2692899999999998</v>
      </c>
      <c r="V19" s="27">
        <v>2.267617</v>
      </c>
      <c r="W19" s="27">
        <v>2.2674449999999999</v>
      </c>
      <c r="X19" s="27">
        <v>2.2773870000000001</v>
      </c>
      <c r="Y19" s="27">
        <v>2.2900969999999998</v>
      </c>
      <c r="Z19" s="27">
        <v>2.3092920000000001</v>
      </c>
      <c r="AA19" s="27">
        <v>2.3211149999999998</v>
      </c>
      <c r="AB19" s="27">
        <v>2.335181</v>
      </c>
      <c r="AC19" s="27">
        <v>2.3483299999999998</v>
      </c>
      <c r="AD19" s="27">
        <v>2.3613309999999998</v>
      </c>
      <c r="AE19" s="27">
        <v>2.3802880000000002</v>
      </c>
      <c r="AF19" s="27">
        <v>2.3971300000000002</v>
      </c>
      <c r="AG19" s="27">
        <v>2.4149569999999998</v>
      </c>
      <c r="AH19" s="27">
        <v>2.4290880000000001</v>
      </c>
      <c r="AI19" s="27">
        <v>2.4407320000000001</v>
      </c>
      <c r="AJ19" s="27">
        <v>2.4470909999999999</v>
      </c>
      <c r="AK19" s="23">
        <v>4.8469999999999997E-3</v>
      </c>
    </row>
    <row r="20" spans="1:37" ht="15" customHeight="1" x14ac:dyDescent="0.25">
      <c r="A20" s="17" t="s">
        <v>262</v>
      </c>
      <c r="B20" s="20" t="s">
        <v>72</v>
      </c>
      <c r="C20" s="30">
        <v>90.694137999999995</v>
      </c>
      <c r="D20" s="30">
        <v>91.727478000000005</v>
      </c>
      <c r="E20" s="30">
        <v>92.828513999999998</v>
      </c>
      <c r="F20" s="30">
        <v>93.940062999999995</v>
      </c>
      <c r="G20" s="30">
        <v>95.027313000000007</v>
      </c>
      <c r="H20" s="30">
        <v>96.079300000000003</v>
      </c>
      <c r="I20" s="30">
        <v>97.100821999999994</v>
      </c>
      <c r="J20" s="30">
        <v>98.096710000000002</v>
      </c>
      <c r="K20" s="30">
        <v>99.088088999999997</v>
      </c>
      <c r="L20" s="30">
        <v>100.093475</v>
      </c>
      <c r="M20" s="30">
        <v>101.112968</v>
      </c>
      <c r="N20" s="30">
        <v>102.144638</v>
      </c>
      <c r="O20" s="30">
        <v>103.18375399999999</v>
      </c>
      <c r="P20" s="30">
        <v>104.22924</v>
      </c>
      <c r="Q20" s="30">
        <v>105.28552999999999</v>
      </c>
      <c r="R20" s="30">
        <v>106.341431</v>
      </c>
      <c r="S20" s="30">
        <v>107.397263</v>
      </c>
      <c r="T20" s="30">
        <v>108.446579</v>
      </c>
      <c r="U20" s="30">
        <v>109.47932400000001</v>
      </c>
      <c r="V20" s="30">
        <v>110.49947400000001</v>
      </c>
      <c r="W20" s="30">
        <v>111.508629</v>
      </c>
      <c r="X20" s="30">
        <v>112.516975</v>
      </c>
      <c r="Y20" s="30">
        <v>113.52731300000001</v>
      </c>
      <c r="Z20" s="30">
        <v>114.546165</v>
      </c>
      <c r="AA20" s="30">
        <v>115.566086</v>
      </c>
      <c r="AB20" s="30">
        <v>116.58934000000001</v>
      </c>
      <c r="AC20" s="30">
        <v>117.61496699999999</v>
      </c>
      <c r="AD20" s="30">
        <v>118.642815</v>
      </c>
      <c r="AE20" s="30">
        <v>119.678802</v>
      </c>
      <c r="AF20" s="30">
        <v>120.72075700000001</v>
      </c>
      <c r="AG20" s="30">
        <v>121.76958500000001</v>
      </c>
      <c r="AH20" s="30">
        <v>122.82157100000001</v>
      </c>
      <c r="AI20" s="30">
        <v>123.874161</v>
      </c>
      <c r="AJ20" s="30">
        <v>124.92205</v>
      </c>
      <c r="AK20" s="25">
        <v>9.6989999999999993E-3</v>
      </c>
    </row>
    <row r="22" spans="1:37" ht="15" customHeight="1" x14ac:dyDescent="0.25">
      <c r="B22" s="20" t="s">
        <v>263</v>
      </c>
    </row>
    <row r="23" spans="1:37" ht="15" customHeight="1" x14ac:dyDescent="0.25">
      <c r="B23" s="20" t="s">
        <v>81</v>
      </c>
    </row>
    <row r="24" spans="1:37" ht="15" customHeight="1" x14ac:dyDescent="0.25">
      <c r="A24" s="17" t="s">
        <v>264</v>
      </c>
      <c r="B24" s="21" t="s">
        <v>265</v>
      </c>
      <c r="C24" s="27">
        <v>98.217117000000002</v>
      </c>
      <c r="D24" s="27">
        <v>99.794594000000004</v>
      </c>
      <c r="E24" s="27">
        <v>98.423507999999998</v>
      </c>
      <c r="F24" s="27">
        <v>97.335609000000005</v>
      </c>
      <c r="G24" s="27">
        <v>96.525558000000004</v>
      </c>
      <c r="H24" s="27">
        <v>95.672165000000007</v>
      </c>
      <c r="I24" s="27">
        <v>94.725600999999997</v>
      </c>
      <c r="J24" s="27">
        <v>93.752234999999999</v>
      </c>
      <c r="K24" s="27">
        <v>92.902823999999995</v>
      </c>
      <c r="L24" s="27">
        <v>92.079070999999999</v>
      </c>
      <c r="M24" s="27">
        <v>91.387657000000004</v>
      </c>
      <c r="N24" s="27">
        <v>90.815369000000004</v>
      </c>
      <c r="O24" s="27">
        <v>90.193459000000004</v>
      </c>
      <c r="P24" s="27">
        <v>89.527618000000004</v>
      </c>
      <c r="Q24" s="27">
        <v>88.942824999999999</v>
      </c>
      <c r="R24" s="27">
        <v>88.398842000000002</v>
      </c>
      <c r="S24" s="27">
        <v>87.886955</v>
      </c>
      <c r="T24" s="27">
        <v>87.432884000000001</v>
      </c>
      <c r="U24" s="27">
        <v>87.044219999999996</v>
      </c>
      <c r="V24" s="27">
        <v>86.683623999999995</v>
      </c>
      <c r="W24" s="27">
        <v>86.372017</v>
      </c>
      <c r="X24" s="27">
        <v>86.113190000000003</v>
      </c>
      <c r="Y24" s="27">
        <v>85.897919000000002</v>
      </c>
      <c r="Z24" s="27">
        <v>85.637383</v>
      </c>
      <c r="AA24" s="27">
        <v>85.421295000000001</v>
      </c>
      <c r="AB24" s="27">
        <v>85.239090000000004</v>
      </c>
      <c r="AC24" s="27">
        <v>85.112105999999997</v>
      </c>
      <c r="AD24" s="27">
        <v>85.026420999999999</v>
      </c>
      <c r="AE24" s="27">
        <v>84.971908999999997</v>
      </c>
      <c r="AF24" s="27">
        <v>84.974350000000001</v>
      </c>
      <c r="AG24" s="27">
        <v>85.009467999999998</v>
      </c>
      <c r="AH24" s="27">
        <v>85.059402000000006</v>
      </c>
      <c r="AI24" s="27">
        <v>85.133392000000001</v>
      </c>
      <c r="AJ24" s="27">
        <v>85.251823000000002</v>
      </c>
      <c r="AK24" s="23">
        <v>-4.9100000000000003E-3</v>
      </c>
    </row>
    <row r="25" spans="1:37" ht="15" customHeight="1" x14ac:dyDescent="0.25">
      <c r="A25" s="17" t="s">
        <v>266</v>
      </c>
      <c r="B25" s="21" t="s">
        <v>267</v>
      </c>
      <c r="C25" s="27">
        <v>100.058235</v>
      </c>
      <c r="D25" s="27">
        <v>99.354843000000002</v>
      </c>
      <c r="E25" s="27">
        <v>96.003936999999993</v>
      </c>
      <c r="F25" s="27">
        <v>95.001343000000006</v>
      </c>
      <c r="G25" s="27">
        <v>92.472922999999994</v>
      </c>
      <c r="H25" s="27">
        <v>90.133041000000006</v>
      </c>
      <c r="I25" s="27">
        <v>88.061950999999993</v>
      </c>
      <c r="J25" s="27">
        <v>86.708870000000005</v>
      </c>
      <c r="K25" s="27">
        <v>85.040749000000005</v>
      </c>
      <c r="L25" s="27">
        <v>83.405379999999994</v>
      </c>
      <c r="M25" s="27">
        <v>82.037925999999999</v>
      </c>
      <c r="N25" s="27">
        <v>80.873069999999998</v>
      </c>
      <c r="O25" s="27">
        <v>80.141707999999994</v>
      </c>
      <c r="P25" s="27">
        <v>79.080399</v>
      </c>
      <c r="Q25" s="27">
        <v>77.973083000000003</v>
      </c>
      <c r="R25" s="27">
        <v>76.527145000000004</v>
      </c>
      <c r="S25" s="27">
        <v>75.557732000000001</v>
      </c>
      <c r="T25" s="27">
        <v>74.544646999999998</v>
      </c>
      <c r="U25" s="27">
        <v>73.817368000000002</v>
      </c>
      <c r="V25" s="27">
        <v>73.247382999999999</v>
      </c>
      <c r="W25" s="27">
        <v>72.557502999999997</v>
      </c>
      <c r="X25" s="27">
        <v>71.982185000000001</v>
      </c>
      <c r="Y25" s="27">
        <v>71.522507000000004</v>
      </c>
      <c r="Z25" s="27">
        <v>70.958786000000003</v>
      </c>
      <c r="AA25" s="27">
        <v>70.395034999999993</v>
      </c>
      <c r="AB25" s="27">
        <v>69.864799000000005</v>
      </c>
      <c r="AC25" s="27">
        <v>69.431449999999998</v>
      </c>
      <c r="AD25" s="27">
        <v>69.055572999999995</v>
      </c>
      <c r="AE25" s="27">
        <v>68.725960000000001</v>
      </c>
      <c r="AF25" s="27">
        <v>68.474777000000003</v>
      </c>
      <c r="AG25" s="27">
        <v>68.368033999999994</v>
      </c>
      <c r="AH25" s="27">
        <v>68.243056999999993</v>
      </c>
      <c r="AI25" s="27">
        <v>68.223511000000002</v>
      </c>
      <c r="AJ25" s="27">
        <v>68.21096</v>
      </c>
      <c r="AK25" s="23">
        <v>-1.1684E-2</v>
      </c>
    </row>
    <row r="26" spans="1:37" ht="15" customHeight="1" x14ac:dyDescent="0.25">
      <c r="A26" s="17" t="s">
        <v>268</v>
      </c>
      <c r="B26" s="21" t="s">
        <v>269</v>
      </c>
      <c r="C26" s="27">
        <v>198.27536000000001</v>
      </c>
      <c r="D26" s="27">
        <v>199.14944499999999</v>
      </c>
      <c r="E26" s="27">
        <v>194.42744400000001</v>
      </c>
      <c r="F26" s="27">
        <v>192.33694499999999</v>
      </c>
      <c r="G26" s="27">
        <v>188.99847399999999</v>
      </c>
      <c r="H26" s="27">
        <v>185.805206</v>
      </c>
      <c r="I26" s="27">
        <v>182.78755200000001</v>
      </c>
      <c r="J26" s="27">
        <v>180.461105</v>
      </c>
      <c r="K26" s="27">
        <v>177.94357299999999</v>
      </c>
      <c r="L26" s="27">
        <v>175.48445100000001</v>
      </c>
      <c r="M26" s="27">
        <v>173.42558299999999</v>
      </c>
      <c r="N26" s="27">
        <v>171.688446</v>
      </c>
      <c r="O26" s="27">
        <v>170.33517499999999</v>
      </c>
      <c r="P26" s="27">
        <v>168.60801699999999</v>
      </c>
      <c r="Q26" s="27">
        <v>166.915909</v>
      </c>
      <c r="R26" s="27">
        <v>164.925995</v>
      </c>
      <c r="S26" s="27">
        <v>163.44468699999999</v>
      </c>
      <c r="T26" s="27">
        <v>161.97753900000001</v>
      </c>
      <c r="U26" s="27">
        <v>160.86158800000001</v>
      </c>
      <c r="V26" s="27">
        <v>159.93100000000001</v>
      </c>
      <c r="W26" s="27">
        <v>158.92952</v>
      </c>
      <c r="X26" s="27">
        <v>158.09536700000001</v>
      </c>
      <c r="Y26" s="27">
        <v>157.42042499999999</v>
      </c>
      <c r="Z26" s="27">
        <v>156.596161</v>
      </c>
      <c r="AA26" s="27">
        <v>155.81632999999999</v>
      </c>
      <c r="AB26" s="27">
        <v>155.103882</v>
      </c>
      <c r="AC26" s="27">
        <v>154.54354900000001</v>
      </c>
      <c r="AD26" s="27">
        <v>154.08200099999999</v>
      </c>
      <c r="AE26" s="27">
        <v>153.69787600000001</v>
      </c>
      <c r="AF26" s="27">
        <v>153.449127</v>
      </c>
      <c r="AG26" s="27">
        <v>153.37750199999999</v>
      </c>
      <c r="AH26" s="27">
        <v>153.30246</v>
      </c>
      <c r="AI26" s="27">
        <v>153.35690299999999</v>
      </c>
      <c r="AJ26" s="27">
        <v>153.462784</v>
      </c>
      <c r="AK26" s="23">
        <v>-8.1110000000000002E-3</v>
      </c>
    </row>
    <row r="28" spans="1:37" ht="15" customHeight="1" x14ac:dyDescent="0.25">
      <c r="B28" s="20" t="s">
        <v>84</v>
      </c>
    </row>
    <row r="30" spans="1:37" ht="15" customHeight="1" x14ac:dyDescent="0.25">
      <c r="B30" s="20" t="s">
        <v>85</v>
      </c>
    </row>
    <row r="31" spans="1:37" ht="15" customHeight="1" x14ac:dyDescent="0.25">
      <c r="A31" s="17" t="s">
        <v>270</v>
      </c>
      <c r="B31" s="21" t="s">
        <v>271</v>
      </c>
      <c r="C31" s="22">
        <v>0.10928</v>
      </c>
      <c r="D31" s="22">
        <v>0.122934</v>
      </c>
      <c r="E31" s="22">
        <v>0.12070400000000001</v>
      </c>
      <c r="F31" s="22">
        <v>0.11645999999999999</v>
      </c>
      <c r="G31" s="22">
        <v>0.11552900000000001</v>
      </c>
      <c r="H31" s="22">
        <v>0.114358</v>
      </c>
      <c r="I31" s="22">
        <v>0.11344600000000001</v>
      </c>
      <c r="J31" s="22">
        <v>0.112307</v>
      </c>
      <c r="K31" s="22">
        <v>0.11100400000000001</v>
      </c>
      <c r="L31" s="22">
        <v>0.109651</v>
      </c>
      <c r="M31" s="22">
        <v>0.108407</v>
      </c>
      <c r="N31" s="22">
        <v>0.107206</v>
      </c>
      <c r="O31" s="22">
        <v>0.10606699999999999</v>
      </c>
      <c r="P31" s="22">
        <v>0.104771</v>
      </c>
      <c r="Q31" s="22">
        <v>0.10349700000000001</v>
      </c>
      <c r="R31" s="22">
        <v>0.102218</v>
      </c>
      <c r="S31" s="22">
        <v>0.100954</v>
      </c>
      <c r="T31" s="22">
        <v>9.9701999999999999E-2</v>
      </c>
      <c r="U31" s="22">
        <v>9.8460000000000006E-2</v>
      </c>
      <c r="V31" s="22">
        <v>9.7212999999999994E-2</v>
      </c>
      <c r="W31" s="22">
        <v>9.5946000000000004E-2</v>
      </c>
      <c r="X31" s="22">
        <v>9.4714000000000007E-2</v>
      </c>
      <c r="Y31" s="22">
        <v>9.3536999999999995E-2</v>
      </c>
      <c r="Z31" s="22">
        <v>9.2408000000000004E-2</v>
      </c>
      <c r="AA31" s="22">
        <v>9.1198000000000001E-2</v>
      </c>
      <c r="AB31" s="22">
        <v>9.0020000000000003E-2</v>
      </c>
      <c r="AC31" s="22">
        <v>8.8860999999999996E-2</v>
      </c>
      <c r="AD31" s="22">
        <v>8.7751999999999997E-2</v>
      </c>
      <c r="AE31" s="22">
        <v>8.6659E-2</v>
      </c>
      <c r="AF31" s="22">
        <v>8.5566000000000003E-2</v>
      </c>
      <c r="AG31" s="22">
        <v>8.4487999999999994E-2</v>
      </c>
      <c r="AH31" s="22">
        <v>8.3451999999999998E-2</v>
      </c>
      <c r="AI31" s="22">
        <v>8.2450999999999997E-2</v>
      </c>
      <c r="AJ31" s="22">
        <v>8.1513000000000002E-2</v>
      </c>
      <c r="AK31" s="23">
        <v>-1.2758E-2</v>
      </c>
    </row>
    <row r="32" spans="1:37" ht="15" customHeight="1" x14ac:dyDescent="0.25">
      <c r="A32" s="17" t="s">
        <v>272</v>
      </c>
      <c r="B32" s="21" t="s">
        <v>273</v>
      </c>
      <c r="C32" s="22">
        <v>0.50004999999999999</v>
      </c>
      <c r="D32" s="22">
        <v>0.55573899999999998</v>
      </c>
      <c r="E32" s="22">
        <v>0.46973799999999999</v>
      </c>
      <c r="F32" s="22">
        <v>0.51429400000000003</v>
      </c>
      <c r="G32" s="22">
        <v>0.51664500000000002</v>
      </c>
      <c r="H32" s="22">
        <v>0.51741199999999998</v>
      </c>
      <c r="I32" s="22">
        <v>0.51668199999999997</v>
      </c>
      <c r="J32" s="22">
        <v>0.51512999999999998</v>
      </c>
      <c r="K32" s="22">
        <v>0.51335399999999998</v>
      </c>
      <c r="L32" s="22">
        <v>0.51194300000000004</v>
      </c>
      <c r="M32" s="22">
        <v>0.51142900000000002</v>
      </c>
      <c r="N32" s="22">
        <v>0.51151199999999997</v>
      </c>
      <c r="O32" s="22">
        <v>0.51213500000000001</v>
      </c>
      <c r="P32" s="22">
        <v>0.512679</v>
      </c>
      <c r="Q32" s="22">
        <v>0.51339699999999999</v>
      </c>
      <c r="R32" s="22">
        <v>0.51392499999999997</v>
      </c>
      <c r="S32" s="22">
        <v>0.51464699999999997</v>
      </c>
      <c r="T32" s="22">
        <v>0.51576</v>
      </c>
      <c r="U32" s="22">
        <v>0.51699099999999998</v>
      </c>
      <c r="V32" s="22">
        <v>0.51822199999999996</v>
      </c>
      <c r="W32" s="22">
        <v>0.51960399999999995</v>
      </c>
      <c r="X32" s="22">
        <v>0.52118799999999998</v>
      </c>
      <c r="Y32" s="22">
        <v>0.52324099999999996</v>
      </c>
      <c r="Z32" s="22">
        <v>0.525505</v>
      </c>
      <c r="AA32" s="22">
        <v>0.52761100000000005</v>
      </c>
      <c r="AB32" s="22">
        <v>0.53024800000000005</v>
      </c>
      <c r="AC32" s="22">
        <v>0.53309099999999998</v>
      </c>
      <c r="AD32" s="22">
        <v>0.53612800000000005</v>
      </c>
      <c r="AE32" s="22">
        <v>0.539219</v>
      </c>
      <c r="AF32" s="22">
        <v>0.54268400000000006</v>
      </c>
      <c r="AG32" s="22">
        <v>0.54611699999999996</v>
      </c>
      <c r="AH32" s="22">
        <v>0.54977500000000001</v>
      </c>
      <c r="AI32" s="22">
        <v>0.55370399999999997</v>
      </c>
      <c r="AJ32" s="22">
        <v>0.55832099999999996</v>
      </c>
      <c r="AK32" s="23">
        <v>1.45E-4</v>
      </c>
    </row>
    <row r="33" spans="1:37" ht="15" customHeight="1" x14ac:dyDescent="0.25">
      <c r="A33" s="17" t="s">
        <v>274</v>
      </c>
      <c r="B33" s="21" t="s">
        <v>275</v>
      </c>
      <c r="C33" s="22">
        <v>2.6209E-2</v>
      </c>
      <c r="D33" s="22">
        <v>2.5845E-2</v>
      </c>
      <c r="E33" s="22">
        <v>2.5385999999999999E-2</v>
      </c>
      <c r="F33" s="22">
        <v>2.5118999999999999E-2</v>
      </c>
      <c r="G33" s="22">
        <v>2.4854999999999999E-2</v>
      </c>
      <c r="H33" s="22">
        <v>2.4589E-2</v>
      </c>
      <c r="I33" s="22">
        <v>2.4298E-2</v>
      </c>
      <c r="J33" s="22">
        <v>2.3970999999999999E-2</v>
      </c>
      <c r="K33" s="22">
        <v>2.3625E-2</v>
      </c>
      <c r="L33" s="22">
        <v>2.3290999999999999E-2</v>
      </c>
      <c r="M33" s="22">
        <v>2.2994000000000001E-2</v>
      </c>
      <c r="N33" s="22">
        <v>2.2717000000000001E-2</v>
      </c>
      <c r="O33" s="22">
        <v>2.2466E-2</v>
      </c>
      <c r="P33" s="22">
        <v>2.2211999999999999E-2</v>
      </c>
      <c r="Q33" s="22">
        <v>2.1964999999999998E-2</v>
      </c>
      <c r="R33" s="22">
        <v>2.1714000000000001E-2</v>
      </c>
      <c r="S33" s="22">
        <v>2.1464E-2</v>
      </c>
      <c r="T33" s="22">
        <v>2.1219999999999999E-2</v>
      </c>
      <c r="U33" s="22">
        <v>2.0983999999999999E-2</v>
      </c>
      <c r="V33" s="22">
        <v>2.0746000000000001E-2</v>
      </c>
      <c r="W33" s="22">
        <v>2.0506E-2</v>
      </c>
      <c r="X33" s="22">
        <v>2.0275999999999999E-2</v>
      </c>
      <c r="Y33" s="22">
        <v>2.0060000000000001E-2</v>
      </c>
      <c r="Z33" s="22">
        <v>1.9862000000000001E-2</v>
      </c>
      <c r="AA33" s="22">
        <v>1.9653E-2</v>
      </c>
      <c r="AB33" s="22">
        <v>1.9455E-2</v>
      </c>
      <c r="AC33" s="22">
        <v>1.9261E-2</v>
      </c>
      <c r="AD33" s="22">
        <v>1.9073E-2</v>
      </c>
      <c r="AE33" s="22">
        <v>1.8887999999999999E-2</v>
      </c>
      <c r="AF33" s="22">
        <v>1.8703000000000001E-2</v>
      </c>
      <c r="AG33" s="22">
        <v>1.8522E-2</v>
      </c>
      <c r="AH33" s="22">
        <v>1.8345E-2</v>
      </c>
      <c r="AI33" s="22">
        <v>1.8176999999999999E-2</v>
      </c>
      <c r="AJ33" s="22">
        <v>1.8020999999999999E-2</v>
      </c>
      <c r="AK33" s="23">
        <v>-1.1205E-2</v>
      </c>
    </row>
    <row r="34" spans="1:37" ht="15" customHeight="1" x14ac:dyDescent="0.25">
      <c r="A34" s="17" t="s">
        <v>276</v>
      </c>
      <c r="B34" s="21" t="s">
        <v>277</v>
      </c>
      <c r="C34" s="22">
        <v>0.512235</v>
      </c>
      <c r="D34" s="22">
        <v>0.51125299999999996</v>
      </c>
      <c r="E34" s="22">
        <v>0.50987800000000005</v>
      </c>
      <c r="F34" s="22">
        <v>0.50897400000000004</v>
      </c>
      <c r="G34" s="22">
        <v>0.50795900000000005</v>
      </c>
      <c r="H34" s="22">
        <v>0.50618799999999997</v>
      </c>
      <c r="I34" s="22">
        <v>0.50388999999999995</v>
      </c>
      <c r="J34" s="22">
        <v>0.50127999999999995</v>
      </c>
      <c r="K34" s="22">
        <v>0.49815300000000001</v>
      </c>
      <c r="L34" s="22">
        <v>0.48683300000000002</v>
      </c>
      <c r="M34" s="22">
        <v>0.476798</v>
      </c>
      <c r="N34" s="22">
        <v>0.467725</v>
      </c>
      <c r="O34" s="22">
        <v>0.45968300000000001</v>
      </c>
      <c r="P34" s="22">
        <v>0.45138699999999998</v>
      </c>
      <c r="Q34" s="22">
        <v>0.44365599999999999</v>
      </c>
      <c r="R34" s="22">
        <v>0.43627300000000002</v>
      </c>
      <c r="S34" s="22">
        <v>0.42948999999999998</v>
      </c>
      <c r="T34" s="22">
        <v>0.42325000000000002</v>
      </c>
      <c r="U34" s="22">
        <v>0.41759600000000002</v>
      </c>
      <c r="V34" s="22">
        <v>0.41230299999999998</v>
      </c>
      <c r="W34" s="22">
        <v>0.40729599999999999</v>
      </c>
      <c r="X34" s="22">
        <v>0.40278799999999998</v>
      </c>
      <c r="Y34" s="22">
        <v>0.39893200000000001</v>
      </c>
      <c r="Z34" s="22">
        <v>0.39473599999999998</v>
      </c>
      <c r="AA34" s="22">
        <v>0.39061099999999999</v>
      </c>
      <c r="AB34" s="22">
        <v>0.38695400000000002</v>
      </c>
      <c r="AC34" s="22">
        <v>0.38367699999999999</v>
      </c>
      <c r="AD34" s="22">
        <v>0.38085799999999997</v>
      </c>
      <c r="AE34" s="22">
        <v>0.37834800000000002</v>
      </c>
      <c r="AF34" s="22">
        <v>0.37614599999999998</v>
      </c>
      <c r="AG34" s="22">
        <v>0.374253</v>
      </c>
      <c r="AH34" s="22">
        <v>0.37267600000000001</v>
      </c>
      <c r="AI34" s="22">
        <v>0.37149399999999999</v>
      </c>
      <c r="AJ34" s="22">
        <v>0.37076500000000001</v>
      </c>
      <c r="AK34" s="23">
        <v>-9.9900000000000006E-3</v>
      </c>
    </row>
    <row r="35" spans="1:37" ht="15" customHeight="1" x14ac:dyDescent="0.25">
      <c r="A35" s="17" t="s">
        <v>278</v>
      </c>
      <c r="B35" s="21" t="s">
        <v>95</v>
      </c>
      <c r="C35" s="22">
        <v>8.4949999999999998E-2</v>
      </c>
      <c r="D35" s="22">
        <v>8.4973999999999994E-2</v>
      </c>
      <c r="E35" s="22">
        <v>8.4986000000000006E-2</v>
      </c>
      <c r="F35" s="22">
        <v>8.5317000000000004E-2</v>
      </c>
      <c r="G35" s="22">
        <v>8.5566000000000003E-2</v>
      </c>
      <c r="H35" s="22">
        <v>8.5596000000000005E-2</v>
      </c>
      <c r="I35" s="22">
        <v>8.5442000000000004E-2</v>
      </c>
      <c r="J35" s="22">
        <v>8.5153000000000006E-2</v>
      </c>
      <c r="K35" s="22">
        <v>8.4748000000000004E-2</v>
      </c>
      <c r="L35" s="22">
        <v>8.4351999999999996E-2</v>
      </c>
      <c r="M35" s="22">
        <v>8.4060999999999997E-2</v>
      </c>
      <c r="N35" s="22">
        <v>8.3846000000000004E-2</v>
      </c>
      <c r="O35" s="22">
        <v>8.3682999999999994E-2</v>
      </c>
      <c r="P35" s="22">
        <v>8.3491999999999997E-2</v>
      </c>
      <c r="Q35" s="22">
        <v>8.3297999999999997E-2</v>
      </c>
      <c r="R35" s="22">
        <v>8.3072999999999994E-2</v>
      </c>
      <c r="S35" s="22">
        <v>8.2852999999999996E-2</v>
      </c>
      <c r="T35" s="22">
        <v>8.2629999999999995E-2</v>
      </c>
      <c r="U35" s="22">
        <v>8.2413E-2</v>
      </c>
      <c r="V35" s="22">
        <v>8.2171999999999995E-2</v>
      </c>
      <c r="W35" s="22">
        <v>8.1899E-2</v>
      </c>
      <c r="X35" s="22">
        <v>8.1634999999999999E-2</v>
      </c>
      <c r="Y35" s="22">
        <v>8.1401000000000001E-2</v>
      </c>
      <c r="Z35" s="22">
        <v>8.1215999999999997E-2</v>
      </c>
      <c r="AA35" s="22">
        <v>8.0974000000000004E-2</v>
      </c>
      <c r="AB35" s="22">
        <v>8.0751000000000003E-2</v>
      </c>
      <c r="AC35" s="22">
        <v>8.0532000000000006E-2</v>
      </c>
      <c r="AD35" s="22">
        <v>8.0324999999999994E-2</v>
      </c>
      <c r="AE35" s="22">
        <v>8.0101000000000006E-2</v>
      </c>
      <c r="AF35" s="22">
        <v>7.9864000000000004E-2</v>
      </c>
      <c r="AG35" s="22">
        <v>7.9620999999999997E-2</v>
      </c>
      <c r="AH35" s="22">
        <v>7.9376000000000002E-2</v>
      </c>
      <c r="AI35" s="22">
        <v>7.9144999999999993E-2</v>
      </c>
      <c r="AJ35" s="22">
        <v>7.8936000000000006E-2</v>
      </c>
      <c r="AK35" s="23">
        <v>-2.3010000000000001E-3</v>
      </c>
    </row>
    <row r="36" spans="1:37" ht="15" customHeight="1" x14ac:dyDescent="0.25">
      <c r="A36" s="17" t="s">
        <v>279</v>
      </c>
      <c r="B36" s="21" t="s">
        <v>101</v>
      </c>
      <c r="C36" s="22">
        <v>0.486483</v>
      </c>
      <c r="D36" s="22">
        <v>0.48148600000000003</v>
      </c>
      <c r="E36" s="22">
        <v>0.47783799999999998</v>
      </c>
      <c r="F36" s="22">
        <v>0.46793600000000002</v>
      </c>
      <c r="G36" s="22">
        <v>0.45961600000000002</v>
      </c>
      <c r="H36" s="22">
        <v>0.45226699999999997</v>
      </c>
      <c r="I36" s="22">
        <v>0.44577</v>
      </c>
      <c r="J36" s="22">
        <v>0.44011800000000001</v>
      </c>
      <c r="K36" s="22">
        <v>0.43532999999999999</v>
      </c>
      <c r="L36" s="22">
        <v>0.43132100000000001</v>
      </c>
      <c r="M36" s="22">
        <v>0.42858000000000002</v>
      </c>
      <c r="N36" s="22">
        <v>0.42669699999999999</v>
      </c>
      <c r="O36" s="22">
        <v>0.42568800000000001</v>
      </c>
      <c r="P36" s="22">
        <v>0.41447000000000001</v>
      </c>
      <c r="Q36" s="22">
        <v>0.40487899999999999</v>
      </c>
      <c r="R36" s="22">
        <v>0.39641999999999999</v>
      </c>
      <c r="S36" s="22">
        <v>0.3891</v>
      </c>
      <c r="T36" s="22">
        <v>0.382855</v>
      </c>
      <c r="U36" s="22">
        <v>0.37756200000000001</v>
      </c>
      <c r="V36" s="22">
        <v>0.37279200000000001</v>
      </c>
      <c r="W36" s="22">
        <v>0.36853599999999997</v>
      </c>
      <c r="X36" s="22">
        <v>0.364952</v>
      </c>
      <c r="Y36" s="22">
        <v>0.362068</v>
      </c>
      <c r="Z36" s="22">
        <v>0.35190900000000003</v>
      </c>
      <c r="AA36" s="22">
        <v>0.34295999999999999</v>
      </c>
      <c r="AB36" s="22">
        <v>0.33541399999999999</v>
      </c>
      <c r="AC36" s="22">
        <v>0.32886399999999999</v>
      </c>
      <c r="AD36" s="22">
        <v>0.32301600000000003</v>
      </c>
      <c r="AE36" s="22">
        <v>0.31753500000000001</v>
      </c>
      <c r="AF36" s="22">
        <v>0.31252200000000002</v>
      </c>
      <c r="AG36" s="22">
        <v>0.30814799999999998</v>
      </c>
      <c r="AH36" s="22">
        <v>0.30435099999999998</v>
      </c>
      <c r="AI36" s="22">
        <v>0.30109900000000001</v>
      </c>
      <c r="AJ36" s="22">
        <v>0.29846800000000001</v>
      </c>
      <c r="AK36" s="23">
        <v>-1.4833000000000001E-2</v>
      </c>
    </row>
    <row r="37" spans="1:37" ht="15" customHeight="1" x14ac:dyDescent="0.25">
      <c r="A37" s="17" t="s">
        <v>280</v>
      </c>
      <c r="B37" s="21" t="s">
        <v>93</v>
      </c>
      <c r="C37" s="22">
        <v>0.64602700000000002</v>
      </c>
      <c r="D37" s="22">
        <v>0.65076900000000004</v>
      </c>
      <c r="E37" s="22">
        <v>0.65597000000000005</v>
      </c>
      <c r="F37" s="22">
        <v>0.66018100000000002</v>
      </c>
      <c r="G37" s="22">
        <v>0.66142599999999996</v>
      </c>
      <c r="H37" s="22">
        <v>0.66072399999999998</v>
      </c>
      <c r="I37" s="22">
        <v>0.66001200000000004</v>
      </c>
      <c r="J37" s="22">
        <v>0.65934800000000005</v>
      </c>
      <c r="K37" s="22">
        <v>0.65882399999999997</v>
      </c>
      <c r="L37" s="22">
        <v>0.65893800000000002</v>
      </c>
      <c r="M37" s="22">
        <v>0.66003699999999998</v>
      </c>
      <c r="N37" s="22">
        <v>0.66188999999999998</v>
      </c>
      <c r="O37" s="22">
        <v>0.66450900000000002</v>
      </c>
      <c r="P37" s="22">
        <v>0.66545299999999996</v>
      </c>
      <c r="Q37" s="22">
        <v>0.66698999999999997</v>
      </c>
      <c r="R37" s="22">
        <v>0.66888800000000004</v>
      </c>
      <c r="S37" s="22">
        <v>0.67120599999999997</v>
      </c>
      <c r="T37" s="22">
        <v>0.67380399999999996</v>
      </c>
      <c r="U37" s="22">
        <v>0.67661499999999997</v>
      </c>
      <c r="V37" s="22">
        <v>0.67947199999999996</v>
      </c>
      <c r="W37" s="22">
        <v>0.68236600000000003</v>
      </c>
      <c r="X37" s="22">
        <v>0.68547000000000002</v>
      </c>
      <c r="Y37" s="22">
        <v>0.68891599999999997</v>
      </c>
      <c r="Z37" s="22">
        <v>0.69235199999999997</v>
      </c>
      <c r="AA37" s="22">
        <v>0.69573600000000002</v>
      </c>
      <c r="AB37" s="22">
        <v>0.69935400000000003</v>
      </c>
      <c r="AC37" s="22">
        <v>0.70318400000000003</v>
      </c>
      <c r="AD37" s="22">
        <v>0.70724299999999996</v>
      </c>
      <c r="AE37" s="22">
        <v>0.71147700000000003</v>
      </c>
      <c r="AF37" s="22">
        <v>0.71586300000000003</v>
      </c>
      <c r="AG37" s="22">
        <v>0.72040300000000002</v>
      </c>
      <c r="AH37" s="22">
        <v>0.72507900000000003</v>
      </c>
      <c r="AI37" s="22">
        <v>0.72986600000000001</v>
      </c>
      <c r="AJ37" s="22">
        <v>0.73478399999999999</v>
      </c>
      <c r="AK37" s="23">
        <v>3.8019999999999998E-3</v>
      </c>
    </row>
    <row r="38" spans="1:37" ht="15" customHeight="1" x14ac:dyDescent="0.25">
      <c r="A38" s="17" t="s">
        <v>281</v>
      </c>
      <c r="B38" s="21" t="s">
        <v>282</v>
      </c>
      <c r="C38" s="22">
        <v>0.34392200000000001</v>
      </c>
      <c r="D38" s="22">
        <v>0.33701300000000001</v>
      </c>
      <c r="E38" s="22">
        <v>0.33078999999999997</v>
      </c>
      <c r="F38" s="22">
        <v>0.32613500000000001</v>
      </c>
      <c r="G38" s="22">
        <v>0.32244699999999998</v>
      </c>
      <c r="H38" s="22">
        <v>0.31920799999999999</v>
      </c>
      <c r="I38" s="22">
        <v>0.31651000000000001</v>
      </c>
      <c r="J38" s="22">
        <v>0.31439299999999998</v>
      </c>
      <c r="K38" s="22">
        <v>0.31292700000000001</v>
      </c>
      <c r="L38" s="22">
        <v>0.31180000000000002</v>
      </c>
      <c r="M38" s="22">
        <v>0.31158799999999998</v>
      </c>
      <c r="N38" s="22">
        <v>0.31228099999999998</v>
      </c>
      <c r="O38" s="22">
        <v>0.31353900000000001</v>
      </c>
      <c r="P38" s="22">
        <v>0.314693</v>
      </c>
      <c r="Q38" s="22">
        <v>0.31677699999999998</v>
      </c>
      <c r="R38" s="22">
        <v>0.31925799999999999</v>
      </c>
      <c r="S38" s="22">
        <v>0.32172699999999999</v>
      </c>
      <c r="T38" s="22">
        <v>0.32416699999999998</v>
      </c>
      <c r="U38" s="22">
        <v>0.32704499999999997</v>
      </c>
      <c r="V38" s="22">
        <v>0.32984400000000003</v>
      </c>
      <c r="W38" s="22">
        <v>0.33256599999999997</v>
      </c>
      <c r="X38" s="22">
        <v>0.335289</v>
      </c>
      <c r="Y38" s="22">
        <v>0.33753899999999998</v>
      </c>
      <c r="Z38" s="22">
        <v>0.33983600000000003</v>
      </c>
      <c r="AA38" s="22">
        <v>0.342061</v>
      </c>
      <c r="AB38" s="22">
        <v>0.34326800000000002</v>
      </c>
      <c r="AC38" s="22">
        <v>0.34445199999999998</v>
      </c>
      <c r="AD38" s="22">
        <v>0.34460000000000002</v>
      </c>
      <c r="AE38" s="22">
        <v>0.34421099999999999</v>
      </c>
      <c r="AF38" s="22">
        <v>0.343281</v>
      </c>
      <c r="AG38" s="22">
        <v>0.34181299999999998</v>
      </c>
      <c r="AH38" s="22">
        <v>0.33872600000000003</v>
      </c>
      <c r="AI38" s="22">
        <v>0.33507399999999998</v>
      </c>
      <c r="AJ38" s="22">
        <v>0.32978000000000002</v>
      </c>
      <c r="AK38" s="23">
        <v>-6.78E-4</v>
      </c>
    </row>
    <row r="39" spans="1:37" ht="15" customHeight="1" x14ac:dyDescent="0.25">
      <c r="A39" s="17" t="s">
        <v>283</v>
      </c>
      <c r="B39" s="21" t="s">
        <v>284</v>
      </c>
      <c r="C39" s="22">
        <v>0.359788</v>
      </c>
      <c r="D39" s="22">
        <v>0.38510800000000001</v>
      </c>
      <c r="E39" s="22">
        <v>0.40943600000000002</v>
      </c>
      <c r="F39" s="22">
        <v>0.43259799999999998</v>
      </c>
      <c r="G39" s="22">
        <v>0.45428200000000002</v>
      </c>
      <c r="H39" s="22">
        <v>0.47465299999999999</v>
      </c>
      <c r="I39" s="22">
        <v>0.49323099999999998</v>
      </c>
      <c r="J39" s="22">
        <v>0.51051400000000002</v>
      </c>
      <c r="K39" s="22">
        <v>0.526559</v>
      </c>
      <c r="L39" s="22">
        <v>0.541821</v>
      </c>
      <c r="M39" s="22">
        <v>0.55619399999999997</v>
      </c>
      <c r="N39" s="22">
        <v>0.56983200000000001</v>
      </c>
      <c r="O39" s="22">
        <v>0.58302399999999999</v>
      </c>
      <c r="P39" s="22">
        <v>0.59545999999999999</v>
      </c>
      <c r="Q39" s="22">
        <v>0.60724299999999998</v>
      </c>
      <c r="R39" s="22">
        <v>0.61874399999999996</v>
      </c>
      <c r="S39" s="22">
        <v>0.62950399999999995</v>
      </c>
      <c r="T39" s="22">
        <v>0.63999600000000001</v>
      </c>
      <c r="U39" s="22">
        <v>0.65015999999999996</v>
      </c>
      <c r="V39" s="22">
        <v>0.66021300000000005</v>
      </c>
      <c r="W39" s="22">
        <v>0.66989600000000005</v>
      </c>
      <c r="X39" s="22">
        <v>0.67991900000000005</v>
      </c>
      <c r="Y39" s="22">
        <v>0.690083</v>
      </c>
      <c r="Z39" s="22">
        <v>0.70101400000000003</v>
      </c>
      <c r="AA39" s="22">
        <v>0.71218899999999996</v>
      </c>
      <c r="AB39" s="22">
        <v>0.72404299999999999</v>
      </c>
      <c r="AC39" s="22">
        <v>0.73656699999999997</v>
      </c>
      <c r="AD39" s="22">
        <v>0.75010600000000005</v>
      </c>
      <c r="AE39" s="22">
        <v>0.764683</v>
      </c>
      <c r="AF39" s="22">
        <v>0.78032299999999999</v>
      </c>
      <c r="AG39" s="22">
        <v>0.79767299999999997</v>
      </c>
      <c r="AH39" s="22">
        <v>0.81645199999999996</v>
      </c>
      <c r="AI39" s="22">
        <v>0.83669899999999997</v>
      </c>
      <c r="AJ39" s="22">
        <v>0.85906199999999999</v>
      </c>
      <c r="AK39" s="23">
        <v>2.5388999999999998E-2</v>
      </c>
    </row>
    <row r="40" spans="1:37" ht="15" customHeight="1" x14ac:dyDescent="0.25">
      <c r="A40" s="17" t="s">
        <v>285</v>
      </c>
      <c r="B40" s="21" t="s">
        <v>286</v>
      </c>
      <c r="C40" s="22">
        <v>1.5345530000000001</v>
      </c>
      <c r="D40" s="22">
        <v>1.5275890000000001</v>
      </c>
      <c r="E40" s="22">
        <v>1.5461290000000001</v>
      </c>
      <c r="F40" s="22">
        <v>1.5616890000000001</v>
      </c>
      <c r="G40" s="22">
        <v>1.578352</v>
      </c>
      <c r="H40" s="22">
        <v>1.59449</v>
      </c>
      <c r="I40" s="22">
        <v>1.607003</v>
      </c>
      <c r="J40" s="22">
        <v>1.620099</v>
      </c>
      <c r="K40" s="22">
        <v>1.63412</v>
      </c>
      <c r="L40" s="22">
        <v>1.6482399999999999</v>
      </c>
      <c r="M40" s="22">
        <v>1.6626749999999999</v>
      </c>
      <c r="N40" s="22">
        <v>1.6777219999999999</v>
      </c>
      <c r="O40" s="22">
        <v>1.6933860000000001</v>
      </c>
      <c r="P40" s="22">
        <v>1.709098</v>
      </c>
      <c r="Q40" s="22">
        <v>1.7252099999999999</v>
      </c>
      <c r="R40" s="22">
        <v>1.7418560000000001</v>
      </c>
      <c r="S40" s="22">
        <v>1.758837</v>
      </c>
      <c r="T40" s="22">
        <v>1.776408</v>
      </c>
      <c r="U40" s="22">
        <v>1.7945629999999999</v>
      </c>
      <c r="V40" s="22">
        <v>1.8132250000000001</v>
      </c>
      <c r="W40" s="22">
        <v>1.8326739999999999</v>
      </c>
      <c r="X40" s="22">
        <v>1.8529089999999999</v>
      </c>
      <c r="Y40" s="22">
        <v>1.8744240000000001</v>
      </c>
      <c r="Z40" s="22">
        <v>1.897446</v>
      </c>
      <c r="AA40" s="22">
        <v>1.921502</v>
      </c>
      <c r="AB40" s="22">
        <v>1.9469110000000001</v>
      </c>
      <c r="AC40" s="22">
        <v>1.974237</v>
      </c>
      <c r="AD40" s="22">
        <v>2.002802</v>
      </c>
      <c r="AE40" s="22">
        <v>2.0331540000000001</v>
      </c>
      <c r="AF40" s="22">
        <v>2.0652080000000002</v>
      </c>
      <c r="AG40" s="22">
        <v>2.0991390000000001</v>
      </c>
      <c r="AH40" s="22">
        <v>2.1350910000000001</v>
      </c>
      <c r="AI40" s="22">
        <v>2.1731530000000001</v>
      </c>
      <c r="AJ40" s="22">
        <v>2.2137410000000002</v>
      </c>
      <c r="AK40" s="23">
        <v>1.1660999999999999E-2</v>
      </c>
    </row>
    <row r="41" spans="1:37" ht="15" customHeight="1" x14ac:dyDescent="0.25">
      <c r="A41" s="17" t="s">
        <v>287</v>
      </c>
      <c r="B41" s="20" t="s">
        <v>115</v>
      </c>
      <c r="C41" s="24">
        <v>4.6034980000000001</v>
      </c>
      <c r="D41" s="24">
        <v>4.682709</v>
      </c>
      <c r="E41" s="24">
        <v>4.6308550000000004</v>
      </c>
      <c r="F41" s="24">
        <v>4.6987030000000001</v>
      </c>
      <c r="G41" s="24">
        <v>4.7266760000000003</v>
      </c>
      <c r="H41" s="24">
        <v>4.7494860000000001</v>
      </c>
      <c r="I41" s="24">
        <v>4.7662849999999999</v>
      </c>
      <c r="J41" s="24">
        <v>4.7823140000000004</v>
      </c>
      <c r="K41" s="24">
        <v>4.7986430000000002</v>
      </c>
      <c r="L41" s="24">
        <v>4.8081899999999997</v>
      </c>
      <c r="M41" s="24">
        <v>4.8227650000000004</v>
      </c>
      <c r="N41" s="24">
        <v>4.8414279999999996</v>
      </c>
      <c r="O41" s="24">
        <v>4.864179</v>
      </c>
      <c r="P41" s="24">
        <v>4.8737149999999998</v>
      </c>
      <c r="Q41" s="24">
        <v>4.8869119999999997</v>
      </c>
      <c r="R41" s="24">
        <v>4.9023700000000003</v>
      </c>
      <c r="S41" s="24">
        <v>4.9197839999999999</v>
      </c>
      <c r="T41" s="24">
        <v>4.9397919999999997</v>
      </c>
      <c r="U41" s="24">
        <v>4.9623879999999998</v>
      </c>
      <c r="V41" s="24">
        <v>4.9862010000000003</v>
      </c>
      <c r="W41" s="24">
        <v>5.0112899999999998</v>
      </c>
      <c r="X41" s="24">
        <v>5.0391399999999997</v>
      </c>
      <c r="Y41" s="24">
        <v>5.0702030000000002</v>
      </c>
      <c r="Z41" s="24">
        <v>5.0962839999999998</v>
      </c>
      <c r="AA41" s="24">
        <v>5.1244959999999997</v>
      </c>
      <c r="AB41" s="24">
        <v>5.1564180000000004</v>
      </c>
      <c r="AC41" s="24">
        <v>5.1927250000000003</v>
      </c>
      <c r="AD41" s="24">
        <v>5.231903</v>
      </c>
      <c r="AE41" s="24">
        <v>5.2742760000000004</v>
      </c>
      <c r="AF41" s="24">
        <v>5.3201590000000003</v>
      </c>
      <c r="AG41" s="24">
        <v>5.370177</v>
      </c>
      <c r="AH41" s="24">
        <v>5.4233219999999998</v>
      </c>
      <c r="AI41" s="24">
        <v>5.4808640000000004</v>
      </c>
      <c r="AJ41" s="24">
        <v>5.5433899999999996</v>
      </c>
      <c r="AK41" s="25">
        <v>5.287E-3</v>
      </c>
    </row>
    <row r="43" spans="1:37" ht="15" customHeight="1" x14ac:dyDescent="0.25">
      <c r="B43" s="20" t="s">
        <v>116</v>
      </c>
    </row>
    <row r="44" spans="1:37" ht="15" customHeight="1" x14ac:dyDescent="0.25">
      <c r="A44" s="17" t="s">
        <v>288</v>
      </c>
      <c r="B44" s="21" t="s">
        <v>271</v>
      </c>
      <c r="C44" s="22">
        <v>1.6382350000000001</v>
      </c>
      <c r="D44" s="22">
        <v>1.8476440000000001</v>
      </c>
      <c r="E44" s="22">
        <v>1.8274379999999999</v>
      </c>
      <c r="F44" s="22">
        <v>1.769798</v>
      </c>
      <c r="G44" s="22">
        <v>1.762721</v>
      </c>
      <c r="H44" s="22">
        <v>1.752632</v>
      </c>
      <c r="I44" s="22">
        <v>1.7380249999999999</v>
      </c>
      <c r="J44" s="22">
        <v>1.720753</v>
      </c>
      <c r="K44" s="22">
        <v>1.705252</v>
      </c>
      <c r="L44" s="22">
        <v>1.694194</v>
      </c>
      <c r="M44" s="22">
        <v>1.687268</v>
      </c>
      <c r="N44" s="22">
        <v>1.681551</v>
      </c>
      <c r="O44" s="22">
        <v>1.673775</v>
      </c>
      <c r="P44" s="22">
        <v>1.6671240000000001</v>
      </c>
      <c r="Q44" s="22">
        <v>1.6622479999999999</v>
      </c>
      <c r="R44" s="22">
        <v>1.6569419999999999</v>
      </c>
      <c r="S44" s="22">
        <v>1.650784</v>
      </c>
      <c r="T44" s="22">
        <v>1.6452249999999999</v>
      </c>
      <c r="U44" s="22">
        <v>1.640064</v>
      </c>
      <c r="V44" s="22">
        <v>1.634698</v>
      </c>
      <c r="W44" s="22">
        <v>1.629006</v>
      </c>
      <c r="X44" s="22">
        <v>1.6241490000000001</v>
      </c>
      <c r="Y44" s="22">
        <v>1.619604</v>
      </c>
      <c r="Z44" s="22">
        <v>1.6147819999999999</v>
      </c>
      <c r="AA44" s="22">
        <v>1.6100479999999999</v>
      </c>
      <c r="AB44" s="22">
        <v>1.6053409999999999</v>
      </c>
      <c r="AC44" s="22">
        <v>1.6000239999999999</v>
      </c>
      <c r="AD44" s="22">
        <v>1.5945750000000001</v>
      </c>
      <c r="AE44" s="22">
        <v>1.5888519999999999</v>
      </c>
      <c r="AF44" s="22">
        <v>1.5833250000000001</v>
      </c>
      <c r="AG44" s="22">
        <v>1.578023</v>
      </c>
      <c r="AH44" s="22">
        <v>1.5724880000000001</v>
      </c>
      <c r="AI44" s="22">
        <v>1.5661119999999999</v>
      </c>
      <c r="AJ44" s="22">
        <v>1.560268</v>
      </c>
      <c r="AK44" s="23">
        <v>-5.2690000000000002E-3</v>
      </c>
    </row>
    <row r="45" spans="1:37" ht="15" customHeight="1" x14ac:dyDescent="0.25">
      <c r="A45" s="17" t="s">
        <v>289</v>
      </c>
      <c r="B45" s="21" t="s">
        <v>273</v>
      </c>
      <c r="C45" s="22">
        <v>2.7817999999999999E-2</v>
      </c>
      <c r="D45" s="22">
        <v>2.8694000000000001E-2</v>
      </c>
      <c r="E45" s="22">
        <v>2.2376E-2</v>
      </c>
      <c r="F45" s="22">
        <v>2.6131999999999999E-2</v>
      </c>
      <c r="G45" s="22">
        <v>2.5777999999999999E-2</v>
      </c>
      <c r="H45" s="22">
        <v>2.5391E-2</v>
      </c>
      <c r="I45" s="22">
        <v>2.4972000000000001E-2</v>
      </c>
      <c r="J45" s="22">
        <v>2.4527E-2</v>
      </c>
      <c r="K45" s="22">
        <v>2.4128E-2</v>
      </c>
      <c r="L45" s="22">
        <v>2.3820999999999998E-2</v>
      </c>
      <c r="M45" s="22">
        <v>2.3574999999999999E-2</v>
      </c>
      <c r="N45" s="22">
        <v>2.3366999999999999E-2</v>
      </c>
      <c r="O45" s="22">
        <v>2.3144000000000001E-2</v>
      </c>
      <c r="P45" s="22">
        <v>2.2948E-2</v>
      </c>
      <c r="Q45" s="22">
        <v>2.2785E-2</v>
      </c>
      <c r="R45" s="22">
        <v>2.2613000000000001E-2</v>
      </c>
      <c r="S45" s="22">
        <v>2.2450000000000001E-2</v>
      </c>
      <c r="T45" s="22">
        <v>2.2307E-2</v>
      </c>
      <c r="U45" s="22">
        <v>2.2169000000000001E-2</v>
      </c>
      <c r="V45" s="22">
        <v>2.2044000000000001E-2</v>
      </c>
      <c r="W45" s="22">
        <v>2.1926000000000001E-2</v>
      </c>
      <c r="X45" s="22">
        <v>2.1815999999999999E-2</v>
      </c>
      <c r="Y45" s="22">
        <v>2.1728999999999998E-2</v>
      </c>
      <c r="Z45" s="22">
        <v>2.1651E-2</v>
      </c>
      <c r="AA45" s="22">
        <v>2.1575E-2</v>
      </c>
      <c r="AB45" s="22">
        <v>2.1506999999999998E-2</v>
      </c>
      <c r="AC45" s="22">
        <v>2.1443E-2</v>
      </c>
      <c r="AD45" s="22">
        <v>2.1377E-2</v>
      </c>
      <c r="AE45" s="22">
        <v>2.1318E-2</v>
      </c>
      <c r="AF45" s="22">
        <v>2.1277000000000001E-2</v>
      </c>
      <c r="AG45" s="22">
        <v>2.1232000000000001E-2</v>
      </c>
      <c r="AH45" s="22">
        <v>2.1198000000000002E-2</v>
      </c>
      <c r="AI45" s="22">
        <v>2.1158E-2</v>
      </c>
      <c r="AJ45" s="22">
        <v>2.1122999999999999E-2</v>
      </c>
      <c r="AK45" s="23">
        <v>-9.5270000000000007E-3</v>
      </c>
    </row>
    <row r="46" spans="1:37" ht="15" customHeight="1" x14ac:dyDescent="0.25">
      <c r="A46" s="17" t="s">
        <v>290</v>
      </c>
      <c r="B46" s="21" t="s">
        <v>275</v>
      </c>
      <c r="C46" s="22">
        <v>0.59994700000000001</v>
      </c>
      <c r="D46" s="22">
        <v>0.604244</v>
      </c>
      <c r="E46" s="22">
        <v>0.60701700000000003</v>
      </c>
      <c r="F46" s="22">
        <v>0.60979799999999995</v>
      </c>
      <c r="G46" s="22">
        <v>0.61127399999999998</v>
      </c>
      <c r="H46" s="22">
        <v>0.61177899999999996</v>
      </c>
      <c r="I46" s="22">
        <v>0.61119900000000005</v>
      </c>
      <c r="J46" s="22">
        <v>0.60985999999999996</v>
      </c>
      <c r="K46" s="22">
        <v>0.60904899999999995</v>
      </c>
      <c r="L46" s="22">
        <v>0.60986099999999999</v>
      </c>
      <c r="M46" s="22">
        <v>0.61216300000000001</v>
      </c>
      <c r="N46" s="22">
        <v>0.61495200000000005</v>
      </c>
      <c r="O46" s="22">
        <v>0.61560199999999998</v>
      </c>
      <c r="P46" s="22">
        <v>0.61708300000000005</v>
      </c>
      <c r="Q46" s="22">
        <v>0.61956699999999998</v>
      </c>
      <c r="R46" s="22">
        <v>0.62227200000000005</v>
      </c>
      <c r="S46" s="22">
        <v>0.62472499999999997</v>
      </c>
      <c r="T46" s="22">
        <v>0.62736499999999995</v>
      </c>
      <c r="U46" s="22">
        <v>0.63010500000000003</v>
      </c>
      <c r="V46" s="22">
        <v>0.63271500000000003</v>
      </c>
      <c r="W46" s="22">
        <v>0.635104</v>
      </c>
      <c r="X46" s="22">
        <v>0.63778800000000002</v>
      </c>
      <c r="Y46" s="22">
        <v>0.64059200000000005</v>
      </c>
      <c r="Z46" s="22">
        <v>0.64332199999999995</v>
      </c>
      <c r="AA46" s="22">
        <v>0.64607199999999998</v>
      </c>
      <c r="AB46" s="22">
        <v>0.64872099999999999</v>
      </c>
      <c r="AC46" s="22">
        <v>0.65110400000000002</v>
      </c>
      <c r="AD46" s="22">
        <v>0.65339400000000003</v>
      </c>
      <c r="AE46" s="22">
        <v>0.65551099999999995</v>
      </c>
      <c r="AF46" s="22">
        <v>0.65767699999999996</v>
      </c>
      <c r="AG46" s="22">
        <v>0.65988999999999998</v>
      </c>
      <c r="AH46" s="22">
        <v>0.66195599999999999</v>
      </c>
      <c r="AI46" s="22">
        <v>0.66365499999999999</v>
      </c>
      <c r="AJ46" s="22">
        <v>0.66545600000000005</v>
      </c>
      <c r="AK46" s="23">
        <v>3.0200000000000001E-3</v>
      </c>
    </row>
    <row r="47" spans="1:37" ht="15" customHeight="1" x14ac:dyDescent="0.25">
      <c r="A47" s="17" t="s">
        <v>291</v>
      </c>
      <c r="B47" s="21" t="s">
        <v>95</v>
      </c>
      <c r="C47" s="22">
        <v>0.325762</v>
      </c>
      <c r="D47" s="22">
        <v>0.33229799999999998</v>
      </c>
      <c r="E47" s="22">
        <v>0.33907799999999999</v>
      </c>
      <c r="F47" s="22">
        <v>0.34525099999999997</v>
      </c>
      <c r="G47" s="22">
        <v>0.350412</v>
      </c>
      <c r="H47" s="22">
        <v>0.354854</v>
      </c>
      <c r="I47" s="22">
        <v>0.35847899999999999</v>
      </c>
      <c r="J47" s="22">
        <v>0.36148999999999998</v>
      </c>
      <c r="K47" s="22">
        <v>0.36463000000000001</v>
      </c>
      <c r="L47" s="22">
        <v>0.36865300000000001</v>
      </c>
      <c r="M47" s="22">
        <v>0.37359100000000001</v>
      </c>
      <c r="N47" s="22">
        <v>0.378886</v>
      </c>
      <c r="O47" s="22">
        <v>0.38261600000000001</v>
      </c>
      <c r="P47" s="22">
        <v>0.38698399999999999</v>
      </c>
      <c r="Q47" s="22">
        <v>0.39206999999999997</v>
      </c>
      <c r="R47" s="22">
        <v>0.397451</v>
      </c>
      <c r="S47" s="22">
        <v>0.40271400000000002</v>
      </c>
      <c r="T47" s="22">
        <v>0.408086</v>
      </c>
      <c r="U47" s="22">
        <v>0.41350399999999998</v>
      </c>
      <c r="V47" s="22">
        <v>0.41881000000000002</v>
      </c>
      <c r="W47" s="22">
        <v>0.42399100000000001</v>
      </c>
      <c r="X47" s="22">
        <v>0.42933700000000002</v>
      </c>
      <c r="Y47" s="22">
        <v>0.43478800000000001</v>
      </c>
      <c r="Z47" s="22">
        <v>0.44019200000000003</v>
      </c>
      <c r="AA47" s="22">
        <v>0.44567600000000002</v>
      </c>
      <c r="AB47" s="22">
        <v>0.45111099999999998</v>
      </c>
      <c r="AC47" s="22">
        <v>0.45640799999999998</v>
      </c>
      <c r="AD47" s="22">
        <v>0.46166099999999999</v>
      </c>
      <c r="AE47" s="22">
        <v>0.46685300000000002</v>
      </c>
      <c r="AF47" s="22">
        <v>0.47211700000000001</v>
      </c>
      <c r="AG47" s="22">
        <v>0.47742299999999999</v>
      </c>
      <c r="AH47" s="22">
        <v>0.48262100000000002</v>
      </c>
      <c r="AI47" s="22">
        <v>0.487564</v>
      </c>
      <c r="AJ47" s="22">
        <v>0.49252299999999999</v>
      </c>
      <c r="AK47" s="23">
        <v>1.2373E-2</v>
      </c>
    </row>
    <row r="48" spans="1:37" ht="15" customHeight="1" x14ac:dyDescent="0.25">
      <c r="A48" s="17" t="s">
        <v>292</v>
      </c>
      <c r="B48" s="21" t="s">
        <v>293</v>
      </c>
      <c r="C48" s="22">
        <v>0.68938100000000002</v>
      </c>
      <c r="D48" s="22">
        <v>0.60674700000000004</v>
      </c>
      <c r="E48" s="22">
        <v>0.63490199999999997</v>
      </c>
      <c r="F48" s="22">
        <v>0.64163300000000001</v>
      </c>
      <c r="G48" s="22">
        <v>0.64839400000000003</v>
      </c>
      <c r="H48" s="22">
        <v>0.65503599999999995</v>
      </c>
      <c r="I48" s="22">
        <v>0.66151000000000004</v>
      </c>
      <c r="J48" s="22">
        <v>0.66839899999999997</v>
      </c>
      <c r="K48" s="22">
        <v>0.677643</v>
      </c>
      <c r="L48" s="22">
        <v>0.69004200000000004</v>
      </c>
      <c r="M48" s="22">
        <v>0.70486099999999996</v>
      </c>
      <c r="N48" s="22">
        <v>0.72146600000000005</v>
      </c>
      <c r="O48" s="22">
        <v>0.73608399999999996</v>
      </c>
      <c r="P48" s="22">
        <v>0.75236700000000001</v>
      </c>
      <c r="Q48" s="22">
        <v>0.76988100000000004</v>
      </c>
      <c r="R48" s="22">
        <v>0.78860399999999997</v>
      </c>
      <c r="S48" s="22">
        <v>0.80807899999999999</v>
      </c>
      <c r="T48" s="22">
        <v>0.82874899999999996</v>
      </c>
      <c r="U48" s="22">
        <v>0.85071399999999997</v>
      </c>
      <c r="V48" s="22">
        <v>0.874135</v>
      </c>
      <c r="W48" s="22">
        <v>0.89885700000000002</v>
      </c>
      <c r="X48" s="22">
        <v>0.92492200000000002</v>
      </c>
      <c r="Y48" s="22">
        <v>0.95204200000000005</v>
      </c>
      <c r="Z48" s="22">
        <v>0.97949600000000003</v>
      </c>
      <c r="AA48" s="22">
        <v>1.008696</v>
      </c>
      <c r="AB48" s="22">
        <v>1.039104</v>
      </c>
      <c r="AC48" s="22">
        <v>1.071129</v>
      </c>
      <c r="AD48" s="22">
        <v>1.1047439999999999</v>
      </c>
      <c r="AE48" s="22">
        <v>1.1403190000000001</v>
      </c>
      <c r="AF48" s="22">
        <v>1.1786019999999999</v>
      </c>
      <c r="AG48" s="22">
        <v>1.216877</v>
      </c>
      <c r="AH48" s="22">
        <v>1.254901</v>
      </c>
      <c r="AI48" s="22">
        <v>1.2923709999999999</v>
      </c>
      <c r="AJ48" s="22">
        <v>1.3294299999999999</v>
      </c>
      <c r="AK48" s="23">
        <v>2.4815E-2</v>
      </c>
    </row>
    <row r="49" spans="1:37" ht="15" customHeight="1" x14ac:dyDescent="0.25">
      <c r="A49" s="17" t="s">
        <v>294</v>
      </c>
      <c r="B49" s="20" t="s">
        <v>115</v>
      </c>
      <c r="C49" s="24">
        <v>3.2811430000000001</v>
      </c>
      <c r="D49" s="24">
        <v>3.4196270000000002</v>
      </c>
      <c r="E49" s="24">
        <v>3.4308109999999998</v>
      </c>
      <c r="F49" s="24">
        <v>3.392611</v>
      </c>
      <c r="G49" s="24">
        <v>3.3985789999999998</v>
      </c>
      <c r="H49" s="24">
        <v>3.3996919999999999</v>
      </c>
      <c r="I49" s="24">
        <v>3.3941859999999999</v>
      </c>
      <c r="J49" s="24">
        <v>3.3850289999999998</v>
      </c>
      <c r="K49" s="24">
        <v>3.3807019999999999</v>
      </c>
      <c r="L49" s="24">
        <v>3.386571</v>
      </c>
      <c r="M49" s="24">
        <v>3.4014579999999999</v>
      </c>
      <c r="N49" s="24">
        <v>3.4202219999999999</v>
      </c>
      <c r="O49" s="24">
        <v>3.4312200000000002</v>
      </c>
      <c r="P49" s="24">
        <v>3.446507</v>
      </c>
      <c r="Q49" s="24">
        <v>3.4665520000000001</v>
      </c>
      <c r="R49" s="24">
        <v>3.4878809999999998</v>
      </c>
      <c r="S49" s="24">
        <v>3.5087519999999999</v>
      </c>
      <c r="T49" s="24">
        <v>3.5317319999999999</v>
      </c>
      <c r="U49" s="24">
        <v>3.5565560000000001</v>
      </c>
      <c r="V49" s="24">
        <v>3.5824020000000001</v>
      </c>
      <c r="W49" s="24">
        <v>3.6088840000000002</v>
      </c>
      <c r="X49" s="24">
        <v>3.6380119999999998</v>
      </c>
      <c r="Y49" s="24">
        <v>3.6687560000000001</v>
      </c>
      <c r="Z49" s="24">
        <v>3.6994419999999999</v>
      </c>
      <c r="AA49" s="24">
        <v>3.7320679999999999</v>
      </c>
      <c r="AB49" s="24">
        <v>3.765784</v>
      </c>
      <c r="AC49" s="24">
        <v>3.800109</v>
      </c>
      <c r="AD49" s="24">
        <v>3.83575</v>
      </c>
      <c r="AE49" s="24">
        <v>3.8728530000000001</v>
      </c>
      <c r="AF49" s="24">
        <v>3.9129969999999998</v>
      </c>
      <c r="AG49" s="24">
        <v>3.9534449999999999</v>
      </c>
      <c r="AH49" s="24">
        <v>3.9931640000000002</v>
      </c>
      <c r="AI49" s="24">
        <v>4.0308590000000004</v>
      </c>
      <c r="AJ49" s="24">
        <v>4.0688000000000004</v>
      </c>
      <c r="AK49" s="25">
        <v>5.4469999999999996E-3</v>
      </c>
    </row>
    <row r="51" spans="1:37" ht="15" customHeight="1" x14ac:dyDescent="0.25">
      <c r="B51" s="20" t="s">
        <v>295</v>
      </c>
    </row>
    <row r="52" spans="1:37" ht="15" customHeight="1" x14ac:dyDescent="0.25">
      <c r="A52" s="17" t="s">
        <v>296</v>
      </c>
      <c r="B52" s="21" t="s">
        <v>271</v>
      </c>
      <c r="C52" s="22">
        <v>0.22779099999999999</v>
      </c>
      <c r="D52" s="22">
        <v>0.23220099999999999</v>
      </c>
      <c r="E52" s="22">
        <v>0.22475700000000001</v>
      </c>
      <c r="F52" s="22">
        <v>0.21296799999999999</v>
      </c>
      <c r="G52" s="22">
        <v>0.21176600000000001</v>
      </c>
      <c r="H52" s="22">
        <v>0.21099599999999999</v>
      </c>
      <c r="I52" s="22">
        <v>0.210059</v>
      </c>
      <c r="J52" s="22">
        <v>0.20830099999999999</v>
      </c>
      <c r="K52" s="22">
        <v>0.20550299999999999</v>
      </c>
      <c r="L52" s="22">
        <v>0.20235600000000001</v>
      </c>
      <c r="M52" s="22">
        <v>0.19892899999999999</v>
      </c>
      <c r="N52" s="22">
        <v>0.19597000000000001</v>
      </c>
      <c r="O52" s="22">
        <v>0.19312000000000001</v>
      </c>
      <c r="P52" s="22">
        <v>0.19055800000000001</v>
      </c>
      <c r="Q52" s="22">
        <v>0.18814700000000001</v>
      </c>
      <c r="R52" s="22">
        <v>0.185777</v>
      </c>
      <c r="S52" s="22">
        <v>0.18337800000000001</v>
      </c>
      <c r="T52" s="22">
        <v>0.18121499999999999</v>
      </c>
      <c r="U52" s="22">
        <v>0.17912400000000001</v>
      </c>
      <c r="V52" s="22">
        <v>0.176899</v>
      </c>
      <c r="W52" s="22">
        <v>0.17499100000000001</v>
      </c>
      <c r="X52" s="22">
        <v>0.17314399999999999</v>
      </c>
      <c r="Y52" s="22">
        <v>0.171315</v>
      </c>
      <c r="Z52" s="22">
        <v>0.16938700000000001</v>
      </c>
      <c r="AA52" s="22">
        <v>0.16761400000000001</v>
      </c>
      <c r="AB52" s="22">
        <v>0.16586200000000001</v>
      </c>
      <c r="AC52" s="22">
        <v>0.16422700000000001</v>
      </c>
      <c r="AD52" s="22">
        <v>0.16276199999999999</v>
      </c>
      <c r="AE52" s="22">
        <v>0.16131499999999999</v>
      </c>
      <c r="AF52" s="22">
        <v>0.15998999999999999</v>
      </c>
      <c r="AG52" s="22">
        <v>0.15876499999999999</v>
      </c>
      <c r="AH52" s="22">
        <v>0.157472</v>
      </c>
      <c r="AI52" s="22">
        <v>0.156222</v>
      </c>
      <c r="AJ52" s="22">
        <v>0.15499399999999999</v>
      </c>
      <c r="AK52" s="23">
        <v>-1.2552000000000001E-2</v>
      </c>
    </row>
    <row r="53" spans="1:37" ht="15" customHeight="1" x14ac:dyDescent="0.25">
      <c r="A53" s="17" t="s">
        <v>297</v>
      </c>
      <c r="B53" s="21" t="s">
        <v>275</v>
      </c>
      <c r="C53" s="22">
        <v>6.9509999999999997E-3</v>
      </c>
      <c r="D53" s="22">
        <v>6.6889999999999996E-3</v>
      </c>
      <c r="E53" s="22">
        <v>6.43E-3</v>
      </c>
      <c r="F53" s="22">
        <v>6.3639999999999999E-3</v>
      </c>
      <c r="G53" s="22">
        <v>6.3689999999999997E-3</v>
      </c>
      <c r="H53" s="22">
        <v>6.3850000000000001E-3</v>
      </c>
      <c r="I53" s="22">
        <v>6.3930000000000002E-3</v>
      </c>
      <c r="J53" s="22">
        <v>6.3749999999999996E-3</v>
      </c>
      <c r="K53" s="22">
        <v>6.3280000000000003E-3</v>
      </c>
      <c r="L53" s="22">
        <v>6.2750000000000002E-3</v>
      </c>
      <c r="M53" s="22">
        <v>6.2110000000000004E-3</v>
      </c>
      <c r="N53" s="22">
        <v>6.1619999999999999E-3</v>
      </c>
      <c r="O53" s="22">
        <v>6.1159999999999999E-3</v>
      </c>
      <c r="P53" s="22">
        <v>6.0780000000000001E-3</v>
      </c>
      <c r="Q53" s="22">
        <v>6.0419999999999996E-3</v>
      </c>
      <c r="R53" s="22">
        <v>6.0049999999999999E-3</v>
      </c>
      <c r="S53" s="22">
        <v>5.9649999999999998E-3</v>
      </c>
      <c r="T53" s="22">
        <v>5.9300000000000004E-3</v>
      </c>
      <c r="U53" s="22">
        <v>5.8960000000000002E-3</v>
      </c>
      <c r="V53" s="22">
        <v>5.855E-3</v>
      </c>
      <c r="W53" s="22">
        <v>5.8230000000000001E-3</v>
      </c>
      <c r="X53" s="22">
        <v>5.7920000000000003E-3</v>
      </c>
      <c r="Y53" s="22">
        <v>5.7609999999999996E-3</v>
      </c>
      <c r="Z53" s="22">
        <v>5.7299999999999999E-3</v>
      </c>
      <c r="AA53" s="22">
        <v>5.7019999999999996E-3</v>
      </c>
      <c r="AB53" s="22">
        <v>5.6730000000000001E-3</v>
      </c>
      <c r="AC53" s="22">
        <v>5.6470000000000001E-3</v>
      </c>
      <c r="AD53" s="22">
        <v>5.6259999999999999E-3</v>
      </c>
      <c r="AE53" s="22">
        <v>5.6039999999999996E-3</v>
      </c>
      <c r="AF53" s="22">
        <v>5.5849999999999997E-3</v>
      </c>
      <c r="AG53" s="22">
        <v>5.5690000000000002E-3</v>
      </c>
      <c r="AH53" s="22">
        <v>5.5510000000000004E-3</v>
      </c>
      <c r="AI53" s="22">
        <v>5.5319999999999996E-3</v>
      </c>
      <c r="AJ53" s="22">
        <v>5.5120000000000004E-3</v>
      </c>
      <c r="AK53" s="23">
        <v>-6.0270000000000002E-3</v>
      </c>
    </row>
    <row r="54" spans="1:37" ht="15" customHeight="1" x14ac:dyDescent="0.25">
      <c r="A54" s="17" t="s">
        <v>298</v>
      </c>
      <c r="B54" s="21" t="s">
        <v>113</v>
      </c>
      <c r="C54" s="22">
        <v>9.5638000000000001E-2</v>
      </c>
      <c r="D54" s="22">
        <v>0.106757</v>
      </c>
      <c r="E54" s="22">
        <v>0.112722</v>
      </c>
      <c r="F54" s="22">
        <v>0.112702</v>
      </c>
      <c r="G54" s="22">
        <v>0.113926</v>
      </c>
      <c r="H54" s="22">
        <v>0.115381</v>
      </c>
      <c r="I54" s="22">
        <v>0.116782</v>
      </c>
      <c r="J54" s="22">
        <v>0.117716</v>
      </c>
      <c r="K54" s="22">
        <v>0.117871</v>
      </c>
      <c r="L54" s="22">
        <v>0.11768000000000001</v>
      </c>
      <c r="M54" s="22">
        <v>0.11724</v>
      </c>
      <c r="N54" s="22">
        <v>0.117036</v>
      </c>
      <c r="O54" s="22">
        <v>0.116379</v>
      </c>
      <c r="P54" s="22">
        <v>0.116064</v>
      </c>
      <c r="Q54" s="22">
        <v>0.115949</v>
      </c>
      <c r="R54" s="22">
        <v>0.115965</v>
      </c>
      <c r="S54" s="22">
        <v>0.115995</v>
      </c>
      <c r="T54" s="22">
        <v>0.11615300000000001</v>
      </c>
      <c r="U54" s="22">
        <v>0.11630799999999999</v>
      </c>
      <c r="V54" s="22">
        <v>0.116359</v>
      </c>
      <c r="W54" s="22">
        <v>0.11658</v>
      </c>
      <c r="X54" s="22">
        <v>0.116814</v>
      </c>
      <c r="Y54" s="22">
        <v>0.117033</v>
      </c>
      <c r="Z54" s="22">
        <v>0.117243</v>
      </c>
      <c r="AA54" s="22">
        <v>0.117519</v>
      </c>
      <c r="AB54" s="22">
        <v>0.117741</v>
      </c>
      <c r="AC54" s="22">
        <v>0.11802799999999999</v>
      </c>
      <c r="AD54" s="22">
        <v>0.118435</v>
      </c>
      <c r="AE54" s="22">
        <v>0.11884</v>
      </c>
      <c r="AF54" s="22">
        <v>0.119284</v>
      </c>
      <c r="AG54" s="22">
        <v>0.11977400000000001</v>
      </c>
      <c r="AH54" s="22">
        <v>0.1202</v>
      </c>
      <c r="AI54" s="22">
        <v>0.12063500000000001</v>
      </c>
      <c r="AJ54" s="22">
        <v>0.121071</v>
      </c>
      <c r="AK54" s="23">
        <v>3.9399999999999999E-3</v>
      </c>
    </row>
    <row r="55" spans="1:37" ht="15" customHeight="1" x14ac:dyDescent="0.25">
      <c r="A55" s="17" t="s">
        <v>299</v>
      </c>
      <c r="B55" s="20" t="s">
        <v>115</v>
      </c>
      <c r="C55" s="24">
        <v>0.33038000000000001</v>
      </c>
      <c r="D55" s="24">
        <v>0.34564600000000001</v>
      </c>
      <c r="E55" s="24">
        <v>0.34390999999999999</v>
      </c>
      <c r="F55" s="24">
        <v>0.332034</v>
      </c>
      <c r="G55" s="24">
        <v>0.33206200000000002</v>
      </c>
      <c r="H55" s="24">
        <v>0.332762</v>
      </c>
      <c r="I55" s="24">
        <v>0.33323399999999997</v>
      </c>
      <c r="J55" s="24">
        <v>0.33239200000000002</v>
      </c>
      <c r="K55" s="24">
        <v>0.329702</v>
      </c>
      <c r="L55" s="24">
        <v>0.32630999999999999</v>
      </c>
      <c r="M55" s="24">
        <v>0.32238</v>
      </c>
      <c r="N55" s="24">
        <v>0.31916800000000001</v>
      </c>
      <c r="O55" s="24">
        <v>0.31561600000000001</v>
      </c>
      <c r="P55" s="24">
        <v>0.312699</v>
      </c>
      <c r="Q55" s="24">
        <v>0.31013800000000002</v>
      </c>
      <c r="R55" s="24">
        <v>0.30774600000000002</v>
      </c>
      <c r="S55" s="24">
        <v>0.30533700000000003</v>
      </c>
      <c r="T55" s="24">
        <v>0.30329899999999999</v>
      </c>
      <c r="U55" s="24">
        <v>0.30132799999999998</v>
      </c>
      <c r="V55" s="24">
        <v>0.29911300000000002</v>
      </c>
      <c r="W55" s="24">
        <v>0.29739300000000002</v>
      </c>
      <c r="X55" s="24">
        <v>0.29575099999999999</v>
      </c>
      <c r="Y55" s="24">
        <v>0.29410900000000001</v>
      </c>
      <c r="Z55" s="24">
        <v>0.29235899999999998</v>
      </c>
      <c r="AA55" s="24">
        <v>0.29083599999999998</v>
      </c>
      <c r="AB55" s="24">
        <v>0.28927599999999998</v>
      </c>
      <c r="AC55" s="24">
        <v>0.28790199999999999</v>
      </c>
      <c r="AD55" s="24">
        <v>0.28682200000000002</v>
      </c>
      <c r="AE55" s="24">
        <v>0.28575899999999999</v>
      </c>
      <c r="AF55" s="24">
        <v>0.28485899999999997</v>
      </c>
      <c r="AG55" s="24">
        <v>0.284109</v>
      </c>
      <c r="AH55" s="24">
        <v>0.283223</v>
      </c>
      <c r="AI55" s="24">
        <v>0.282389</v>
      </c>
      <c r="AJ55" s="24">
        <v>0.28157700000000002</v>
      </c>
      <c r="AK55" s="25">
        <v>-6.3860000000000002E-3</v>
      </c>
    </row>
    <row r="57" spans="1:37" ht="15" customHeight="1" x14ac:dyDescent="0.25">
      <c r="A57" s="17" t="s">
        <v>300</v>
      </c>
      <c r="B57" s="21" t="s">
        <v>301</v>
      </c>
      <c r="C57" s="22">
        <v>0.141097</v>
      </c>
      <c r="D57" s="22">
        <v>0.141097</v>
      </c>
      <c r="E57" s="22">
        <v>0.141097</v>
      </c>
      <c r="F57" s="22">
        <v>0.141097</v>
      </c>
      <c r="G57" s="22">
        <v>0.141097</v>
      </c>
      <c r="H57" s="22">
        <v>0.141097</v>
      </c>
      <c r="I57" s="22">
        <v>0.141097</v>
      </c>
      <c r="J57" s="22">
        <v>0.141097</v>
      </c>
      <c r="K57" s="22">
        <v>0.141097</v>
      </c>
      <c r="L57" s="22">
        <v>0.141097</v>
      </c>
      <c r="M57" s="22">
        <v>0.141097</v>
      </c>
      <c r="N57" s="22">
        <v>0.141097</v>
      </c>
      <c r="O57" s="22">
        <v>0.141097</v>
      </c>
      <c r="P57" s="22">
        <v>0.141097</v>
      </c>
      <c r="Q57" s="22">
        <v>0.141097</v>
      </c>
      <c r="R57" s="22">
        <v>0.141097</v>
      </c>
      <c r="S57" s="22">
        <v>0.141097</v>
      </c>
      <c r="T57" s="22">
        <v>0.141097</v>
      </c>
      <c r="U57" s="22">
        <v>0.141097</v>
      </c>
      <c r="V57" s="22">
        <v>0.141097</v>
      </c>
      <c r="W57" s="22">
        <v>0.141097</v>
      </c>
      <c r="X57" s="22">
        <v>0.141097</v>
      </c>
      <c r="Y57" s="22">
        <v>0.141097</v>
      </c>
      <c r="Z57" s="22">
        <v>0.141097</v>
      </c>
      <c r="AA57" s="22">
        <v>0.141097</v>
      </c>
      <c r="AB57" s="22">
        <v>0.141097</v>
      </c>
      <c r="AC57" s="22">
        <v>0.141097</v>
      </c>
      <c r="AD57" s="22">
        <v>0.141097</v>
      </c>
      <c r="AE57" s="22">
        <v>0.141097</v>
      </c>
      <c r="AF57" s="22">
        <v>0.141097</v>
      </c>
      <c r="AG57" s="22">
        <v>0.141097</v>
      </c>
      <c r="AH57" s="22">
        <v>0.141097</v>
      </c>
      <c r="AI57" s="22">
        <v>0.141097</v>
      </c>
      <c r="AJ57" s="22">
        <v>0.141097</v>
      </c>
      <c r="AK57" s="23">
        <v>0</v>
      </c>
    </row>
    <row r="58" spans="1:37" ht="15" customHeight="1" x14ac:dyDescent="0.25">
      <c r="A58" s="17" t="s">
        <v>302</v>
      </c>
      <c r="B58" s="21" t="s">
        <v>303</v>
      </c>
      <c r="C58" s="22">
        <v>0.55159999999999998</v>
      </c>
      <c r="D58" s="22">
        <v>0.56482699999999997</v>
      </c>
      <c r="E58" s="22">
        <v>0.58983399999999997</v>
      </c>
      <c r="F58" s="22">
        <v>0.57926699999999998</v>
      </c>
      <c r="G58" s="22">
        <v>0.57415099999999997</v>
      </c>
      <c r="H58" s="22">
        <v>0.56907799999999997</v>
      </c>
      <c r="I58" s="22">
        <v>0.56313199999999997</v>
      </c>
      <c r="J58" s="22">
        <v>0.55595399999999995</v>
      </c>
      <c r="K58" s="22">
        <v>0.555419</v>
      </c>
      <c r="L58" s="22">
        <v>0.55434600000000001</v>
      </c>
      <c r="M58" s="22">
        <v>0.55277699999999996</v>
      </c>
      <c r="N58" s="22">
        <v>0.55438600000000005</v>
      </c>
      <c r="O58" s="22">
        <v>0.55438799999999999</v>
      </c>
      <c r="P58" s="22">
        <v>0.55737800000000004</v>
      </c>
      <c r="Q58" s="22">
        <v>0.559693</v>
      </c>
      <c r="R58" s="22">
        <v>0.561365</v>
      </c>
      <c r="S58" s="22">
        <v>0.56384900000000004</v>
      </c>
      <c r="T58" s="22">
        <v>0.56587799999999999</v>
      </c>
      <c r="U58" s="22">
        <v>0.56817200000000001</v>
      </c>
      <c r="V58" s="22">
        <v>0.56968099999999999</v>
      </c>
      <c r="W58" s="22">
        <v>0.57256099999999999</v>
      </c>
      <c r="X58" s="22">
        <v>0.57519500000000001</v>
      </c>
      <c r="Y58" s="22">
        <v>0.57759400000000005</v>
      </c>
      <c r="Z58" s="22">
        <v>0.58025099999999996</v>
      </c>
      <c r="AA58" s="22">
        <v>0.58330800000000005</v>
      </c>
      <c r="AB58" s="22">
        <v>0.58539300000000005</v>
      </c>
      <c r="AC58" s="22">
        <v>0.58862400000000004</v>
      </c>
      <c r="AD58" s="22">
        <v>0.59220099999999998</v>
      </c>
      <c r="AE58" s="22">
        <v>0.59535199999999999</v>
      </c>
      <c r="AF58" s="22">
        <v>0.599055</v>
      </c>
      <c r="AG58" s="22">
        <v>0.60274000000000005</v>
      </c>
      <c r="AH58" s="22">
        <v>0.60632399999999997</v>
      </c>
      <c r="AI58" s="22">
        <v>0.61061900000000002</v>
      </c>
      <c r="AJ58" s="22">
        <v>0.61496799999999996</v>
      </c>
      <c r="AK58" s="23">
        <v>2.6610000000000002E-3</v>
      </c>
    </row>
    <row r="60" spans="1:37" ht="15" customHeight="1" x14ac:dyDescent="0.25">
      <c r="B60" s="20" t="s">
        <v>140</v>
      </c>
    </row>
    <row r="61" spans="1:37" ht="15" customHeight="1" x14ac:dyDescent="0.25">
      <c r="A61" s="17" t="s">
        <v>304</v>
      </c>
      <c r="B61" s="21" t="s">
        <v>271</v>
      </c>
      <c r="C61" s="22">
        <v>1.975306</v>
      </c>
      <c r="D61" s="22">
        <v>2.2027779999999999</v>
      </c>
      <c r="E61" s="22">
        <v>2.1728999999999998</v>
      </c>
      <c r="F61" s="22">
        <v>2.0992259999999998</v>
      </c>
      <c r="G61" s="22">
        <v>2.0900159999999999</v>
      </c>
      <c r="H61" s="22">
        <v>2.0779860000000001</v>
      </c>
      <c r="I61" s="22">
        <v>2.061531</v>
      </c>
      <c r="J61" s="22">
        <v>2.0413600000000001</v>
      </c>
      <c r="K61" s="22">
        <v>2.0217589999999999</v>
      </c>
      <c r="L61" s="22">
        <v>2.0062000000000002</v>
      </c>
      <c r="M61" s="22">
        <v>1.994604</v>
      </c>
      <c r="N61" s="22">
        <v>1.984728</v>
      </c>
      <c r="O61" s="22">
        <v>1.972963</v>
      </c>
      <c r="P61" s="22">
        <v>1.962453</v>
      </c>
      <c r="Q61" s="22">
        <v>1.953892</v>
      </c>
      <c r="R61" s="22">
        <v>1.944936</v>
      </c>
      <c r="S61" s="22">
        <v>1.9351160000000001</v>
      </c>
      <c r="T61" s="22">
        <v>1.926142</v>
      </c>
      <c r="U61" s="22">
        <v>1.917648</v>
      </c>
      <c r="V61" s="22">
        <v>1.9088099999999999</v>
      </c>
      <c r="W61" s="22">
        <v>1.8999429999999999</v>
      </c>
      <c r="X61" s="22">
        <v>1.8920079999999999</v>
      </c>
      <c r="Y61" s="22">
        <v>1.8844559999999999</v>
      </c>
      <c r="Z61" s="22">
        <v>1.876576</v>
      </c>
      <c r="AA61" s="22">
        <v>1.86886</v>
      </c>
      <c r="AB61" s="22">
        <v>1.861224</v>
      </c>
      <c r="AC61" s="22">
        <v>1.853113</v>
      </c>
      <c r="AD61" s="22">
        <v>1.845089</v>
      </c>
      <c r="AE61" s="22">
        <v>1.8368260000000001</v>
      </c>
      <c r="AF61" s="22">
        <v>1.828881</v>
      </c>
      <c r="AG61" s="22">
        <v>1.8212759999999999</v>
      </c>
      <c r="AH61" s="22">
        <v>1.8134110000000001</v>
      </c>
      <c r="AI61" s="22">
        <v>1.8047850000000001</v>
      </c>
      <c r="AJ61" s="22">
        <v>1.796775</v>
      </c>
      <c r="AK61" s="23">
        <v>-6.3460000000000001E-3</v>
      </c>
    </row>
    <row r="62" spans="1:37" ht="15" customHeight="1" x14ac:dyDescent="0.25">
      <c r="A62" s="17" t="s">
        <v>305</v>
      </c>
      <c r="B62" s="21" t="s">
        <v>273</v>
      </c>
      <c r="C62" s="22">
        <v>0.527868</v>
      </c>
      <c r="D62" s="22">
        <v>0.58443199999999995</v>
      </c>
      <c r="E62" s="22">
        <v>0.492114</v>
      </c>
      <c r="F62" s="22">
        <v>0.54042599999999996</v>
      </c>
      <c r="G62" s="22">
        <v>0.54242299999999999</v>
      </c>
      <c r="H62" s="22">
        <v>0.54280300000000004</v>
      </c>
      <c r="I62" s="22">
        <v>0.541655</v>
      </c>
      <c r="J62" s="22">
        <v>0.53965700000000005</v>
      </c>
      <c r="K62" s="22">
        <v>0.53748200000000002</v>
      </c>
      <c r="L62" s="22">
        <v>0.53576500000000005</v>
      </c>
      <c r="M62" s="22">
        <v>0.53500400000000004</v>
      </c>
      <c r="N62" s="22">
        <v>0.53487899999999999</v>
      </c>
      <c r="O62" s="22">
        <v>0.53527800000000003</v>
      </c>
      <c r="P62" s="22">
        <v>0.53562699999999996</v>
      </c>
      <c r="Q62" s="22">
        <v>0.53618200000000005</v>
      </c>
      <c r="R62" s="22">
        <v>0.53653799999999996</v>
      </c>
      <c r="S62" s="22">
        <v>0.53709600000000002</v>
      </c>
      <c r="T62" s="22">
        <v>0.53806600000000004</v>
      </c>
      <c r="U62" s="22">
        <v>0.53915999999999997</v>
      </c>
      <c r="V62" s="22">
        <v>0.54026600000000002</v>
      </c>
      <c r="W62" s="22">
        <v>0.54152999999999996</v>
      </c>
      <c r="X62" s="22">
        <v>0.54300300000000001</v>
      </c>
      <c r="Y62" s="22">
        <v>0.54497099999999998</v>
      </c>
      <c r="Z62" s="22">
        <v>0.54715599999999998</v>
      </c>
      <c r="AA62" s="22">
        <v>0.54918599999999995</v>
      </c>
      <c r="AB62" s="22">
        <v>0.551755</v>
      </c>
      <c r="AC62" s="22">
        <v>0.55453399999999997</v>
      </c>
      <c r="AD62" s="22">
        <v>0.55750500000000003</v>
      </c>
      <c r="AE62" s="22">
        <v>0.56053699999999995</v>
      </c>
      <c r="AF62" s="22">
        <v>0.56396100000000005</v>
      </c>
      <c r="AG62" s="22">
        <v>0.56734899999999999</v>
      </c>
      <c r="AH62" s="22">
        <v>0.57097299999999995</v>
      </c>
      <c r="AI62" s="22">
        <v>0.57486300000000001</v>
      </c>
      <c r="AJ62" s="22">
        <v>0.57944399999999996</v>
      </c>
      <c r="AK62" s="23">
        <v>-2.6800000000000001E-4</v>
      </c>
    </row>
    <row r="63" spans="1:37" ht="15" customHeight="1" x14ac:dyDescent="0.25">
      <c r="A63" s="17" t="s">
        <v>306</v>
      </c>
      <c r="B63" s="21" t="s">
        <v>275</v>
      </c>
      <c r="C63" s="22">
        <v>0.63310699999999998</v>
      </c>
      <c r="D63" s="22">
        <v>0.63677899999999998</v>
      </c>
      <c r="E63" s="22">
        <v>0.63883299999999998</v>
      </c>
      <c r="F63" s="22">
        <v>0.64128099999999999</v>
      </c>
      <c r="G63" s="22">
        <v>0.64249800000000001</v>
      </c>
      <c r="H63" s="22">
        <v>0.64275300000000002</v>
      </c>
      <c r="I63" s="22">
        <v>0.64189099999999999</v>
      </c>
      <c r="J63" s="22">
        <v>0.64020699999999997</v>
      </c>
      <c r="K63" s="22">
        <v>0.63900199999999996</v>
      </c>
      <c r="L63" s="22">
        <v>0.63942699999999997</v>
      </c>
      <c r="M63" s="22">
        <v>0.64136800000000005</v>
      </c>
      <c r="N63" s="22">
        <v>0.64383100000000004</v>
      </c>
      <c r="O63" s="22">
        <v>0.64418399999999998</v>
      </c>
      <c r="P63" s="22">
        <v>0.64537299999999997</v>
      </c>
      <c r="Q63" s="22">
        <v>0.64757399999999998</v>
      </c>
      <c r="R63" s="22">
        <v>0.64999099999999999</v>
      </c>
      <c r="S63" s="22">
        <v>0.65215400000000001</v>
      </c>
      <c r="T63" s="22">
        <v>0.65451599999999999</v>
      </c>
      <c r="U63" s="22">
        <v>0.65698400000000001</v>
      </c>
      <c r="V63" s="22">
        <v>0.65931600000000001</v>
      </c>
      <c r="W63" s="22">
        <v>0.66143399999999997</v>
      </c>
      <c r="X63" s="22">
        <v>0.663856</v>
      </c>
      <c r="Y63" s="22">
        <v>0.66641399999999995</v>
      </c>
      <c r="Z63" s="22">
        <v>0.66891400000000001</v>
      </c>
      <c r="AA63" s="22">
        <v>0.671427</v>
      </c>
      <c r="AB63" s="22">
        <v>0.67384900000000003</v>
      </c>
      <c r="AC63" s="22">
        <v>0.67601199999999995</v>
      </c>
      <c r="AD63" s="22">
        <v>0.67809299999999995</v>
      </c>
      <c r="AE63" s="22">
        <v>0.680002</v>
      </c>
      <c r="AF63" s="22">
        <v>0.68196500000000004</v>
      </c>
      <c r="AG63" s="22">
        <v>0.68398099999999995</v>
      </c>
      <c r="AH63" s="22">
        <v>0.68585200000000002</v>
      </c>
      <c r="AI63" s="22">
        <v>0.68736399999999998</v>
      </c>
      <c r="AJ63" s="22">
        <v>0.68898999999999999</v>
      </c>
      <c r="AK63" s="23">
        <v>2.4659999999999999E-3</v>
      </c>
    </row>
    <row r="64" spans="1:37" ht="15" customHeight="1" x14ac:dyDescent="0.25">
      <c r="A64" s="17" t="s">
        <v>307</v>
      </c>
      <c r="B64" s="21" t="s">
        <v>277</v>
      </c>
      <c r="C64" s="22">
        <v>0.512235</v>
      </c>
      <c r="D64" s="22">
        <v>0.51125299999999996</v>
      </c>
      <c r="E64" s="22">
        <v>0.50987800000000005</v>
      </c>
      <c r="F64" s="22">
        <v>0.50897400000000004</v>
      </c>
      <c r="G64" s="22">
        <v>0.50795900000000005</v>
      </c>
      <c r="H64" s="22">
        <v>0.50618799999999997</v>
      </c>
      <c r="I64" s="22">
        <v>0.50388999999999995</v>
      </c>
      <c r="J64" s="22">
        <v>0.50127999999999995</v>
      </c>
      <c r="K64" s="22">
        <v>0.49815300000000001</v>
      </c>
      <c r="L64" s="22">
        <v>0.48683300000000002</v>
      </c>
      <c r="M64" s="22">
        <v>0.476798</v>
      </c>
      <c r="N64" s="22">
        <v>0.467725</v>
      </c>
      <c r="O64" s="22">
        <v>0.45968300000000001</v>
      </c>
      <c r="P64" s="22">
        <v>0.45138699999999998</v>
      </c>
      <c r="Q64" s="22">
        <v>0.44365599999999999</v>
      </c>
      <c r="R64" s="22">
        <v>0.43627300000000002</v>
      </c>
      <c r="S64" s="22">
        <v>0.42948999999999998</v>
      </c>
      <c r="T64" s="22">
        <v>0.42325000000000002</v>
      </c>
      <c r="U64" s="22">
        <v>0.41759600000000002</v>
      </c>
      <c r="V64" s="22">
        <v>0.41230299999999998</v>
      </c>
      <c r="W64" s="22">
        <v>0.40729599999999999</v>
      </c>
      <c r="X64" s="22">
        <v>0.40278799999999998</v>
      </c>
      <c r="Y64" s="22">
        <v>0.39893200000000001</v>
      </c>
      <c r="Z64" s="22">
        <v>0.39473599999999998</v>
      </c>
      <c r="AA64" s="22">
        <v>0.39061099999999999</v>
      </c>
      <c r="AB64" s="22">
        <v>0.38695400000000002</v>
      </c>
      <c r="AC64" s="22">
        <v>0.38367699999999999</v>
      </c>
      <c r="AD64" s="22">
        <v>0.38085799999999997</v>
      </c>
      <c r="AE64" s="22">
        <v>0.37834800000000002</v>
      </c>
      <c r="AF64" s="22">
        <v>0.37614599999999998</v>
      </c>
      <c r="AG64" s="22">
        <v>0.374253</v>
      </c>
      <c r="AH64" s="22">
        <v>0.37267600000000001</v>
      </c>
      <c r="AI64" s="22">
        <v>0.37149399999999999</v>
      </c>
      <c r="AJ64" s="22">
        <v>0.37076500000000001</v>
      </c>
      <c r="AK64" s="23">
        <v>-9.9900000000000006E-3</v>
      </c>
    </row>
    <row r="65" spans="1:37" ht="15" customHeight="1" x14ac:dyDescent="0.25">
      <c r="A65" s="17" t="s">
        <v>308</v>
      </c>
      <c r="B65" s="21" t="s">
        <v>95</v>
      </c>
      <c r="C65" s="22">
        <v>0.41071200000000002</v>
      </c>
      <c r="D65" s="22">
        <v>0.41727199999999998</v>
      </c>
      <c r="E65" s="22">
        <v>0.424064</v>
      </c>
      <c r="F65" s="22">
        <v>0.43056800000000001</v>
      </c>
      <c r="G65" s="22">
        <v>0.43597799999999998</v>
      </c>
      <c r="H65" s="22">
        <v>0.44045000000000001</v>
      </c>
      <c r="I65" s="22">
        <v>0.44392100000000001</v>
      </c>
      <c r="J65" s="22">
        <v>0.44664199999999998</v>
      </c>
      <c r="K65" s="22">
        <v>0.449378</v>
      </c>
      <c r="L65" s="22">
        <v>0.45300499999999999</v>
      </c>
      <c r="M65" s="22">
        <v>0.457652</v>
      </c>
      <c r="N65" s="22">
        <v>0.46273199999999998</v>
      </c>
      <c r="O65" s="22">
        <v>0.46629799999999999</v>
      </c>
      <c r="P65" s="22">
        <v>0.47047600000000001</v>
      </c>
      <c r="Q65" s="22">
        <v>0.47536800000000001</v>
      </c>
      <c r="R65" s="22">
        <v>0.48052400000000001</v>
      </c>
      <c r="S65" s="22">
        <v>0.48556700000000003</v>
      </c>
      <c r="T65" s="22">
        <v>0.49071599999999999</v>
      </c>
      <c r="U65" s="22">
        <v>0.495917</v>
      </c>
      <c r="V65" s="22">
        <v>0.50098200000000004</v>
      </c>
      <c r="W65" s="22">
        <v>0.50588999999999995</v>
      </c>
      <c r="X65" s="22">
        <v>0.51097199999999998</v>
      </c>
      <c r="Y65" s="22">
        <v>0.51618900000000001</v>
      </c>
      <c r="Z65" s="22">
        <v>0.52140699999999995</v>
      </c>
      <c r="AA65" s="22">
        <v>0.52665099999999998</v>
      </c>
      <c r="AB65" s="22">
        <v>0.53186199999999995</v>
      </c>
      <c r="AC65" s="22">
        <v>0.53693999999999997</v>
      </c>
      <c r="AD65" s="22">
        <v>0.54198599999999997</v>
      </c>
      <c r="AE65" s="22">
        <v>0.54695400000000005</v>
      </c>
      <c r="AF65" s="22">
        <v>0.55198199999999997</v>
      </c>
      <c r="AG65" s="22">
        <v>0.55704500000000001</v>
      </c>
      <c r="AH65" s="22">
        <v>0.56199699999999997</v>
      </c>
      <c r="AI65" s="22">
        <v>0.56670900000000002</v>
      </c>
      <c r="AJ65" s="22">
        <v>0.57145900000000005</v>
      </c>
      <c r="AK65" s="23">
        <v>9.8750000000000001E-3</v>
      </c>
    </row>
    <row r="66" spans="1:37" ht="15" customHeight="1" x14ac:dyDescent="0.25">
      <c r="A66" s="17" t="s">
        <v>309</v>
      </c>
      <c r="B66" s="21" t="s">
        <v>101</v>
      </c>
      <c r="C66" s="22">
        <v>0.486483</v>
      </c>
      <c r="D66" s="22">
        <v>0.48148600000000003</v>
      </c>
      <c r="E66" s="22">
        <v>0.47783799999999998</v>
      </c>
      <c r="F66" s="22">
        <v>0.46793600000000002</v>
      </c>
      <c r="G66" s="22">
        <v>0.45961600000000002</v>
      </c>
      <c r="H66" s="22">
        <v>0.45226699999999997</v>
      </c>
      <c r="I66" s="22">
        <v>0.44577</v>
      </c>
      <c r="J66" s="22">
        <v>0.44011800000000001</v>
      </c>
      <c r="K66" s="22">
        <v>0.43532999999999999</v>
      </c>
      <c r="L66" s="22">
        <v>0.43132100000000001</v>
      </c>
      <c r="M66" s="22">
        <v>0.42858000000000002</v>
      </c>
      <c r="N66" s="22">
        <v>0.42669699999999999</v>
      </c>
      <c r="O66" s="22">
        <v>0.42568800000000001</v>
      </c>
      <c r="P66" s="22">
        <v>0.41447000000000001</v>
      </c>
      <c r="Q66" s="22">
        <v>0.40487899999999999</v>
      </c>
      <c r="R66" s="22">
        <v>0.39641999999999999</v>
      </c>
      <c r="S66" s="22">
        <v>0.3891</v>
      </c>
      <c r="T66" s="22">
        <v>0.382855</v>
      </c>
      <c r="U66" s="22">
        <v>0.37756200000000001</v>
      </c>
      <c r="V66" s="22">
        <v>0.37279200000000001</v>
      </c>
      <c r="W66" s="22">
        <v>0.36853599999999997</v>
      </c>
      <c r="X66" s="22">
        <v>0.364952</v>
      </c>
      <c r="Y66" s="22">
        <v>0.362068</v>
      </c>
      <c r="Z66" s="22">
        <v>0.35190900000000003</v>
      </c>
      <c r="AA66" s="22">
        <v>0.34295999999999999</v>
      </c>
      <c r="AB66" s="22">
        <v>0.33541399999999999</v>
      </c>
      <c r="AC66" s="22">
        <v>0.32886399999999999</v>
      </c>
      <c r="AD66" s="22">
        <v>0.32301600000000003</v>
      </c>
      <c r="AE66" s="22">
        <v>0.31753500000000001</v>
      </c>
      <c r="AF66" s="22">
        <v>0.31252200000000002</v>
      </c>
      <c r="AG66" s="22">
        <v>0.30814799999999998</v>
      </c>
      <c r="AH66" s="22">
        <v>0.30435099999999998</v>
      </c>
      <c r="AI66" s="22">
        <v>0.30109900000000001</v>
      </c>
      <c r="AJ66" s="22">
        <v>0.29846800000000001</v>
      </c>
      <c r="AK66" s="23">
        <v>-1.4833000000000001E-2</v>
      </c>
    </row>
    <row r="67" spans="1:37" ht="15" customHeight="1" x14ac:dyDescent="0.25">
      <c r="A67" s="17" t="s">
        <v>310</v>
      </c>
      <c r="B67" s="21" t="s">
        <v>93</v>
      </c>
      <c r="C67" s="22">
        <v>0.64602700000000002</v>
      </c>
      <c r="D67" s="22">
        <v>0.65076900000000004</v>
      </c>
      <c r="E67" s="22">
        <v>0.65597000000000005</v>
      </c>
      <c r="F67" s="22">
        <v>0.66018100000000002</v>
      </c>
      <c r="G67" s="22">
        <v>0.66142599999999996</v>
      </c>
      <c r="H67" s="22">
        <v>0.66072399999999998</v>
      </c>
      <c r="I67" s="22">
        <v>0.66001200000000004</v>
      </c>
      <c r="J67" s="22">
        <v>0.65934800000000005</v>
      </c>
      <c r="K67" s="22">
        <v>0.65882399999999997</v>
      </c>
      <c r="L67" s="22">
        <v>0.65893800000000002</v>
      </c>
      <c r="M67" s="22">
        <v>0.66003699999999998</v>
      </c>
      <c r="N67" s="22">
        <v>0.66188999999999998</v>
      </c>
      <c r="O67" s="22">
        <v>0.66450900000000002</v>
      </c>
      <c r="P67" s="22">
        <v>0.66545299999999996</v>
      </c>
      <c r="Q67" s="22">
        <v>0.66698999999999997</v>
      </c>
      <c r="R67" s="22">
        <v>0.66888800000000004</v>
      </c>
      <c r="S67" s="22">
        <v>0.67120599999999997</v>
      </c>
      <c r="T67" s="22">
        <v>0.67380399999999996</v>
      </c>
      <c r="U67" s="22">
        <v>0.67661499999999997</v>
      </c>
      <c r="V67" s="22">
        <v>0.67947199999999996</v>
      </c>
      <c r="W67" s="22">
        <v>0.68236600000000003</v>
      </c>
      <c r="X67" s="22">
        <v>0.68547000000000002</v>
      </c>
      <c r="Y67" s="22">
        <v>0.68891599999999997</v>
      </c>
      <c r="Z67" s="22">
        <v>0.69235199999999997</v>
      </c>
      <c r="AA67" s="22">
        <v>0.69573600000000002</v>
      </c>
      <c r="AB67" s="22">
        <v>0.69935400000000003</v>
      </c>
      <c r="AC67" s="22">
        <v>0.70318400000000003</v>
      </c>
      <c r="AD67" s="22">
        <v>0.70724299999999996</v>
      </c>
      <c r="AE67" s="22">
        <v>0.71147700000000003</v>
      </c>
      <c r="AF67" s="22">
        <v>0.71586300000000003</v>
      </c>
      <c r="AG67" s="22">
        <v>0.72040300000000002</v>
      </c>
      <c r="AH67" s="22">
        <v>0.72507900000000003</v>
      </c>
      <c r="AI67" s="22">
        <v>0.72986600000000001</v>
      </c>
      <c r="AJ67" s="22">
        <v>0.73478399999999999</v>
      </c>
      <c r="AK67" s="23">
        <v>3.8019999999999998E-3</v>
      </c>
    </row>
    <row r="68" spans="1:37" ht="15" customHeight="1" x14ac:dyDescent="0.25">
      <c r="A68" s="17" t="s">
        <v>311</v>
      </c>
      <c r="B68" s="21" t="s">
        <v>282</v>
      </c>
      <c r="C68" s="22">
        <v>0.34392200000000001</v>
      </c>
      <c r="D68" s="22">
        <v>0.33701300000000001</v>
      </c>
      <c r="E68" s="22">
        <v>0.33078999999999997</v>
      </c>
      <c r="F68" s="22">
        <v>0.32613500000000001</v>
      </c>
      <c r="G68" s="22">
        <v>0.32244699999999998</v>
      </c>
      <c r="H68" s="22">
        <v>0.31920799999999999</v>
      </c>
      <c r="I68" s="22">
        <v>0.31651000000000001</v>
      </c>
      <c r="J68" s="22">
        <v>0.31439299999999998</v>
      </c>
      <c r="K68" s="22">
        <v>0.31292700000000001</v>
      </c>
      <c r="L68" s="22">
        <v>0.31180000000000002</v>
      </c>
      <c r="M68" s="22">
        <v>0.31158799999999998</v>
      </c>
      <c r="N68" s="22">
        <v>0.31228099999999998</v>
      </c>
      <c r="O68" s="22">
        <v>0.31353900000000001</v>
      </c>
      <c r="P68" s="22">
        <v>0.314693</v>
      </c>
      <c r="Q68" s="22">
        <v>0.31677699999999998</v>
      </c>
      <c r="R68" s="22">
        <v>0.31925799999999999</v>
      </c>
      <c r="S68" s="22">
        <v>0.32172699999999999</v>
      </c>
      <c r="T68" s="22">
        <v>0.32416699999999998</v>
      </c>
      <c r="U68" s="22">
        <v>0.32704499999999997</v>
      </c>
      <c r="V68" s="22">
        <v>0.32984400000000003</v>
      </c>
      <c r="W68" s="22">
        <v>0.33256599999999997</v>
      </c>
      <c r="X68" s="22">
        <v>0.335289</v>
      </c>
      <c r="Y68" s="22">
        <v>0.33753899999999998</v>
      </c>
      <c r="Z68" s="22">
        <v>0.33983600000000003</v>
      </c>
      <c r="AA68" s="22">
        <v>0.342061</v>
      </c>
      <c r="AB68" s="22">
        <v>0.34326800000000002</v>
      </c>
      <c r="AC68" s="22">
        <v>0.34445199999999998</v>
      </c>
      <c r="AD68" s="22">
        <v>0.34460000000000002</v>
      </c>
      <c r="AE68" s="22">
        <v>0.34421099999999999</v>
      </c>
      <c r="AF68" s="22">
        <v>0.343281</v>
      </c>
      <c r="AG68" s="22">
        <v>0.34181299999999998</v>
      </c>
      <c r="AH68" s="22">
        <v>0.33872600000000003</v>
      </c>
      <c r="AI68" s="22">
        <v>0.33507399999999998</v>
      </c>
      <c r="AJ68" s="22">
        <v>0.32978000000000002</v>
      </c>
      <c r="AK68" s="23">
        <v>-6.78E-4</v>
      </c>
    </row>
    <row r="69" spans="1:37" ht="15" customHeight="1" x14ac:dyDescent="0.25">
      <c r="A69" s="17" t="s">
        <v>312</v>
      </c>
      <c r="B69" s="21" t="s">
        <v>284</v>
      </c>
      <c r="C69" s="22">
        <v>0.359788</v>
      </c>
      <c r="D69" s="22">
        <v>0.38510800000000001</v>
      </c>
      <c r="E69" s="22">
        <v>0.40943600000000002</v>
      </c>
      <c r="F69" s="22">
        <v>0.43259799999999998</v>
      </c>
      <c r="G69" s="22">
        <v>0.45428200000000002</v>
      </c>
      <c r="H69" s="22">
        <v>0.47465299999999999</v>
      </c>
      <c r="I69" s="22">
        <v>0.49323099999999998</v>
      </c>
      <c r="J69" s="22">
        <v>0.51051400000000002</v>
      </c>
      <c r="K69" s="22">
        <v>0.526559</v>
      </c>
      <c r="L69" s="22">
        <v>0.541821</v>
      </c>
      <c r="M69" s="22">
        <v>0.55619399999999997</v>
      </c>
      <c r="N69" s="22">
        <v>0.56983200000000001</v>
      </c>
      <c r="O69" s="22">
        <v>0.58302399999999999</v>
      </c>
      <c r="P69" s="22">
        <v>0.59545999999999999</v>
      </c>
      <c r="Q69" s="22">
        <v>0.60724299999999998</v>
      </c>
      <c r="R69" s="22">
        <v>0.61874399999999996</v>
      </c>
      <c r="S69" s="22">
        <v>0.62950399999999995</v>
      </c>
      <c r="T69" s="22">
        <v>0.63999600000000001</v>
      </c>
      <c r="U69" s="22">
        <v>0.65015999999999996</v>
      </c>
      <c r="V69" s="22">
        <v>0.66021300000000005</v>
      </c>
      <c r="W69" s="22">
        <v>0.66989600000000005</v>
      </c>
      <c r="X69" s="22">
        <v>0.67991900000000005</v>
      </c>
      <c r="Y69" s="22">
        <v>0.690083</v>
      </c>
      <c r="Z69" s="22">
        <v>0.70101400000000003</v>
      </c>
      <c r="AA69" s="22">
        <v>0.71218899999999996</v>
      </c>
      <c r="AB69" s="22">
        <v>0.72404299999999999</v>
      </c>
      <c r="AC69" s="22">
        <v>0.73656699999999997</v>
      </c>
      <c r="AD69" s="22">
        <v>0.75010600000000005</v>
      </c>
      <c r="AE69" s="22">
        <v>0.764683</v>
      </c>
      <c r="AF69" s="22">
        <v>0.78032299999999999</v>
      </c>
      <c r="AG69" s="22">
        <v>0.79767299999999997</v>
      </c>
      <c r="AH69" s="22">
        <v>0.81645199999999996</v>
      </c>
      <c r="AI69" s="22">
        <v>0.83669899999999997</v>
      </c>
      <c r="AJ69" s="22">
        <v>0.85906199999999999</v>
      </c>
      <c r="AK69" s="23">
        <v>2.5388999999999998E-2</v>
      </c>
    </row>
    <row r="70" spans="1:37" ht="15" customHeight="1" x14ac:dyDescent="0.25">
      <c r="A70" s="17" t="s">
        <v>313</v>
      </c>
      <c r="B70" s="21" t="s">
        <v>314</v>
      </c>
      <c r="C70" s="22">
        <v>3.0122680000000002</v>
      </c>
      <c r="D70" s="22">
        <v>2.9470170000000002</v>
      </c>
      <c r="E70" s="22">
        <v>3.0246849999999998</v>
      </c>
      <c r="F70" s="22">
        <v>3.0363869999999999</v>
      </c>
      <c r="G70" s="22">
        <v>3.0559210000000001</v>
      </c>
      <c r="H70" s="22">
        <v>3.0750829999999998</v>
      </c>
      <c r="I70" s="22">
        <v>3.0895250000000001</v>
      </c>
      <c r="J70" s="22">
        <v>3.1032660000000001</v>
      </c>
      <c r="K70" s="22">
        <v>3.1261510000000001</v>
      </c>
      <c r="L70" s="22">
        <v>3.151405</v>
      </c>
      <c r="M70" s="22">
        <v>3.178652</v>
      </c>
      <c r="N70" s="22">
        <v>3.2117070000000001</v>
      </c>
      <c r="O70" s="22">
        <v>3.2413340000000002</v>
      </c>
      <c r="P70" s="22">
        <v>3.2760039999999999</v>
      </c>
      <c r="Q70" s="22">
        <v>3.3118310000000002</v>
      </c>
      <c r="R70" s="22">
        <v>3.3488869999999999</v>
      </c>
      <c r="S70" s="22">
        <v>3.3878560000000002</v>
      </c>
      <c r="T70" s="22">
        <v>3.4282859999999999</v>
      </c>
      <c r="U70" s="22">
        <v>3.4708540000000001</v>
      </c>
      <c r="V70" s="22">
        <v>3.514497</v>
      </c>
      <c r="W70" s="22">
        <v>3.561769</v>
      </c>
      <c r="X70" s="22">
        <v>3.6109369999999998</v>
      </c>
      <c r="Y70" s="22">
        <v>3.662191</v>
      </c>
      <c r="Z70" s="22">
        <v>3.7155339999999999</v>
      </c>
      <c r="AA70" s="22">
        <v>3.7721230000000001</v>
      </c>
      <c r="AB70" s="22">
        <v>3.8302450000000001</v>
      </c>
      <c r="AC70" s="22">
        <v>3.8931149999999999</v>
      </c>
      <c r="AD70" s="22">
        <v>3.9592809999999998</v>
      </c>
      <c r="AE70" s="22">
        <v>4.0287620000000004</v>
      </c>
      <c r="AF70" s="22">
        <v>4.1032460000000004</v>
      </c>
      <c r="AG70" s="22">
        <v>4.179627</v>
      </c>
      <c r="AH70" s="22">
        <v>4.2576130000000001</v>
      </c>
      <c r="AI70" s="22">
        <v>4.3378750000000004</v>
      </c>
      <c r="AJ70" s="22">
        <v>4.4203080000000003</v>
      </c>
      <c r="AK70" s="23">
        <v>1.2749999999999999E-2</v>
      </c>
    </row>
    <row r="71" spans="1:37" ht="15" customHeight="1" x14ac:dyDescent="0.25">
      <c r="A71" s="17" t="s">
        <v>315</v>
      </c>
      <c r="B71" s="20" t="s">
        <v>115</v>
      </c>
      <c r="C71" s="24">
        <v>8.9077169999999999</v>
      </c>
      <c r="D71" s="24">
        <v>9.1539070000000002</v>
      </c>
      <c r="E71" s="24">
        <v>9.1365079999999992</v>
      </c>
      <c r="F71" s="24">
        <v>9.143713</v>
      </c>
      <c r="G71" s="24">
        <v>9.1725650000000005</v>
      </c>
      <c r="H71" s="24">
        <v>9.1921149999999994</v>
      </c>
      <c r="I71" s="24">
        <v>9.1979340000000001</v>
      </c>
      <c r="J71" s="24">
        <v>9.1967859999999995</v>
      </c>
      <c r="K71" s="24">
        <v>9.2055640000000007</v>
      </c>
      <c r="L71" s="24">
        <v>9.2165149999999993</v>
      </c>
      <c r="M71" s="24">
        <v>9.2404779999999995</v>
      </c>
      <c r="N71" s="24">
        <v>9.2763019999999994</v>
      </c>
      <c r="O71" s="24">
        <v>9.3064990000000005</v>
      </c>
      <c r="P71" s="24">
        <v>9.3313959999999998</v>
      </c>
      <c r="Q71" s="24">
        <v>9.3643920000000005</v>
      </c>
      <c r="R71" s="24">
        <v>9.4004589999999997</v>
      </c>
      <c r="S71" s="24">
        <v>9.4388179999999995</v>
      </c>
      <c r="T71" s="24">
        <v>9.4817970000000003</v>
      </c>
      <c r="U71" s="24">
        <v>9.5295419999999993</v>
      </c>
      <c r="V71" s="24">
        <v>9.5784950000000002</v>
      </c>
      <c r="W71" s="24">
        <v>9.6312259999999998</v>
      </c>
      <c r="X71" s="24">
        <v>9.6891960000000008</v>
      </c>
      <c r="Y71" s="24">
        <v>9.7517600000000009</v>
      </c>
      <c r="Z71" s="24">
        <v>9.8094339999999995</v>
      </c>
      <c r="AA71" s="24">
        <v>9.8718039999999991</v>
      </c>
      <c r="AB71" s="24">
        <v>9.9379690000000007</v>
      </c>
      <c r="AC71" s="24">
        <v>10.010458</v>
      </c>
      <c r="AD71" s="24">
        <v>10.087774</v>
      </c>
      <c r="AE71" s="24">
        <v>10.169335999999999</v>
      </c>
      <c r="AF71" s="24">
        <v>10.258167</v>
      </c>
      <c r="AG71" s="24">
        <v>10.351568</v>
      </c>
      <c r="AH71" s="24">
        <v>10.447129</v>
      </c>
      <c r="AI71" s="24">
        <v>10.545828</v>
      </c>
      <c r="AJ71" s="24">
        <v>10.649832999999999</v>
      </c>
      <c r="AK71" s="25">
        <v>4.7410000000000004E-3</v>
      </c>
    </row>
    <row r="73" spans="1:37" ht="15" customHeight="1" x14ac:dyDescent="0.25">
      <c r="A73" s="17" t="s">
        <v>316</v>
      </c>
      <c r="B73" s="20" t="s">
        <v>171</v>
      </c>
      <c r="C73" s="24">
        <v>9.0746959999999994</v>
      </c>
      <c r="D73" s="24">
        <v>9.113569</v>
      </c>
      <c r="E73" s="24">
        <v>8.9119019999999995</v>
      </c>
      <c r="F73" s="24">
        <v>8.9244319999999995</v>
      </c>
      <c r="G73" s="24">
        <v>8.7874540000000003</v>
      </c>
      <c r="H73" s="24">
        <v>8.6599199999999996</v>
      </c>
      <c r="I73" s="24">
        <v>8.5508880000000005</v>
      </c>
      <c r="J73" s="24">
        <v>8.5058559999999996</v>
      </c>
      <c r="K73" s="24">
        <v>8.4265249999999998</v>
      </c>
      <c r="L73" s="24">
        <v>8.3483339999999995</v>
      </c>
      <c r="M73" s="24">
        <v>8.2950979999999994</v>
      </c>
      <c r="N73" s="24">
        <v>8.2607510000000008</v>
      </c>
      <c r="O73" s="24">
        <v>8.2693220000000007</v>
      </c>
      <c r="P73" s="24">
        <v>8.2424900000000001</v>
      </c>
      <c r="Q73" s="24">
        <v>8.2094369999999994</v>
      </c>
      <c r="R73" s="24">
        <v>8.1380060000000007</v>
      </c>
      <c r="S73" s="24">
        <v>8.1146940000000001</v>
      </c>
      <c r="T73" s="24">
        <v>8.0841119999999993</v>
      </c>
      <c r="U73" s="24">
        <v>8.0814749999999993</v>
      </c>
      <c r="V73" s="24">
        <v>8.0937970000000004</v>
      </c>
      <c r="W73" s="24">
        <v>8.0907879999999999</v>
      </c>
      <c r="X73" s="24">
        <v>8.0992169999999994</v>
      </c>
      <c r="Y73" s="24">
        <v>8.1197579999999991</v>
      </c>
      <c r="Z73" s="24">
        <v>8.1280570000000001</v>
      </c>
      <c r="AA73" s="24">
        <v>8.1352790000000006</v>
      </c>
      <c r="AB73" s="24">
        <v>8.1454920000000008</v>
      </c>
      <c r="AC73" s="24">
        <v>8.1661780000000004</v>
      </c>
      <c r="AD73" s="24">
        <v>8.1929470000000002</v>
      </c>
      <c r="AE73" s="24">
        <v>8.2250399999999999</v>
      </c>
      <c r="AF73" s="24">
        <v>8.2663270000000004</v>
      </c>
      <c r="AG73" s="24">
        <v>8.3251469999999994</v>
      </c>
      <c r="AH73" s="24">
        <v>8.3817199999999996</v>
      </c>
      <c r="AI73" s="24">
        <v>8.4511310000000002</v>
      </c>
      <c r="AJ73" s="24">
        <v>8.5210530000000002</v>
      </c>
      <c r="AK73" s="25">
        <v>-2.0990000000000002E-3</v>
      </c>
    </row>
    <row r="75" spans="1:37" ht="15" customHeight="1" x14ac:dyDescent="0.25">
      <c r="B75" s="20" t="s">
        <v>173</v>
      </c>
    </row>
    <row r="76" spans="1:37" ht="15" customHeight="1" x14ac:dyDescent="0.25">
      <c r="A76" s="17" t="s">
        <v>317</v>
      </c>
      <c r="B76" s="21" t="s">
        <v>271</v>
      </c>
      <c r="C76" s="22">
        <v>2.1907260000000002</v>
      </c>
      <c r="D76" s="22">
        <v>2.442034</v>
      </c>
      <c r="E76" s="22">
        <v>2.4051909999999999</v>
      </c>
      <c r="F76" s="22">
        <v>2.320424</v>
      </c>
      <c r="G76" s="22">
        <v>2.3047979999999999</v>
      </c>
      <c r="H76" s="22">
        <v>2.2865000000000002</v>
      </c>
      <c r="I76" s="22">
        <v>2.2650579999999998</v>
      </c>
      <c r="J76" s="22">
        <v>2.2411089999999998</v>
      </c>
      <c r="K76" s="22">
        <v>2.216685</v>
      </c>
      <c r="L76" s="22">
        <v>2.1965840000000001</v>
      </c>
      <c r="M76" s="22">
        <v>2.1810619999999998</v>
      </c>
      <c r="N76" s="22">
        <v>2.1676500000000001</v>
      </c>
      <c r="O76" s="22">
        <v>2.1532819999999999</v>
      </c>
      <c r="P76" s="22">
        <v>2.139643</v>
      </c>
      <c r="Q76" s="22">
        <v>2.1277539999999999</v>
      </c>
      <c r="R76" s="22">
        <v>2.1146189999999998</v>
      </c>
      <c r="S76" s="22">
        <v>2.101629</v>
      </c>
      <c r="T76" s="22">
        <v>2.0893060000000001</v>
      </c>
      <c r="U76" s="22">
        <v>2.0779939999999999</v>
      </c>
      <c r="V76" s="22">
        <v>2.0666099999999998</v>
      </c>
      <c r="W76" s="22">
        <v>2.0548489999999999</v>
      </c>
      <c r="X76" s="22">
        <v>2.0442390000000001</v>
      </c>
      <c r="Y76" s="22">
        <v>2.0342519999999999</v>
      </c>
      <c r="Z76" s="22">
        <v>2.0239569999999998</v>
      </c>
      <c r="AA76" s="22">
        <v>2.0136400000000001</v>
      </c>
      <c r="AB76" s="22">
        <v>2.0034269999999998</v>
      </c>
      <c r="AC76" s="22">
        <v>1.992858</v>
      </c>
      <c r="AD76" s="22">
        <v>1.9825060000000001</v>
      </c>
      <c r="AE76" s="22">
        <v>1.9719679999999999</v>
      </c>
      <c r="AF76" s="22">
        <v>1.9618310000000001</v>
      </c>
      <c r="AG76" s="22">
        <v>1.952253</v>
      </c>
      <c r="AH76" s="22">
        <v>1.9423859999999999</v>
      </c>
      <c r="AI76" s="22">
        <v>1.9319189999999999</v>
      </c>
      <c r="AJ76" s="22">
        <v>1.9220729999999999</v>
      </c>
      <c r="AK76" s="23">
        <v>-7.4539999999999997E-3</v>
      </c>
    </row>
    <row r="77" spans="1:37" ht="15" customHeight="1" x14ac:dyDescent="0.25">
      <c r="A77" s="17" t="s">
        <v>318</v>
      </c>
      <c r="B77" s="21" t="s">
        <v>273</v>
      </c>
      <c r="C77" s="22">
        <v>1.5135959999999999</v>
      </c>
      <c r="D77" s="22">
        <v>1.6660200000000001</v>
      </c>
      <c r="E77" s="22">
        <v>1.3961079999999999</v>
      </c>
      <c r="F77" s="22">
        <v>1.517244</v>
      </c>
      <c r="G77" s="22">
        <v>1.502928</v>
      </c>
      <c r="H77" s="22">
        <v>1.4862200000000001</v>
      </c>
      <c r="I77" s="22">
        <v>1.468602</v>
      </c>
      <c r="J77" s="22">
        <v>1.4558720000000001</v>
      </c>
      <c r="K77" s="22">
        <v>1.4389419999999999</v>
      </c>
      <c r="L77" s="22">
        <v>1.4246380000000001</v>
      </c>
      <c r="M77" s="22">
        <v>1.4146559999999999</v>
      </c>
      <c r="N77" s="22">
        <v>1.407653</v>
      </c>
      <c r="O77" s="22">
        <v>1.405931</v>
      </c>
      <c r="P77" s="22">
        <v>1.402677</v>
      </c>
      <c r="Q77" s="22">
        <v>1.3986289999999999</v>
      </c>
      <c r="R77" s="22">
        <v>1.389661</v>
      </c>
      <c r="S77" s="22">
        <v>1.385955</v>
      </c>
      <c r="T77" s="22">
        <v>1.3821220000000001</v>
      </c>
      <c r="U77" s="22">
        <v>1.3811020000000001</v>
      </c>
      <c r="V77" s="22">
        <v>1.381464</v>
      </c>
      <c r="W77" s="22">
        <v>1.3804369999999999</v>
      </c>
      <c r="X77" s="22">
        <v>1.3806879999999999</v>
      </c>
      <c r="Y77" s="22">
        <v>1.382924</v>
      </c>
      <c r="Z77" s="22">
        <v>1.385283</v>
      </c>
      <c r="AA77" s="22">
        <v>1.3867830000000001</v>
      </c>
      <c r="AB77" s="22">
        <v>1.3893770000000001</v>
      </c>
      <c r="AC77" s="22">
        <v>1.3928830000000001</v>
      </c>
      <c r="AD77" s="22">
        <v>1.3970590000000001</v>
      </c>
      <c r="AE77" s="22">
        <v>1.401429</v>
      </c>
      <c r="AF77" s="22">
        <v>1.40717</v>
      </c>
      <c r="AG77" s="22">
        <v>1.4139710000000001</v>
      </c>
      <c r="AH77" s="22">
        <v>1.4206490000000001</v>
      </c>
      <c r="AI77" s="22">
        <v>1.428639</v>
      </c>
      <c r="AJ77" s="22">
        <v>1.43767</v>
      </c>
      <c r="AK77" s="23">
        <v>-4.5960000000000003E-3</v>
      </c>
    </row>
    <row r="78" spans="1:37" ht="15" customHeight="1" x14ac:dyDescent="0.25">
      <c r="A78" s="17" t="s">
        <v>319</v>
      </c>
      <c r="B78" s="21" t="s">
        <v>275</v>
      </c>
      <c r="C78" s="22">
        <v>0.68477100000000002</v>
      </c>
      <c r="D78" s="22">
        <v>0.687079</v>
      </c>
      <c r="E78" s="22">
        <v>0.68768799999999997</v>
      </c>
      <c r="F78" s="22">
        <v>0.68899100000000002</v>
      </c>
      <c r="G78" s="22">
        <v>0.68870600000000004</v>
      </c>
      <c r="H78" s="22">
        <v>0.68758699999999995</v>
      </c>
      <c r="I78" s="22">
        <v>0.68548299999999995</v>
      </c>
      <c r="J78" s="22">
        <v>0.68284199999999995</v>
      </c>
      <c r="K78" s="22">
        <v>0.68048699999999995</v>
      </c>
      <c r="L78" s="22">
        <v>0.67986800000000003</v>
      </c>
      <c r="M78" s="22">
        <v>0.68091800000000002</v>
      </c>
      <c r="N78" s="22">
        <v>0.68259199999999998</v>
      </c>
      <c r="O78" s="22">
        <v>0.68237599999999998</v>
      </c>
      <c r="P78" s="22">
        <v>0.68293899999999996</v>
      </c>
      <c r="Q78" s="22">
        <v>0.684473</v>
      </c>
      <c r="R78" s="22">
        <v>0.68603700000000001</v>
      </c>
      <c r="S78" s="22">
        <v>0.68755699999999997</v>
      </c>
      <c r="T78" s="22">
        <v>0.68924300000000005</v>
      </c>
      <c r="U78" s="22">
        <v>0.69115700000000002</v>
      </c>
      <c r="V78" s="22">
        <v>0.69299200000000005</v>
      </c>
      <c r="W78" s="22">
        <v>0.69454099999999996</v>
      </c>
      <c r="X78" s="22">
        <v>0.69644499999999998</v>
      </c>
      <c r="Y78" s="22">
        <v>0.69853900000000002</v>
      </c>
      <c r="Z78" s="22">
        <v>0.70059099999999996</v>
      </c>
      <c r="AA78" s="22">
        <v>0.702627</v>
      </c>
      <c r="AB78" s="22">
        <v>0.70458200000000004</v>
      </c>
      <c r="AC78" s="22">
        <v>0.70630199999999999</v>
      </c>
      <c r="AD78" s="22">
        <v>0.70796099999999995</v>
      </c>
      <c r="AE78" s="22">
        <v>0.709457</v>
      </c>
      <c r="AF78" s="22">
        <v>0.71102600000000005</v>
      </c>
      <c r="AG78" s="22">
        <v>0.71269400000000005</v>
      </c>
      <c r="AH78" s="22">
        <v>0.71420300000000003</v>
      </c>
      <c r="AI78" s="22">
        <v>0.71539200000000003</v>
      </c>
      <c r="AJ78" s="22">
        <v>0.716692</v>
      </c>
      <c r="AK78" s="23">
        <v>1.32E-3</v>
      </c>
    </row>
    <row r="79" spans="1:37" ht="15" customHeight="1" x14ac:dyDescent="0.25">
      <c r="A79" s="17" t="s">
        <v>320</v>
      </c>
      <c r="B79" s="21" t="s">
        <v>277</v>
      </c>
      <c r="C79" s="22">
        <v>1.5219830000000001</v>
      </c>
      <c r="D79" s="22">
        <v>1.5062610000000001</v>
      </c>
      <c r="E79" s="22">
        <v>1.491117</v>
      </c>
      <c r="F79" s="22">
        <v>1.475689</v>
      </c>
      <c r="G79" s="22">
        <v>1.4523159999999999</v>
      </c>
      <c r="H79" s="22">
        <v>1.4291400000000001</v>
      </c>
      <c r="I79" s="22">
        <v>1.4078870000000001</v>
      </c>
      <c r="J79" s="22">
        <v>1.3928609999999999</v>
      </c>
      <c r="K79" s="22">
        <v>1.3729199999999999</v>
      </c>
      <c r="L79" s="22">
        <v>1.3321069999999999</v>
      </c>
      <c r="M79" s="22">
        <v>1.2968850000000001</v>
      </c>
      <c r="N79" s="22">
        <v>1.2657879999999999</v>
      </c>
      <c r="O79" s="22">
        <v>1.2411639999999999</v>
      </c>
      <c r="P79" s="22">
        <v>1.21478</v>
      </c>
      <c r="Q79" s="22">
        <v>1.1889460000000001</v>
      </c>
      <c r="R79" s="22">
        <v>1.160493</v>
      </c>
      <c r="S79" s="22">
        <v>1.1378919999999999</v>
      </c>
      <c r="T79" s="22">
        <v>1.1159110000000001</v>
      </c>
      <c r="U79" s="22">
        <v>1.0976710000000001</v>
      </c>
      <c r="V79" s="22">
        <v>1.081569</v>
      </c>
      <c r="W79" s="22">
        <v>1.064881</v>
      </c>
      <c r="X79" s="22">
        <v>1.0501739999999999</v>
      </c>
      <c r="Y79" s="22">
        <v>1.0378080000000001</v>
      </c>
      <c r="Z79" s="22">
        <v>1.0243009999999999</v>
      </c>
      <c r="AA79" s="22">
        <v>1.0107170000000001</v>
      </c>
      <c r="AB79" s="22">
        <v>0.99821800000000005</v>
      </c>
      <c r="AC79" s="22">
        <v>0.98705600000000004</v>
      </c>
      <c r="AD79" s="22">
        <v>0.97726500000000005</v>
      </c>
      <c r="AE79" s="22">
        <v>0.96836800000000001</v>
      </c>
      <c r="AF79" s="22">
        <v>0.96059099999999997</v>
      </c>
      <c r="AG79" s="22">
        <v>0.95443999999999996</v>
      </c>
      <c r="AH79" s="22">
        <v>0.94864499999999996</v>
      </c>
      <c r="AI79" s="22">
        <v>0.94431299999999996</v>
      </c>
      <c r="AJ79" s="22">
        <v>0.94068799999999997</v>
      </c>
      <c r="AK79" s="23">
        <v>-1.4604000000000001E-2</v>
      </c>
    </row>
    <row r="80" spans="1:37" ht="15" customHeight="1" x14ac:dyDescent="0.25">
      <c r="A80" s="17" t="s">
        <v>321</v>
      </c>
      <c r="B80" s="21" t="s">
        <v>95</v>
      </c>
      <c r="C80" s="22">
        <v>0.57817200000000002</v>
      </c>
      <c r="D80" s="22">
        <v>0.58265100000000003</v>
      </c>
      <c r="E80" s="22">
        <v>0.58761699999999994</v>
      </c>
      <c r="F80" s="22">
        <v>0.59261299999999995</v>
      </c>
      <c r="G80" s="22">
        <v>0.595055</v>
      </c>
      <c r="H80" s="22">
        <v>0.59652099999999997</v>
      </c>
      <c r="I80" s="22">
        <v>0.59720700000000004</v>
      </c>
      <c r="J80" s="22">
        <v>0.59809500000000004</v>
      </c>
      <c r="K80" s="22">
        <v>0.59819800000000001</v>
      </c>
      <c r="L80" s="22">
        <v>0.59946299999999997</v>
      </c>
      <c r="M80" s="22">
        <v>0.60223700000000002</v>
      </c>
      <c r="N80" s="22">
        <v>0.60579499999999997</v>
      </c>
      <c r="O80" s="22">
        <v>0.60856299999999997</v>
      </c>
      <c r="P80" s="22">
        <v>0.61167800000000006</v>
      </c>
      <c r="Q80" s="22">
        <v>0.61529999999999996</v>
      </c>
      <c r="R80" s="22">
        <v>0.61842699999999995</v>
      </c>
      <c r="S80" s="22">
        <v>0.62222500000000003</v>
      </c>
      <c r="T80" s="22">
        <v>0.625942</v>
      </c>
      <c r="U80" s="22">
        <v>0.630131</v>
      </c>
      <c r="V80" s="22">
        <v>0.63436599999999999</v>
      </c>
      <c r="W80" s="22">
        <v>0.63811700000000005</v>
      </c>
      <c r="X80" s="22">
        <v>0.64217999999999997</v>
      </c>
      <c r="Y80" s="22">
        <v>0.64654999999999996</v>
      </c>
      <c r="Z80" s="22">
        <v>0.65093800000000002</v>
      </c>
      <c r="AA80" s="22">
        <v>0.65519899999999998</v>
      </c>
      <c r="AB80" s="22">
        <v>0.65942199999999995</v>
      </c>
      <c r="AC80" s="22">
        <v>0.66358600000000001</v>
      </c>
      <c r="AD80" s="22">
        <v>0.66777200000000003</v>
      </c>
      <c r="AE80" s="22">
        <v>0.67186900000000005</v>
      </c>
      <c r="AF80" s="22">
        <v>0.67607300000000004</v>
      </c>
      <c r="AG80" s="22">
        <v>0.68047800000000003</v>
      </c>
      <c r="AH80" s="22">
        <v>0.68467199999999995</v>
      </c>
      <c r="AI80" s="22">
        <v>0.68874599999999997</v>
      </c>
      <c r="AJ80" s="22">
        <v>0.69279599999999997</v>
      </c>
      <c r="AK80" s="23">
        <v>5.4250000000000001E-3</v>
      </c>
    </row>
    <row r="81" spans="1:37" ht="15" customHeight="1" x14ac:dyDescent="0.25">
      <c r="A81" s="17" t="s">
        <v>322</v>
      </c>
      <c r="B81" s="21" t="s">
        <v>101</v>
      </c>
      <c r="C81" s="22">
        <v>1.4454689999999999</v>
      </c>
      <c r="D81" s="22">
        <v>1.418563</v>
      </c>
      <c r="E81" s="22">
        <v>1.397419</v>
      </c>
      <c r="F81" s="22">
        <v>1.356706</v>
      </c>
      <c r="G81" s="22">
        <v>1.3140970000000001</v>
      </c>
      <c r="H81" s="22">
        <v>1.276904</v>
      </c>
      <c r="I81" s="22">
        <v>1.2454970000000001</v>
      </c>
      <c r="J81" s="22">
        <v>1.2229159999999999</v>
      </c>
      <c r="K81" s="22">
        <v>1.1997789999999999</v>
      </c>
      <c r="L81" s="22">
        <v>1.180213</v>
      </c>
      <c r="M81" s="22">
        <v>1.165734</v>
      </c>
      <c r="N81" s="22">
        <v>1.1547540000000001</v>
      </c>
      <c r="O81" s="22">
        <v>1.1493770000000001</v>
      </c>
      <c r="P81" s="22">
        <v>1.115426</v>
      </c>
      <c r="Q81" s="22">
        <v>1.085029</v>
      </c>
      <c r="R81" s="22">
        <v>1.054484</v>
      </c>
      <c r="S81" s="22">
        <v>1.030883</v>
      </c>
      <c r="T81" s="22">
        <v>1.009409</v>
      </c>
      <c r="U81" s="22">
        <v>0.99243899999999996</v>
      </c>
      <c r="V81" s="22">
        <v>0.97792299999999999</v>
      </c>
      <c r="W81" s="22">
        <v>0.96354099999999998</v>
      </c>
      <c r="X81" s="22">
        <v>0.95152599999999998</v>
      </c>
      <c r="Y81" s="22">
        <v>0.94190799999999997</v>
      </c>
      <c r="Z81" s="22">
        <v>0.91316900000000001</v>
      </c>
      <c r="AA81" s="22">
        <v>0.88741899999999996</v>
      </c>
      <c r="AB81" s="22">
        <v>0.86526199999999998</v>
      </c>
      <c r="AC81" s="22">
        <v>0.84604000000000001</v>
      </c>
      <c r="AD81" s="22">
        <v>0.82884500000000005</v>
      </c>
      <c r="AE81" s="22">
        <v>0.81271899999999997</v>
      </c>
      <c r="AF81" s="22">
        <v>0.79810899999999996</v>
      </c>
      <c r="AG81" s="22">
        <v>0.78585499999999997</v>
      </c>
      <c r="AH81" s="22">
        <v>0.77472300000000005</v>
      </c>
      <c r="AI81" s="22">
        <v>0.76537299999999997</v>
      </c>
      <c r="AJ81" s="22">
        <v>0.75725900000000002</v>
      </c>
      <c r="AK81" s="23">
        <v>-1.9424E-2</v>
      </c>
    </row>
    <row r="82" spans="1:37" ht="15" customHeight="1" x14ac:dyDescent="0.25">
      <c r="A82" s="17" t="s">
        <v>323</v>
      </c>
      <c r="B82" s="21" t="s">
        <v>93</v>
      </c>
      <c r="C82" s="22">
        <v>1.919516</v>
      </c>
      <c r="D82" s="22">
        <v>1.917305</v>
      </c>
      <c r="E82" s="22">
        <v>1.9183600000000001</v>
      </c>
      <c r="F82" s="22">
        <v>1.914088</v>
      </c>
      <c r="G82" s="22">
        <v>1.8910940000000001</v>
      </c>
      <c r="H82" s="22">
        <v>1.865448</v>
      </c>
      <c r="I82" s="22">
        <v>1.844098</v>
      </c>
      <c r="J82" s="22">
        <v>1.8320689999999999</v>
      </c>
      <c r="K82" s="22">
        <v>1.815734</v>
      </c>
      <c r="L82" s="22">
        <v>1.8030349999999999</v>
      </c>
      <c r="M82" s="22">
        <v>1.795293</v>
      </c>
      <c r="N82" s="22">
        <v>1.79125</v>
      </c>
      <c r="O82" s="22">
        <v>1.794203</v>
      </c>
      <c r="P82" s="22">
        <v>1.790875</v>
      </c>
      <c r="Q82" s="22">
        <v>1.787455</v>
      </c>
      <c r="R82" s="22">
        <v>1.7792509999999999</v>
      </c>
      <c r="S82" s="22">
        <v>1.7782929999999999</v>
      </c>
      <c r="T82" s="22">
        <v>1.776502</v>
      </c>
      <c r="U82" s="22">
        <v>1.7785139999999999</v>
      </c>
      <c r="V82" s="22">
        <v>1.7824180000000001</v>
      </c>
      <c r="W82" s="22">
        <v>1.7840549999999999</v>
      </c>
      <c r="X82" s="22">
        <v>1.7871999999999999</v>
      </c>
      <c r="Y82" s="22">
        <v>1.792192</v>
      </c>
      <c r="Z82" s="22">
        <v>1.7965819999999999</v>
      </c>
      <c r="AA82" s="22">
        <v>1.8002370000000001</v>
      </c>
      <c r="AB82" s="22">
        <v>1.804109</v>
      </c>
      <c r="AC82" s="22">
        <v>1.809024</v>
      </c>
      <c r="AD82" s="22">
        <v>1.814756</v>
      </c>
      <c r="AE82" s="22">
        <v>1.8209979999999999</v>
      </c>
      <c r="AF82" s="22">
        <v>1.828152</v>
      </c>
      <c r="AG82" s="22">
        <v>1.8372109999999999</v>
      </c>
      <c r="AH82" s="22">
        <v>1.845685</v>
      </c>
      <c r="AI82" s="22">
        <v>1.8552709999999999</v>
      </c>
      <c r="AJ82" s="22">
        <v>1.8642609999999999</v>
      </c>
      <c r="AK82" s="23">
        <v>-8.7600000000000004E-4</v>
      </c>
    </row>
    <row r="83" spans="1:37" ht="15" customHeight="1" x14ac:dyDescent="0.25">
      <c r="A83" s="17" t="s">
        <v>324</v>
      </c>
      <c r="B83" s="21" t="s">
        <v>282</v>
      </c>
      <c r="C83" s="22">
        <v>1.0218830000000001</v>
      </c>
      <c r="D83" s="22">
        <v>0.99291300000000005</v>
      </c>
      <c r="E83" s="22">
        <v>0.96738199999999996</v>
      </c>
      <c r="F83" s="22">
        <v>0.94557500000000005</v>
      </c>
      <c r="G83" s="22">
        <v>0.92191400000000001</v>
      </c>
      <c r="H83" s="22">
        <v>0.90123299999999995</v>
      </c>
      <c r="I83" s="22">
        <v>0.88434000000000001</v>
      </c>
      <c r="J83" s="22">
        <v>0.87357499999999999</v>
      </c>
      <c r="K83" s="22">
        <v>0.86243499999999995</v>
      </c>
      <c r="L83" s="22">
        <v>0.85316999999999998</v>
      </c>
      <c r="M83" s="22">
        <v>0.84751699999999996</v>
      </c>
      <c r="N83" s="22">
        <v>0.84511499999999995</v>
      </c>
      <c r="O83" s="22">
        <v>0.84657000000000004</v>
      </c>
      <c r="P83" s="22">
        <v>0.84690500000000002</v>
      </c>
      <c r="Q83" s="22">
        <v>0.84892400000000001</v>
      </c>
      <c r="R83" s="22">
        <v>0.84923199999999999</v>
      </c>
      <c r="S83" s="22">
        <v>0.85238400000000003</v>
      </c>
      <c r="T83" s="22">
        <v>0.85467499999999996</v>
      </c>
      <c r="U83" s="22">
        <v>0.85965199999999997</v>
      </c>
      <c r="V83" s="22">
        <v>0.865259</v>
      </c>
      <c r="W83" s="22">
        <v>0.86949799999999999</v>
      </c>
      <c r="X83" s="22">
        <v>0.87418600000000002</v>
      </c>
      <c r="Y83" s="22">
        <v>0.87809700000000002</v>
      </c>
      <c r="Z83" s="22">
        <v>0.88184099999999999</v>
      </c>
      <c r="AA83" s="22">
        <v>0.88509199999999999</v>
      </c>
      <c r="AB83" s="22">
        <v>0.885521</v>
      </c>
      <c r="AC83" s="22">
        <v>0.88614300000000001</v>
      </c>
      <c r="AD83" s="22">
        <v>0.88422900000000004</v>
      </c>
      <c r="AE83" s="22">
        <v>0.88099700000000003</v>
      </c>
      <c r="AF83" s="22">
        <v>0.87666200000000005</v>
      </c>
      <c r="AG83" s="22">
        <v>0.87171100000000001</v>
      </c>
      <c r="AH83" s="22">
        <v>0.86222399999999999</v>
      </c>
      <c r="AI83" s="22">
        <v>0.85173699999999997</v>
      </c>
      <c r="AJ83" s="22">
        <v>0.83670299999999997</v>
      </c>
      <c r="AK83" s="23">
        <v>-5.3350000000000003E-3</v>
      </c>
    </row>
    <row r="84" spans="1:37" ht="15" customHeight="1" x14ac:dyDescent="0.25">
      <c r="A84" s="17" t="s">
        <v>325</v>
      </c>
      <c r="B84" s="21" t="s">
        <v>284</v>
      </c>
      <c r="C84" s="22">
        <v>1.069024</v>
      </c>
      <c r="D84" s="22">
        <v>1.134612</v>
      </c>
      <c r="E84" s="22">
        <v>1.197379</v>
      </c>
      <c r="F84" s="22">
        <v>1.2542489999999999</v>
      </c>
      <c r="G84" s="22">
        <v>1.2988459999999999</v>
      </c>
      <c r="H84" s="22">
        <v>1.3401050000000001</v>
      </c>
      <c r="I84" s="22">
        <v>1.3781049999999999</v>
      </c>
      <c r="J84" s="22">
        <v>1.4185179999999999</v>
      </c>
      <c r="K84" s="22">
        <v>1.451209</v>
      </c>
      <c r="L84" s="22">
        <v>1.4825710000000001</v>
      </c>
      <c r="M84" s="22">
        <v>1.512842</v>
      </c>
      <c r="N84" s="22">
        <v>1.5421149999999999</v>
      </c>
      <c r="O84" s="22">
        <v>1.5741909999999999</v>
      </c>
      <c r="P84" s="22">
        <v>1.6025100000000001</v>
      </c>
      <c r="Q84" s="22">
        <v>1.62734</v>
      </c>
      <c r="R84" s="22">
        <v>1.645869</v>
      </c>
      <c r="S84" s="22">
        <v>1.6678090000000001</v>
      </c>
      <c r="T84" s="22">
        <v>1.687368</v>
      </c>
      <c r="U84" s="22">
        <v>1.7089749999999999</v>
      </c>
      <c r="V84" s="22">
        <v>1.731897</v>
      </c>
      <c r="W84" s="22">
        <v>1.7514510000000001</v>
      </c>
      <c r="X84" s="22">
        <v>1.7727280000000001</v>
      </c>
      <c r="Y84" s="22">
        <v>1.795228</v>
      </c>
      <c r="Z84" s="22">
        <v>1.8190599999999999</v>
      </c>
      <c r="AA84" s="22">
        <v>1.842808</v>
      </c>
      <c r="AB84" s="22">
        <v>1.867799</v>
      </c>
      <c r="AC84" s="22">
        <v>1.8949069999999999</v>
      </c>
      <c r="AD84" s="22">
        <v>1.924742</v>
      </c>
      <c r="AE84" s="22">
        <v>1.957179</v>
      </c>
      <c r="AF84" s="22">
        <v>1.9927680000000001</v>
      </c>
      <c r="AG84" s="22">
        <v>2.0342699999999998</v>
      </c>
      <c r="AH84" s="22">
        <v>2.0782759999999998</v>
      </c>
      <c r="AI84" s="22">
        <v>2.1268349999999998</v>
      </c>
      <c r="AJ84" s="22">
        <v>2.1795740000000001</v>
      </c>
      <c r="AK84" s="23">
        <v>2.0611000000000001E-2</v>
      </c>
    </row>
    <row r="85" spans="1:37" ht="15" customHeight="1" x14ac:dyDescent="0.25">
      <c r="A85" s="17" t="s">
        <v>326</v>
      </c>
      <c r="B85" s="21" t="s">
        <v>314</v>
      </c>
      <c r="C85" s="22">
        <v>6.0372709999999996</v>
      </c>
      <c r="D85" s="22">
        <v>5.9200359999999996</v>
      </c>
      <c r="E85" s="22">
        <v>6.0001509999999998</v>
      </c>
      <c r="F85" s="22">
        <v>6.0025639999999996</v>
      </c>
      <c r="G85" s="22">
        <v>5.990265</v>
      </c>
      <c r="H85" s="22">
        <v>5.9823769999999996</v>
      </c>
      <c r="I85" s="22">
        <v>5.9725469999999996</v>
      </c>
      <c r="J85" s="22">
        <v>5.9847849999999996</v>
      </c>
      <c r="K85" s="22">
        <v>5.9957019999999996</v>
      </c>
      <c r="L85" s="22">
        <v>6.0132019999999997</v>
      </c>
      <c r="M85" s="22">
        <v>6.0384339999999996</v>
      </c>
      <c r="N85" s="22">
        <v>6.0743419999999997</v>
      </c>
      <c r="O85" s="22">
        <v>6.1201660000000002</v>
      </c>
      <c r="P85" s="22">
        <v>6.1664529999999997</v>
      </c>
      <c r="Q85" s="22">
        <v>6.2099820000000001</v>
      </c>
      <c r="R85" s="22">
        <v>6.2403940000000002</v>
      </c>
      <c r="S85" s="22">
        <v>6.2888840000000004</v>
      </c>
      <c r="T85" s="22">
        <v>6.3354290000000004</v>
      </c>
      <c r="U85" s="22">
        <v>6.3933819999999999</v>
      </c>
      <c r="V85" s="22">
        <v>6.457795</v>
      </c>
      <c r="W85" s="22">
        <v>6.5206419999999996</v>
      </c>
      <c r="X85" s="22">
        <v>6.5890459999999997</v>
      </c>
      <c r="Y85" s="22">
        <v>6.6640189999999997</v>
      </c>
      <c r="Z85" s="22">
        <v>6.7417689999999997</v>
      </c>
      <c r="AA85" s="22">
        <v>6.8225600000000002</v>
      </c>
      <c r="AB85" s="22">
        <v>6.9057430000000002</v>
      </c>
      <c r="AC85" s="22">
        <v>6.9978369999999996</v>
      </c>
      <c r="AD85" s="22">
        <v>7.0955880000000002</v>
      </c>
      <c r="AE85" s="22">
        <v>7.1993919999999996</v>
      </c>
      <c r="AF85" s="22">
        <v>7.3121130000000001</v>
      </c>
      <c r="AG85" s="22">
        <v>7.4338300000000004</v>
      </c>
      <c r="AH85" s="22">
        <v>7.5573860000000002</v>
      </c>
      <c r="AI85" s="22">
        <v>7.6887350000000003</v>
      </c>
      <c r="AJ85" s="22">
        <v>7.8231719999999996</v>
      </c>
      <c r="AK85" s="23">
        <v>8.7489999999999998E-3</v>
      </c>
    </row>
    <row r="86" spans="1:37" ht="15" customHeight="1" x14ac:dyDescent="0.25">
      <c r="A86" s="17" t="s">
        <v>327</v>
      </c>
      <c r="B86" s="20" t="s">
        <v>72</v>
      </c>
      <c r="C86" s="24">
        <v>17.982412</v>
      </c>
      <c r="D86" s="24">
        <v>18.267475000000001</v>
      </c>
      <c r="E86" s="24">
        <v>18.048410000000001</v>
      </c>
      <c r="F86" s="24">
        <v>18.068145999999999</v>
      </c>
      <c r="G86" s="24">
        <v>17.960018000000002</v>
      </c>
      <c r="H86" s="24">
        <v>17.852035999999998</v>
      </c>
      <c r="I86" s="24">
        <v>17.748821</v>
      </c>
      <c r="J86" s="24">
        <v>17.702641</v>
      </c>
      <c r="K86" s="24">
        <v>17.632088</v>
      </c>
      <c r="L86" s="24">
        <v>17.56485</v>
      </c>
      <c r="M86" s="24">
        <v>17.535575999999999</v>
      </c>
      <c r="N86" s="24">
        <v>17.537051999999999</v>
      </c>
      <c r="O86" s="24">
        <v>17.575821000000001</v>
      </c>
      <c r="P86" s="24">
        <v>17.573886999999999</v>
      </c>
      <c r="Q86" s="24">
        <v>17.573830000000001</v>
      </c>
      <c r="R86" s="24">
        <v>17.538464999999999</v>
      </c>
      <c r="S86" s="24">
        <v>17.553512999999999</v>
      </c>
      <c r="T86" s="24">
        <v>17.565909999999999</v>
      </c>
      <c r="U86" s="24">
        <v>17.611017</v>
      </c>
      <c r="V86" s="24">
        <v>17.672291000000001</v>
      </c>
      <c r="W86" s="24">
        <v>17.722013</v>
      </c>
      <c r="X86" s="24">
        <v>17.788414</v>
      </c>
      <c r="Y86" s="24">
        <v>17.871517000000001</v>
      </c>
      <c r="Z86" s="24">
        <v>17.93749</v>
      </c>
      <c r="AA86" s="24">
        <v>18.007083999999999</v>
      </c>
      <c r="AB86" s="24">
        <v>18.083462000000001</v>
      </c>
      <c r="AC86" s="24">
        <v>18.176635999999998</v>
      </c>
      <c r="AD86" s="24">
        <v>18.280722000000001</v>
      </c>
      <c r="AE86" s="24">
        <v>18.394376999999999</v>
      </c>
      <c r="AF86" s="24">
        <v>18.524494000000001</v>
      </c>
      <c r="AG86" s="24">
        <v>18.676715999999999</v>
      </c>
      <c r="AH86" s="24">
        <v>18.828849999999999</v>
      </c>
      <c r="AI86" s="24">
        <v>18.996960000000001</v>
      </c>
      <c r="AJ86" s="24">
        <v>19.170887</v>
      </c>
      <c r="AK86" s="25">
        <v>1.5100000000000001E-3</v>
      </c>
    </row>
    <row r="88" spans="1:37" ht="15" customHeight="1" x14ac:dyDescent="0.25">
      <c r="B88" s="20" t="s">
        <v>328</v>
      </c>
    </row>
    <row r="89" spans="1:37" ht="15" customHeight="1" x14ac:dyDescent="0.25">
      <c r="A89" s="17" t="s">
        <v>329</v>
      </c>
      <c r="B89" s="21" t="s">
        <v>330</v>
      </c>
      <c r="C89" s="22">
        <v>7.3734999999999995E-2</v>
      </c>
      <c r="D89" s="22">
        <v>7.4426999999999993E-2</v>
      </c>
      <c r="E89" s="22">
        <v>7.4362999999999999E-2</v>
      </c>
      <c r="F89" s="22">
        <v>7.4822E-2</v>
      </c>
      <c r="G89" s="22">
        <v>7.4859999999999996E-2</v>
      </c>
      <c r="H89" s="22">
        <v>7.3649999999999993E-2</v>
      </c>
      <c r="I89" s="22">
        <v>7.2864999999999999E-2</v>
      </c>
      <c r="J89" s="22">
        <v>7.1970000000000006E-2</v>
      </c>
      <c r="K89" s="22">
        <v>7.1789000000000006E-2</v>
      </c>
      <c r="L89" s="22">
        <v>7.1124000000000007E-2</v>
      </c>
      <c r="M89" s="22">
        <v>7.0483000000000004E-2</v>
      </c>
      <c r="N89" s="22">
        <v>7.041E-2</v>
      </c>
      <c r="O89" s="22">
        <v>7.0246000000000003E-2</v>
      </c>
      <c r="P89" s="22">
        <v>7.0213999999999999E-2</v>
      </c>
      <c r="Q89" s="22">
        <v>7.0245000000000002E-2</v>
      </c>
      <c r="R89" s="22">
        <v>7.0027000000000006E-2</v>
      </c>
      <c r="S89" s="22">
        <v>6.9669999999999996E-2</v>
      </c>
      <c r="T89" s="22">
        <v>6.9689000000000001E-2</v>
      </c>
      <c r="U89" s="22">
        <v>6.9491999999999998E-2</v>
      </c>
      <c r="V89" s="22">
        <v>6.9454000000000002E-2</v>
      </c>
      <c r="W89" s="22">
        <v>6.9630999999999998E-2</v>
      </c>
      <c r="X89" s="22">
        <v>6.9335999999999995E-2</v>
      </c>
      <c r="Y89" s="22">
        <v>6.9261000000000003E-2</v>
      </c>
      <c r="Z89" s="22">
        <v>6.9191000000000003E-2</v>
      </c>
      <c r="AA89" s="22">
        <v>6.9123000000000004E-2</v>
      </c>
      <c r="AB89" s="22">
        <v>6.9026000000000004E-2</v>
      </c>
      <c r="AC89" s="22">
        <v>6.8892999999999996E-2</v>
      </c>
      <c r="AD89" s="22">
        <v>6.8794999999999995E-2</v>
      </c>
      <c r="AE89" s="22">
        <v>6.8677000000000002E-2</v>
      </c>
      <c r="AF89" s="22">
        <v>6.8565000000000001E-2</v>
      </c>
      <c r="AG89" s="22">
        <v>6.8376000000000006E-2</v>
      </c>
      <c r="AH89" s="22">
        <v>6.8390999999999993E-2</v>
      </c>
      <c r="AI89" s="22">
        <v>6.8328E-2</v>
      </c>
      <c r="AJ89" s="22">
        <v>6.8295999999999996E-2</v>
      </c>
      <c r="AK89" s="23">
        <v>-2.6830000000000001E-3</v>
      </c>
    </row>
    <row r="90" spans="1:37" ht="15" customHeight="1" x14ac:dyDescent="0.25">
      <c r="A90" s="17" t="s">
        <v>331</v>
      </c>
      <c r="B90" s="21" t="s">
        <v>195</v>
      </c>
      <c r="C90" s="22">
        <v>0.114854</v>
      </c>
      <c r="D90" s="22">
        <v>0.13483100000000001</v>
      </c>
      <c r="E90" s="22">
        <v>0.160386</v>
      </c>
      <c r="F90" s="22">
        <v>0.18859300000000001</v>
      </c>
      <c r="G90" s="22">
        <v>0.21507100000000001</v>
      </c>
      <c r="H90" s="22">
        <v>0.235599</v>
      </c>
      <c r="I90" s="22">
        <v>0.253077</v>
      </c>
      <c r="J90" s="22">
        <v>0.2646</v>
      </c>
      <c r="K90" s="22">
        <v>0.27104800000000001</v>
      </c>
      <c r="L90" s="22">
        <v>0.27476499999999998</v>
      </c>
      <c r="M90" s="22">
        <v>0.27910099999999999</v>
      </c>
      <c r="N90" s="22">
        <v>0.28751599999999999</v>
      </c>
      <c r="O90" s="22">
        <v>0.29645199999999999</v>
      </c>
      <c r="P90" s="22">
        <v>0.30627799999999999</v>
      </c>
      <c r="Q90" s="22">
        <v>0.31694</v>
      </c>
      <c r="R90" s="22">
        <v>0.32698100000000002</v>
      </c>
      <c r="S90" s="22">
        <v>0.33655499999999999</v>
      </c>
      <c r="T90" s="22">
        <v>0.34892600000000001</v>
      </c>
      <c r="U90" s="22">
        <v>0.36083399999999999</v>
      </c>
      <c r="V90" s="22">
        <v>0.37396200000000002</v>
      </c>
      <c r="W90" s="22">
        <v>0.389789</v>
      </c>
      <c r="X90" s="22">
        <v>0.40211000000000002</v>
      </c>
      <c r="Y90" s="22">
        <v>0.41636699999999999</v>
      </c>
      <c r="Z90" s="22">
        <v>0.43041200000000002</v>
      </c>
      <c r="AA90" s="22">
        <v>0.44476100000000002</v>
      </c>
      <c r="AB90" s="22">
        <v>0.459955</v>
      </c>
      <c r="AC90" s="22">
        <v>0.47417700000000002</v>
      </c>
      <c r="AD90" s="22">
        <v>0.489064</v>
      </c>
      <c r="AE90" s="22">
        <v>0.50402100000000005</v>
      </c>
      <c r="AF90" s="22">
        <v>0.51871900000000004</v>
      </c>
      <c r="AG90" s="22">
        <v>0.53273700000000002</v>
      </c>
      <c r="AH90" s="22">
        <v>0.54921500000000001</v>
      </c>
      <c r="AI90" s="22">
        <v>0.56529099999999999</v>
      </c>
      <c r="AJ90" s="22">
        <v>0.58131699999999997</v>
      </c>
      <c r="AK90" s="23">
        <v>4.6723000000000001E-2</v>
      </c>
    </row>
    <row r="91" spans="1:37" ht="15" customHeight="1" x14ac:dyDescent="0.25">
      <c r="A91" s="17" t="s">
        <v>332</v>
      </c>
      <c r="B91" s="21" t="s">
        <v>197</v>
      </c>
      <c r="C91" s="22">
        <v>7.0439999999999999E-3</v>
      </c>
      <c r="D91" s="22">
        <v>7.045E-3</v>
      </c>
      <c r="E91" s="22">
        <v>6.9449999999999998E-3</v>
      </c>
      <c r="F91" s="22">
        <v>6.9290000000000003E-3</v>
      </c>
      <c r="G91" s="22">
        <v>6.8999999999999999E-3</v>
      </c>
      <c r="H91" s="22">
        <v>6.8100000000000001E-3</v>
      </c>
      <c r="I91" s="22">
        <v>6.7190000000000001E-3</v>
      </c>
      <c r="J91" s="22">
        <v>6.6449999999999999E-3</v>
      </c>
      <c r="K91" s="22">
        <v>6.6169999999999996E-3</v>
      </c>
      <c r="L91" s="22">
        <v>6.5719999999999997E-3</v>
      </c>
      <c r="M91" s="22">
        <v>6.5329999999999997E-3</v>
      </c>
      <c r="N91" s="22">
        <v>6.509E-3</v>
      </c>
      <c r="O91" s="22">
        <v>6.4900000000000001E-3</v>
      </c>
      <c r="P91" s="22">
        <v>6.4770000000000001E-3</v>
      </c>
      <c r="Q91" s="22">
        <v>6.4559999999999999E-3</v>
      </c>
      <c r="R91" s="22">
        <v>6.4460000000000003E-3</v>
      </c>
      <c r="S91" s="22">
        <v>6.4679999999999998E-3</v>
      </c>
      <c r="T91" s="22">
        <v>6.6119999999999998E-3</v>
      </c>
      <c r="U91" s="22">
        <v>6.9239999999999996E-3</v>
      </c>
      <c r="V91" s="22">
        <v>7.4640000000000001E-3</v>
      </c>
      <c r="W91" s="22">
        <v>8.2109999999999995E-3</v>
      </c>
      <c r="X91" s="22">
        <v>9.0379999999999992E-3</v>
      </c>
      <c r="Y91" s="22">
        <v>9.9539999999999993E-3</v>
      </c>
      <c r="Z91" s="22">
        <v>1.0899000000000001E-2</v>
      </c>
      <c r="AA91" s="22">
        <v>1.1859E-2</v>
      </c>
      <c r="AB91" s="22">
        <v>1.2844E-2</v>
      </c>
      <c r="AC91" s="22">
        <v>1.3820000000000001E-2</v>
      </c>
      <c r="AD91" s="22">
        <v>1.4806E-2</v>
      </c>
      <c r="AE91" s="22">
        <v>1.5802E-2</v>
      </c>
      <c r="AF91" s="22">
        <v>1.6802999999999998E-2</v>
      </c>
      <c r="AG91" s="22">
        <v>1.7801000000000001E-2</v>
      </c>
      <c r="AH91" s="22">
        <v>1.8825000000000001E-2</v>
      </c>
      <c r="AI91" s="22">
        <v>1.9835999999999999E-2</v>
      </c>
      <c r="AJ91" s="22">
        <v>2.0834999999999999E-2</v>
      </c>
      <c r="AK91" s="23">
        <v>3.4465000000000003E-2</v>
      </c>
    </row>
    <row r="92" spans="1:37" ht="15" customHeight="1" x14ac:dyDescent="0.25">
      <c r="A92" s="17" t="s">
        <v>333</v>
      </c>
      <c r="B92" s="20" t="s">
        <v>199</v>
      </c>
      <c r="C92" s="24">
        <v>0.195633</v>
      </c>
      <c r="D92" s="24">
        <v>0.216303</v>
      </c>
      <c r="E92" s="24">
        <v>0.24169399999999999</v>
      </c>
      <c r="F92" s="24">
        <v>0.27034399999999997</v>
      </c>
      <c r="G92" s="24">
        <v>0.29683199999999998</v>
      </c>
      <c r="H92" s="24">
        <v>0.31606000000000001</v>
      </c>
      <c r="I92" s="24">
        <v>0.33266099999999998</v>
      </c>
      <c r="J92" s="24">
        <v>0.34321499999999999</v>
      </c>
      <c r="K92" s="24">
        <v>0.34945399999999999</v>
      </c>
      <c r="L92" s="24">
        <v>0.35246</v>
      </c>
      <c r="M92" s="24">
        <v>0.35611700000000002</v>
      </c>
      <c r="N92" s="24">
        <v>0.36443399999999998</v>
      </c>
      <c r="O92" s="24">
        <v>0.37318800000000002</v>
      </c>
      <c r="P92" s="24">
        <v>0.38296999999999998</v>
      </c>
      <c r="Q92" s="24">
        <v>0.39364100000000002</v>
      </c>
      <c r="R92" s="24">
        <v>0.40345399999999998</v>
      </c>
      <c r="S92" s="24">
        <v>0.41269299999999998</v>
      </c>
      <c r="T92" s="24">
        <v>0.42522799999999999</v>
      </c>
      <c r="U92" s="24">
        <v>0.43725000000000003</v>
      </c>
      <c r="V92" s="24">
        <v>0.45087899999999997</v>
      </c>
      <c r="W92" s="24">
        <v>0.46762999999999999</v>
      </c>
      <c r="X92" s="24">
        <v>0.48048400000000002</v>
      </c>
      <c r="Y92" s="24">
        <v>0.49558099999999999</v>
      </c>
      <c r="Z92" s="24">
        <v>0.51050099999999998</v>
      </c>
      <c r="AA92" s="24">
        <v>0.52574200000000004</v>
      </c>
      <c r="AB92" s="24">
        <v>0.541825</v>
      </c>
      <c r="AC92" s="24">
        <v>0.55688899999999997</v>
      </c>
      <c r="AD92" s="24">
        <v>0.57266600000000001</v>
      </c>
      <c r="AE92" s="24">
        <v>0.58850000000000002</v>
      </c>
      <c r="AF92" s="24">
        <v>0.60408700000000004</v>
      </c>
      <c r="AG92" s="24">
        <v>0.61891399999999996</v>
      </c>
      <c r="AH92" s="24">
        <v>0.63643000000000005</v>
      </c>
      <c r="AI92" s="24">
        <v>0.65345500000000001</v>
      </c>
      <c r="AJ92" s="24">
        <v>0.67044700000000002</v>
      </c>
      <c r="AK92" s="25">
        <v>3.5984000000000002E-2</v>
      </c>
    </row>
    <row r="94" spans="1:37" ht="15" customHeight="1" x14ac:dyDescent="0.25">
      <c r="B94" s="20" t="s">
        <v>201</v>
      </c>
    </row>
    <row r="95" spans="1:37" ht="15" customHeight="1" x14ac:dyDescent="0.25">
      <c r="A95" s="17" t="s">
        <v>334</v>
      </c>
      <c r="B95" s="21" t="s">
        <v>202</v>
      </c>
      <c r="C95" s="28">
        <v>6051</v>
      </c>
      <c r="D95" s="28">
        <v>6196</v>
      </c>
      <c r="E95" s="28">
        <v>6328</v>
      </c>
      <c r="F95" s="28">
        <v>6093</v>
      </c>
      <c r="G95" s="28">
        <v>6074</v>
      </c>
      <c r="H95" s="28">
        <v>6055</v>
      </c>
      <c r="I95" s="28">
        <v>6035</v>
      </c>
      <c r="J95" s="28">
        <v>6016</v>
      </c>
      <c r="K95" s="28">
        <v>5997</v>
      </c>
      <c r="L95" s="28">
        <v>5977</v>
      </c>
      <c r="M95" s="28">
        <v>5958</v>
      </c>
      <c r="N95" s="28">
        <v>5938</v>
      </c>
      <c r="O95" s="28">
        <v>5918</v>
      </c>
      <c r="P95" s="28">
        <v>5899</v>
      </c>
      <c r="Q95" s="28">
        <v>5879</v>
      </c>
      <c r="R95" s="28">
        <v>5860</v>
      </c>
      <c r="S95" s="28">
        <v>5840</v>
      </c>
      <c r="T95" s="28">
        <v>5820</v>
      </c>
      <c r="U95" s="28">
        <v>5801</v>
      </c>
      <c r="V95" s="28">
        <v>5781</v>
      </c>
      <c r="W95" s="28">
        <v>5761</v>
      </c>
      <c r="X95" s="28">
        <v>5741</v>
      </c>
      <c r="Y95" s="28">
        <v>5722</v>
      </c>
      <c r="Z95" s="28">
        <v>5702</v>
      </c>
      <c r="AA95" s="28">
        <v>5682</v>
      </c>
      <c r="AB95" s="28">
        <v>5663</v>
      </c>
      <c r="AC95" s="28">
        <v>5643</v>
      </c>
      <c r="AD95" s="28">
        <v>5623</v>
      </c>
      <c r="AE95" s="28">
        <v>5603</v>
      </c>
      <c r="AF95" s="28">
        <v>5584</v>
      </c>
      <c r="AG95" s="28">
        <v>5564</v>
      </c>
      <c r="AH95" s="28">
        <v>5544</v>
      </c>
      <c r="AI95" s="28">
        <v>5525</v>
      </c>
      <c r="AJ95" s="28">
        <v>5505</v>
      </c>
      <c r="AK95" s="23">
        <v>-3.6879999999999999E-3</v>
      </c>
    </row>
    <row r="96" spans="1:37" ht="15" customHeight="1" x14ac:dyDescent="0.25">
      <c r="A96" s="17" t="s">
        <v>335</v>
      </c>
      <c r="B96" s="21" t="s">
        <v>204</v>
      </c>
      <c r="C96" s="28">
        <v>5333</v>
      </c>
      <c r="D96" s="28">
        <v>5716</v>
      </c>
      <c r="E96" s="28">
        <v>5707</v>
      </c>
      <c r="F96" s="28">
        <v>5472</v>
      </c>
      <c r="G96" s="28">
        <v>5454</v>
      </c>
      <c r="H96" s="28">
        <v>5436</v>
      </c>
      <c r="I96" s="28">
        <v>5418</v>
      </c>
      <c r="J96" s="28">
        <v>5400</v>
      </c>
      <c r="K96" s="28">
        <v>5382</v>
      </c>
      <c r="L96" s="28">
        <v>5364</v>
      </c>
      <c r="M96" s="28">
        <v>5346</v>
      </c>
      <c r="N96" s="28">
        <v>5328</v>
      </c>
      <c r="O96" s="28">
        <v>5310</v>
      </c>
      <c r="P96" s="28">
        <v>5292</v>
      </c>
      <c r="Q96" s="28">
        <v>5274</v>
      </c>
      <c r="R96" s="28">
        <v>5256</v>
      </c>
      <c r="S96" s="28">
        <v>5238</v>
      </c>
      <c r="T96" s="28">
        <v>5220</v>
      </c>
      <c r="U96" s="28">
        <v>5202</v>
      </c>
      <c r="V96" s="28">
        <v>5184</v>
      </c>
      <c r="W96" s="28">
        <v>5166</v>
      </c>
      <c r="X96" s="28">
        <v>5148</v>
      </c>
      <c r="Y96" s="28">
        <v>5130</v>
      </c>
      <c r="Z96" s="28">
        <v>5112</v>
      </c>
      <c r="AA96" s="28">
        <v>5094</v>
      </c>
      <c r="AB96" s="28">
        <v>5076</v>
      </c>
      <c r="AC96" s="28">
        <v>5058</v>
      </c>
      <c r="AD96" s="28">
        <v>5040</v>
      </c>
      <c r="AE96" s="28">
        <v>5022</v>
      </c>
      <c r="AF96" s="28">
        <v>5004</v>
      </c>
      <c r="AG96" s="28">
        <v>4987</v>
      </c>
      <c r="AH96" s="28">
        <v>4969</v>
      </c>
      <c r="AI96" s="28">
        <v>4951</v>
      </c>
      <c r="AJ96" s="28">
        <v>4933</v>
      </c>
      <c r="AK96" s="23">
        <v>-4.5929999999999999E-3</v>
      </c>
    </row>
    <row r="97" spans="1:37" ht="15" customHeight="1" x14ac:dyDescent="0.25">
      <c r="A97" s="17" t="s">
        <v>336</v>
      </c>
      <c r="B97" s="21" t="s">
        <v>206</v>
      </c>
      <c r="C97" s="28">
        <v>5684</v>
      </c>
      <c r="D97" s="28">
        <v>6313</v>
      </c>
      <c r="E97" s="28">
        <v>6197</v>
      </c>
      <c r="F97" s="28">
        <v>6027</v>
      </c>
      <c r="G97" s="28">
        <v>6013</v>
      </c>
      <c r="H97" s="28">
        <v>6000</v>
      </c>
      <c r="I97" s="28">
        <v>5986</v>
      </c>
      <c r="J97" s="28">
        <v>5972</v>
      </c>
      <c r="K97" s="28">
        <v>5958</v>
      </c>
      <c r="L97" s="28">
        <v>5945</v>
      </c>
      <c r="M97" s="28">
        <v>5931</v>
      </c>
      <c r="N97" s="28">
        <v>5917</v>
      </c>
      <c r="O97" s="28">
        <v>5903</v>
      </c>
      <c r="P97" s="28">
        <v>5889</v>
      </c>
      <c r="Q97" s="28">
        <v>5876</v>
      </c>
      <c r="R97" s="28">
        <v>5862</v>
      </c>
      <c r="S97" s="28">
        <v>5848</v>
      </c>
      <c r="T97" s="28">
        <v>5834</v>
      </c>
      <c r="U97" s="28">
        <v>5820</v>
      </c>
      <c r="V97" s="28">
        <v>5806</v>
      </c>
      <c r="W97" s="28">
        <v>5793</v>
      </c>
      <c r="X97" s="28">
        <v>5779</v>
      </c>
      <c r="Y97" s="28">
        <v>5765</v>
      </c>
      <c r="Z97" s="28">
        <v>5751</v>
      </c>
      <c r="AA97" s="28">
        <v>5737</v>
      </c>
      <c r="AB97" s="28">
        <v>5723</v>
      </c>
      <c r="AC97" s="28">
        <v>5709</v>
      </c>
      <c r="AD97" s="28">
        <v>5695</v>
      </c>
      <c r="AE97" s="28">
        <v>5681</v>
      </c>
      <c r="AF97" s="28">
        <v>5667</v>
      </c>
      <c r="AG97" s="28">
        <v>5654</v>
      </c>
      <c r="AH97" s="28">
        <v>5640</v>
      </c>
      <c r="AI97" s="28">
        <v>5626</v>
      </c>
      <c r="AJ97" s="28">
        <v>5612</v>
      </c>
      <c r="AK97" s="23">
        <v>-3.6709999999999998E-3</v>
      </c>
    </row>
    <row r="98" spans="1:37" ht="15" customHeight="1" x14ac:dyDescent="0.25">
      <c r="A98" s="17" t="s">
        <v>337</v>
      </c>
      <c r="B98" s="21" t="s">
        <v>208</v>
      </c>
      <c r="C98" s="28">
        <v>5999</v>
      </c>
      <c r="D98" s="28">
        <v>6767</v>
      </c>
      <c r="E98" s="28">
        <v>6394</v>
      </c>
      <c r="F98" s="28">
        <v>6271</v>
      </c>
      <c r="G98" s="28">
        <v>6257</v>
      </c>
      <c r="H98" s="28">
        <v>6243</v>
      </c>
      <c r="I98" s="28">
        <v>6229</v>
      </c>
      <c r="J98" s="28">
        <v>6214</v>
      </c>
      <c r="K98" s="28">
        <v>6200</v>
      </c>
      <c r="L98" s="28">
        <v>6186</v>
      </c>
      <c r="M98" s="28">
        <v>6171</v>
      </c>
      <c r="N98" s="28">
        <v>6156</v>
      </c>
      <c r="O98" s="28">
        <v>6142</v>
      </c>
      <c r="P98" s="28">
        <v>6127</v>
      </c>
      <c r="Q98" s="28">
        <v>6112</v>
      </c>
      <c r="R98" s="28">
        <v>6097</v>
      </c>
      <c r="S98" s="28">
        <v>6082</v>
      </c>
      <c r="T98" s="28">
        <v>6067</v>
      </c>
      <c r="U98" s="28">
        <v>6051</v>
      </c>
      <c r="V98" s="28">
        <v>6036</v>
      </c>
      <c r="W98" s="28">
        <v>6021</v>
      </c>
      <c r="X98" s="28">
        <v>6006</v>
      </c>
      <c r="Y98" s="28">
        <v>5991</v>
      </c>
      <c r="Z98" s="28">
        <v>5975</v>
      </c>
      <c r="AA98" s="28">
        <v>5960</v>
      </c>
      <c r="AB98" s="28">
        <v>5945</v>
      </c>
      <c r="AC98" s="28">
        <v>5929</v>
      </c>
      <c r="AD98" s="28">
        <v>5914</v>
      </c>
      <c r="AE98" s="28">
        <v>5898</v>
      </c>
      <c r="AF98" s="28">
        <v>5883</v>
      </c>
      <c r="AG98" s="28">
        <v>5867</v>
      </c>
      <c r="AH98" s="28">
        <v>5852</v>
      </c>
      <c r="AI98" s="28">
        <v>5836</v>
      </c>
      <c r="AJ98" s="28">
        <v>5821</v>
      </c>
      <c r="AK98" s="23">
        <v>-4.6950000000000004E-3</v>
      </c>
    </row>
    <row r="99" spans="1:37" ht="15" customHeight="1" x14ac:dyDescent="0.25">
      <c r="A99" s="17" t="s">
        <v>338</v>
      </c>
      <c r="B99" s="21" t="s">
        <v>210</v>
      </c>
      <c r="C99" s="28">
        <v>2232</v>
      </c>
      <c r="D99" s="28">
        <v>2665</v>
      </c>
      <c r="E99" s="28">
        <v>2672</v>
      </c>
      <c r="F99" s="28">
        <v>2512</v>
      </c>
      <c r="G99" s="28">
        <v>2501</v>
      </c>
      <c r="H99" s="28">
        <v>2490</v>
      </c>
      <c r="I99" s="28">
        <v>2480</v>
      </c>
      <c r="J99" s="28">
        <v>2470</v>
      </c>
      <c r="K99" s="28">
        <v>2460</v>
      </c>
      <c r="L99" s="28">
        <v>2449</v>
      </c>
      <c r="M99" s="28">
        <v>2439</v>
      </c>
      <c r="N99" s="28">
        <v>2429</v>
      </c>
      <c r="O99" s="28">
        <v>2419</v>
      </c>
      <c r="P99" s="28">
        <v>2408</v>
      </c>
      <c r="Q99" s="28">
        <v>2398</v>
      </c>
      <c r="R99" s="28">
        <v>2388</v>
      </c>
      <c r="S99" s="28">
        <v>2378</v>
      </c>
      <c r="T99" s="28">
        <v>2368</v>
      </c>
      <c r="U99" s="28">
        <v>2357</v>
      </c>
      <c r="V99" s="28">
        <v>2347</v>
      </c>
      <c r="W99" s="28">
        <v>2337</v>
      </c>
      <c r="X99" s="28">
        <v>2327</v>
      </c>
      <c r="Y99" s="28">
        <v>2317</v>
      </c>
      <c r="Z99" s="28">
        <v>2306</v>
      </c>
      <c r="AA99" s="28">
        <v>2296</v>
      </c>
      <c r="AB99" s="28">
        <v>2286</v>
      </c>
      <c r="AC99" s="28">
        <v>2276</v>
      </c>
      <c r="AD99" s="28">
        <v>2266</v>
      </c>
      <c r="AE99" s="28">
        <v>2256</v>
      </c>
      <c r="AF99" s="28">
        <v>2246</v>
      </c>
      <c r="AG99" s="28">
        <v>2236</v>
      </c>
      <c r="AH99" s="28">
        <v>2226</v>
      </c>
      <c r="AI99" s="28">
        <v>2215</v>
      </c>
      <c r="AJ99" s="28">
        <v>2205</v>
      </c>
      <c r="AK99" s="23">
        <v>-5.9040000000000004E-3</v>
      </c>
    </row>
    <row r="100" spans="1:37" ht="15" customHeight="1" x14ac:dyDescent="0.25">
      <c r="A100" s="17" t="s">
        <v>339</v>
      </c>
      <c r="B100" s="21" t="s">
        <v>212</v>
      </c>
      <c r="C100" s="28">
        <v>2832</v>
      </c>
      <c r="D100" s="28">
        <v>3480</v>
      </c>
      <c r="E100" s="28">
        <v>3440</v>
      </c>
      <c r="F100" s="28">
        <v>3279</v>
      </c>
      <c r="G100" s="28">
        <v>3270</v>
      </c>
      <c r="H100" s="28">
        <v>3262</v>
      </c>
      <c r="I100" s="28">
        <v>3253</v>
      </c>
      <c r="J100" s="28">
        <v>3245</v>
      </c>
      <c r="K100" s="28">
        <v>3236</v>
      </c>
      <c r="L100" s="28">
        <v>3227</v>
      </c>
      <c r="M100" s="28">
        <v>3219</v>
      </c>
      <c r="N100" s="28">
        <v>3210</v>
      </c>
      <c r="O100" s="28">
        <v>3201</v>
      </c>
      <c r="P100" s="28">
        <v>3193</v>
      </c>
      <c r="Q100" s="28">
        <v>3184</v>
      </c>
      <c r="R100" s="28">
        <v>3175</v>
      </c>
      <c r="S100" s="28">
        <v>3166</v>
      </c>
      <c r="T100" s="28">
        <v>3157</v>
      </c>
      <c r="U100" s="28">
        <v>3149</v>
      </c>
      <c r="V100" s="28">
        <v>3140</v>
      </c>
      <c r="W100" s="28">
        <v>3131</v>
      </c>
      <c r="X100" s="28">
        <v>3122</v>
      </c>
      <c r="Y100" s="28">
        <v>3113</v>
      </c>
      <c r="Z100" s="28">
        <v>3104</v>
      </c>
      <c r="AA100" s="28">
        <v>3095</v>
      </c>
      <c r="AB100" s="28">
        <v>3086</v>
      </c>
      <c r="AC100" s="28">
        <v>3077</v>
      </c>
      <c r="AD100" s="28">
        <v>3068</v>
      </c>
      <c r="AE100" s="28">
        <v>3059</v>
      </c>
      <c r="AF100" s="28">
        <v>3050</v>
      </c>
      <c r="AG100" s="28">
        <v>3041</v>
      </c>
      <c r="AH100" s="28">
        <v>3032</v>
      </c>
      <c r="AI100" s="28">
        <v>3023</v>
      </c>
      <c r="AJ100" s="28">
        <v>3014</v>
      </c>
      <c r="AK100" s="23">
        <v>-4.483E-3</v>
      </c>
    </row>
    <row r="101" spans="1:37" ht="15" customHeight="1" x14ac:dyDescent="0.25">
      <c r="A101" s="17" t="s">
        <v>340</v>
      </c>
      <c r="B101" s="21" t="s">
        <v>214</v>
      </c>
      <c r="C101" s="28">
        <v>1582</v>
      </c>
      <c r="D101" s="28">
        <v>2161</v>
      </c>
      <c r="E101" s="28">
        <v>2036</v>
      </c>
      <c r="F101" s="28">
        <v>1940</v>
      </c>
      <c r="G101" s="28">
        <v>1929</v>
      </c>
      <c r="H101" s="28">
        <v>1918</v>
      </c>
      <c r="I101" s="28">
        <v>1908</v>
      </c>
      <c r="J101" s="28">
        <v>1897</v>
      </c>
      <c r="K101" s="28">
        <v>1887</v>
      </c>
      <c r="L101" s="28">
        <v>1876</v>
      </c>
      <c r="M101" s="28">
        <v>1866</v>
      </c>
      <c r="N101" s="28">
        <v>1855</v>
      </c>
      <c r="O101" s="28">
        <v>1845</v>
      </c>
      <c r="P101" s="28">
        <v>1835</v>
      </c>
      <c r="Q101" s="28">
        <v>1824</v>
      </c>
      <c r="R101" s="28">
        <v>1814</v>
      </c>
      <c r="S101" s="28">
        <v>1803</v>
      </c>
      <c r="T101" s="28">
        <v>1793</v>
      </c>
      <c r="U101" s="28">
        <v>1783</v>
      </c>
      <c r="V101" s="28">
        <v>1772</v>
      </c>
      <c r="W101" s="28">
        <v>1762</v>
      </c>
      <c r="X101" s="28">
        <v>1752</v>
      </c>
      <c r="Y101" s="28">
        <v>1742</v>
      </c>
      <c r="Z101" s="28">
        <v>1732</v>
      </c>
      <c r="AA101" s="28">
        <v>1721</v>
      </c>
      <c r="AB101" s="28">
        <v>1711</v>
      </c>
      <c r="AC101" s="28">
        <v>1701</v>
      </c>
      <c r="AD101" s="28">
        <v>1691</v>
      </c>
      <c r="AE101" s="28">
        <v>1681</v>
      </c>
      <c r="AF101" s="28">
        <v>1671</v>
      </c>
      <c r="AG101" s="28">
        <v>1660</v>
      </c>
      <c r="AH101" s="28">
        <v>1650</v>
      </c>
      <c r="AI101" s="28">
        <v>1640</v>
      </c>
      <c r="AJ101" s="28">
        <v>1630</v>
      </c>
      <c r="AK101" s="23">
        <v>-8.7740000000000005E-3</v>
      </c>
    </row>
    <row r="102" spans="1:37" ht="15" customHeight="1" x14ac:dyDescent="0.25">
      <c r="A102" s="17" t="s">
        <v>341</v>
      </c>
      <c r="B102" s="21" t="s">
        <v>216</v>
      </c>
      <c r="C102" s="28">
        <v>4573</v>
      </c>
      <c r="D102" s="28">
        <v>4671</v>
      </c>
      <c r="E102" s="28">
        <v>4756</v>
      </c>
      <c r="F102" s="28">
        <v>4763</v>
      </c>
      <c r="G102" s="28">
        <v>4748</v>
      </c>
      <c r="H102" s="28">
        <v>4733</v>
      </c>
      <c r="I102" s="28">
        <v>4718</v>
      </c>
      <c r="J102" s="28">
        <v>4703</v>
      </c>
      <c r="K102" s="28">
        <v>4688</v>
      </c>
      <c r="L102" s="28">
        <v>4672</v>
      </c>
      <c r="M102" s="28">
        <v>4656</v>
      </c>
      <c r="N102" s="28">
        <v>4641</v>
      </c>
      <c r="O102" s="28">
        <v>4625</v>
      </c>
      <c r="P102" s="28">
        <v>4608</v>
      </c>
      <c r="Q102" s="28">
        <v>4592</v>
      </c>
      <c r="R102" s="28">
        <v>4576</v>
      </c>
      <c r="S102" s="28">
        <v>4559</v>
      </c>
      <c r="T102" s="28">
        <v>4542</v>
      </c>
      <c r="U102" s="28">
        <v>4526</v>
      </c>
      <c r="V102" s="28">
        <v>4509</v>
      </c>
      <c r="W102" s="28">
        <v>4492</v>
      </c>
      <c r="X102" s="28">
        <v>4476</v>
      </c>
      <c r="Y102" s="28">
        <v>4459</v>
      </c>
      <c r="Z102" s="28">
        <v>4442</v>
      </c>
      <c r="AA102" s="28">
        <v>4425</v>
      </c>
      <c r="AB102" s="28">
        <v>4409</v>
      </c>
      <c r="AC102" s="28">
        <v>4392</v>
      </c>
      <c r="AD102" s="28">
        <v>4375</v>
      </c>
      <c r="AE102" s="28">
        <v>4359</v>
      </c>
      <c r="AF102" s="28">
        <v>4342</v>
      </c>
      <c r="AG102" s="28">
        <v>4325</v>
      </c>
      <c r="AH102" s="28">
        <v>4309</v>
      </c>
      <c r="AI102" s="28">
        <v>4292</v>
      </c>
      <c r="AJ102" s="28">
        <v>4276</v>
      </c>
      <c r="AK102" s="23">
        <v>-2.7569999999999999E-3</v>
      </c>
    </row>
    <row r="103" spans="1:37" ht="15" customHeight="1" x14ac:dyDescent="0.25">
      <c r="A103" s="17" t="s">
        <v>342</v>
      </c>
      <c r="B103" s="21" t="s">
        <v>218</v>
      </c>
      <c r="C103" s="28">
        <v>3180</v>
      </c>
      <c r="D103" s="28">
        <v>3257</v>
      </c>
      <c r="E103" s="28">
        <v>3258</v>
      </c>
      <c r="F103" s="28">
        <v>3255</v>
      </c>
      <c r="G103" s="28">
        <v>3246</v>
      </c>
      <c r="H103" s="28">
        <v>3235</v>
      </c>
      <c r="I103" s="28">
        <v>3225</v>
      </c>
      <c r="J103" s="28">
        <v>3214</v>
      </c>
      <c r="K103" s="28">
        <v>3204</v>
      </c>
      <c r="L103" s="28">
        <v>3193</v>
      </c>
      <c r="M103" s="28">
        <v>3182</v>
      </c>
      <c r="N103" s="28">
        <v>3172</v>
      </c>
      <c r="O103" s="28">
        <v>3161</v>
      </c>
      <c r="P103" s="28">
        <v>3150</v>
      </c>
      <c r="Q103" s="28">
        <v>3139</v>
      </c>
      <c r="R103" s="28">
        <v>3127</v>
      </c>
      <c r="S103" s="28">
        <v>3116</v>
      </c>
      <c r="T103" s="28">
        <v>3105</v>
      </c>
      <c r="U103" s="28">
        <v>3094</v>
      </c>
      <c r="V103" s="28">
        <v>3083</v>
      </c>
      <c r="W103" s="28">
        <v>3071</v>
      </c>
      <c r="X103" s="28">
        <v>3060</v>
      </c>
      <c r="Y103" s="28">
        <v>3049</v>
      </c>
      <c r="Z103" s="28">
        <v>3038</v>
      </c>
      <c r="AA103" s="28">
        <v>3026</v>
      </c>
      <c r="AB103" s="28">
        <v>3015</v>
      </c>
      <c r="AC103" s="28">
        <v>3004</v>
      </c>
      <c r="AD103" s="28">
        <v>2992</v>
      </c>
      <c r="AE103" s="28">
        <v>2981</v>
      </c>
      <c r="AF103" s="28">
        <v>2970</v>
      </c>
      <c r="AG103" s="28">
        <v>2959</v>
      </c>
      <c r="AH103" s="28">
        <v>2947</v>
      </c>
      <c r="AI103" s="28">
        <v>2936</v>
      </c>
      <c r="AJ103" s="28">
        <v>2925</v>
      </c>
      <c r="AK103" s="23">
        <v>-3.3540000000000002E-3</v>
      </c>
    </row>
    <row r="104" spans="1:37" ht="15" customHeight="1" x14ac:dyDescent="0.25">
      <c r="A104" s="17" t="s">
        <v>343</v>
      </c>
      <c r="B104" s="20" t="s">
        <v>220</v>
      </c>
      <c r="C104" s="26">
        <v>3827.5029300000001</v>
      </c>
      <c r="D104" s="26">
        <v>4232.2929690000001</v>
      </c>
      <c r="E104" s="26">
        <v>4180.6679690000001</v>
      </c>
      <c r="F104" s="26">
        <v>4049.8627929999998</v>
      </c>
      <c r="G104" s="26">
        <v>4032.0358890000002</v>
      </c>
      <c r="H104" s="26">
        <v>4014.1816410000001</v>
      </c>
      <c r="I104" s="26">
        <v>3996.6623540000001</v>
      </c>
      <c r="J104" s="26">
        <v>3978.9545899999998</v>
      </c>
      <c r="K104" s="26">
        <v>3961.6030270000001</v>
      </c>
      <c r="L104" s="26">
        <v>3943.8239749999998</v>
      </c>
      <c r="M104" s="26">
        <v>3926.3295899999998</v>
      </c>
      <c r="N104" s="26">
        <v>3908.900635</v>
      </c>
      <c r="O104" s="26">
        <v>3891.4582519999999</v>
      </c>
      <c r="P104" s="26">
        <v>3873.7946780000002</v>
      </c>
      <c r="Q104" s="26">
        <v>3856.34375</v>
      </c>
      <c r="R104" s="26">
        <v>3838.788818</v>
      </c>
      <c r="S104" s="26">
        <v>3821.1723630000001</v>
      </c>
      <c r="T104" s="26">
        <v>3803.7155760000001</v>
      </c>
      <c r="U104" s="26">
        <v>3786.1860350000002</v>
      </c>
      <c r="V104" s="26">
        <v>3768.6215820000002</v>
      </c>
      <c r="W104" s="26">
        <v>3751.1577149999998</v>
      </c>
      <c r="X104" s="26">
        <v>3733.820557</v>
      </c>
      <c r="Y104" s="26">
        <v>3716.4384770000001</v>
      </c>
      <c r="Z104" s="26">
        <v>3698.7338869999999</v>
      </c>
      <c r="AA104" s="26">
        <v>3680.9968260000001</v>
      </c>
      <c r="AB104" s="26">
        <v>3663.6857909999999</v>
      </c>
      <c r="AC104" s="26">
        <v>3646.181885</v>
      </c>
      <c r="AD104" s="26">
        <v>3628.5703119999998</v>
      </c>
      <c r="AE104" s="26">
        <v>3611.1589359999998</v>
      </c>
      <c r="AF104" s="26">
        <v>3593.8032229999999</v>
      </c>
      <c r="AG104" s="26">
        <v>3576.515625</v>
      </c>
      <c r="AH104" s="26">
        <v>3559.2370609999998</v>
      </c>
      <c r="AI104" s="26">
        <v>3541.9785160000001</v>
      </c>
      <c r="AJ104" s="26">
        <v>3525.1584469999998</v>
      </c>
      <c r="AK104" s="25">
        <v>-5.6969999999999998E-3</v>
      </c>
    </row>
    <row r="106" spans="1:37" ht="15" customHeight="1" x14ac:dyDescent="0.25">
      <c r="B106" s="20" t="s">
        <v>222</v>
      </c>
    </row>
    <row r="107" spans="1:37" ht="15" customHeight="1" x14ac:dyDescent="0.25">
      <c r="A107" s="17" t="s">
        <v>344</v>
      </c>
      <c r="B107" s="21" t="s">
        <v>202</v>
      </c>
      <c r="C107" s="28">
        <v>445</v>
      </c>
      <c r="D107" s="28">
        <v>669</v>
      </c>
      <c r="E107" s="28">
        <v>490</v>
      </c>
      <c r="F107" s="28">
        <v>546</v>
      </c>
      <c r="G107" s="28">
        <v>551</v>
      </c>
      <c r="H107" s="28">
        <v>555</v>
      </c>
      <c r="I107" s="28">
        <v>560</v>
      </c>
      <c r="J107" s="28">
        <v>565</v>
      </c>
      <c r="K107" s="28">
        <v>569</v>
      </c>
      <c r="L107" s="28">
        <v>574</v>
      </c>
      <c r="M107" s="28">
        <v>579</v>
      </c>
      <c r="N107" s="28">
        <v>583</v>
      </c>
      <c r="O107" s="28">
        <v>588</v>
      </c>
      <c r="P107" s="28">
        <v>593</v>
      </c>
      <c r="Q107" s="28">
        <v>598</v>
      </c>
      <c r="R107" s="28">
        <v>602</v>
      </c>
      <c r="S107" s="28">
        <v>607</v>
      </c>
      <c r="T107" s="28">
        <v>612</v>
      </c>
      <c r="U107" s="28">
        <v>617</v>
      </c>
      <c r="V107" s="28">
        <v>621</v>
      </c>
      <c r="W107" s="28">
        <v>626</v>
      </c>
      <c r="X107" s="28">
        <v>631</v>
      </c>
      <c r="Y107" s="28">
        <v>636</v>
      </c>
      <c r="Z107" s="28">
        <v>640</v>
      </c>
      <c r="AA107" s="28">
        <v>645</v>
      </c>
      <c r="AB107" s="28">
        <v>650</v>
      </c>
      <c r="AC107" s="28">
        <v>655</v>
      </c>
      <c r="AD107" s="28">
        <v>659</v>
      </c>
      <c r="AE107" s="28">
        <v>664</v>
      </c>
      <c r="AF107" s="28">
        <v>669</v>
      </c>
      <c r="AG107" s="28">
        <v>674</v>
      </c>
      <c r="AH107" s="28">
        <v>679</v>
      </c>
      <c r="AI107" s="28">
        <v>683</v>
      </c>
      <c r="AJ107" s="28">
        <v>688</v>
      </c>
      <c r="AK107" s="23">
        <v>8.7500000000000002E-4</v>
      </c>
    </row>
    <row r="108" spans="1:37" ht="15" customHeight="1" x14ac:dyDescent="0.25">
      <c r="A108" s="17" t="s">
        <v>345</v>
      </c>
      <c r="B108" s="21" t="s">
        <v>204</v>
      </c>
      <c r="C108" s="28">
        <v>660</v>
      </c>
      <c r="D108" s="28">
        <v>897</v>
      </c>
      <c r="E108" s="28">
        <v>679</v>
      </c>
      <c r="F108" s="28">
        <v>786</v>
      </c>
      <c r="G108" s="28">
        <v>792</v>
      </c>
      <c r="H108" s="28">
        <v>799</v>
      </c>
      <c r="I108" s="28">
        <v>806</v>
      </c>
      <c r="J108" s="28">
        <v>812</v>
      </c>
      <c r="K108" s="28">
        <v>819</v>
      </c>
      <c r="L108" s="28">
        <v>826</v>
      </c>
      <c r="M108" s="28">
        <v>832</v>
      </c>
      <c r="N108" s="28">
        <v>839</v>
      </c>
      <c r="O108" s="28">
        <v>845</v>
      </c>
      <c r="P108" s="28">
        <v>852</v>
      </c>
      <c r="Q108" s="28">
        <v>859</v>
      </c>
      <c r="R108" s="28">
        <v>865</v>
      </c>
      <c r="S108" s="28">
        <v>872</v>
      </c>
      <c r="T108" s="28">
        <v>879</v>
      </c>
      <c r="U108" s="28">
        <v>885</v>
      </c>
      <c r="V108" s="28">
        <v>892</v>
      </c>
      <c r="W108" s="28">
        <v>899</v>
      </c>
      <c r="X108" s="28">
        <v>905</v>
      </c>
      <c r="Y108" s="28">
        <v>912</v>
      </c>
      <c r="Z108" s="28">
        <v>919</v>
      </c>
      <c r="AA108" s="28">
        <v>925</v>
      </c>
      <c r="AB108" s="28">
        <v>932</v>
      </c>
      <c r="AC108" s="28">
        <v>939</v>
      </c>
      <c r="AD108" s="28">
        <v>945</v>
      </c>
      <c r="AE108" s="28">
        <v>952</v>
      </c>
      <c r="AF108" s="28">
        <v>959</v>
      </c>
      <c r="AG108" s="28">
        <v>965</v>
      </c>
      <c r="AH108" s="28">
        <v>972</v>
      </c>
      <c r="AI108" s="28">
        <v>979</v>
      </c>
      <c r="AJ108" s="28">
        <v>985</v>
      </c>
      <c r="AK108" s="23">
        <v>2.9290000000000002E-3</v>
      </c>
    </row>
    <row r="109" spans="1:37" ht="15" customHeight="1" x14ac:dyDescent="0.25">
      <c r="A109" s="17" t="s">
        <v>346</v>
      </c>
      <c r="B109" s="21" t="s">
        <v>206</v>
      </c>
      <c r="C109" s="28">
        <v>707</v>
      </c>
      <c r="D109" s="28">
        <v>985</v>
      </c>
      <c r="E109" s="28">
        <v>743</v>
      </c>
      <c r="F109" s="28">
        <v>804</v>
      </c>
      <c r="G109" s="28">
        <v>808</v>
      </c>
      <c r="H109" s="28">
        <v>811</v>
      </c>
      <c r="I109" s="28">
        <v>815</v>
      </c>
      <c r="J109" s="28">
        <v>819</v>
      </c>
      <c r="K109" s="28">
        <v>822</v>
      </c>
      <c r="L109" s="28">
        <v>826</v>
      </c>
      <c r="M109" s="28">
        <v>830</v>
      </c>
      <c r="N109" s="28">
        <v>833</v>
      </c>
      <c r="O109" s="28">
        <v>837</v>
      </c>
      <c r="P109" s="28">
        <v>841</v>
      </c>
      <c r="Q109" s="28">
        <v>844</v>
      </c>
      <c r="R109" s="28">
        <v>848</v>
      </c>
      <c r="S109" s="28">
        <v>852</v>
      </c>
      <c r="T109" s="28">
        <v>855</v>
      </c>
      <c r="U109" s="28">
        <v>859</v>
      </c>
      <c r="V109" s="28">
        <v>863</v>
      </c>
      <c r="W109" s="28">
        <v>867</v>
      </c>
      <c r="X109" s="28">
        <v>870</v>
      </c>
      <c r="Y109" s="28">
        <v>874</v>
      </c>
      <c r="Z109" s="28">
        <v>878</v>
      </c>
      <c r="AA109" s="28">
        <v>881</v>
      </c>
      <c r="AB109" s="28">
        <v>885</v>
      </c>
      <c r="AC109" s="28">
        <v>889</v>
      </c>
      <c r="AD109" s="28">
        <v>893</v>
      </c>
      <c r="AE109" s="28">
        <v>896</v>
      </c>
      <c r="AF109" s="28">
        <v>900</v>
      </c>
      <c r="AG109" s="28">
        <v>904</v>
      </c>
      <c r="AH109" s="28">
        <v>908</v>
      </c>
      <c r="AI109" s="28">
        <v>911</v>
      </c>
      <c r="AJ109" s="28">
        <v>915</v>
      </c>
      <c r="AK109" s="23">
        <v>-2.3010000000000001E-3</v>
      </c>
    </row>
    <row r="110" spans="1:37" ht="15" customHeight="1" x14ac:dyDescent="0.25">
      <c r="A110" s="17" t="s">
        <v>347</v>
      </c>
      <c r="B110" s="21" t="s">
        <v>208</v>
      </c>
      <c r="C110" s="28">
        <v>910</v>
      </c>
      <c r="D110" s="28">
        <v>1140</v>
      </c>
      <c r="E110" s="28">
        <v>938</v>
      </c>
      <c r="F110" s="28">
        <v>992</v>
      </c>
      <c r="G110" s="28">
        <v>995</v>
      </c>
      <c r="H110" s="28">
        <v>999</v>
      </c>
      <c r="I110" s="28">
        <v>1002</v>
      </c>
      <c r="J110" s="28">
        <v>1006</v>
      </c>
      <c r="K110" s="28">
        <v>1009</v>
      </c>
      <c r="L110" s="28">
        <v>1012</v>
      </c>
      <c r="M110" s="28">
        <v>1016</v>
      </c>
      <c r="N110" s="28">
        <v>1019</v>
      </c>
      <c r="O110" s="28">
        <v>1023</v>
      </c>
      <c r="P110" s="28">
        <v>1026</v>
      </c>
      <c r="Q110" s="28">
        <v>1030</v>
      </c>
      <c r="R110" s="28">
        <v>1033</v>
      </c>
      <c r="S110" s="28">
        <v>1037</v>
      </c>
      <c r="T110" s="28">
        <v>1041</v>
      </c>
      <c r="U110" s="28">
        <v>1044</v>
      </c>
      <c r="V110" s="28">
        <v>1048</v>
      </c>
      <c r="W110" s="28">
        <v>1051</v>
      </c>
      <c r="X110" s="28">
        <v>1055</v>
      </c>
      <c r="Y110" s="28">
        <v>1059</v>
      </c>
      <c r="Z110" s="28">
        <v>1062</v>
      </c>
      <c r="AA110" s="28">
        <v>1066</v>
      </c>
      <c r="AB110" s="28">
        <v>1070</v>
      </c>
      <c r="AC110" s="28">
        <v>1073</v>
      </c>
      <c r="AD110" s="28">
        <v>1077</v>
      </c>
      <c r="AE110" s="28">
        <v>1081</v>
      </c>
      <c r="AF110" s="28">
        <v>1084</v>
      </c>
      <c r="AG110" s="28">
        <v>1088</v>
      </c>
      <c r="AH110" s="28">
        <v>1092</v>
      </c>
      <c r="AI110" s="28">
        <v>1095</v>
      </c>
      <c r="AJ110" s="28">
        <v>1099</v>
      </c>
      <c r="AK110" s="23">
        <v>-1.1440000000000001E-3</v>
      </c>
    </row>
    <row r="111" spans="1:37" ht="15" customHeight="1" x14ac:dyDescent="0.25">
      <c r="A111" s="17" t="s">
        <v>348</v>
      </c>
      <c r="B111" s="21" t="s">
        <v>210</v>
      </c>
      <c r="C111" s="28">
        <v>2250</v>
      </c>
      <c r="D111" s="28">
        <v>2348</v>
      </c>
      <c r="E111" s="28">
        <v>2113</v>
      </c>
      <c r="F111" s="28">
        <v>2279</v>
      </c>
      <c r="G111" s="28">
        <v>2291</v>
      </c>
      <c r="H111" s="28">
        <v>2303</v>
      </c>
      <c r="I111" s="28">
        <v>2315</v>
      </c>
      <c r="J111" s="28">
        <v>2327</v>
      </c>
      <c r="K111" s="28">
        <v>2339</v>
      </c>
      <c r="L111" s="28">
        <v>2350</v>
      </c>
      <c r="M111" s="28">
        <v>2362</v>
      </c>
      <c r="N111" s="28">
        <v>2374</v>
      </c>
      <c r="O111" s="28">
        <v>2386</v>
      </c>
      <c r="P111" s="28">
        <v>2398</v>
      </c>
      <c r="Q111" s="28">
        <v>2410</v>
      </c>
      <c r="R111" s="28">
        <v>2422</v>
      </c>
      <c r="S111" s="28">
        <v>2434</v>
      </c>
      <c r="T111" s="28">
        <v>2446</v>
      </c>
      <c r="U111" s="28">
        <v>2458</v>
      </c>
      <c r="V111" s="28">
        <v>2470</v>
      </c>
      <c r="W111" s="28">
        <v>2482</v>
      </c>
      <c r="X111" s="28">
        <v>2494</v>
      </c>
      <c r="Y111" s="28">
        <v>2506</v>
      </c>
      <c r="Z111" s="28">
        <v>2518</v>
      </c>
      <c r="AA111" s="28">
        <v>2531</v>
      </c>
      <c r="AB111" s="28">
        <v>2543</v>
      </c>
      <c r="AC111" s="28">
        <v>2555</v>
      </c>
      <c r="AD111" s="28">
        <v>2567</v>
      </c>
      <c r="AE111" s="28">
        <v>2579</v>
      </c>
      <c r="AF111" s="28">
        <v>2592</v>
      </c>
      <c r="AG111" s="28">
        <v>2604</v>
      </c>
      <c r="AH111" s="28">
        <v>2616</v>
      </c>
      <c r="AI111" s="28">
        <v>2628</v>
      </c>
      <c r="AJ111" s="28">
        <v>2641</v>
      </c>
      <c r="AK111" s="23">
        <v>3.6819999999999999E-3</v>
      </c>
    </row>
    <row r="112" spans="1:37" ht="15" customHeight="1" x14ac:dyDescent="0.25">
      <c r="A112" s="17" t="s">
        <v>349</v>
      </c>
      <c r="B112" s="21" t="s">
        <v>212</v>
      </c>
      <c r="C112" s="28">
        <v>1585</v>
      </c>
      <c r="D112" s="28">
        <v>1912</v>
      </c>
      <c r="E112" s="28">
        <v>1633</v>
      </c>
      <c r="F112" s="28">
        <v>1750</v>
      </c>
      <c r="G112" s="28">
        <v>1758</v>
      </c>
      <c r="H112" s="28">
        <v>1767</v>
      </c>
      <c r="I112" s="28">
        <v>1775</v>
      </c>
      <c r="J112" s="28">
        <v>1784</v>
      </c>
      <c r="K112" s="28">
        <v>1792</v>
      </c>
      <c r="L112" s="28">
        <v>1801</v>
      </c>
      <c r="M112" s="28">
        <v>1809</v>
      </c>
      <c r="N112" s="28">
        <v>1818</v>
      </c>
      <c r="O112" s="28">
        <v>1826</v>
      </c>
      <c r="P112" s="28">
        <v>1835</v>
      </c>
      <c r="Q112" s="28">
        <v>1843</v>
      </c>
      <c r="R112" s="28">
        <v>1852</v>
      </c>
      <c r="S112" s="28">
        <v>1860</v>
      </c>
      <c r="T112" s="28">
        <v>1869</v>
      </c>
      <c r="U112" s="28">
        <v>1878</v>
      </c>
      <c r="V112" s="28">
        <v>1886</v>
      </c>
      <c r="W112" s="28">
        <v>1895</v>
      </c>
      <c r="X112" s="28">
        <v>1904</v>
      </c>
      <c r="Y112" s="28">
        <v>1912</v>
      </c>
      <c r="Z112" s="28">
        <v>1921</v>
      </c>
      <c r="AA112" s="28">
        <v>1930</v>
      </c>
      <c r="AB112" s="28">
        <v>1938</v>
      </c>
      <c r="AC112" s="28">
        <v>1947</v>
      </c>
      <c r="AD112" s="28">
        <v>1956</v>
      </c>
      <c r="AE112" s="28">
        <v>1964</v>
      </c>
      <c r="AF112" s="28">
        <v>1973</v>
      </c>
      <c r="AG112" s="28">
        <v>1982</v>
      </c>
      <c r="AH112" s="28">
        <v>1990</v>
      </c>
      <c r="AI112" s="28">
        <v>1999</v>
      </c>
      <c r="AJ112" s="28">
        <v>2008</v>
      </c>
      <c r="AK112" s="23">
        <v>1.5319999999999999E-3</v>
      </c>
    </row>
    <row r="113" spans="1:37" ht="15" customHeight="1" x14ac:dyDescent="0.25">
      <c r="A113" s="17" t="s">
        <v>350</v>
      </c>
      <c r="B113" s="21" t="s">
        <v>214</v>
      </c>
      <c r="C113" s="28">
        <v>2714</v>
      </c>
      <c r="D113" s="28">
        <v>2882</v>
      </c>
      <c r="E113" s="28">
        <v>2672</v>
      </c>
      <c r="F113" s="28">
        <v>2843</v>
      </c>
      <c r="G113" s="28">
        <v>2859</v>
      </c>
      <c r="H113" s="28">
        <v>2874</v>
      </c>
      <c r="I113" s="28">
        <v>2890</v>
      </c>
      <c r="J113" s="28">
        <v>2905</v>
      </c>
      <c r="K113" s="28">
        <v>2920</v>
      </c>
      <c r="L113" s="28">
        <v>2936</v>
      </c>
      <c r="M113" s="28">
        <v>2951</v>
      </c>
      <c r="N113" s="28">
        <v>2966</v>
      </c>
      <c r="O113" s="28">
        <v>2982</v>
      </c>
      <c r="P113" s="28">
        <v>2997</v>
      </c>
      <c r="Q113" s="28">
        <v>3013</v>
      </c>
      <c r="R113" s="28">
        <v>3028</v>
      </c>
      <c r="S113" s="28">
        <v>3043</v>
      </c>
      <c r="T113" s="28">
        <v>3059</v>
      </c>
      <c r="U113" s="28">
        <v>3074</v>
      </c>
      <c r="V113" s="28">
        <v>3089</v>
      </c>
      <c r="W113" s="28">
        <v>3105</v>
      </c>
      <c r="X113" s="28">
        <v>3120</v>
      </c>
      <c r="Y113" s="28">
        <v>3135</v>
      </c>
      <c r="Z113" s="28">
        <v>3151</v>
      </c>
      <c r="AA113" s="28">
        <v>3166</v>
      </c>
      <c r="AB113" s="28">
        <v>3181</v>
      </c>
      <c r="AC113" s="28">
        <v>3197</v>
      </c>
      <c r="AD113" s="28">
        <v>3212</v>
      </c>
      <c r="AE113" s="28">
        <v>3227</v>
      </c>
      <c r="AF113" s="28">
        <v>3243</v>
      </c>
      <c r="AG113" s="28">
        <v>3258</v>
      </c>
      <c r="AH113" s="28">
        <v>3273</v>
      </c>
      <c r="AI113" s="28">
        <v>3289</v>
      </c>
      <c r="AJ113" s="28">
        <v>3304</v>
      </c>
      <c r="AK113" s="23">
        <v>4.2789999999999998E-3</v>
      </c>
    </row>
    <row r="114" spans="1:37" ht="15" customHeight="1" x14ac:dyDescent="0.25">
      <c r="A114" s="17" t="s">
        <v>351</v>
      </c>
      <c r="B114" s="21" t="s">
        <v>216</v>
      </c>
      <c r="C114" s="28">
        <v>1543</v>
      </c>
      <c r="D114" s="28">
        <v>1601</v>
      </c>
      <c r="E114" s="28">
        <v>1461</v>
      </c>
      <c r="F114" s="28">
        <v>1538</v>
      </c>
      <c r="G114" s="28">
        <v>1547</v>
      </c>
      <c r="H114" s="28">
        <v>1555</v>
      </c>
      <c r="I114" s="28">
        <v>1564</v>
      </c>
      <c r="J114" s="28">
        <v>1572</v>
      </c>
      <c r="K114" s="28">
        <v>1581</v>
      </c>
      <c r="L114" s="28">
        <v>1589</v>
      </c>
      <c r="M114" s="28">
        <v>1598</v>
      </c>
      <c r="N114" s="28">
        <v>1607</v>
      </c>
      <c r="O114" s="28">
        <v>1616</v>
      </c>
      <c r="P114" s="28">
        <v>1625</v>
      </c>
      <c r="Q114" s="28">
        <v>1634</v>
      </c>
      <c r="R114" s="28">
        <v>1643</v>
      </c>
      <c r="S114" s="28">
        <v>1652</v>
      </c>
      <c r="T114" s="28">
        <v>1662</v>
      </c>
      <c r="U114" s="28">
        <v>1671</v>
      </c>
      <c r="V114" s="28">
        <v>1681</v>
      </c>
      <c r="W114" s="28">
        <v>1690</v>
      </c>
      <c r="X114" s="28">
        <v>1700</v>
      </c>
      <c r="Y114" s="28">
        <v>1709</v>
      </c>
      <c r="Z114" s="28">
        <v>1719</v>
      </c>
      <c r="AA114" s="28">
        <v>1728</v>
      </c>
      <c r="AB114" s="28">
        <v>1738</v>
      </c>
      <c r="AC114" s="28">
        <v>1747</v>
      </c>
      <c r="AD114" s="28">
        <v>1757</v>
      </c>
      <c r="AE114" s="28">
        <v>1766</v>
      </c>
      <c r="AF114" s="28">
        <v>1776</v>
      </c>
      <c r="AG114" s="28">
        <v>1785</v>
      </c>
      <c r="AH114" s="28">
        <v>1795</v>
      </c>
      <c r="AI114" s="28">
        <v>1804</v>
      </c>
      <c r="AJ114" s="28">
        <v>1814</v>
      </c>
      <c r="AK114" s="23">
        <v>3.9110000000000004E-3</v>
      </c>
    </row>
    <row r="115" spans="1:37" ht="15" customHeight="1" x14ac:dyDescent="0.25">
      <c r="A115" s="17" t="s">
        <v>352</v>
      </c>
      <c r="B115" s="21" t="s">
        <v>218</v>
      </c>
      <c r="C115" s="28">
        <v>1056</v>
      </c>
      <c r="D115" s="28">
        <v>1004</v>
      </c>
      <c r="E115" s="28">
        <v>832</v>
      </c>
      <c r="F115" s="28">
        <v>964</v>
      </c>
      <c r="G115" s="28">
        <v>970</v>
      </c>
      <c r="H115" s="28">
        <v>977</v>
      </c>
      <c r="I115" s="28">
        <v>984</v>
      </c>
      <c r="J115" s="28">
        <v>991</v>
      </c>
      <c r="K115" s="28">
        <v>998</v>
      </c>
      <c r="L115" s="28">
        <v>1005</v>
      </c>
      <c r="M115" s="28">
        <v>1012</v>
      </c>
      <c r="N115" s="28">
        <v>1019</v>
      </c>
      <c r="O115" s="28">
        <v>1026</v>
      </c>
      <c r="P115" s="28">
        <v>1033</v>
      </c>
      <c r="Q115" s="28">
        <v>1040</v>
      </c>
      <c r="R115" s="28">
        <v>1047</v>
      </c>
      <c r="S115" s="28">
        <v>1054</v>
      </c>
      <c r="T115" s="28">
        <v>1062</v>
      </c>
      <c r="U115" s="28">
        <v>1069</v>
      </c>
      <c r="V115" s="28">
        <v>1076</v>
      </c>
      <c r="W115" s="28">
        <v>1083</v>
      </c>
      <c r="X115" s="28">
        <v>1090</v>
      </c>
      <c r="Y115" s="28">
        <v>1098</v>
      </c>
      <c r="Z115" s="28">
        <v>1105</v>
      </c>
      <c r="AA115" s="28">
        <v>1112</v>
      </c>
      <c r="AB115" s="28">
        <v>1119</v>
      </c>
      <c r="AC115" s="28">
        <v>1126</v>
      </c>
      <c r="AD115" s="28">
        <v>1134</v>
      </c>
      <c r="AE115" s="28">
        <v>1141</v>
      </c>
      <c r="AF115" s="28">
        <v>1148</v>
      </c>
      <c r="AG115" s="28">
        <v>1155</v>
      </c>
      <c r="AH115" s="28">
        <v>1163</v>
      </c>
      <c r="AI115" s="28">
        <v>1170</v>
      </c>
      <c r="AJ115" s="28">
        <v>1177</v>
      </c>
      <c r="AK115" s="23">
        <v>4.9800000000000001E-3</v>
      </c>
    </row>
    <row r="116" spans="1:37" ht="15" customHeight="1" x14ac:dyDescent="0.25">
      <c r="A116" s="17" t="s">
        <v>353</v>
      </c>
      <c r="B116" s="20" t="s">
        <v>220</v>
      </c>
      <c r="C116" s="26">
        <v>1425.82312</v>
      </c>
      <c r="D116" s="26">
        <v>1578.5622559999999</v>
      </c>
      <c r="E116" s="26">
        <v>1369.7719729999999</v>
      </c>
      <c r="F116" s="26">
        <v>1489.117432</v>
      </c>
      <c r="G116" s="26">
        <v>1499.807251</v>
      </c>
      <c r="H116" s="26">
        <v>1510.5311280000001</v>
      </c>
      <c r="I116" s="26">
        <v>1521.5310059999999</v>
      </c>
      <c r="J116" s="26">
        <v>1532.3414310000001</v>
      </c>
      <c r="K116" s="26">
        <v>1543.063721</v>
      </c>
      <c r="L116" s="26">
        <v>1553.88501</v>
      </c>
      <c r="M116" s="26">
        <v>1564.757202</v>
      </c>
      <c r="N116" s="26">
        <v>1575.5772710000001</v>
      </c>
      <c r="O116" s="26">
        <v>1586.609009</v>
      </c>
      <c r="P116" s="26">
        <v>1597.6417240000001</v>
      </c>
      <c r="Q116" s="26">
        <v>1608.702393</v>
      </c>
      <c r="R116" s="26">
        <v>1619.625</v>
      </c>
      <c r="S116" s="26">
        <v>1630.7364500000001</v>
      </c>
      <c r="T116" s="26">
        <v>1642.177612</v>
      </c>
      <c r="U116" s="26">
        <v>1653.2174070000001</v>
      </c>
      <c r="V116" s="26">
        <v>1664.4487300000001</v>
      </c>
      <c r="W116" s="26">
        <v>1675.7889399999999</v>
      </c>
      <c r="X116" s="26">
        <v>1686.9223629999999</v>
      </c>
      <c r="Y116" s="26">
        <v>1698.3510739999999</v>
      </c>
      <c r="Z116" s="26">
        <v>1709.8095699999999</v>
      </c>
      <c r="AA116" s="26">
        <v>1721.146851</v>
      </c>
      <c r="AB116" s="26">
        <v>1732.5660399999999</v>
      </c>
      <c r="AC116" s="26">
        <v>1744.0539550000001</v>
      </c>
      <c r="AD116" s="26">
        <v>1755.5966800000001</v>
      </c>
      <c r="AE116" s="26">
        <v>1766.873413</v>
      </c>
      <c r="AF116" s="26">
        <v>1778.7220460000001</v>
      </c>
      <c r="AG116" s="26">
        <v>1790.0888669999999</v>
      </c>
      <c r="AH116" s="26">
        <v>1801.7436520000001</v>
      </c>
      <c r="AI116" s="26">
        <v>1813.014893</v>
      </c>
      <c r="AJ116" s="26">
        <v>1824.4968260000001</v>
      </c>
      <c r="AK116" s="25">
        <v>4.535E-3</v>
      </c>
    </row>
    <row r="117" spans="1:37" ht="15" customHeight="1" thickBot="1" x14ac:dyDescent="0.3"/>
    <row r="118" spans="1:37" ht="15" customHeight="1" x14ac:dyDescent="0.25">
      <c r="B118" s="31" t="s">
        <v>354</v>
      </c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</row>
    <row r="119" spans="1:37" ht="15" customHeight="1" x14ac:dyDescent="0.25">
      <c r="B119" s="29" t="s">
        <v>355</v>
      </c>
    </row>
    <row r="120" spans="1:37" ht="15" customHeight="1" x14ac:dyDescent="0.25">
      <c r="B120" s="29" t="s">
        <v>356</v>
      </c>
    </row>
    <row r="121" spans="1:37" ht="15" customHeight="1" x14ac:dyDescent="0.25">
      <c r="B121" s="29" t="s">
        <v>357</v>
      </c>
    </row>
    <row r="122" spans="1:37" ht="15" customHeight="1" x14ac:dyDescent="0.25">
      <c r="B122" s="29" t="s">
        <v>358</v>
      </c>
    </row>
    <row r="123" spans="1:37" ht="15" customHeight="1" x14ac:dyDescent="0.25">
      <c r="B123" s="29" t="s">
        <v>359</v>
      </c>
    </row>
    <row r="124" spans="1:37" ht="15" customHeight="1" x14ac:dyDescent="0.25">
      <c r="B124" s="29" t="s">
        <v>360</v>
      </c>
    </row>
    <row r="125" spans="1:37" ht="15" customHeight="1" x14ac:dyDescent="0.25">
      <c r="B125" s="29" t="s">
        <v>361</v>
      </c>
    </row>
    <row r="126" spans="1:37" ht="15" customHeight="1" x14ac:dyDescent="0.25">
      <c r="B126" s="29" t="s">
        <v>362</v>
      </c>
    </row>
    <row r="127" spans="1:37" ht="15" customHeight="1" x14ac:dyDescent="0.25">
      <c r="B127" s="29" t="s">
        <v>363</v>
      </c>
    </row>
    <row r="128" spans="1:37" ht="15" customHeight="1" x14ac:dyDescent="0.25">
      <c r="B128" s="29" t="s">
        <v>364</v>
      </c>
    </row>
    <row r="129" spans="2:2" ht="15" customHeight="1" x14ac:dyDescent="0.25">
      <c r="B129" s="29" t="s">
        <v>365</v>
      </c>
    </row>
    <row r="130" spans="2:2" ht="15" customHeight="1" x14ac:dyDescent="0.25">
      <c r="B130" s="29" t="s">
        <v>246</v>
      </c>
    </row>
    <row r="131" spans="2:2" ht="15" customHeight="1" x14ac:dyDescent="0.25">
      <c r="B131" s="29" t="s">
        <v>247</v>
      </c>
    </row>
    <row r="132" spans="2:2" ht="15" customHeight="1" x14ac:dyDescent="0.25">
      <c r="B132" s="29" t="s">
        <v>248</v>
      </c>
    </row>
    <row r="133" spans="2:2" ht="15" customHeight="1" x14ac:dyDescent="0.25">
      <c r="B133" s="29" t="s">
        <v>249</v>
      </c>
    </row>
    <row r="134" spans="2:2" ht="15" customHeight="1" x14ac:dyDescent="0.25">
      <c r="B134" s="29" t="s">
        <v>366</v>
      </c>
    </row>
    <row r="135" spans="2:2" ht="15" customHeight="1" x14ac:dyDescent="0.25">
      <c r="B135" s="29" t="s">
        <v>251</v>
      </c>
    </row>
    <row r="136" spans="2:2" ht="15" customHeight="1" x14ac:dyDescent="0.25">
      <c r="B136" s="29" t="s">
        <v>252</v>
      </c>
    </row>
    <row r="137" spans="2:2" ht="15" customHeight="1" x14ac:dyDescent="0.25">
      <c r="B137" s="29" t="s">
        <v>253</v>
      </c>
    </row>
    <row r="138" spans="2:2" ht="15" customHeight="1" x14ac:dyDescent="0.25">
      <c r="B138" s="29" t="s">
        <v>254</v>
      </c>
    </row>
  </sheetData>
  <mergeCells count="1">
    <mergeCell ref="B118:AK118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E8" sqref="E8"/>
    </sheetView>
  </sheetViews>
  <sheetFormatPr defaultRowHeight="15" x14ac:dyDescent="0.25"/>
  <cols>
    <col min="1" max="1" width="25" customWidth="1"/>
    <col min="2" max="2" width="16.85546875" customWidth="1"/>
    <col min="3" max="3" width="22" customWidth="1"/>
    <col min="4" max="4" width="25.85546875" customWidth="1"/>
    <col min="5" max="5" width="28.5703125" customWidth="1"/>
    <col min="6" max="6" width="22" bestFit="1" customWidth="1"/>
  </cols>
  <sheetData>
    <row r="1" spans="1:6" x14ac:dyDescent="0.25">
      <c r="A1" s="1" t="s">
        <v>7</v>
      </c>
      <c r="B1" s="5" t="s">
        <v>8</v>
      </c>
      <c r="C1" s="5" t="s">
        <v>9</v>
      </c>
      <c r="D1" s="5" t="s">
        <v>14</v>
      </c>
      <c r="E1" s="5" t="s">
        <v>12</v>
      </c>
    </row>
    <row r="2" spans="1:6" x14ac:dyDescent="0.25">
      <c r="A2" s="1" t="s">
        <v>1</v>
      </c>
      <c r="B2" s="6">
        <v>0.8</v>
      </c>
      <c r="C2" s="6">
        <v>1</v>
      </c>
      <c r="D2" s="9">
        <f>-((1-F12/F13)*'AEO Table 4'!C94+(1-F19/F18)*'AEO Table 5'!C61)/SUM('AEO Table 5'!C61,'AEO Table 4'!C94)</f>
        <v>-0.67314742080496792</v>
      </c>
      <c r="E2" s="3" t="s">
        <v>367</v>
      </c>
    </row>
    <row r="3" spans="1:6" x14ac:dyDescent="0.25">
      <c r="A3" s="1" t="s">
        <v>2</v>
      </c>
      <c r="B3" s="3" t="s">
        <v>10</v>
      </c>
      <c r="C3" s="3" t="s">
        <v>11</v>
      </c>
      <c r="D3" s="10">
        <v>0</v>
      </c>
      <c r="E3" s="3" t="s">
        <v>13</v>
      </c>
    </row>
    <row r="4" spans="1:6" x14ac:dyDescent="0.25">
      <c r="A4" s="1" t="s">
        <v>3</v>
      </c>
      <c r="B4" s="3" t="s">
        <v>10</v>
      </c>
      <c r="C4" s="3" t="s">
        <v>10</v>
      </c>
      <c r="D4" s="10">
        <v>0</v>
      </c>
      <c r="E4" s="3" t="s">
        <v>15</v>
      </c>
    </row>
    <row r="5" spans="1:6" x14ac:dyDescent="0.25">
      <c r="A5" s="1" t="s">
        <v>4</v>
      </c>
      <c r="B5" s="3" t="s">
        <v>10</v>
      </c>
      <c r="C5" s="3" t="s">
        <v>11</v>
      </c>
      <c r="D5" s="10">
        <v>0</v>
      </c>
      <c r="E5" s="3" t="s">
        <v>13</v>
      </c>
    </row>
    <row r="6" spans="1:6" x14ac:dyDescent="0.25">
      <c r="A6" s="1" t="s">
        <v>5</v>
      </c>
      <c r="B6" s="6">
        <v>0.3</v>
      </c>
      <c r="C6" s="6">
        <v>0.65</v>
      </c>
      <c r="D6" s="9">
        <f>-(((1-F15/F14)*'AEO Table 4'!C96+(1-F17/F16)*'AEO Table 4'!C99)/SUM('AEO Table 4'!C96,'AEO Table 4'!C99)*SUM('AEO Table 4'!C96,'AEO Table 4'!C99)+((1-F21/F20)*'AEO Table 5'!C78+(1-F23/F22)*'AEO Table 5'!C65)*SUM('AEO Table 5'!C63,'AEO Table 5'!C65))/SUM('AEO Table 5'!C63,'AEO Table 5'!C65,'AEO Table 4'!C96,'AEO Table 4'!C99)</f>
        <v>-0.70137313691969949</v>
      </c>
      <c r="E6" s="3" t="s">
        <v>368</v>
      </c>
    </row>
    <row r="7" spans="1:6" x14ac:dyDescent="0.25">
      <c r="A7" s="1" t="s">
        <v>6</v>
      </c>
      <c r="B7" s="4"/>
      <c r="C7" s="4"/>
      <c r="D7" s="8">
        <f>D2</f>
        <v>-0.67314742080496792</v>
      </c>
      <c r="E7" s="3" t="s">
        <v>369</v>
      </c>
    </row>
    <row r="11" spans="1:6" x14ac:dyDescent="0.25">
      <c r="A11" t="s">
        <v>22</v>
      </c>
      <c r="B11" t="s">
        <v>19</v>
      </c>
      <c r="C11" t="s">
        <v>20</v>
      </c>
      <c r="D11" t="s">
        <v>26</v>
      </c>
      <c r="E11" t="s">
        <v>21</v>
      </c>
      <c r="F11" t="s">
        <v>45</v>
      </c>
    </row>
    <row r="12" spans="1:6" x14ac:dyDescent="0.25">
      <c r="A12" t="s">
        <v>18</v>
      </c>
      <c r="B12" t="s">
        <v>23</v>
      </c>
      <c r="C12" t="s">
        <v>24</v>
      </c>
      <c r="D12">
        <v>8.8000000000000007</v>
      </c>
      <c r="E12" t="s">
        <v>25</v>
      </c>
      <c r="F12" s="11">
        <f>1/(D12/B26)</f>
        <v>0.38774336704545448</v>
      </c>
    </row>
    <row r="13" spans="1:6" x14ac:dyDescent="0.25">
      <c r="A13" t="s">
        <v>18</v>
      </c>
      <c r="B13" t="s">
        <v>27</v>
      </c>
      <c r="C13" t="s">
        <v>28</v>
      </c>
      <c r="D13" s="12">
        <v>0.92</v>
      </c>
      <c r="E13" t="s">
        <v>29</v>
      </c>
      <c r="F13" s="11">
        <f t="shared" ref="F13:F23" si="0">1/D13</f>
        <v>1.0869565217391304</v>
      </c>
    </row>
    <row r="14" spans="1:6" x14ac:dyDescent="0.25">
      <c r="A14" t="s">
        <v>30</v>
      </c>
      <c r="B14" t="s">
        <v>31</v>
      </c>
      <c r="C14" t="s">
        <v>28</v>
      </c>
      <c r="D14" s="12">
        <v>0.63</v>
      </c>
      <c r="E14" t="s">
        <v>32</v>
      </c>
      <c r="F14" s="11">
        <f t="shared" si="0"/>
        <v>1.5873015873015872</v>
      </c>
    </row>
    <row r="15" spans="1:6" x14ac:dyDescent="0.25">
      <c r="A15" t="s">
        <v>30</v>
      </c>
      <c r="B15" t="s">
        <v>33</v>
      </c>
      <c r="C15" t="s">
        <v>24</v>
      </c>
      <c r="D15">
        <v>3.28</v>
      </c>
      <c r="E15" t="s">
        <v>32</v>
      </c>
      <c r="F15" s="11">
        <f t="shared" si="0"/>
        <v>0.3048780487804878</v>
      </c>
    </row>
    <row r="16" spans="1:6" x14ac:dyDescent="0.25">
      <c r="A16" t="s">
        <v>30</v>
      </c>
      <c r="B16" t="s">
        <v>34</v>
      </c>
      <c r="C16" t="s">
        <v>28</v>
      </c>
      <c r="D16">
        <v>3.32</v>
      </c>
      <c r="E16" t="s">
        <v>36</v>
      </c>
      <c r="F16" s="11">
        <f t="shared" si="0"/>
        <v>0.30120481927710846</v>
      </c>
    </row>
    <row r="17" spans="1:6" x14ac:dyDescent="0.25">
      <c r="A17" t="s">
        <v>30</v>
      </c>
      <c r="B17" t="s">
        <v>35</v>
      </c>
      <c r="C17" t="s">
        <v>24</v>
      </c>
      <c r="D17">
        <v>3.74</v>
      </c>
      <c r="E17" t="s">
        <v>36</v>
      </c>
      <c r="F17" s="11">
        <f t="shared" si="0"/>
        <v>0.26737967914438499</v>
      </c>
    </row>
    <row r="18" spans="1:6" x14ac:dyDescent="0.25">
      <c r="A18" t="s">
        <v>37</v>
      </c>
      <c r="B18" t="s">
        <v>27</v>
      </c>
      <c r="C18" t="s">
        <v>28</v>
      </c>
      <c r="D18" s="13">
        <v>0.81</v>
      </c>
      <c r="E18" t="s">
        <v>38</v>
      </c>
      <c r="F18" s="11">
        <f t="shared" si="0"/>
        <v>1.2345679012345678</v>
      </c>
    </row>
    <row r="19" spans="1:6" x14ac:dyDescent="0.25">
      <c r="A19" t="s">
        <v>37</v>
      </c>
      <c r="B19" t="s">
        <v>39</v>
      </c>
      <c r="C19" t="s">
        <v>24</v>
      </c>
      <c r="D19">
        <v>3.4</v>
      </c>
      <c r="E19" t="s">
        <v>40</v>
      </c>
      <c r="F19" s="11">
        <f t="shared" si="0"/>
        <v>0.29411764705882354</v>
      </c>
    </row>
    <row r="20" spans="1:6" x14ac:dyDescent="0.25">
      <c r="A20" t="s">
        <v>41</v>
      </c>
      <c r="B20" t="s">
        <v>31</v>
      </c>
      <c r="C20" t="s">
        <v>28</v>
      </c>
      <c r="D20" s="13">
        <v>0.82</v>
      </c>
      <c r="E20" t="s">
        <v>38</v>
      </c>
      <c r="F20" s="11">
        <f t="shared" si="0"/>
        <v>1.2195121951219512</v>
      </c>
    </row>
    <row r="21" spans="1:6" x14ac:dyDescent="0.25">
      <c r="A21" t="s">
        <v>41</v>
      </c>
      <c r="B21" t="s">
        <v>33</v>
      </c>
      <c r="C21" t="s">
        <v>24</v>
      </c>
      <c r="D21">
        <v>3.9</v>
      </c>
      <c r="E21" t="s">
        <v>40</v>
      </c>
      <c r="F21" s="11">
        <f t="shared" si="0"/>
        <v>0.25641025641025644</v>
      </c>
    </row>
    <row r="22" spans="1:6" x14ac:dyDescent="0.25">
      <c r="A22" t="s">
        <v>41</v>
      </c>
      <c r="B22" t="s">
        <v>42</v>
      </c>
      <c r="C22" t="s">
        <v>28</v>
      </c>
      <c r="D22" s="13">
        <f>AVERAGE(0.3,0.3,0.35)</f>
        <v>0.31666666666666665</v>
      </c>
      <c r="E22" t="s">
        <v>43</v>
      </c>
      <c r="F22" s="11">
        <f t="shared" si="0"/>
        <v>3.1578947368421053</v>
      </c>
    </row>
    <row r="23" spans="1:6" x14ac:dyDescent="0.25">
      <c r="A23" t="s">
        <v>41</v>
      </c>
      <c r="B23" t="s">
        <v>44</v>
      </c>
      <c r="C23" t="s">
        <v>24</v>
      </c>
      <c r="D23" s="12">
        <f>AVERAGE(0.7,0.65,0.75)</f>
        <v>0.70000000000000007</v>
      </c>
      <c r="E23" t="s">
        <v>43</v>
      </c>
      <c r="F23" s="11">
        <f t="shared" si="0"/>
        <v>1.4285714285714284</v>
      </c>
    </row>
    <row r="26" spans="1:6" x14ac:dyDescent="0.25">
      <c r="A26" t="s">
        <v>46</v>
      </c>
      <c r="B26">
        <v>3.4121416299999998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7"/>
  <sheetViews>
    <sheetView workbookViewId="0">
      <selection activeCell="B1" sqref="B1"/>
    </sheetView>
  </sheetViews>
  <sheetFormatPr defaultRowHeight="15" x14ac:dyDescent="0.25"/>
  <cols>
    <col min="1" max="1" width="22.140625" customWidth="1"/>
    <col min="2" max="2" width="23.85546875" customWidth="1"/>
  </cols>
  <sheetData>
    <row r="1" spans="1:2" ht="30" x14ac:dyDescent="0.25">
      <c r="B1" s="33" t="s">
        <v>389</v>
      </c>
    </row>
    <row r="2" spans="1:2" x14ac:dyDescent="0.25">
      <c r="A2" t="s">
        <v>1</v>
      </c>
      <c r="B2" s="11">
        <f>-Calculations!D2</f>
        <v>0.67314742080496792</v>
      </c>
    </row>
    <row r="3" spans="1:2" x14ac:dyDescent="0.25">
      <c r="A3" t="s">
        <v>2</v>
      </c>
      <c r="B3" s="11">
        <f>-Calculations!D3</f>
        <v>0</v>
      </c>
    </row>
    <row r="4" spans="1:2" x14ac:dyDescent="0.25">
      <c r="A4" t="s">
        <v>3</v>
      </c>
      <c r="B4" s="11">
        <f>-Calculations!D4</f>
        <v>0</v>
      </c>
    </row>
    <row r="5" spans="1:2" x14ac:dyDescent="0.25">
      <c r="A5" t="s">
        <v>4</v>
      </c>
      <c r="B5" s="11">
        <f>-Calculations!D5</f>
        <v>0</v>
      </c>
    </row>
    <row r="6" spans="1:2" x14ac:dyDescent="0.25">
      <c r="A6" t="s">
        <v>5</v>
      </c>
      <c r="B6" s="11">
        <f>-Calculations!D6</f>
        <v>0.70137313691969949</v>
      </c>
    </row>
    <row r="7" spans="1:2" x14ac:dyDescent="0.25">
      <c r="A7" t="s">
        <v>6</v>
      </c>
      <c r="B7" s="11">
        <f>-Calculations!D7</f>
        <v>0.67314742080496792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1CD92F8-BD38-44B9-A643-AE1F0FF982C1}"/>
</file>

<file path=customXml/itemProps2.xml><?xml version="1.0" encoding="utf-8"?>
<ds:datastoreItem xmlns:ds="http://schemas.openxmlformats.org/officeDocument/2006/customXml" ds:itemID="{DD6B8E1B-8029-4AD3-98F6-81C8638C7010}"/>
</file>

<file path=customXml/itemProps3.xml><?xml version="1.0" encoding="utf-8"?>
<ds:datastoreItem xmlns:ds="http://schemas.openxmlformats.org/officeDocument/2006/customXml" ds:itemID="{C3626D31-9660-4542-8015-2C9E4CFC9AB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AEO Table 4</vt:lpstr>
      <vt:lpstr>AEO Table 5</vt:lpstr>
      <vt:lpstr>Calculations</vt:lpstr>
      <vt:lpstr>PCFURfE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2015-04-08T04:41:36Z</dcterms:created>
  <dcterms:modified xsi:type="dcterms:W3CDTF">2019-08-26T17:37:46Z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