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TNRbI\"/>
    </mc:Choice>
  </mc:AlternateContent>
  <bookViews>
    <workbookView xWindow="240" yWindow="150" windowWidth="25875" windowHeight="12600"/>
  </bookViews>
  <sheets>
    <sheet name="About" sheetId="1" r:id="rId1"/>
    <sheet name="EIA 24" sheetId="4" r:id="rId2"/>
    <sheet name="TNRbI" sheetId="3" r:id="rId3"/>
  </sheets>
  <definedNames>
    <definedName name="currency_conv">About!$A$49</definedName>
  </definedNames>
  <calcPr calcId="162913"/>
</workbook>
</file>

<file path=xl/calcChain.xml><?xml version="1.0" encoding="utf-8"?>
<calcChain xmlns="http://schemas.openxmlformats.org/spreadsheetml/2006/main">
  <c r="A49" i="1" l="1"/>
  <c r="C2" i="3" l="1"/>
  <c r="D9" i="3"/>
  <c r="H9" i="3"/>
  <c r="L9" i="3"/>
  <c r="P9" i="3"/>
  <c r="T9" i="3"/>
  <c r="X9" i="3"/>
  <c r="AB9" i="3"/>
  <c r="AF9" i="3"/>
  <c r="B9" i="3"/>
  <c r="E9" i="3"/>
  <c r="I9" i="3"/>
  <c r="M9" i="3"/>
  <c r="Q9" i="3"/>
  <c r="U9" i="3"/>
  <c r="Y9" i="3"/>
  <c r="AC9" i="3"/>
  <c r="AG9" i="3"/>
  <c r="F9" i="3"/>
  <c r="J9" i="3"/>
  <c r="N9" i="3"/>
  <c r="R9" i="3"/>
  <c r="V9" i="3"/>
  <c r="Z9" i="3"/>
  <c r="AD9" i="3"/>
  <c r="AH9" i="3"/>
  <c r="G9" i="3"/>
  <c r="K9" i="3"/>
  <c r="O9" i="3"/>
  <c r="S9" i="3"/>
  <c r="W9" i="3"/>
  <c r="AA9" i="3"/>
  <c r="AE9" i="3"/>
  <c r="C9" i="3"/>
  <c r="AH8" i="3"/>
  <c r="AD8" i="3"/>
  <c r="Z8" i="3"/>
  <c r="V8" i="3"/>
  <c r="R8" i="3"/>
  <c r="N8" i="3"/>
  <c r="J8" i="3"/>
  <c r="F8" i="3"/>
  <c r="AH5" i="3"/>
  <c r="AD5" i="3"/>
  <c r="Z5" i="3"/>
  <c r="V5" i="3"/>
  <c r="R5" i="3"/>
  <c r="N5" i="3"/>
  <c r="J5" i="3"/>
  <c r="F5" i="3"/>
  <c r="AH4" i="3"/>
  <c r="AD4" i="3"/>
  <c r="Z4" i="3"/>
  <c r="V4" i="3"/>
  <c r="R4" i="3"/>
  <c r="N4" i="3"/>
  <c r="J4" i="3"/>
  <c r="F4" i="3"/>
  <c r="AH2" i="3"/>
  <c r="AD2" i="3"/>
  <c r="Z2" i="3"/>
  <c r="V2" i="3"/>
  <c r="R2" i="3"/>
  <c r="N2" i="3"/>
  <c r="J2" i="3"/>
  <c r="F2" i="3"/>
  <c r="B2" i="3"/>
  <c r="AG8" i="3"/>
  <c r="AC8" i="3"/>
  <c r="Y8" i="3"/>
  <c r="U8" i="3"/>
  <c r="Q8" i="3"/>
  <c r="M8" i="3"/>
  <c r="I8" i="3"/>
  <c r="E8" i="3"/>
  <c r="AG5" i="3"/>
  <c r="AC5" i="3"/>
  <c r="Y5" i="3"/>
  <c r="U5" i="3"/>
  <c r="Q5" i="3"/>
  <c r="M5" i="3"/>
  <c r="I5" i="3"/>
  <c r="E5" i="3"/>
  <c r="AG4" i="3"/>
  <c r="AC4" i="3"/>
  <c r="Y4" i="3"/>
  <c r="U4" i="3"/>
  <c r="Q4" i="3"/>
  <c r="M4" i="3"/>
  <c r="I4" i="3"/>
  <c r="E4" i="3"/>
  <c r="AG2" i="3"/>
  <c r="AC2" i="3"/>
  <c r="Y2" i="3"/>
  <c r="U2" i="3"/>
  <c r="Q2" i="3"/>
  <c r="M2" i="3"/>
  <c r="I2" i="3"/>
  <c r="E2" i="3"/>
  <c r="B5" i="3"/>
  <c r="AF8" i="3"/>
  <c r="AB8" i="3"/>
  <c r="X8" i="3"/>
  <c r="T8" i="3"/>
  <c r="P8" i="3"/>
  <c r="L8" i="3"/>
  <c r="H8" i="3"/>
  <c r="D8" i="3"/>
  <c r="AF5" i="3"/>
  <c r="AB5" i="3"/>
  <c r="X5" i="3"/>
  <c r="T5" i="3"/>
  <c r="P5" i="3"/>
  <c r="L5" i="3"/>
  <c r="H5" i="3"/>
  <c r="D5" i="3"/>
  <c r="AF4" i="3"/>
  <c r="AB4" i="3"/>
  <c r="X4" i="3"/>
  <c r="T4" i="3"/>
  <c r="P4" i="3"/>
  <c r="L4" i="3"/>
  <c r="H4" i="3"/>
  <c r="D4" i="3"/>
  <c r="AF2" i="3"/>
  <c r="AB2" i="3"/>
  <c r="X2" i="3"/>
  <c r="T2" i="3"/>
  <c r="P2" i="3"/>
  <c r="L2" i="3"/>
  <c r="H2" i="3"/>
  <c r="D2" i="3"/>
  <c r="B8" i="3"/>
  <c r="B4" i="3"/>
  <c r="AE8" i="3"/>
  <c r="AA8" i="3"/>
  <c r="W8" i="3"/>
  <c r="S8" i="3"/>
  <c r="O8" i="3"/>
  <c r="K8" i="3"/>
  <c r="G8" i="3"/>
  <c r="C8" i="3"/>
  <c r="AE5" i="3"/>
  <c r="AA5" i="3"/>
  <c r="W5" i="3"/>
  <c r="S5" i="3"/>
  <c r="O5" i="3"/>
  <c r="K5" i="3"/>
  <c r="G5" i="3"/>
  <c r="C5" i="3"/>
  <c r="AE4" i="3"/>
  <c r="AA4" i="3"/>
  <c r="W4" i="3"/>
  <c r="S4" i="3"/>
  <c r="O4" i="3"/>
  <c r="K4" i="3"/>
  <c r="G4" i="3"/>
  <c r="C4" i="3"/>
  <c r="AE2" i="3"/>
  <c r="AA2" i="3"/>
  <c r="W2" i="3"/>
  <c r="S2" i="3"/>
  <c r="O2" i="3"/>
  <c r="K2" i="3"/>
  <c r="G2" i="3"/>
</calcChain>
</file>

<file path=xl/sharedStrings.xml><?xml version="1.0" encoding="utf-8"?>
<sst xmlns="http://schemas.openxmlformats.org/spreadsheetml/2006/main" count="183" uniqueCount="147">
  <si>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</si>
  <si>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</si>
  <si>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</si>
  <si>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</si>
  <si>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</si>
  <si>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</si>
  <si>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</si>
  <si>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</si>
  <si>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</si>
  <si>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</si>
  <si>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</si>
  <si>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</si>
  <si>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</si>
  <si>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</si>
  <si>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</si>
  <si>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</si>
  <si>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</si>
  <si>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</si>
  <si>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</si>
  <si>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</si>
  <si>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</si>
  <si>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</si>
  <si>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</si>
  <si>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</si>
  <si>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</si>
  <si>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</si>
  <si>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</si>
  <si>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</si>
  <si>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</si>
  <si>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</si>
  <si>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</si>
  <si>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</si>
  <si>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</si>
  <si>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</si>
  <si>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</si>
  <si>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</si>
  <si>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</si>
  <si>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</si>
  <si>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</si>
  <si>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</si>
  <si>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</si>
  <si>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</si>
  <si>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</si>
  <si>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</si>
  <si>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</si>
  <si>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</si>
  <si>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</si>
  <si>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</si>
  <si>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</si>
  <si>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</si>
  <si>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</si>
  <si>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</si>
  <si>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</si>
  <si>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</si>
  <si>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</si>
  <si>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</si>
  <si>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</si>
  <si>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</si>
  <si>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</si>
  <si>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</si>
  <si>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</si>
  <si>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</si>
  <si>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</si>
  <si>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</si>
  <si>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</si>
  <si>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</si>
  <si>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</si>
  <si>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</si>
  <si>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</si>
  <si>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</si>
  <si>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</si>
  <si>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</si>
  <si>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</si>
  <si>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</si>
  <si>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</si>
  <si>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</si>
  <si>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</si>
  <si>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</si>
  <si>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</si>
  <si>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</si>
  <si>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</si>
  <si>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</si>
  <si>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</si>
  <si>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</si>
  <si>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</si>
  <si>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</si>
  <si>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</si>
  <si>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</si>
  <si>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</si>
  <si>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</si>
  <si>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</si>
  <si>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</si>
  <si>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</si>
  <si>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</si>
  <si>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</si>
  <si>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</si>
  <si>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24. Industrial Sector Macroeconomic Indicators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</si>
  <si>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</si>
  <si>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</si>
  <si>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</si>
  <si>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</si>
  <si>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</si>
  <si>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</si>
  <si>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</si>
  <si>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</si>
  <si>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</si>
  <si>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</si>
  <si>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</si>
  <si>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We convert from 2009 to 2012 dollars using the following</t>
  </si>
  <si>
    <t>conversion factor:</t>
  </si>
  <si>
    <t>This variable should contain the total revenue each industry earns by</t>
  </si>
  <si>
    <t>U.S. Energy Information Administration</t>
  </si>
  <si>
    <t>https://www.eia.gov/outlooks/aeo/supplement/excel/suptab_24.xlsx</t>
  </si>
  <si>
    <t>Table 24: Industrial Sector Macroeconomic Indicators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</si>
  <si>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</si>
  <si>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</si>
  <si>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</si>
  <si>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</si>
  <si>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</si>
  <si>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</si>
  <si>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</si>
  <si>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</si>
  <si>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</si>
  <si>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</si>
  <si>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2012 USD / billion 2009 USD</t>
  </si>
  <si>
    <t>The "waste management" industry in the EPS doesn't have</t>
  </si>
  <si>
    <t>data in EIA AEO, and water treatment (the largest part of that industry)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</si>
  <si>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</si>
  <si>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</si>
  <si>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</si>
  <si>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</si>
  <si>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</si>
  <si>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</si>
  <si>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</si>
  <si>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</si>
  <si>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</si>
  <si>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</si>
  <si>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</si>
  <si>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</si>
  <si>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</si>
  <si>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</si>
  <si>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</si>
  <si>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</si>
  <si>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</si>
  <si>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</si>
  <si>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TNRbI Total Nonfuel Revenue by Industry</t>
  </si>
  <si>
    <t>Nonfuel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</si>
</sst>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4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4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4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4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Hyperlink" xfId="1" builtinId="8"/>
    <cellStyle name="Normal" xfId="0" builtinId="0"/>
    <cellStyle name="Normal 2" xfId="2"/>
    <cellStyle name="Parent row" xfId="4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/>
  </sheetViews>
  <sheetFormatPr defaultRowHeight="14.25" x14ac:dyDescent="0.45"/>
  <cols>
    <col min="1" max="1" width="13.73046875" bestFit="1" customWidth="1"/>
  </cols>
  <sheetData>
    <row r="1" spans="1:2" x14ac:dyDescent="0.45">
      <c r="A1" s="1" t="s">
        <v>145</v>
      </c>
    </row>
    <row r="3" spans="1:2" x14ac:dyDescent="0.45">
      <c r="A3" s="1" t="s">
        <v>0</v>
      </c>
      <c r="B3" t="s">
        <v>111</v>
      </c>
    </row>
    <row r="4" spans="1:2" x14ac:dyDescent="0.45">
      <c r="B4" s="2">
        <v>2019</v>
      </c>
    </row>
    <row r="5" spans="1:2" x14ac:dyDescent="0.45">
      <c r="B5" t="s">
        <v>105</v>
      </c>
    </row>
    <row r="6" spans="1:2" x14ac:dyDescent="0.45">
      <c r="B6" s="3" t="s">
        <v>112</v>
      </c>
    </row>
    <row r="7" spans="1:2" x14ac:dyDescent="0.45">
      <c r="B7" t="s">
        <v>113</v>
      </c>
    </row>
    <row r="9" spans="1:2" x14ac:dyDescent="0.45">
      <c r="A9" s="1" t="s">
        <v>1</v>
      </c>
    </row>
    <row r="10" spans="1:2" x14ac:dyDescent="0.45">
      <c r="A10" t="s">
        <v>110</v>
      </c>
    </row>
    <row r="11" spans="1:2" x14ac:dyDescent="0.45">
      <c r="A11" t="s">
        <v>131</v>
      </c>
    </row>
    <row r="12" spans="1:2" x14ac:dyDescent="0.45">
      <c r="A12" t="s">
        <v>132</v>
      </c>
    </row>
    <row r="13" spans="1:2" x14ac:dyDescent="0.45">
      <c r="A13" t="s">
        <v>135</v>
      </c>
    </row>
    <row r="15" spans="1:2" x14ac:dyDescent="0.45">
      <c r="A15" t="s">
        <v>114</v>
      </c>
    </row>
    <row r="16" spans="1:2" x14ac:dyDescent="0.45">
      <c r="A16" t="s">
        <v>115</v>
      </c>
    </row>
    <row r="17" spans="1:1" x14ac:dyDescent="0.45">
      <c r="A17" t="s">
        <v>116</v>
      </c>
    </row>
    <row r="18" spans="1:1" x14ac:dyDescent="0.45">
      <c r="A18" t="s">
        <v>117</v>
      </c>
    </row>
    <row r="20" spans="1:1" x14ac:dyDescent="0.45">
      <c r="A20" t="s">
        <v>133</v>
      </c>
    </row>
    <row r="21" spans="1:1" x14ac:dyDescent="0.45">
      <c r="A21" t="s">
        <v>134</v>
      </c>
    </row>
    <row r="22" spans="1:1" x14ac:dyDescent="0.45">
      <c r="A22" t="s">
        <v>136</v>
      </c>
    </row>
    <row r="23" spans="1:1" x14ac:dyDescent="0.45">
      <c r="A23" t="s">
        <v>137</v>
      </c>
    </row>
    <row r="24" spans="1:1" x14ac:dyDescent="0.45">
      <c r="A24" t="s">
        <v>138</v>
      </c>
    </row>
    <row r="25" spans="1:1" x14ac:dyDescent="0.45">
      <c r="A25" t="s">
        <v>139</v>
      </c>
    </row>
    <row r="26" spans="1:1" x14ac:dyDescent="0.45">
      <c r="A26" t="s">
        <v>140</v>
      </c>
    </row>
    <row r="28" spans="1:1" x14ac:dyDescent="0.45">
      <c r="A28" t="s">
        <v>141</v>
      </c>
    </row>
    <row r="29" spans="1:1" x14ac:dyDescent="0.45">
      <c r="A29" t="s">
        <v>142</v>
      </c>
    </row>
    <row r="30" spans="1:1" x14ac:dyDescent="0.45">
      <c r="A30" t="s">
        <v>143</v>
      </c>
    </row>
    <row r="31" spans="1:1" x14ac:dyDescent="0.45">
      <c r="A31" t="s">
        <v>144</v>
      </c>
    </row>
    <row r="33" spans="1:1" x14ac:dyDescent="0.45">
      <c r="A33" t="s">
        <v>118</v>
      </c>
    </row>
    <row r="34" spans="1:1" x14ac:dyDescent="0.45">
      <c r="A34" t="s">
        <v>119</v>
      </c>
    </row>
    <row r="35" spans="1:1" x14ac:dyDescent="0.45">
      <c r="A35" t="s">
        <v>120</v>
      </c>
    </row>
    <row r="36" spans="1:1" x14ac:dyDescent="0.45">
      <c r="A36" t="s">
        <v>121</v>
      </c>
    </row>
    <row r="37" spans="1:1" x14ac:dyDescent="0.45">
      <c r="A37" t="s">
        <v>122</v>
      </c>
    </row>
    <row r="38" spans="1:1" x14ac:dyDescent="0.45">
      <c r="A38" t="s">
        <v>123</v>
      </c>
    </row>
    <row r="40" spans="1:1" x14ac:dyDescent="0.45">
      <c r="A40" t="s">
        <v>125</v>
      </c>
    </row>
    <row r="41" spans="1:1" x14ac:dyDescent="0.45">
      <c r="A41" t="s">
        <v>126</v>
      </c>
    </row>
    <row r="42" spans="1:1" x14ac:dyDescent="0.45">
      <c r="A42" t="s">
        <v>127</v>
      </c>
    </row>
    <row r="43" spans="1:1" x14ac:dyDescent="0.45">
      <c r="A43" t="s">
        <v>128</v>
      </c>
    </row>
    <row r="44" spans="1:1" x14ac:dyDescent="0.45">
      <c r="A44" t="s">
        <v>129</v>
      </c>
    </row>
    <row r="46" spans="1:1" x14ac:dyDescent="0.45">
      <c r="A46" s="1" t="s">
        <v>130</v>
      </c>
    </row>
    <row r="47" spans="1:1" x14ac:dyDescent="0.45">
      <c r="A47" t="s">
        <v>108</v>
      </c>
    </row>
    <row r="48" spans="1:1" x14ac:dyDescent="0.45">
      <c r="A48" t="s">
        <v>109</v>
      </c>
    </row>
    <row r="49" spans="1:2" x14ac:dyDescent="0.45">
      <c r="A49" s="26">
        <f>1.07*10^9</f>
        <v>1070000000.0000001</v>
      </c>
      <c r="B4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328125" defaultRowHeight="15" customHeight="1" x14ac:dyDescent="0.35"/>
  <cols>
    <col min="1" max="1" width="20.86328125" style="4" hidden="1" customWidth="1"/>
    <col min="2" max="2" width="45.73046875" style="4" customWidth="1"/>
    <col min="3" max="16384" width="9.1328125" style="4"/>
  </cols>
  <sheetData>
    <row r="1" spans="1:37" ht="15" customHeight="1" thickBot="1" x14ac:dyDescent="0.4">
      <c r="B1" s="15" t="s">
        <v>107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35"/>
    <row r="3" spans="1:37" ht="15" customHeight="1" x14ac:dyDescent="0.35">
      <c r="C3" s="17" t="s">
        <v>106</v>
      </c>
      <c r="D3" s="17" t="s">
        <v>105</v>
      </c>
      <c r="E3" s="17"/>
      <c r="F3" s="17"/>
      <c r="G3" s="17"/>
    </row>
    <row r="4" spans="1:37" ht="15" customHeight="1" x14ac:dyDescent="0.35">
      <c r="C4" s="17" t="s">
        <v>104</v>
      </c>
      <c r="D4" s="17" t="s">
        <v>103</v>
      </c>
      <c r="E4" s="17"/>
      <c r="F4" s="17"/>
      <c r="G4" s="17" t="s">
        <v>102</v>
      </c>
    </row>
    <row r="5" spans="1:37" ht="15" customHeight="1" x14ac:dyDescent="0.35">
      <c r="C5" s="17" t="s">
        <v>101</v>
      </c>
      <c r="D5" s="17" t="s">
        <v>100</v>
      </c>
      <c r="E5" s="17"/>
      <c r="F5" s="17"/>
      <c r="G5" s="17"/>
    </row>
    <row r="6" spans="1:37" ht="15" customHeight="1" x14ac:dyDescent="0.35">
      <c r="C6" s="17" t="s">
        <v>99</v>
      </c>
      <c r="D6" s="17"/>
      <c r="E6" s="17" t="s">
        <v>98</v>
      </c>
      <c r="F6" s="17"/>
      <c r="G6" s="17"/>
    </row>
    <row r="10" spans="1:37" ht="15" customHeight="1" x14ac:dyDescent="0.5">
      <c r="A10" s="9" t="s">
        <v>97</v>
      </c>
      <c r="B10" s="16" t="s">
        <v>96</v>
      </c>
    </row>
    <row r="11" spans="1:37" ht="15" customHeight="1" x14ac:dyDescent="0.35">
      <c r="B11" s="15" t="s">
        <v>2</v>
      </c>
    </row>
    <row r="12" spans="1:37" ht="15" customHeight="1" x14ac:dyDescent="0.35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 x14ac:dyDescent="0.4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35"/>
    <row r="15" spans="1:37" ht="15" customHeight="1" x14ac:dyDescent="0.35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 x14ac:dyDescent="0.35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 x14ac:dyDescent="0.35">
      <c r="B19" s="8" t="s">
        <v>89</v>
      </c>
    </row>
    <row r="21" spans="1:37" ht="15" customHeight="1" x14ac:dyDescent="0.35">
      <c r="B21" s="8" t="s">
        <v>88</v>
      </c>
    </row>
    <row r="22" spans="1:37" ht="15" customHeight="1" x14ac:dyDescent="0.45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 x14ac:dyDescent="0.45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 x14ac:dyDescent="0.45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 x14ac:dyDescent="0.35">
      <c r="B26" s="8" t="s">
        <v>83</v>
      </c>
    </row>
    <row r="27" spans="1:37" ht="15" customHeight="1" x14ac:dyDescent="0.45">
      <c r="A27" s="9" t="s">
        <v>82</v>
      </c>
      <c r="B27" s="1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 x14ac:dyDescent="0.45">
      <c r="A28" s="9" t="s">
        <v>80</v>
      </c>
      <c r="B28" s="1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 x14ac:dyDescent="0.45">
      <c r="A29" s="9" t="s">
        <v>78</v>
      </c>
      <c r="B29" s="1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 x14ac:dyDescent="0.45">
      <c r="A30" s="9" t="s">
        <v>76</v>
      </c>
      <c r="B30" s="1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 x14ac:dyDescent="0.45">
      <c r="A31" s="9" t="s">
        <v>74</v>
      </c>
      <c r="B31" s="1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 x14ac:dyDescent="0.45">
      <c r="A32" s="9" t="s">
        <v>72</v>
      </c>
      <c r="B32" s="1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 x14ac:dyDescent="0.45">
      <c r="A33" s="9" t="s">
        <v>70</v>
      </c>
      <c r="B33" s="1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 x14ac:dyDescent="0.45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 x14ac:dyDescent="0.45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 x14ac:dyDescent="0.45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 x14ac:dyDescent="0.45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 x14ac:dyDescent="0.45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 x14ac:dyDescent="0.45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 x14ac:dyDescent="0.45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 x14ac:dyDescent="0.45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 x14ac:dyDescent="0.45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 x14ac:dyDescent="0.45">
      <c r="A43" s="19" t="s">
        <v>50</v>
      </c>
      <c r="B43" s="20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 x14ac:dyDescent="0.45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 x14ac:dyDescent="0.45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 x14ac:dyDescent="0.45">
      <c r="A46" s="19" t="s">
        <v>44</v>
      </c>
      <c r="B46" s="20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 x14ac:dyDescent="0.45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 x14ac:dyDescent="0.45">
      <c r="A48" s="19" t="s">
        <v>40</v>
      </c>
      <c r="B48" s="20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 x14ac:dyDescent="0.45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 x14ac:dyDescent="0.45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 x14ac:dyDescent="0.45">
      <c r="A51" s="19" t="s">
        <v>34</v>
      </c>
      <c r="B51" s="20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 x14ac:dyDescent="0.45">
      <c r="A52" s="19" t="s">
        <v>32</v>
      </c>
      <c r="B52" s="20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 x14ac:dyDescent="0.45">
      <c r="A53" s="9" t="s">
        <v>30</v>
      </c>
      <c r="B53" s="1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 x14ac:dyDescent="0.45">
      <c r="A54" s="9" t="s">
        <v>28</v>
      </c>
      <c r="B54" s="1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 x14ac:dyDescent="0.45">
      <c r="A55" s="9" t="s">
        <v>26</v>
      </c>
      <c r="B55" s="1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 x14ac:dyDescent="0.45">
      <c r="A56" s="9" t="s">
        <v>24</v>
      </c>
      <c r="B56" s="1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 x14ac:dyDescent="0.45">
      <c r="A57" s="9" t="s">
        <v>22</v>
      </c>
      <c r="B57" s="1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 x14ac:dyDescent="0.45">
      <c r="A58" s="9" t="s">
        <v>20</v>
      </c>
      <c r="B58" s="1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 x14ac:dyDescent="0.35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 x14ac:dyDescent="0.4"/>
    <row r="62" spans="1:37" ht="15" customHeight="1" x14ac:dyDescent="0.35">
      <c r="B62" s="29" t="s">
        <v>16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ht="15" customHeight="1" x14ac:dyDescent="0.35">
      <c r="B63" s="5" t="s">
        <v>15</v>
      </c>
    </row>
    <row r="64" spans="1:37" ht="15" customHeight="1" x14ac:dyDescent="0.35">
      <c r="B64" s="5" t="s">
        <v>14</v>
      </c>
    </row>
    <row r="65" spans="2:2" ht="15" customHeight="1" x14ac:dyDescent="0.35">
      <c r="B65" s="5" t="s">
        <v>13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1"/>
  <sheetViews>
    <sheetView workbookViewId="0"/>
  </sheetViews>
  <sheetFormatPr defaultRowHeight="14.25" x14ac:dyDescent="0.45"/>
  <cols>
    <col min="1" max="1" width="36.59765625" customWidth="1"/>
    <col min="2" max="2" width="11.3984375" customWidth="1"/>
  </cols>
  <sheetData>
    <row r="1" spans="1:34" x14ac:dyDescent="0.45">
      <c r="A1" s="1" t="s">
        <v>146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t="s">
        <v>5</v>
      </c>
      <c r="B2" s="26">
        <f>'EIA 24'!D47*currency_conv</f>
        <v>16025029410.000002</v>
      </c>
      <c r="C2" s="26">
        <f>'EIA 24'!E47*currency_conv</f>
        <v>16714551320.000002</v>
      </c>
      <c r="D2" s="26">
        <f>'EIA 24'!F47*currency_conv</f>
        <v>17329910460</v>
      </c>
      <c r="E2" s="26">
        <f>'EIA 24'!G47*currency_conv</f>
        <v>17696492460.000004</v>
      </c>
      <c r="F2" s="26">
        <f>'EIA 24'!H47*currency_conv</f>
        <v>18025416880.000004</v>
      </c>
      <c r="G2" s="26">
        <f>'EIA 24'!I47*currency_conv</f>
        <v>18280987450.000004</v>
      </c>
      <c r="H2" s="26">
        <f>'EIA 24'!J47*currency_conv</f>
        <v>18473561770.000004</v>
      </c>
      <c r="I2" s="26">
        <f>'EIA 24'!K47*currency_conv</f>
        <v>18616259110</v>
      </c>
      <c r="J2" s="26">
        <f>'EIA 24'!L47*currency_conv</f>
        <v>18822235180</v>
      </c>
      <c r="K2" s="26">
        <f>'EIA 24'!M47*currency_conv</f>
        <v>18961209990</v>
      </c>
      <c r="L2" s="26">
        <f>'EIA 24'!N47*currency_conv</f>
        <v>19180729050.000004</v>
      </c>
      <c r="M2" s="26">
        <f>'EIA 24'!O47*currency_conv</f>
        <v>19271381590</v>
      </c>
      <c r="N2" s="26">
        <f>'EIA 24'!P47*currency_conv</f>
        <v>19516894160.000004</v>
      </c>
      <c r="O2" s="26">
        <f>'EIA 24'!Q47*currency_conv</f>
        <v>19893182130</v>
      </c>
      <c r="P2" s="26">
        <f>'EIA 24'!R47*currency_conv</f>
        <v>20217939970.000004</v>
      </c>
      <c r="Q2" s="26">
        <f>'EIA 24'!S47*currency_conv</f>
        <v>20497718220</v>
      </c>
      <c r="R2" s="26">
        <f>'EIA 24'!T47*currency_conv</f>
        <v>20977161680.000004</v>
      </c>
      <c r="S2" s="26">
        <f>'EIA 24'!U47*currency_conv</f>
        <v>21404795740</v>
      </c>
      <c r="T2" s="26">
        <f>'EIA 24'!V47*currency_conv</f>
        <v>21735817360.000004</v>
      </c>
      <c r="U2" s="26">
        <f>'EIA 24'!W47*currency_conv</f>
        <v>22169511900</v>
      </c>
      <c r="V2" s="26">
        <f>'EIA 24'!X47*currency_conv</f>
        <v>22550568860.000004</v>
      </c>
      <c r="W2" s="26">
        <f>'EIA 24'!Y47*currency_conv</f>
        <v>22772046020</v>
      </c>
      <c r="X2" s="26">
        <f>'EIA 24'!Z47*currency_conv</f>
        <v>23144586850.000004</v>
      </c>
      <c r="Y2" s="26">
        <f>'EIA 24'!AA47*currency_conv</f>
        <v>23612572750</v>
      </c>
      <c r="Z2" s="26">
        <f>'EIA 24'!AB47*currency_conv</f>
        <v>23978108290.000004</v>
      </c>
      <c r="AA2" s="26">
        <f>'EIA 24'!AC47*currency_conv</f>
        <v>24389601400.000004</v>
      </c>
      <c r="AB2" s="26">
        <f>'EIA 24'!AD47*currency_conv</f>
        <v>24869798140.000004</v>
      </c>
      <c r="AC2" s="26">
        <f>'EIA 24'!AE47*currency_conv</f>
        <v>25315460630.000004</v>
      </c>
      <c r="AD2" s="26">
        <f>'EIA 24'!AF47*currency_conv</f>
        <v>25694734970</v>
      </c>
      <c r="AE2" s="26">
        <f>'EIA 24'!AG47*currency_conv</f>
        <v>26123140500.000004</v>
      </c>
      <c r="AF2" s="26">
        <f>'EIA 24'!AH47*currency_conv</f>
        <v>26526852570</v>
      </c>
      <c r="AG2" s="26">
        <f>'EIA 24'!AI47*currency_conv</f>
        <v>26865484030</v>
      </c>
      <c r="AH2" s="26">
        <f>'EIA 24'!AJ47*currency_conv</f>
        <v>27308360240.000004</v>
      </c>
    </row>
    <row r="3" spans="1:34" x14ac:dyDescent="0.4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45">
      <c r="A4" t="s">
        <v>7</v>
      </c>
      <c r="B4" s="26">
        <f>'EIA 24'!D50*currency_conv</f>
        <v>116752729000.00002</v>
      </c>
      <c r="C4" s="26">
        <f>'EIA 24'!E50*currency_conv</f>
        <v>118078669790.00002</v>
      </c>
      <c r="D4" s="26">
        <f>'EIA 24'!F50*currency_conv</f>
        <v>115500725210.00002</v>
      </c>
      <c r="E4" s="26">
        <f>'EIA 24'!G50*currency_conv</f>
        <v>111960088790.00002</v>
      </c>
      <c r="F4" s="26">
        <f>'EIA 24'!H50*currency_conv</f>
        <v>111421023860.00002</v>
      </c>
      <c r="G4" s="26">
        <f>'EIA 24'!I50*currency_conv</f>
        <v>111995723000</v>
      </c>
      <c r="H4" s="26">
        <f>'EIA 24'!J50*currency_conv</f>
        <v>112292218930.00002</v>
      </c>
      <c r="I4" s="26">
        <f>'EIA 24'!K50*currency_conv</f>
        <v>112617394070</v>
      </c>
      <c r="J4" s="26">
        <f>'EIA 24'!L50*currency_conv</f>
        <v>112957548140.00002</v>
      </c>
      <c r="K4" s="26">
        <f>'EIA 24'!M50*currency_conv</f>
        <v>112077471000.00002</v>
      </c>
      <c r="L4" s="26">
        <f>'EIA 24'!N50*currency_conv</f>
        <v>112409062930.00002</v>
      </c>
      <c r="M4" s="26">
        <f>'EIA 24'!O50*currency_conv</f>
        <v>112175057140.00002</v>
      </c>
      <c r="N4" s="26">
        <f>'EIA 24'!P50*currency_conv</f>
        <v>112263434860.00002</v>
      </c>
      <c r="O4" s="26">
        <f>'EIA 24'!Q50*currency_conv</f>
        <v>112866166930.00002</v>
      </c>
      <c r="P4" s="26">
        <f>'EIA 24'!R50*currency_conv</f>
        <v>113505496210.00002</v>
      </c>
      <c r="Q4" s="26">
        <f>'EIA 24'!S50*currency_conv</f>
        <v>114162792930.00002</v>
      </c>
      <c r="R4" s="26">
        <f>'EIA 24'!T50*currency_conv</f>
        <v>114958770210.00002</v>
      </c>
      <c r="S4" s="26">
        <f>'EIA 24'!U50*currency_conv</f>
        <v>115606008930</v>
      </c>
      <c r="T4" s="26">
        <f>'EIA 24'!V50*currency_conv</f>
        <v>116187769000</v>
      </c>
      <c r="U4" s="26">
        <f>'EIA 24'!W50*currency_conv</f>
        <v>117184690140</v>
      </c>
      <c r="V4" s="26">
        <f>'EIA 24'!X50*currency_conv</f>
        <v>117653672210.00002</v>
      </c>
      <c r="W4" s="26">
        <f>'EIA 24'!Y50*currency_conv</f>
        <v>117788704070.00002</v>
      </c>
      <c r="X4" s="26">
        <f>'EIA 24'!Z50*currency_conv</f>
        <v>117475301070.00002</v>
      </c>
      <c r="Y4" s="26">
        <f>'EIA 24'!AA50*currency_conv</f>
        <v>117117603280.00002</v>
      </c>
      <c r="Z4" s="26">
        <f>'EIA 24'!AB50*currency_conv</f>
        <v>116619084930.00002</v>
      </c>
      <c r="AA4" s="26">
        <f>'EIA 24'!AC50*currency_conv</f>
        <v>116419741790</v>
      </c>
      <c r="AB4" s="26">
        <f>'EIA 24'!AD50*currency_conv</f>
        <v>115895443930</v>
      </c>
      <c r="AC4" s="26">
        <f>'EIA 24'!AE50*currency_conv</f>
        <v>115841940720.00002</v>
      </c>
      <c r="AD4" s="26">
        <f>'EIA 24'!AF50*currency_conv</f>
        <v>115311757860.00002</v>
      </c>
      <c r="AE4" s="26">
        <f>'EIA 24'!AG50*currency_conv</f>
        <v>115116488210.00002</v>
      </c>
      <c r="AF4" s="26">
        <f>'EIA 24'!AH50*currency_conv</f>
        <v>114721548000</v>
      </c>
      <c r="AG4" s="26">
        <f>'EIA 24'!AI50*currency_conv</f>
        <v>114394446860.00002</v>
      </c>
      <c r="AH4" s="26">
        <f>'EIA 24'!AJ50*currency_conv</f>
        <v>113879348860.00002</v>
      </c>
    </row>
    <row r="5" spans="1:34" x14ac:dyDescent="0.45">
      <c r="A5" t="s">
        <v>8</v>
      </c>
      <c r="B5" s="26">
        <f>SUM('EIA 24'!D34,'EIA 24'!D44)*currency_conv</f>
        <v>1033188038860</v>
      </c>
      <c r="C5" s="26">
        <f>SUM('EIA 24'!E34,'EIA 24'!E44)*currency_conv</f>
        <v>1085237556490</v>
      </c>
      <c r="D5" s="26">
        <f>SUM('EIA 24'!F34,'EIA 24'!F44)*currency_conv</f>
        <v>1110907728540.0002</v>
      </c>
      <c r="E5" s="26">
        <f>SUM('EIA 24'!G34,'EIA 24'!G44)*currency_conv</f>
        <v>1145302572520.0002</v>
      </c>
      <c r="F5" s="26">
        <f>SUM('EIA 24'!H34,'EIA 24'!H44)*currency_conv</f>
        <v>1174815721260</v>
      </c>
      <c r="G5" s="26">
        <f>SUM('EIA 24'!I34,'EIA 24'!I44)*currency_conv</f>
        <v>1201931754350.0002</v>
      </c>
      <c r="H5" s="26">
        <f>SUM('EIA 24'!J34,'EIA 24'!J44)*currency_conv</f>
        <v>1232394867280</v>
      </c>
      <c r="I5" s="26">
        <f>SUM('EIA 24'!K34,'EIA 24'!K44)*currency_conv</f>
        <v>1262436110240</v>
      </c>
      <c r="J5" s="26">
        <f>SUM('EIA 24'!L34,'EIA 24'!L44)*currency_conv</f>
        <v>1290716561200.0002</v>
      </c>
      <c r="K5" s="26">
        <f>SUM('EIA 24'!M34,'EIA 24'!M44)*currency_conv</f>
        <v>1324690400840.0002</v>
      </c>
      <c r="L5" s="26">
        <f>SUM('EIA 24'!N34,'EIA 24'!N44)*currency_conv</f>
        <v>1354795481070</v>
      </c>
      <c r="M5" s="26">
        <f>SUM('EIA 24'!O34,'EIA 24'!O44)*currency_conv</f>
        <v>1384204220280</v>
      </c>
      <c r="N5" s="26">
        <f>SUM('EIA 24'!P34,'EIA 24'!P44)*currency_conv</f>
        <v>1407500556670</v>
      </c>
      <c r="O5" s="26">
        <f>SUM('EIA 24'!Q34,'EIA 24'!Q44)*currency_conv</f>
        <v>1433859886830.0002</v>
      </c>
      <c r="P5" s="26">
        <f>SUM('EIA 24'!R34,'EIA 24'!R44)*currency_conv</f>
        <v>1459864629690.0002</v>
      </c>
      <c r="Q5" s="26">
        <f>SUM('EIA 24'!S34,'EIA 24'!S44)*currency_conv</f>
        <v>1484904712980.0002</v>
      </c>
      <c r="R5" s="26">
        <f>SUM('EIA 24'!T34,'EIA 24'!T44)*currency_conv</f>
        <v>1505739410580</v>
      </c>
      <c r="S5" s="26">
        <f>SUM('EIA 24'!U34,'EIA 24'!U44)*currency_conv</f>
        <v>1531792642630.0002</v>
      </c>
      <c r="T5" s="26">
        <f>SUM('EIA 24'!V34,'EIA 24'!V44)*currency_conv</f>
        <v>1560729370600.0002</v>
      </c>
      <c r="U5" s="26">
        <f>SUM('EIA 24'!W34,'EIA 24'!W44)*currency_conv</f>
        <v>1585053780110.0002</v>
      </c>
      <c r="V5" s="26">
        <f>SUM('EIA 24'!X34,'EIA 24'!X44)*currency_conv</f>
        <v>1615948136210</v>
      </c>
      <c r="W5" s="26">
        <f>SUM('EIA 24'!Y34,'EIA 24'!Y44)*currency_conv</f>
        <v>1643236238140.0002</v>
      </c>
      <c r="X5" s="26">
        <f>SUM('EIA 24'!Z34,'EIA 24'!Z44)*currency_conv</f>
        <v>1667582558040.0002</v>
      </c>
      <c r="Y5" s="26">
        <f>SUM('EIA 24'!AA34,'EIA 24'!AA44)*currency_conv</f>
        <v>1693758995240</v>
      </c>
      <c r="Z5" s="26">
        <f>SUM('EIA 24'!AB34,'EIA 24'!AB44)*currency_conv</f>
        <v>1720720100890.0002</v>
      </c>
      <c r="AA5" s="26">
        <f>SUM('EIA 24'!AC34,'EIA 24'!AC44)*currency_conv</f>
        <v>1742554756290.0002</v>
      </c>
      <c r="AB5" s="26">
        <f>SUM('EIA 24'!AD34,'EIA 24'!AD44)*currency_conv</f>
        <v>1769869797610</v>
      </c>
      <c r="AC5" s="26">
        <f>SUM('EIA 24'!AE34,'EIA 24'!AE44)*currency_conv</f>
        <v>1799622511860.0002</v>
      </c>
      <c r="AD5" s="26">
        <f>SUM('EIA 24'!AF34,'EIA 24'!AF44)*currency_conv</f>
        <v>1828007618450.0002</v>
      </c>
      <c r="AE5" s="26">
        <f>SUM('EIA 24'!AG34,'EIA 24'!AG44)*currency_conv</f>
        <v>1857323881840.0002</v>
      </c>
      <c r="AF5" s="26">
        <f>SUM('EIA 24'!AH34,'EIA 24'!AH44)*currency_conv</f>
        <v>1891522443950.0005</v>
      </c>
      <c r="AG5" s="26">
        <f>SUM('EIA 24'!AI34,'EIA 24'!AI44)*currency_conv</f>
        <v>1921013143020</v>
      </c>
      <c r="AH5" s="26">
        <f>SUM('EIA 24'!AJ34,'EIA 24'!AJ44)*currency_conv</f>
        <v>1954220107240.0002</v>
      </c>
    </row>
    <row r="6" spans="1:34" x14ac:dyDescent="0.4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4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45">
      <c r="A8" t="s">
        <v>11</v>
      </c>
      <c r="B8" s="26">
        <f>'EIA 24'!D22*currency_conv</f>
        <v>387997451870.00006</v>
      </c>
      <c r="C8" s="26">
        <f>'EIA 24'!E22*currency_conv</f>
        <v>395394878680</v>
      </c>
      <c r="D8" s="26">
        <f>'EIA 24'!F22*currency_conv</f>
        <v>401964367310.00006</v>
      </c>
      <c r="E8" s="26">
        <f>'EIA 24'!G22*currency_conv</f>
        <v>408483275970</v>
      </c>
      <c r="F8" s="26">
        <f>'EIA 24'!H22*currency_conv</f>
        <v>415395924300</v>
      </c>
      <c r="G8" s="26">
        <f>'EIA 24'!I22*currency_conv</f>
        <v>422225369430</v>
      </c>
      <c r="H8" s="26">
        <f>'EIA 24'!J22*currency_conv</f>
        <v>427978807580</v>
      </c>
      <c r="I8" s="26">
        <f>'EIA 24'!K22*currency_conv</f>
        <v>433153815500</v>
      </c>
      <c r="J8" s="26">
        <f>'EIA 24'!L22*currency_conv</f>
        <v>438594952750</v>
      </c>
      <c r="K8" s="26">
        <f>'EIA 24'!M22*currency_conv</f>
        <v>443063430040.00006</v>
      </c>
      <c r="L8" s="26">
        <f>'EIA 24'!N22*currency_conv</f>
        <v>447975282160.00006</v>
      </c>
      <c r="M8" s="26">
        <f>'EIA 24'!O22*currency_conv</f>
        <v>452329144260.00006</v>
      </c>
      <c r="N8" s="26">
        <f>'EIA 24'!P22*currency_conv</f>
        <v>456616654590</v>
      </c>
      <c r="O8" s="26">
        <f>'EIA 24'!Q22*currency_conv</f>
        <v>461841231330.00006</v>
      </c>
      <c r="P8" s="26">
        <f>'EIA 24'!R22*currency_conv</f>
        <v>467085825630.00006</v>
      </c>
      <c r="Q8" s="26">
        <f>'EIA 24'!S22*currency_conv</f>
        <v>472343741430.00006</v>
      </c>
      <c r="R8" s="26">
        <f>'EIA 24'!T22*currency_conv</f>
        <v>477364330160.00006</v>
      </c>
      <c r="S8" s="26">
        <f>'EIA 24'!U22*currency_conv</f>
        <v>482444936260.00006</v>
      </c>
      <c r="T8" s="26">
        <f>'EIA 24'!V22*currency_conv</f>
        <v>487457883050</v>
      </c>
      <c r="U8" s="26">
        <f>'EIA 24'!W22*currency_conv</f>
        <v>492563012480.00006</v>
      </c>
      <c r="V8" s="26">
        <f>'EIA 24'!X22*currency_conv</f>
        <v>497632548360.00006</v>
      </c>
      <c r="W8" s="26">
        <f>'EIA 24'!Y22*currency_conv</f>
        <v>502351905340</v>
      </c>
      <c r="X8" s="26">
        <f>'EIA 24'!Z22*currency_conv</f>
        <v>507034037020.00006</v>
      </c>
      <c r="Y8" s="26">
        <f>'EIA 24'!AA22*currency_conv</f>
        <v>511867258050.00006</v>
      </c>
      <c r="Z8" s="26">
        <f>'EIA 24'!AB22*currency_conv</f>
        <v>516943848440.00006</v>
      </c>
      <c r="AA8" s="26">
        <f>'EIA 24'!AC22*currency_conv</f>
        <v>522210907390.00006</v>
      </c>
      <c r="AB8" s="26">
        <f>'EIA 24'!AD22*currency_conv</f>
        <v>527734397190.00006</v>
      </c>
      <c r="AC8" s="26">
        <f>'EIA 24'!AE22*currency_conv</f>
        <v>533556276820.00006</v>
      </c>
      <c r="AD8" s="26">
        <f>'EIA 24'!AF22*currency_conv</f>
        <v>539570782130.00006</v>
      </c>
      <c r="AE8" s="26">
        <f>'EIA 24'!AG22*currency_conv</f>
        <v>545631916970.00006</v>
      </c>
      <c r="AF8" s="26">
        <f>'EIA 24'!AH22*currency_conv</f>
        <v>551965482370.00012</v>
      </c>
      <c r="AG8" s="26">
        <f>'EIA 24'!AI22*currency_conv</f>
        <v>558206277700.00012</v>
      </c>
      <c r="AH8" s="26">
        <f>'EIA 24'!AJ22*currency_conv</f>
        <v>564062085960.00012</v>
      </c>
    </row>
    <row r="9" spans="1:34" x14ac:dyDescent="0.45">
      <c r="A9" t="s">
        <v>12</v>
      </c>
      <c r="B9" s="26">
        <f>SUM('EIA 24'!D27:D33,'EIA 24'!D43,'EIA 24'!D46,'EIA 24'!D48,'EIA 24'!D51:D58)*currency_conv</f>
        <v>4241998452450</v>
      </c>
      <c r="C9" s="26">
        <f>SUM('EIA 24'!E27:E33,'EIA 24'!E43,'EIA 24'!E46,'EIA 24'!E48,'EIA 24'!E51:E58)*currency_conv</f>
        <v>4365200957410.0005</v>
      </c>
      <c r="D9" s="26">
        <f>SUM('EIA 24'!F27:F33,'EIA 24'!F43,'EIA 24'!F46,'EIA 24'!F48,'EIA 24'!F51:F58)*currency_conv</f>
        <v>4442748873570.001</v>
      </c>
      <c r="E9" s="26">
        <f>SUM('EIA 24'!G27:G33,'EIA 24'!G43,'EIA 24'!G46,'EIA 24'!G48,'EIA 24'!G51:G58)*currency_conv</f>
        <v>4512410360080</v>
      </c>
      <c r="F9" s="26">
        <f>SUM('EIA 24'!H27:H33,'EIA 24'!H43,'EIA 24'!H46,'EIA 24'!H48,'EIA 24'!H51:H58)*currency_conv</f>
        <v>4581328999090</v>
      </c>
      <c r="G9" s="26">
        <f>SUM('EIA 24'!I27:I33,'EIA 24'!I43,'EIA 24'!I46,'EIA 24'!I48,'EIA 24'!I51:I58)*currency_conv</f>
        <v>4664855165750</v>
      </c>
      <c r="H9" s="26">
        <f>SUM('EIA 24'!J27:J33,'EIA 24'!J43,'EIA 24'!J46,'EIA 24'!J48,'EIA 24'!J51:J58)*currency_conv</f>
        <v>4751997233700.001</v>
      </c>
      <c r="I9" s="26">
        <f>SUM('EIA 24'!K27:K33,'EIA 24'!K43,'EIA 24'!K46,'EIA 24'!K48,'EIA 24'!K51:K58)*currency_conv</f>
        <v>4858974064990.002</v>
      </c>
      <c r="J9" s="26">
        <f>SUM('EIA 24'!L27:L33,'EIA 24'!L43,'EIA 24'!L46,'EIA 24'!L48,'EIA 24'!L51:L58)*currency_conv</f>
        <v>4969830334290.001</v>
      </c>
      <c r="K9" s="26">
        <f>SUM('EIA 24'!M27:M33,'EIA 24'!M43,'EIA 24'!M46,'EIA 24'!M48,'EIA 24'!M51:M58)*currency_conv</f>
        <v>5072157326500</v>
      </c>
      <c r="L9" s="26">
        <f>SUM('EIA 24'!N27:N33,'EIA 24'!N43,'EIA 24'!N46,'EIA 24'!N48,'EIA 24'!N51:N58)*currency_conv</f>
        <v>5192726764760</v>
      </c>
      <c r="M9" s="26">
        <f>SUM('EIA 24'!O27:O33,'EIA 24'!O43,'EIA 24'!O46,'EIA 24'!O48,'EIA 24'!O51:O58)*currency_conv</f>
        <v>5297752474590.001</v>
      </c>
      <c r="N9" s="26">
        <f>SUM('EIA 24'!P27:P33,'EIA 24'!P43,'EIA 24'!P46,'EIA 24'!P48,'EIA 24'!P51:P58)*currency_conv</f>
        <v>5403040407180.001</v>
      </c>
      <c r="O9" s="26">
        <f>SUM('EIA 24'!Q27:Q33,'EIA 24'!Q43,'EIA 24'!Q46,'EIA 24'!Q48,'EIA 24'!Q51:Q58)*currency_conv</f>
        <v>5515625732280.001</v>
      </c>
      <c r="P9" s="26">
        <f>SUM('EIA 24'!R27:R33,'EIA 24'!R43,'EIA 24'!R46,'EIA 24'!R48,'EIA 24'!R51:R58)*currency_conv</f>
        <v>5632820402310</v>
      </c>
      <c r="Q9" s="26">
        <f>SUM('EIA 24'!S27:S33,'EIA 24'!S43,'EIA 24'!S46,'EIA 24'!S48,'EIA 24'!S51:S58)*currency_conv</f>
        <v>5752875511900</v>
      </c>
      <c r="R9" s="26">
        <f>SUM('EIA 24'!T27:T33,'EIA 24'!T43,'EIA 24'!T46,'EIA 24'!T48,'EIA 24'!T51:T58)*currency_conv</f>
        <v>5878187919900.001</v>
      </c>
      <c r="S9" s="26">
        <f>SUM('EIA 24'!U27:U33,'EIA 24'!U43,'EIA 24'!U46,'EIA 24'!U48,'EIA 24'!U51:U58)*currency_conv</f>
        <v>6010456920060.002</v>
      </c>
      <c r="T9" s="26">
        <f>SUM('EIA 24'!V27:V33,'EIA 24'!V43,'EIA 24'!V46,'EIA 24'!V48,'EIA 24'!V51:V58)*currency_conv</f>
        <v>6142272704600.002</v>
      </c>
      <c r="U9" s="26">
        <f>SUM('EIA 24'!W27:W33,'EIA 24'!W43,'EIA 24'!W46,'EIA 24'!W48,'EIA 24'!W51:W58)*currency_conv</f>
        <v>6281178262060.002</v>
      </c>
      <c r="V9" s="26">
        <f>SUM('EIA 24'!X27:X33,'EIA 24'!X43,'EIA 24'!X46,'EIA 24'!X48,'EIA 24'!X51:X58)*currency_conv</f>
        <v>6415104265290.001</v>
      </c>
      <c r="W9" s="26">
        <f>SUM('EIA 24'!Y27:Y33,'EIA 24'!Y43,'EIA 24'!Y46,'EIA 24'!Y48,'EIA 24'!Y51:Y58)*currency_conv</f>
        <v>6546464162420.001</v>
      </c>
      <c r="X9" s="26">
        <f>SUM('EIA 24'!Z27:Z33,'EIA 24'!Z43,'EIA 24'!Z46,'EIA 24'!Z48,'EIA 24'!Z51:Z58)*currency_conv</f>
        <v>6672169382400</v>
      </c>
      <c r="Y9" s="26">
        <f>SUM('EIA 24'!AA27:AA33,'EIA 24'!AA43,'EIA 24'!AA46,'EIA 24'!AA48,'EIA 24'!AA51:AA58)*currency_conv</f>
        <v>6794691417650.001</v>
      </c>
      <c r="Z9" s="26">
        <f>SUM('EIA 24'!AB27:AB33,'EIA 24'!AB43,'EIA 24'!AB46,'EIA 24'!AB48,'EIA 24'!AB51:AB58)*currency_conv</f>
        <v>6919755997600.002</v>
      </c>
      <c r="AA9" s="26">
        <f>SUM('EIA 24'!AC27:AC33,'EIA 24'!AC43,'EIA 24'!AC46,'EIA 24'!AC48,'EIA 24'!AC51:AC58)*currency_conv</f>
        <v>7057546691030.001</v>
      </c>
      <c r="AB9" s="26">
        <f>SUM('EIA 24'!AD27:AD33,'EIA 24'!AD43,'EIA 24'!AD46,'EIA 24'!AD48,'EIA 24'!AD51:AD58)*currency_conv</f>
        <v>7197626462210</v>
      </c>
      <c r="AC9" s="26">
        <f>SUM('EIA 24'!AE27:AE33,'EIA 24'!AE43,'EIA 24'!AE46,'EIA 24'!AE48,'EIA 24'!AE51:AE58)*currency_conv</f>
        <v>7352322263260.001</v>
      </c>
      <c r="AD9" s="26">
        <f>SUM('EIA 24'!AF27:AF33,'EIA 24'!AF43,'EIA 24'!AF46,'EIA 24'!AF48,'EIA 24'!AF51:AF58)*currency_conv</f>
        <v>7502381056670.001</v>
      </c>
      <c r="AE9" s="26">
        <f>SUM('EIA 24'!AG27:AG33,'EIA 24'!AG43,'EIA 24'!AG46,'EIA 24'!AG48,'EIA 24'!AG51:AG58)*currency_conv</f>
        <v>7662554349290.001</v>
      </c>
      <c r="AF9" s="26">
        <f>SUM('EIA 24'!AH27:AH33,'EIA 24'!AH43,'EIA 24'!AH46,'EIA 24'!AH48,'EIA 24'!AH51:AH58)*currency_conv</f>
        <v>7824928985010.001</v>
      </c>
      <c r="AG9" s="26">
        <f>SUM('EIA 24'!AI27:AI33,'EIA 24'!AI43,'EIA 24'!AI46,'EIA 24'!AI48,'EIA 24'!AI51:AI58)*currency_conv</f>
        <v>7992016908670</v>
      </c>
      <c r="AH9" s="26">
        <f>SUM('EIA 24'!AJ27:AJ33,'EIA 24'!AJ43,'EIA 24'!AJ46,'EIA 24'!AJ48,'EIA 24'!AJ51:AJ58)*currency_conv</f>
        <v>8157743515200</v>
      </c>
    </row>
    <row r="11" spans="1:34" x14ac:dyDescent="0.45">
      <c r="B11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99777C7-21A0-4BE7-9AE7-98D3919F4CA6}"/>
</file>

<file path=customXml/itemProps2.xml><?xml version="1.0" encoding="utf-8"?>
<ds:datastoreItem xmlns:ds="http://schemas.openxmlformats.org/officeDocument/2006/customXml" ds:itemID="{5044EA7D-8449-448D-BA29-753265A84BBF}"/>
</file>

<file path=customXml/itemProps3.xml><?xml version="1.0" encoding="utf-8"?>
<ds:datastoreItem xmlns:ds="http://schemas.openxmlformats.org/officeDocument/2006/customXml" ds:itemID="{FE1914CE-156C-45F9-8A48-EE3F4E1162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EIA 24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2019-05-11T00:41:38Z</dcterms:created>
  <dcterms:modified xsi:type="dcterms:W3CDTF">2019-08-23T21:13:57Z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