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PLANAbPiaSY\"/>
    </mc:Choice>
  </mc:AlternateContent>
  <bookViews>
    <workbookView xWindow="0" yWindow="45" windowWidth="19140" windowHeight="6840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LANAbPiaSY" sheetId="3" r:id="rId6"/>
  </sheets>
  <definedNames>
    <definedName name="acres_per_million_hectares">#REF!</definedName>
  </definedNames>
  <calcPr calcId="162913"/>
</workbook>
</file>

<file path=xl/calcChain.xml><?xml version="1.0" encoding="utf-8"?>
<calcChain xmlns="http://schemas.openxmlformats.org/spreadsheetml/2006/main">
  <c r="A36" i="9" l="1"/>
  <c r="A37" i="9" s="1"/>
  <c r="A53" i="9" s="1"/>
  <c r="A33" i="9"/>
  <c r="D4" i="3" l="1"/>
  <c r="L4" i="3"/>
  <c r="T4" i="3"/>
  <c r="AB4" i="3"/>
  <c r="AJ4" i="3"/>
  <c r="I4" i="3"/>
  <c r="Q4" i="3"/>
  <c r="Y4" i="3"/>
  <c r="AG4" i="3"/>
  <c r="J4" i="3"/>
  <c r="R4" i="3"/>
  <c r="Z4" i="3"/>
  <c r="AH4" i="3"/>
  <c r="C4" i="3"/>
  <c r="K4" i="3"/>
  <c r="S4" i="3"/>
  <c r="AA4" i="3"/>
  <c r="AI4" i="3"/>
  <c r="E4" i="3"/>
  <c r="M4" i="3"/>
  <c r="U4" i="3"/>
  <c r="AC4" i="3"/>
  <c r="B4" i="3"/>
  <c r="O4" i="3"/>
  <c r="W4" i="3"/>
  <c r="F4" i="3"/>
  <c r="N4" i="3"/>
  <c r="V4" i="3"/>
  <c r="AD4" i="3"/>
  <c r="G4" i="3"/>
  <c r="AE4" i="3"/>
  <c r="H4" i="3"/>
  <c r="P4" i="3"/>
  <c r="X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A11" i="6" l="1"/>
  <c r="A12" i="6" s="1"/>
  <c r="A29" i="6" s="1"/>
  <c r="C2" i="3" s="1"/>
  <c r="A12" i="5"/>
  <c r="AH2" i="3" l="1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  <c r="A16" i="5"/>
  <c r="A32" i="5" s="1"/>
  <c r="A34" i="5" s="1"/>
  <c r="D3" i="3" l="1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<sst xmlns="http://schemas.openxmlformats.org/spreadsheetml/2006/main" count="209" uniqueCount="177">
  <si>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</si>
  <si>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</si>
  <si>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</si>
  <si>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</si>
  <si>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</si>
  <si>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</si>
  <si>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</si>
  <si>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</si>
  <si>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</si>
  <si>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</si>
  <si>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</si>
  <si>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</si>
  <si>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</si>
  <si>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</si>
  <si>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</si>
  <si>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</si>
  <si>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</si>
  <si>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</si>
  <si>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</si>
  <si>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</si>
  <si>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</si>
  <si>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</si>
  <si>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</si>
  <si>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</si>
  <si>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</si>
  <si>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</si>
  <si>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</si>
  <si>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</si>
  <si>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</si>
  <si>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</si>
  <si>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</si>
  <si>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The contiguous 48 U.S. states have a total land area of roughly</t>
  </si>
  <si>
    <t>acres, so this represents converting</t>
  </si>
  <si>
    <t>of the total contiguous 48 states' land area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</si>
  <si>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</si>
  <si>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</si>
  <si>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</si>
  <si>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</si>
  <si>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</si>
  <si>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</si>
  <si>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fraction of lower 48 states' land area forested per year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</si>
  <si>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</si>
  <si>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</si>
  <si>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</si>
  <si>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</si>
  <si>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</si>
  <si>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</si>
  <si>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</si>
  <si>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</si>
  <si>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</si>
  <si>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</si>
  <si>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</si>
  <si>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</si>
  <si>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</si>
  <si>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</si>
  <si>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</si>
  <si>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</si>
  <si>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</si>
  <si>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</si>
  <si>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</si>
  <si>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</si>
  <si>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</si>
  <si>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</si>
  <si>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</si>
  <si>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</si>
  <si>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</si>
  <si>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</si>
  <si>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</si>
  <si>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</si>
  <si>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</si>
  <si>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</si>
  <si>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</si>
  <si>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</si>
  <si>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</si>
  <si>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</si>
  <si>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</si>
  <si>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</si>
  <si>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</si>
  <si>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</si>
  <si>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</si>
  <si>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</si>
  <si>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</si>
  <si>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</si>
  <si>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Total U.S. Forest Acreage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</si>
  <si>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</si>
  <si>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</si>
  <si>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</si>
  <si>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</si>
  <si>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</si>
  <si>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</si>
  <si>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</si>
  <si>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</si>
  <si>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</si>
  <si>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</si>
  <si>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</si>
  <si>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</si>
  <si>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</si>
  <si>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</si>
  <si>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</si>
  <si>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</si>
  <si>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</si>
  <si>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</si>
  <si>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</si>
  <si>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</si>
  <si>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</si>
  <si>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</si>
  <si>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</si>
  <si>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</si>
  <si>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</si>
  <si>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</si>
  <si>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</si>
  <si>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</si>
  <si>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</si>
  <si>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</si>
  <si>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</si>
  <si>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</si>
  <si>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</si>
  <si>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</si>
  <si>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</si>
  <si>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</si>
  <si>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</si>
  <si>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</si>
  <si>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</si>
  <si>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</si>
  <si>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</si>
  <si>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</si>
  <si>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</si>
  <si>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</si>
  <si>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</si>
  <si>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</si>
  <si>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</si>
  <si>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</si>
  <si>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</si>
  <si>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</si>
  <si>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</si>
  <si>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</si>
  <si>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</si>
  <si>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</si>
  <si>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</si>
  <si>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</si>
  <si>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</si>
  <si>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</si>
  <si>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</si>
  <si>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</si>
  <si>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</si>
  <si>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</si>
  <si>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</si>
  <si>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</si>
  <si>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</si>
  <si>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</si>
  <si>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</si>
  <si>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</si>
  <si>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</si>
  <si>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</si>
  <si>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</si>
  <si>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</si>
  <si>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</si>
  <si>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</si>
  <si>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</si>
  <si>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</si>
  <si>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</si>
  <si>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</si>
  <si>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</si>
  <si>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</si>
  <si>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</si>
  <si>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</si>
  <si>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</si>
  <si>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</si>
  <si>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</si>
  <si>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</si>
  <si>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</si>
  <si>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</si>
  <si>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</si>
  <si>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</si>
  <si>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</si>
  <si>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</si>
  <si>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Potential Land Area (acres/year)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</si>
</sst>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25" x14ac:dyDescent="0.45"/>
  <cols>
    <col min="2" max="2" width="57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26</v>
      </c>
    </row>
    <row r="4" spans="1:2" x14ac:dyDescent="0.45">
      <c r="B4" t="s">
        <v>27</v>
      </c>
    </row>
    <row r="5" spans="1:2" x14ac:dyDescent="0.45">
      <c r="B5" s="6">
        <v>2009</v>
      </c>
    </row>
    <row r="6" spans="1:2" x14ac:dyDescent="0.45">
      <c r="B6" t="s">
        <v>28</v>
      </c>
    </row>
    <row r="7" spans="1:2" x14ac:dyDescent="0.45">
      <c r="B7" s="10" t="s">
        <v>29</v>
      </c>
    </row>
    <row r="8" spans="1:2" x14ac:dyDescent="0.45">
      <c r="B8" t="s">
        <v>30</v>
      </c>
    </row>
    <row r="10" spans="1:2" x14ac:dyDescent="0.45">
      <c r="B10" s="4" t="s">
        <v>41</v>
      </c>
    </row>
    <row r="11" spans="1:2" x14ac:dyDescent="0.45">
      <c r="B11" t="s">
        <v>61</v>
      </c>
    </row>
    <row r="12" spans="1:2" x14ac:dyDescent="0.45">
      <c r="B12" s="6">
        <v>2003</v>
      </c>
    </row>
    <row r="13" spans="1:2" x14ac:dyDescent="0.45">
      <c r="B13" t="s">
        <v>62</v>
      </c>
    </row>
    <row r="14" spans="1:2" x14ac:dyDescent="0.45">
      <c r="B14" s="10" t="s">
        <v>63</v>
      </c>
    </row>
    <row r="15" spans="1:2" x14ac:dyDescent="0.45">
      <c r="B15" t="s">
        <v>64</v>
      </c>
    </row>
    <row r="17" spans="2:2" x14ac:dyDescent="0.45">
      <c r="B17" s="4" t="s">
        <v>80</v>
      </c>
    </row>
    <row r="18" spans="2:2" x14ac:dyDescent="0.45">
      <c r="B18" t="s">
        <v>66</v>
      </c>
    </row>
    <row r="19" spans="2:2" x14ac:dyDescent="0.45">
      <c r="B19" s="6">
        <v>2014</v>
      </c>
    </row>
    <row r="20" spans="2:2" x14ac:dyDescent="0.45">
      <c r="B20" t="s">
        <v>67</v>
      </c>
    </row>
    <row r="21" spans="2:2" x14ac:dyDescent="0.45">
      <c r="B21" t="s">
        <v>68</v>
      </c>
    </row>
    <row r="22" spans="2:2" x14ac:dyDescent="0.45">
      <c r="B22" t="s">
        <v>69</v>
      </c>
    </row>
    <row r="24" spans="2:2" x14ac:dyDescent="0.45">
      <c r="B24" s="4" t="s">
        <v>150</v>
      </c>
    </row>
    <row r="25" spans="2:2" x14ac:dyDescent="0.45">
      <c r="B25" t="s">
        <v>66</v>
      </c>
    </row>
    <row r="26" spans="2:2" x14ac:dyDescent="0.45">
      <c r="B26" s="6">
        <v>2010</v>
      </c>
    </row>
    <row r="27" spans="2:2" x14ac:dyDescent="0.45">
      <c r="B27" t="s">
        <v>151</v>
      </c>
    </row>
    <row r="28" spans="2:2" x14ac:dyDescent="0.45">
      <c r="B28" s="10" t="s">
        <v>152</v>
      </c>
    </row>
    <row r="29" spans="2:2" x14ac:dyDescent="0.45">
      <c r="B29" s="1" t="s">
        <v>153</v>
      </c>
    </row>
    <row r="30" spans="2:2" x14ac:dyDescent="0.45">
      <c r="B30" s="19" t="s">
        <v>154</v>
      </c>
    </row>
    <row r="31" spans="2:2" x14ac:dyDescent="0.45">
      <c r="B31" s="1" t="s">
        <v>155</v>
      </c>
    </row>
    <row r="32" spans="2:2" x14ac:dyDescent="0.45">
      <c r="B32" s="19" t="s">
        <v>156</v>
      </c>
    </row>
    <row r="34" spans="1:1" x14ac:dyDescent="0.45">
      <c r="A34" s="1" t="s">
        <v>170</v>
      </c>
    </row>
    <row r="35" spans="1:1" x14ac:dyDescent="0.45">
      <c r="A35" t="s">
        <v>171</v>
      </c>
    </row>
    <row r="36" spans="1:1" x14ac:dyDescent="0.45">
      <c r="A36" t="s">
        <v>172</v>
      </c>
    </row>
  </sheetData>
  <hyperlinks>
    <hyperlink ref="B7" r:id="rId1"/>
    <hyperlink ref="B14" r:id="rId2"/>
    <hyperlink ref="B2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4.25" x14ac:dyDescent="0.45"/>
  <cols>
    <col min="1" max="1" width="17.1328125" customWidth="1"/>
  </cols>
  <sheetData>
    <row r="1" spans="1:3" x14ac:dyDescent="0.45">
      <c r="A1" s="1" t="s">
        <v>8</v>
      </c>
    </row>
    <row r="2" spans="1:3" x14ac:dyDescent="0.45">
      <c r="A2" t="s">
        <v>9</v>
      </c>
      <c r="B2">
        <v>100</v>
      </c>
      <c r="C2" t="s">
        <v>10</v>
      </c>
    </row>
    <row r="3" spans="1:3" x14ac:dyDescent="0.45">
      <c r="A3" t="s">
        <v>11</v>
      </c>
      <c r="B3">
        <v>450</v>
      </c>
      <c r="C3" t="s">
        <v>10</v>
      </c>
    </row>
    <row r="5" spans="1:3" x14ac:dyDescent="0.45">
      <c r="A5" t="s">
        <v>12</v>
      </c>
    </row>
    <row r="6" spans="1:3" x14ac:dyDescent="0.45">
      <c r="A6" t="s">
        <v>13</v>
      </c>
    </row>
    <row r="7" spans="1:3" x14ac:dyDescent="0.45">
      <c r="A7" t="s">
        <v>14</v>
      </c>
    </row>
    <row r="8" spans="1:3" x14ac:dyDescent="0.45">
      <c r="A8" t="s">
        <v>15</v>
      </c>
    </row>
    <row r="9" spans="1:3" x14ac:dyDescent="0.45">
      <c r="A9" t="s">
        <v>16</v>
      </c>
    </row>
    <row r="11" spans="1:3" x14ac:dyDescent="0.45">
      <c r="A11" t="s">
        <v>17</v>
      </c>
    </row>
    <row r="12" spans="1:3" x14ac:dyDescent="0.45">
      <c r="A12" s="8">
        <f>AVERAGE(B2:B3)*10^6</f>
        <v>275000000</v>
      </c>
      <c r="B12" t="s">
        <v>18</v>
      </c>
    </row>
    <row r="13" spans="1:3" x14ac:dyDescent="0.45">
      <c r="A13" s="8"/>
    </row>
    <row r="14" spans="1:3" x14ac:dyDescent="0.45">
      <c r="A14" s="8" t="s">
        <v>31</v>
      </c>
    </row>
    <row r="15" spans="1:3" x14ac:dyDescent="0.45">
      <c r="A15" s="8">
        <v>1996726201.5999999</v>
      </c>
      <c r="B15" t="s">
        <v>32</v>
      </c>
    </row>
    <row r="16" spans="1:3" x14ac:dyDescent="0.45">
      <c r="A16" s="11">
        <f>A12/A15</f>
        <v>0.13772544266692113</v>
      </c>
      <c r="B16" t="s">
        <v>33</v>
      </c>
    </row>
    <row r="17" spans="1:2" x14ac:dyDescent="0.45">
      <c r="A17" s="8" t="s">
        <v>34</v>
      </c>
    </row>
    <row r="18" spans="1:2" x14ac:dyDescent="0.45">
      <c r="A18" s="8"/>
    </row>
    <row r="19" spans="1:2" x14ac:dyDescent="0.45">
      <c r="A19" s="9" t="s">
        <v>19</v>
      </c>
    </row>
    <row r="20" spans="1:2" x14ac:dyDescent="0.45">
      <c r="A20" s="8" t="s">
        <v>20</v>
      </c>
    </row>
    <row r="21" spans="1:2" x14ac:dyDescent="0.45">
      <c r="A21" s="8" t="s">
        <v>21</v>
      </c>
    </row>
    <row r="22" spans="1:2" x14ac:dyDescent="0.45">
      <c r="A22" s="8" t="s">
        <v>22</v>
      </c>
    </row>
    <row r="23" spans="1:2" x14ac:dyDescent="0.45">
      <c r="A23" s="8" t="s">
        <v>23</v>
      </c>
    </row>
    <row r="24" spans="1:2" x14ac:dyDescent="0.45">
      <c r="A24" s="8" t="s">
        <v>35</v>
      </c>
    </row>
    <row r="25" spans="1:2" x14ac:dyDescent="0.45">
      <c r="A25" s="8" t="s">
        <v>36</v>
      </c>
    </row>
    <row r="26" spans="1:2" x14ac:dyDescent="0.45">
      <c r="A26" s="8" t="s">
        <v>37</v>
      </c>
    </row>
    <row r="27" spans="1:2" x14ac:dyDescent="0.45">
      <c r="A27" s="8" t="s">
        <v>38</v>
      </c>
    </row>
    <row r="28" spans="1:2" x14ac:dyDescent="0.45">
      <c r="A28" s="8" t="s">
        <v>173</v>
      </c>
    </row>
    <row r="29" spans="1:2" x14ac:dyDescent="0.45">
      <c r="A29" s="8" t="s">
        <v>39</v>
      </c>
    </row>
    <row r="30" spans="1:2" x14ac:dyDescent="0.45">
      <c r="A30" s="8"/>
    </row>
    <row r="31" spans="1:2" x14ac:dyDescent="0.45">
      <c r="A31" s="20">
        <v>1E-3</v>
      </c>
      <c r="B31" t="s">
        <v>40</v>
      </c>
    </row>
    <row r="32" spans="1:2" x14ac:dyDescent="0.45">
      <c r="A32" s="12">
        <f>A16/A31</f>
        <v>137.72544266692114</v>
      </c>
      <c r="B32" t="s">
        <v>24</v>
      </c>
    </row>
    <row r="33" spans="1:2" x14ac:dyDescent="0.45">
      <c r="A33" s="8"/>
    </row>
    <row r="34" spans="1:2" x14ac:dyDescent="0.45">
      <c r="A34" s="8">
        <f>A12/A32</f>
        <v>1996726.2015999998</v>
      </c>
      <c r="B3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4.25" x14ac:dyDescent="0.45"/>
  <cols>
    <col min="1" max="1" width="15.86328125" customWidth="1"/>
  </cols>
  <sheetData>
    <row r="1" spans="1:3" x14ac:dyDescent="0.45">
      <c r="A1" s="1" t="s">
        <v>41</v>
      </c>
    </row>
    <row r="2" spans="1:3" x14ac:dyDescent="0.45">
      <c r="A2" s="13" t="s">
        <v>42</v>
      </c>
    </row>
    <row r="3" spans="1:3" x14ac:dyDescent="0.45">
      <c r="B3" t="s">
        <v>43</v>
      </c>
      <c r="C3" t="s">
        <v>44</v>
      </c>
    </row>
    <row r="4" spans="1:3" x14ac:dyDescent="0.45">
      <c r="A4" t="s">
        <v>45</v>
      </c>
      <c r="B4" s="6">
        <v>3774</v>
      </c>
      <c r="C4" s="6">
        <v>6081</v>
      </c>
    </row>
    <row r="6" spans="1:3" x14ac:dyDescent="0.45">
      <c r="A6" t="s">
        <v>46</v>
      </c>
    </row>
    <row r="7" spans="1:3" x14ac:dyDescent="0.45">
      <c r="A7" t="s">
        <v>47</v>
      </c>
    </row>
    <row r="8" spans="1:3" x14ac:dyDescent="0.45">
      <c r="A8" t="s">
        <v>48</v>
      </c>
    </row>
    <row r="10" spans="1:3" x14ac:dyDescent="0.45">
      <c r="A10" t="s">
        <v>49</v>
      </c>
    </row>
    <row r="11" spans="1:3" x14ac:dyDescent="0.45">
      <c r="A11">
        <f>B4+(0.5*C4)</f>
        <v>6814.5</v>
      </c>
      <c r="B11" t="s">
        <v>42</v>
      </c>
    </row>
    <row r="12" spans="1:3" x14ac:dyDescent="0.45">
      <c r="A12">
        <f>A11*1000</f>
        <v>6814500</v>
      </c>
      <c r="B12" t="s">
        <v>18</v>
      </c>
    </row>
    <row r="14" spans="1:3" x14ac:dyDescent="0.45">
      <c r="A14" s="1" t="s">
        <v>50</v>
      </c>
    </row>
    <row r="15" spans="1:3" x14ac:dyDescent="0.45">
      <c r="A15" t="s">
        <v>51</v>
      </c>
    </row>
    <row r="16" spans="1:3" x14ac:dyDescent="0.45">
      <c r="A16" t="s">
        <v>52</v>
      </c>
    </row>
    <row r="17" spans="1:2" x14ac:dyDescent="0.45">
      <c r="A17" t="s">
        <v>53</v>
      </c>
    </row>
    <row r="18" spans="1:2" x14ac:dyDescent="0.45">
      <c r="A18" t="s">
        <v>54</v>
      </c>
    </row>
    <row r="19" spans="1:2" x14ac:dyDescent="0.45">
      <c r="A19" t="s">
        <v>55</v>
      </c>
    </row>
    <row r="20" spans="1:2" x14ac:dyDescent="0.45">
      <c r="A20" t="s">
        <v>56</v>
      </c>
    </row>
    <row r="21" spans="1:2" x14ac:dyDescent="0.45">
      <c r="A21" t="s">
        <v>174</v>
      </c>
    </row>
    <row r="22" spans="1:2" x14ac:dyDescent="0.45">
      <c r="A22" t="s">
        <v>57</v>
      </c>
    </row>
    <row r="23" spans="1:2" x14ac:dyDescent="0.45">
      <c r="A23" t="s">
        <v>58</v>
      </c>
    </row>
    <row r="24" spans="1:2" x14ac:dyDescent="0.45">
      <c r="A24" t="s">
        <v>175</v>
      </c>
    </row>
    <row r="25" spans="1:2" x14ac:dyDescent="0.45">
      <c r="A25" t="s">
        <v>59</v>
      </c>
    </row>
    <row r="27" spans="1:2" x14ac:dyDescent="0.45">
      <c r="A27" s="17">
        <v>0.02</v>
      </c>
      <c r="B27" t="s">
        <v>60</v>
      </c>
    </row>
    <row r="29" spans="1:2" x14ac:dyDescent="0.45">
      <c r="A29">
        <f>A12*A27</f>
        <v>136290</v>
      </c>
      <c r="B29" t="s">
        <v>168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25" x14ac:dyDescent="0.45"/>
  <cols>
    <col min="1" max="1" width="9.1328125" customWidth="1"/>
    <col min="2" max="2" width="15.86328125" customWidth="1"/>
  </cols>
  <sheetData>
    <row r="1" spans="1:2" x14ac:dyDescent="0.45">
      <c r="A1" s="7" t="s">
        <v>65</v>
      </c>
    </row>
    <row r="2" spans="1:2" x14ac:dyDescent="0.45">
      <c r="A2" s="7" t="s">
        <v>81</v>
      </c>
    </row>
    <row r="3" spans="1:2" x14ac:dyDescent="0.45">
      <c r="A3" t="s">
        <v>82</v>
      </c>
    </row>
    <row r="5" spans="1:2" x14ac:dyDescent="0.45">
      <c r="A5" t="s">
        <v>70</v>
      </c>
    </row>
    <row r="6" spans="1:2" x14ac:dyDescent="0.45">
      <c r="A6" t="s">
        <v>71</v>
      </c>
    </row>
    <row r="8" spans="1:2" x14ac:dyDescent="0.45">
      <c r="A8" t="s">
        <v>72</v>
      </c>
    </row>
    <row r="9" spans="1:2" x14ac:dyDescent="0.45">
      <c r="A9" t="s">
        <v>73</v>
      </c>
    </row>
    <row r="10" spans="1:2" x14ac:dyDescent="0.45">
      <c r="A10" s="5" t="s">
        <v>74</v>
      </c>
    </row>
    <row r="12" spans="1:2" x14ac:dyDescent="0.45">
      <c r="A12" t="s">
        <v>75</v>
      </c>
    </row>
    <row r="13" spans="1:2" x14ac:dyDescent="0.45">
      <c r="A13" t="s">
        <v>76</v>
      </c>
    </row>
    <row r="14" spans="1:2" x14ac:dyDescent="0.45">
      <c r="A14" s="1"/>
    </row>
    <row r="15" spans="1:2" x14ac:dyDescent="0.45">
      <c r="A15" s="1" t="s">
        <v>79</v>
      </c>
    </row>
    <row r="16" spans="1:2" x14ac:dyDescent="0.45">
      <c r="A16" s="14">
        <v>0</v>
      </c>
      <c r="B16" s="15" t="s">
        <v>18</v>
      </c>
    </row>
    <row r="18" spans="1:1" x14ac:dyDescent="0.45">
      <c r="A18" s="7" t="s">
        <v>77</v>
      </c>
    </row>
    <row r="19" spans="1:1" x14ac:dyDescent="0.45">
      <c r="A19" s="16" t="s">
        <v>78</v>
      </c>
    </row>
    <row r="20" spans="1:1" x14ac:dyDescent="0.45">
      <c r="A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RowHeight="14.25" x14ac:dyDescent="0.45"/>
  <cols>
    <col min="1" max="1" width="23.265625" customWidth="1"/>
    <col min="2" max="2" width="17.73046875" style="6" customWidth="1"/>
    <col min="3" max="3" width="16.86328125" customWidth="1"/>
    <col min="4" max="4" width="12.86328125" style="6" customWidth="1"/>
    <col min="5" max="5" width="18.3984375" customWidth="1"/>
    <col min="6" max="6" width="9.1328125" style="6"/>
  </cols>
  <sheetData>
    <row r="1" spans="1:6" x14ac:dyDescent="0.45">
      <c r="A1" s="1" t="s">
        <v>87</v>
      </c>
    </row>
    <row r="2" spans="1:6" x14ac:dyDescent="0.45">
      <c r="A2" s="1"/>
    </row>
    <row r="3" spans="1:6" x14ac:dyDescent="0.45">
      <c r="A3" s="1" t="s">
        <v>88</v>
      </c>
    </row>
    <row r="4" spans="1:6" x14ac:dyDescent="0.45">
      <c r="A4" s="7" t="s">
        <v>89</v>
      </c>
    </row>
    <row r="5" spans="1:6" x14ac:dyDescent="0.45">
      <c r="A5" s="7" t="s">
        <v>90</v>
      </c>
    </row>
    <row r="6" spans="1:6" x14ac:dyDescent="0.45">
      <c r="A6" s="7" t="s">
        <v>91</v>
      </c>
    </row>
    <row r="7" spans="1:6" x14ac:dyDescent="0.45">
      <c r="A7" s="7"/>
    </row>
    <row r="8" spans="1:6" x14ac:dyDescent="0.45">
      <c r="A8" s="1" t="s">
        <v>92</v>
      </c>
      <c r="C8" s="1" t="s">
        <v>93</v>
      </c>
      <c r="E8" s="1" t="s">
        <v>94</v>
      </c>
    </row>
    <row r="9" spans="1:6" x14ac:dyDescent="0.45">
      <c r="A9" t="s">
        <v>95</v>
      </c>
      <c r="B9" s="6" t="s">
        <v>96</v>
      </c>
      <c r="C9" t="s">
        <v>97</v>
      </c>
      <c r="D9" s="6">
        <v>97</v>
      </c>
      <c r="E9" t="s">
        <v>98</v>
      </c>
      <c r="F9" s="6">
        <v>92</v>
      </c>
    </row>
    <row r="10" spans="1:6" x14ac:dyDescent="0.45">
      <c r="A10" t="s">
        <v>99</v>
      </c>
      <c r="B10" s="6" t="s">
        <v>96</v>
      </c>
      <c r="C10" t="s">
        <v>100</v>
      </c>
      <c r="D10" s="6">
        <v>89</v>
      </c>
      <c r="E10" t="s">
        <v>101</v>
      </c>
      <c r="F10" s="6" t="s">
        <v>96</v>
      </c>
    </row>
    <row r="11" spans="1:6" x14ac:dyDescent="0.45">
      <c r="A11" t="s">
        <v>102</v>
      </c>
      <c r="B11" s="6">
        <v>99</v>
      </c>
      <c r="C11" t="s">
        <v>103</v>
      </c>
      <c r="D11" s="6">
        <v>97</v>
      </c>
      <c r="E11" t="s">
        <v>104</v>
      </c>
      <c r="F11" s="6">
        <v>95</v>
      </c>
    </row>
    <row r="12" spans="1:6" x14ac:dyDescent="0.45">
      <c r="A12" t="s">
        <v>105</v>
      </c>
      <c r="B12" s="6">
        <v>37.5</v>
      </c>
      <c r="C12" t="s">
        <v>106</v>
      </c>
      <c r="D12" s="6">
        <v>90</v>
      </c>
      <c r="E12" t="s">
        <v>107</v>
      </c>
      <c r="F12" s="6">
        <v>80</v>
      </c>
    </row>
    <row r="13" spans="1:6" x14ac:dyDescent="0.45">
      <c r="A13" t="s">
        <v>108</v>
      </c>
      <c r="B13" s="6" t="s">
        <v>96</v>
      </c>
      <c r="C13" t="s">
        <v>109</v>
      </c>
      <c r="D13" s="6" t="s">
        <v>96</v>
      </c>
      <c r="E13" t="s">
        <v>110</v>
      </c>
      <c r="F13" s="6" t="s">
        <v>96</v>
      </c>
    </row>
    <row r="14" spans="1:6" x14ac:dyDescent="0.45">
      <c r="A14" t="s">
        <v>111</v>
      </c>
      <c r="B14" s="6">
        <v>80</v>
      </c>
      <c r="C14" t="s">
        <v>112</v>
      </c>
      <c r="D14" s="6">
        <v>93</v>
      </c>
      <c r="E14" t="s">
        <v>113</v>
      </c>
      <c r="F14" s="6" t="s">
        <v>96</v>
      </c>
    </row>
    <row r="15" spans="1:6" x14ac:dyDescent="0.45">
      <c r="A15" t="s">
        <v>114</v>
      </c>
      <c r="B15" s="6">
        <v>85</v>
      </c>
      <c r="C15" t="s">
        <v>115</v>
      </c>
      <c r="D15" s="6">
        <v>89</v>
      </c>
      <c r="E15" t="s">
        <v>116</v>
      </c>
      <c r="F15" s="6">
        <v>92</v>
      </c>
    </row>
    <row r="16" spans="1:6" x14ac:dyDescent="0.45">
      <c r="A16" t="s">
        <v>117</v>
      </c>
      <c r="B16" s="6" t="s">
        <v>96</v>
      </c>
      <c r="C16" t="s">
        <v>118</v>
      </c>
      <c r="D16" s="6">
        <v>83</v>
      </c>
      <c r="E16" t="s">
        <v>119</v>
      </c>
      <c r="F16" s="6" t="s">
        <v>96</v>
      </c>
    </row>
    <row r="17" spans="1:6" x14ac:dyDescent="0.45">
      <c r="A17" t="s">
        <v>120</v>
      </c>
      <c r="B17" s="6">
        <v>76</v>
      </c>
      <c r="C17" t="s">
        <v>121</v>
      </c>
      <c r="D17" s="6">
        <v>90</v>
      </c>
      <c r="E17" t="s">
        <v>122</v>
      </c>
      <c r="F17" s="6">
        <v>95</v>
      </c>
    </row>
    <row r="18" spans="1:6" x14ac:dyDescent="0.45">
      <c r="A18" t="s">
        <v>123</v>
      </c>
      <c r="B18" s="6" t="s">
        <v>96</v>
      </c>
      <c r="C18" t="s">
        <v>124</v>
      </c>
      <c r="D18" s="6" t="s">
        <v>96</v>
      </c>
      <c r="E18" s="6" t="s">
        <v>125</v>
      </c>
      <c r="F18" s="6">
        <v>100</v>
      </c>
    </row>
    <row r="19" spans="1:6" x14ac:dyDescent="0.45">
      <c r="A19" t="s">
        <v>126</v>
      </c>
      <c r="B19" s="6" t="s">
        <v>96</v>
      </c>
      <c r="C19" t="s">
        <v>127</v>
      </c>
      <c r="D19" s="6">
        <v>94</v>
      </c>
      <c r="E19" s="6" t="s">
        <v>128</v>
      </c>
      <c r="F19" s="6" t="s">
        <v>96</v>
      </c>
    </row>
    <row r="20" spans="1:6" x14ac:dyDescent="0.45">
      <c r="A20" t="s">
        <v>129</v>
      </c>
      <c r="B20" s="6" t="s">
        <v>130</v>
      </c>
      <c r="C20" t="s">
        <v>131</v>
      </c>
      <c r="D20" s="6" t="s">
        <v>96</v>
      </c>
      <c r="E20" t="s">
        <v>132</v>
      </c>
      <c r="F20" s="6" t="s">
        <v>96</v>
      </c>
    </row>
    <row r="21" spans="1:6" x14ac:dyDescent="0.45">
      <c r="A21" t="s">
        <v>133</v>
      </c>
      <c r="B21" s="6" t="s">
        <v>96</v>
      </c>
      <c r="C21" s="6" t="s">
        <v>134</v>
      </c>
      <c r="D21" s="6">
        <v>92</v>
      </c>
      <c r="E21" s="6" t="s">
        <v>135</v>
      </c>
      <c r="F21" s="6" t="s">
        <v>96</v>
      </c>
    </row>
    <row r="22" spans="1:6" x14ac:dyDescent="0.45">
      <c r="A22" t="s">
        <v>136</v>
      </c>
      <c r="B22" s="6" t="s">
        <v>96</v>
      </c>
      <c r="C22" s="6" t="s">
        <v>137</v>
      </c>
      <c r="D22" s="6">
        <v>91.4</v>
      </c>
      <c r="E22" s="6" t="s">
        <v>138</v>
      </c>
      <c r="F22" s="6">
        <v>96</v>
      </c>
    </row>
    <row r="23" spans="1:6" x14ac:dyDescent="0.45">
      <c r="A23" t="s">
        <v>139</v>
      </c>
      <c r="B23" s="6" t="s">
        <v>96</v>
      </c>
      <c r="C23" s="6" t="s">
        <v>140</v>
      </c>
      <c r="D23" s="6" t="s">
        <v>96</v>
      </c>
    </row>
    <row r="24" spans="1:6" x14ac:dyDescent="0.45">
      <c r="A24" t="s">
        <v>141</v>
      </c>
      <c r="B24" s="6">
        <v>80</v>
      </c>
      <c r="C24" t="s">
        <v>142</v>
      </c>
      <c r="D24" s="6" t="s">
        <v>96</v>
      </c>
    </row>
    <row r="25" spans="1:6" x14ac:dyDescent="0.45">
      <c r="A25" t="s">
        <v>143</v>
      </c>
      <c r="B25" s="6" t="s">
        <v>130</v>
      </c>
      <c r="C25" t="s">
        <v>144</v>
      </c>
      <c r="D25" s="6" t="s">
        <v>96</v>
      </c>
    </row>
    <row r="26" spans="1:6" x14ac:dyDescent="0.45">
      <c r="A26" t="s">
        <v>145</v>
      </c>
      <c r="B26" s="6" t="s">
        <v>96</v>
      </c>
      <c r="C26" s="6" t="s">
        <v>146</v>
      </c>
      <c r="D26" s="6">
        <v>94</v>
      </c>
    </row>
    <row r="27" spans="1:6" x14ac:dyDescent="0.45">
      <c r="A27" t="s">
        <v>147</v>
      </c>
      <c r="B27" s="6">
        <v>70</v>
      </c>
    </row>
    <row r="28" spans="1:6" x14ac:dyDescent="0.45">
      <c r="A28" t="s">
        <v>148</v>
      </c>
      <c r="B28" s="6">
        <v>86</v>
      </c>
    </row>
    <row r="29" spans="1:6" x14ac:dyDescent="0.45">
      <c r="A29" t="s">
        <v>149</v>
      </c>
      <c r="B29" s="6" t="s">
        <v>96</v>
      </c>
    </row>
    <row r="31" spans="1:6" x14ac:dyDescent="0.45">
      <c r="A31" s="1" t="s">
        <v>83</v>
      </c>
    </row>
    <row r="32" spans="1:6" x14ac:dyDescent="0.45">
      <c r="A32">
        <v>751</v>
      </c>
      <c r="B32" t="s">
        <v>10</v>
      </c>
    </row>
    <row r="33" spans="1:2" x14ac:dyDescent="0.45">
      <c r="A33" s="8">
        <f>A32*10^6</f>
        <v>751000000</v>
      </c>
      <c r="B33" t="s">
        <v>18</v>
      </c>
    </row>
    <row r="35" spans="1:2" x14ac:dyDescent="0.45">
      <c r="A35" s="1" t="s">
        <v>84</v>
      </c>
    </row>
    <row r="36" spans="1:2" x14ac:dyDescent="0.45">
      <c r="A36" s="18">
        <f>AVERAGE('Impr Forest Mgmt'!$B$9:$B$29,'Impr Forest Mgmt'!$D$9:$D$26,'Impr Forest Mgmt'!$F$9:$F$22)/100</f>
        <v>0.87514814814814812</v>
      </c>
      <c r="B36" t="s">
        <v>85</v>
      </c>
    </row>
    <row r="37" spans="1:2" x14ac:dyDescent="0.45">
      <c r="A37" s="8">
        <f>A33*(1-A36)</f>
        <v>93763740.740740761</v>
      </c>
      <c r="B37" t="s">
        <v>86</v>
      </c>
    </row>
    <row r="38" spans="1:2" x14ac:dyDescent="0.45">
      <c r="A38" s="8"/>
      <c r="B38"/>
    </row>
    <row r="39" spans="1:2" x14ac:dyDescent="0.45">
      <c r="A39" s="1" t="s">
        <v>158</v>
      </c>
    </row>
    <row r="40" spans="1:2" x14ac:dyDescent="0.45">
      <c r="A40" t="s">
        <v>157</v>
      </c>
    </row>
    <row r="41" spans="1:2" x14ac:dyDescent="0.45">
      <c r="A41" t="s">
        <v>159</v>
      </c>
    </row>
    <row r="42" spans="1:2" x14ac:dyDescent="0.45">
      <c r="A42" t="s">
        <v>160</v>
      </c>
    </row>
    <row r="43" spans="1:2" x14ac:dyDescent="0.45">
      <c r="A43" t="s">
        <v>161</v>
      </c>
    </row>
    <row r="44" spans="1:2" x14ac:dyDescent="0.45">
      <c r="A44" t="s">
        <v>162</v>
      </c>
    </row>
    <row r="46" spans="1:2" x14ac:dyDescent="0.45">
      <c r="A46" t="s">
        <v>163</v>
      </c>
    </row>
    <row r="47" spans="1:2" x14ac:dyDescent="0.45">
      <c r="A47" t="s">
        <v>164</v>
      </c>
    </row>
    <row r="48" spans="1:2" x14ac:dyDescent="0.45">
      <c r="A48" t="s">
        <v>165</v>
      </c>
    </row>
    <row r="50" spans="1:2" x14ac:dyDescent="0.45">
      <c r="A50" s="17">
        <v>0.5</v>
      </c>
      <c r="B50" s="6" t="s">
        <v>166</v>
      </c>
    </row>
    <row r="51" spans="1:2" x14ac:dyDescent="0.45">
      <c r="B51" s="6" t="s">
        <v>167</v>
      </c>
    </row>
    <row r="53" spans="1:2" x14ac:dyDescent="0.45">
      <c r="A53" s="8">
        <f>A37*A50</f>
        <v>46881870.370370381</v>
      </c>
      <c r="B5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25" x14ac:dyDescent="0.45"/>
  <cols>
    <col min="1" max="1" width="29.265625" customWidth="1"/>
    <col min="2" max="2" width="10.86328125" customWidth="1"/>
  </cols>
  <sheetData>
    <row r="1" spans="1:36" x14ac:dyDescent="0.45">
      <c r="A1" s="1" t="s">
        <v>176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45">
      <c r="A2" t="s">
        <v>2</v>
      </c>
      <c r="B2">
        <f>'Set Asides'!$A29</f>
        <v>136290</v>
      </c>
      <c r="C2">
        <f>'Set Asides'!$A29</f>
        <v>136290</v>
      </c>
      <c r="D2">
        <f>'Set Asides'!$A29</f>
        <v>136290</v>
      </c>
      <c r="E2">
        <f>'Set Asides'!$A29</f>
        <v>136290</v>
      </c>
      <c r="F2">
        <f>'Set Asides'!$A29</f>
        <v>136290</v>
      </c>
      <c r="G2">
        <f>'Set Asides'!$A29</f>
        <v>136290</v>
      </c>
      <c r="H2">
        <f>'Set Asides'!$A29</f>
        <v>136290</v>
      </c>
      <c r="I2">
        <f>'Set Asides'!$A29</f>
        <v>136290</v>
      </c>
      <c r="J2">
        <f>'Set Asides'!$A29</f>
        <v>136290</v>
      </c>
      <c r="K2">
        <f>'Set Asides'!$A29</f>
        <v>136290</v>
      </c>
      <c r="L2">
        <f>'Set Asides'!$A29</f>
        <v>136290</v>
      </c>
      <c r="M2">
        <f>'Set Asides'!$A29</f>
        <v>136290</v>
      </c>
      <c r="N2">
        <f>'Set Asides'!$A29</f>
        <v>136290</v>
      </c>
      <c r="O2">
        <f>'Set Asides'!$A29</f>
        <v>136290</v>
      </c>
      <c r="P2">
        <f>'Set Asides'!$A29</f>
        <v>136290</v>
      </c>
      <c r="Q2">
        <f>'Set Asides'!$A29</f>
        <v>136290</v>
      </c>
      <c r="R2">
        <f>'Set Asides'!$A29</f>
        <v>136290</v>
      </c>
      <c r="S2">
        <f>'Set Asides'!$A29</f>
        <v>136290</v>
      </c>
      <c r="T2">
        <f>'Set Asides'!$A29</f>
        <v>136290</v>
      </c>
      <c r="U2">
        <f>'Set Asides'!$A29</f>
        <v>136290</v>
      </c>
      <c r="V2">
        <f>'Set Asides'!$A29</f>
        <v>136290</v>
      </c>
      <c r="W2">
        <f>'Set Asides'!$A29</f>
        <v>136290</v>
      </c>
      <c r="X2">
        <f>'Set Asides'!$A29</f>
        <v>136290</v>
      </c>
      <c r="Y2">
        <f>'Set Asides'!$A29</f>
        <v>136290</v>
      </c>
      <c r="Z2">
        <f>'Set Asides'!$A29</f>
        <v>136290</v>
      </c>
      <c r="AA2">
        <f>'Set Asides'!$A29</f>
        <v>136290</v>
      </c>
      <c r="AB2">
        <f>'Set Asides'!$A29</f>
        <v>136290</v>
      </c>
      <c r="AC2">
        <f>'Set Asides'!$A29</f>
        <v>136290</v>
      </c>
      <c r="AD2">
        <f>'Set Asides'!$A29</f>
        <v>136290</v>
      </c>
      <c r="AE2">
        <f>'Set Asides'!$A29</f>
        <v>136290</v>
      </c>
      <c r="AF2">
        <f>'Set Asides'!$A29</f>
        <v>136290</v>
      </c>
      <c r="AG2">
        <f>'Set Asides'!$A29</f>
        <v>136290</v>
      </c>
      <c r="AH2">
        <f>'Set Asides'!$A29</f>
        <v>136290</v>
      </c>
      <c r="AI2">
        <f>'Set Asides'!$A29</f>
        <v>136290</v>
      </c>
      <c r="AJ2">
        <f>'Set Asides'!$A29</f>
        <v>136290</v>
      </c>
    </row>
    <row r="3" spans="1:36" x14ac:dyDescent="0.45">
      <c r="A3" t="s">
        <v>3</v>
      </c>
      <c r="B3" s="3">
        <f>'Aff Ref'!$A34</f>
        <v>1996726.2015999998</v>
      </c>
      <c r="C3" s="3">
        <f>'Aff Ref'!$A34</f>
        <v>1996726.2015999998</v>
      </c>
      <c r="D3" s="3">
        <f>'Aff Ref'!$A34</f>
        <v>1996726.2015999998</v>
      </c>
      <c r="E3" s="3">
        <f>'Aff Ref'!$A34</f>
        <v>1996726.2015999998</v>
      </c>
      <c r="F3" s="3">
        <f>'Aff Ref'!$A34</f>
        <v>1996726.2015999998</v>
      </c>
      <c r="G3" s="3">
        <f>'Aff Ref'!$A34</f>
        <v>1996726.2015999998</v>
      </c>
      <c r="H3" s="3">
        <f>'Aff Ref'!$A34</f>
        <v>1996726.2015999998</v>
      </c>
      <c r="I3" s="3">
        <f>'Aff Ref'!$A34</f>
        <v>1996726.2015999998</v>
      </c>
      <c r="J3" s="3">
        <f>'Aff Ref'!$A34</f>
        <v>1996726.2015999998</v>
      </c>
      <c r="K3" s="3">
        <f>'Aff Ref'!$A34</f>
        <v>1996726.2015999998</v>
      </c>
      <c r="L3" s="3">
        <f>'Aff Ref'!$A34</f>
        <v>1996726.2015999998</v>
      </c>
      <c r="M3" s="3">
        <f>'Aff Ref'!$A34</f>
        <v>1996726.2015999998</v>
      </c>
      <c r="N3" s="3">
        <f>'Aff Ref'!$A34</f>
        <v>1996726.2015999998</v>
      </c>
      <c r="O3" s="3">
        <f>'Aff Ref'!$A34</f>
        <v>1996726.2015999998</v>
      </c>
      <c r="P3" s="3">
        <f>'Aff Ref'!$A34</f>
        <v>1996726.2015999998</v>
      </c>
      <c r="Q3" s="3">
        <f>'Aff Ref'!$A34</f>
        <v>1996726.2015999998</v>
      </c>
      <c r="R3" s="3">
        <f>'Aff Ref'!$A34</f>
        <v>1996726.2015999998</v>
      </c>
      <c r="S3" s="3">
        <f>'Aff Ref'!$A34</f>
        <v>1996726.2015999998</v>
      </c>
      <c r="T3" s="3">
        <f>'Aff Ref'!$A34</f>
        <v>1996726.2015999998</v>
      </c>
      <c r="U3" s="3">
        <f>'Aff Ref'!$A34</f>
        <v>1996726.2015999998</v>
      </c>
      <c r="V3" s="3">
        <f>'Aff Ref'!$A34</f>
        <v>1996726.2015999998</v>
      </c>
      <c r="W3" s="3">
        <f>'Aff Ref'!$A34</f>
        <v>1996726.2015999998</v>
      </c>
      <c r="X3" s="3">
        <f>'Aff Ref'!$A34</f>
        <v>1996726.2015999998</v>
      </c>
      <c r="Y3" s="3">
        <f>'Aff Ref'!$A34</f>
        <v>1996726.2015999998</v>
      </c>
      <c r="Z3" s="3">
        <f>'Aff Ref'!$A34</f>
        <v>1996726.2015999998</v>
      </c>
      <c r="AA3" s="3">
        <f>'Aff Ref'!$A34</f>
        <v>1996726.2015999998</v>
      </c>
      <c r="AB3" s="3">
        <f>'Aff Ref'!$A34</f>
        <v>1996726.2015999998</v>
      </c>
      <c r="AC3" s="3">
        <f>'Aff Ref'!$A34</f>
        <v>1996726.2015999998</v>
      </c>
      <c r="AD3" s="3">
        <f>'Aff Ref'!$A34</f>
        <v>1996726.2015999998</v>
      </c>
      <c r="AE3" s="3">
        <f>'Aff Ref'!$A34</f>
        <v>1996726.2015999998</v>
      </c>
      <c r="AF3" s="3">
        <f>'Aff Ref'!$A34</f>
        <v>1996726.2015999998</v>
      </c>
      <c r="AG3" s="3">
        <f>'Aff Ref'!$A34</f>
        <v>1996726.2015999998</v>
      </c>
      <c r="AH3" s="3">
        <f>'Aff Ref'!$A34</f>
        <v>1996726.2015999998</v>
      </c>
      <c r="AI3" s="3">
        <f>'Aff Ref'!$A34</f>
        <v>1996726.2015999998</v>
      </c>
      <c r="AJ3" s="3">
        <f>'Aff Ref'!$A34</f>
        <v>1996726.2015999998</v>
      </c>
    </row>
    <row r="4" spans="1:36" x14ac:dyDescent="0.45">
      <c r="A4" t="s">
        <v>4</v>
      </c>
      <c r="B4" s="3">
        <f>'Impr Forest Mgmt'!$A53</f>
        <v>46881870.370370381</v>
      </c>
      <c r="C4" s="3">
        <f>'Impr Forest Mgmt'!$A53</f>
        <v>46881870.370370381</v>
      </c>
      <c r="D4" s="3">
        <f>'Impr Forest Mgmt'!$A53</f>
        <v>46881870.370370381</v>
      </c>
      <c r="E4" s="3">
        <f>'Impr Forest Mgmt'!$A53</f>
        <v>46881870.370370381</v>
      </c>
      <c r="F4" s="3">
        <f>'Impr Forest Mgmt'!$A53</f>
        <v>46881870.370370381</v>
      </c>
      <c r="G4" s="3">
        <f>'Impr Forest Mgmt'!$A53</f>
        <v>46881870.370370381</v>
      </c>
      <c r="H4" s="3">
        <f>'Impr Forest Mgmt'!$A53</f>
        <v>46881870.370370381</v>
      </c>
      <c r="I4" s="3">
        <f>'Impr Forest Mgmt'!$A53</f>
        <v>46881870.370370381</v>
      </c>
      <c r="J4" s="3">
        <f>'Impr Forest Mgmt'!$A53</f>
        <v>46881870.370370381</v>
      </c>
      <c r="K4" s="3">
        <f>'Impr Forest Mgmt'!$A53</f>
        <v>46881870.370370381</v>
      </c>
      <c r="L4" s="3">
        <f>'Impr Forest Mgmt'!$A53</f>
        <v>46881870.370370381</v>
      </c>
      <c r="M4" s="3">
        <f>'Impr Forest Mgmt'!$A53</f>
        <v>46881870.370370381</v>
      </c>
      <c r="N4" s="3">
        <f>'Impr Forest Mgmt'!$A53</f>
        <v>46881870.370370381</v>
      </c>
      <c r="O4" s="3">
        <f>'Impr Forest Mgmt'!$A53</f>
        <v>46881870.370370381</v>
      </c>
      <c r="P4" s="3">
        <f>'Impr Forest Mgmt'!$A53</f>
        <v>46881870.370370381</v>
      </c>
      <c r="Q4" s="3">
        <f>'Impr Forest Mgmt'!$A53</f>
        <v>46881870.370370381</v>
      </c>
      <c r="R4" s="3">
        <f>'Impr Forest Mgmt'!$A53</f>
        <v>46881870.370370381</v>
      </c>
      <c r="S4" s="3">
        <f>'Impr Forest Mgmt'!$A53</f>
        <v>46881870.370370381</v>
      </c>
      <c r="T4" s="3">
        <f>'Impr Forest Mgmt'!$A53</f>
        <v>46881870.370370381</v>
      </c>
      <c r="U4" s="3">
        <f>'Impr Forest Mgmt'!$A53</f>
        <v>46881870.370370381</v>
      </c>
      <c r="V4" s="3">
        <f>'Impr Forest Mgmt'!$A53</f>
        <v>46881870.370370381</v>
      </c>
      <c r="W4" s="3">
        <f>'Impr Forest Mgmt'!$A53</f>
        <v>46881870.370370381</v>
      </c>
      <c r="X4" s="3">
        <f>'Impr Forest Mgmt'!$A53</f>
        <v>46881870.370370381</v>
      </c>
      <c r="Y4" s="3">
        <f>'Impr Forest Mgmt'!$A53</f>
        <v>46881870.370370381</v>
      </c>
      <c r="Z4" s="3">
        <f>'Impr Forest Mgmt'!$A53</f>
        <v>46881870.370370381</v>
      </c>
      <c r="AA4" s="3">
        <f>'Impr Forest Mgmt'!$A53</f>
        <v>46881870.370370381</v>
      </c>
      <c r="AB4" s="3">
        <f>'Impr Forest Mgmt'!$A53</f>
        <v>46881870.370370381</v>
      </c>
      <c r="AC4" s="3">
        <f>'Impr Forest Mgmt'!$A53</f>
        <v>46881870.370370381</v>
      </c>
      <c r="AD4" s="3">
        <f>'Impr Forest Mgmt'!$A53</f>
        <v>46881870.370370381</v>
      </c>
      <c r="AE4" s="3">
        <f>'Impr Forest Mgmt'!$A53</f>
        <v>46881870.370370381</v>
      </c>
      <c r="AF4" s="3">
        <f>'Impr Forest Mgmt'!$A53</f>
        <v>46881870.370370381</v>
      </c>
      <c r="AG4" s="3">
        <f>'Impr Forest Mgmt'!$A53</f>
        <v>46881870.370370381</v>
      </c>
      <c r="AH4" s="3">
        <f>'Impr Forest Mgmt'!$A53</f>
        <v>46881870.370370381</v>
      </c>
      <c r="AI4" s="3">
        <f>'Impr Forest Mgmt'!$A53</f>
        <v>46881870.370370381</v>
      </c>
      <c r="AJ4" s="3">
        <f>'Impr Forest Mgmt'!$A53</f>
        <v>46881870.370370381</v>
      </c>
    </row>
    <row r="5" spans="1:36" x14ac:dyDescent="0.45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148C03C-C03D-48FD-B5E7-2D343C28BCED}"/>
</file>

<file path=customXml/itemProps2.xml><?xml version="1.0" encoding="utf-8"?>
<ds:datastoreItem xmlns:ds="http://schemas.openxmlformats.org/officeDocument/2006/customXml" ds:itemID="{9CE7820C-C226-42E9-975D-F25CECF8B3EE}"/>
</file>

<file path=customXml/itemProps3.xml><?xml version="1.0" encoding="utf-8"?>
<ds:datastoreItem xmlns:ds="http://schemas.openxmlformats.org/officeDocument/2006/customXml" ds:itemID="{227921B0-72B0-4145-B817-48150691A7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2017-01-27T05:17:42Z</dcterms:created>
  <dcterms:modified xsi:type="dcterms:W3CDTF">2019-08-23T21:30:10Z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