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L\InputData\trans\BAADTbVT\"/>
    </mc:Choice>
  </mc:AlternateContent>
  <bookViews>
    <workbookView xWindow="240" yWindow="60" windowWidth="18720" windowHeight="5955"/>
  </bookViews>
  <sheets>
    <sheet name="About" sheetId="1" r:id="rId1"/>
    <sheet name="SYVbT-passenger" sheetId="19" r:id="rId2"/>
    <sheet name="SYVbT-freight" sheetId="20" r:id="rId3"/>
    <sheet name="AVLo-passengers" sheetId="21" r:id="rId4"/>
    <sheet name="AVLo-freight" sheetId="22" r:id="rId5"/>
    <sheet name="AEO 7" sheetId="16" r:id="rId6"/>
    <sheet name="AEO 48" sheetId="17" r:id="rId7"/>
    <sheet name="NHTSA Motorbikes" sheetId="7" r:id="rId8"/>
    <sheet name="NTS 1-40" sheetId="23" r:id="rId9"/>
    <sheet name="NRBS 40" sheetId="13" r:id="rId10"/>
    <sheet name="BAADTbVT-passengers" sheetId="6" r:id="rId11"/>
    <sheet name="BAADTbVT-freight" sheetId="12" r:id="rId12"/>
  </sheets>
  <externalReferences>
    <externalReference r:id="rId13"/>
    <externalReference r:id="rId14"/>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62913"/>
</workbook>
</file>

<file path=xl/calcChain.xml><?xml version="1.0" encoding="utf-8"?>
<calcChain xmlns="http://schemas.openxmlformats.org/spreadsheetml/2006/main">
  <c r="B6" i="6" l="1"/>
  <c r="B6" i="12" l="1"/>
  <c r="B3" i="12" l="1"/>
  <c r="B2" i="12"/>
  <c r="B3" i="6"/>
  <c r="B2" i="6"/>
  <c r="B5" i="12"/>
  <c r="B4" i="12"/>
  <c r="B5" i="6" l="1"/>
  <c r="B4" i="6"/>
  <c r="B7" i="6" l="1"/>
  <c r="AI27" i="23"/>
  <c r="AI26" i="23"/>
  <c r="AI25" i="23"/>
  <c r="AI24" i="23"/>
  <c r="AI22" i="23"/>
  <c r="AI21" i="23"/>
  <c r="AI20" i="23"/>
  <c r="AI19" i="23"/>
  <c r="AI18" i="23"/>
  <c r="AI17" i="23"/>
  <c r="AI16" i="23"/>
  <c r="AI15" i="23"/>
  <c r="AD14" i="23"/>
  <c r="AI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I12" i="23"/>
  <c r="AI11" i="23"/>
  <c r="AI9" i="23"/>
  <c r="AI8" i="23"/>
  <c r="AI6" i="23"/>
  <c r="AI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S2" i="6" l="1"/>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C7" i="12"/>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AH3" i="12" s="1"/>
  <c r="AI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AH4" i="12" s="1"/>
  <c r="AI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AH5" i="12" s="1"/>
  <c r="AI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AH2" i="12" s="1"/>
  <c r="AI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AH6" i="12" s="1"/>
  <c r="AI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I7" i="6"/>
  <c r="Q7" i="6"/>
  <c r="Y7" i="6"/>
  <c r="AG7" i="6"/>
  <c r="O7" i="6"/>
  <c r="J7" i="6"/>
  <c r="R7" i="6"/>
  <c r="Z7" i="6"/>
  <c r="AH7" i="6"/>
  <c r="P7" i="6"/>
  <c r="C7" i="6"/>
  <c r="K7" i="6"/>
  <c r="S7" i="6"/>
  <c r="AA7" i="6"/>
  <c r="AI7" i="6"/>
  <c r="AE7" i="6"/>
  <c r="D7" i="6"/>
  <c r="L7" i="6"/>
  <c r="T7" i="6"/>
  <c r="AB7" i="6"/>
  <c r="G7" i="6"/>
  <c r="AF7" i="6"/>
  <c r="E7" i="6"/>
  <c r="M7" i="6"/>
  <c r="U7" i="6"/>
  <c r="AC7" i="6"/>
  <c r="W7" i="6"/>
  <c r="H7" i="6"/>
  <c r="X7" i="6"/>
  <c r="F7" i="6"/>
  <c r="N7" i="6"/>
  <c r="V7" i="6"/>
  <c r="AD7" i="6"/>
  <c r="P5" i="6" l="1"/>
  <c r="AI5" i="6"/>
  <c r="S5" i="6"/>
  <c r="L2" i="6"/>
  <c r="AH2" i="6"/>
  <c r="K2" i="6"/>
  <c r="C5" i="6"/>
  <c r="AE2" i="6"/>
  <c r="C2" i="6"/>
  <c r="V5" i="6"/>
  <c r="V2" i="6"/>
  <c r="AC5" i="6"/>
  <c r="M2" i="6"/>
  <c r="T2" i="6"/>
  <c r="W2" i="6"/>
  <c r="AG5" i="6"/>
  <c r="U2" i="6"/>
  <c r="AB5" i="6"/>
  <c r="U3" i="6"/>
  <c r="V3" i="6"/>
  <c r="T3" i="6"/>
  <c r="AG3" i="6"/>
  <c r="AI3" i="6"/>
  <c r="AE3" i="6"/>
  <c r="Z3" i="6"/>
  <c r="Q2" i="6"/>
  <c r="AF5" i="6"/>
  <c r="F5" i="6"/>
  <c r="R4" i="6"/>
  <c r="M4" i="6"/>
  <c r="AI4" i="6"/>
  <c r="AE5" i="6"/>
  <c r="Y4" i="6"/>
  <c r="H2" i="6"/>
  <c r="Z2" i="6"/>
  <c r="AI2" i="6"/>
  <c r="O3" i="6"/>
  <c r="AF3" i="6"/>
  <c r="Q4" i="6"/>
  <c r="P2" i="6"/>
  <c r="F2" i="6"/>
  <c r="Y2" i="6"/>
  <c r="S3" i="6"/>
  <c r="I3" i="6"/>
  <c r="C4"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<sst xmlns="http://schemas.openxmlformats.org/spreadsheetml/2006/main" count="896" uniqueCount="535">
  <si>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</si>
  <si>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</si>
  <si>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</si>
  <si>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</si>
  <si>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</si>
  <si>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</si>
  <si>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</si>
  <si>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</si>
  <si>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</si>
  <si>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</si>
  <si>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</si>
  <si>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</si>
  <si>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</si>
  <si>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</si>
  <si>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</si>
  <si>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</si>
  <si>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</si>
  <si>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</si>
  <si>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</si>
  <si>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</si>
  <si>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</si>
  <si>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</si>
  <si>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</si>
  <si>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</si>
  <si>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</si>
  <si>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</si>
  <si>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</si>
  <si>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</si>
  <si>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</si>
  <si>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</si>
  <si>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</si>
  <si>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</si>
  <si>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</si>
  <si>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</si>
  <si>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</si>
  <si>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</si>
  <si>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</si>
  <si>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</si>
  <si>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</si>
  <si>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</si>
  <si>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</si>
  <si>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</si>
  <si>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</si>
  <si>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ref2019.d111618a</t>
  </si>
  <si>
    <t>Report</t>
  </si>
  <si>
    <t>Annual Energy Outlook 2019</t>
  </si>
  <si>
    <t>Scenario</t>
  </si>
  <si>
    <t>ref2019</t>
  </si>
  <si>
    <t>Reference case</t>
  </si>
  <si>
    <t>Datekey</t>
  </si>
  <si>
    <t>d111618a</t>
  </si>
  <si>
    <t>Release Date</t>
  </si>
  <si>
    <t xml:space="preserve"> January 2019</t>
  </si>
  <si>
    <t>TKI000</t>
  </si>
  <si>
    <t>7. Transportation Sector Key Indicators and Delivered Energy Consumption</t>
  </si>
  <si>
    <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</si>
  <si>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</si>
  <si>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</si>
  <si>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</si>
  <si>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</si>
  <si>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</si>
  <si>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</si>
  <si>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</si>
  <si>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</si>
  <si>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</si>
  <si>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</si>
  <si>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</si>
  <si>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</si>
  <si>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</si>
  <si>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</si>
  <si>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</si>
  <si>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</si>
  <si>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</si>
  <si>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</si>
  <si>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</si>
  <si>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</si>
  <si>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</si>
  <si>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</si>
  <si>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</si>
  <si>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</si>
  <si>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</si>
  <si>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</si>
  <si>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</si>
  <si>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</si>
  <si>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</si>
  <si>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</si>
  <si>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</si>
  <si>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</si>
  <si>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</si>
  <si>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</si>
  <si>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</si>
  <si>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</si>
  <si>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</si>
  <si>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</si>
  <si>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</si>
  <si>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</si>
  <si>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</si>
  <si>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</si>
  <si>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</si>
  <si>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</si>
  <si>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</si>
  <si>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</si>
  <si>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</si>
  <si>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</si>
  <si>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</si>
  <si>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</si>
  <si>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</si>
  <si>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</si>
  <si>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</si>
  <si>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</si>
  <si>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</si>
  <si>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</si>
  <si>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</si>
  <si>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</si>
  <si>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</si>
  <si>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</si>
  <si>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</si>
  <si>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</si>
  <si>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</si>
  <si>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</si>
  <si>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</si>
  <si>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</si>
  <si>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</si>
  <si>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</si>
  <si>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</si>
  <si>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</si>
  <si>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</si>
  <si>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</si>
  <si>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</si>
  <si>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</si>
  <si>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</si>
  <si>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</si>
  <si>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</si>
  <si>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</si>
  <si>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</si>
  <si>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</si>
  <si>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</si>
  <si>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</si>
  <si>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</si>
  <si>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</si>
  <si>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</si>
  <si>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</si>
  <si>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</si>
  <si>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</si>
  <si>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</si>
  <si>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</si>
  <si>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</si>
  <si>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</si>
  <si>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</si>
  <si>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</si>
  <si>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</si>
  <si>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</si>
  <si>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</si>
  <si>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</si>
  <si>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</si>
  <si>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</si>
  <si>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</si>
  <si>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</si>
  <si>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</si>
  <si>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</si>
  <si>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</si>
  <si>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</si>
  <si>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</si>
  <si>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</si>
  <si>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</si>
  <si>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</si>
  <si>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</si>
  <si>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</si>
  <si>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</si>
  <si>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</si>
  <si>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</si>
  <si>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</si>
  <si>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</si>
  <si>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</si>
  <si>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</si>
  <si>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</si>
  <si>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</si>
  <si>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</si>
  <si>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</si>
  <si>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</si>
  <si>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</si>
  <si>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</si>
  <si>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</si>
  <si>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</si>
  <si>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</si>
  <si>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</si>
  <si>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ATE000</t>
  </si>
  <si>
    <t>48. Air Travel Energy Use</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</si>
  <si>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</si>
  <si>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</si>
  <si>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</si>
  <si>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</si>
  <si>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</si>
  <si>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</si>
  <si>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</si>
  <si>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</si>
  <si>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</si>
  <si>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</si>
  <si>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Load Factor (fraction of seats filled)</t>
  </si>
  <si>
    <t>ATE000:da_LoadFactor,Do</t>
  </si>
  <si>
    <t xml:space="preserve">  U.S. Domestic</t>
  </si>
  <si>
    <t>ATE000:ea_LoadFactor,In</t>
  </si>
  <si>
    <t xml:space="preserve">  U.S. International</t>
  </si>
  <si>
    <t>Driver Variables</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</si>
  <si>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</si>
  <si>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</si>
  <si>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</si>
  <si>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</si>
  <si>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</si>
  <si>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</si>
  <si>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</si>
  <si>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</si>
  <si>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</si>
  <si>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</si>
  <si>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</si>
  <si>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</si>
  <si>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</si>
  <si>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</si>
  <si>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</si>
  <si>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</si>
  <si>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</si>
  <si>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</si>
  <si>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</si>
  <si>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</si>
  <si>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</si>
  <si>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</si>
  <si>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</si>
  <si>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</si>
  <si>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</si>
  <si>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</si>
  <si>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</si>
  <si>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</si>
  <si>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</si>
  <si>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</si>
  <si>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</si>
  <si>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</si>
  <si>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</si>
  <si>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</si>
  <si>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</si>
  <si>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</si>
  <si>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</si>
  <si>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</si>
  <si>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</si>
  <si>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</si>
  <si>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</si>
  <si>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</si>
  <si>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</si>
  <si>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</si>
  <si>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</si>
  <si>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</si>
  <si>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</si>
  <si>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</si>
  <si>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</si>
  <si>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</si>
  <si>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</si>
  <si>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</si>
  <si>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</si>
  <si>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</si>
  <si>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</si>
  <si>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</si>
  <si>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</si>
  <si>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</si>
  <si>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</si>
  <si>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</si>
  <si>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</si>
  <si>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</si>
  <si>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</si>
  <si>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</si>
  <si>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</si>
  <si>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</si>
  <si>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</si>
  <si>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</si>
  <si>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</si>
  <si>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</si>
  <si>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</si>
  <si>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</si>
  <si>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</si>
  <si>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</si>
  <si>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</si>
  <si>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</si>
  <si>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</si>
  <si>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</si>
  <si>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</si>
  <si>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</si>
  <si>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</si>
  <si>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</si>
  <si>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</si>
  <si>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</si>
  <si>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</si>
  <si>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</si>
  <si>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</si>
  <si>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</si>
  <si>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</si>
  <si>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</si>
  <si>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</si>
  <si>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</si>
  <si>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</si>
  <si>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</si>
  <si>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</si>
  <si>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</si>
  <si>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</si>
  <si>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</si>
  <si>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</si>
  <si>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</si>
  <si>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</si>
  <si>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</si>
  <si>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</si>
  <si>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</si>
  <si>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</si>
  <si>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</si>
  <si>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</si>
  <si>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</si>
  <si>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</si>
  <si>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</si>
  <si>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</si>
  <si>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</si>
  <si>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</si>
  <si>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</si>
  <si>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</si>
  <si>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</si>
  <si>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</si>
  <si>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</si>
  <si>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</si>
  <si>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</si>
  <si>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</si>
  <si>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</si>
  <si>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</si>
  <si>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</si>
  <si>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</si>
  <si>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</si>
  <si>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</si>
  <si>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</si>
  <si>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</si>
  <si>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</si>
  <si>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</si>
  <si>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</si>
  <si>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</si>
  <si>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</si>
  <si>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</si>
  <si>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</si>
  <si>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</si>
  <si>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</si>
  <si>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</si>
  <si>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</si>
  <si>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</si>
  <si>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</si>
  <si>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</si>
  <si>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</si>
  <si>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</si>
  <si>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</si>
  <si>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</si>
  <si>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</si>
  <si>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</si>
  <si>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</si>
  <si>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</si>
  <si>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</si>
  <si>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</si>
  <si>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</si>
  <si>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</si>
  <si>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</si>
  <si>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</si>
  <si>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</si>
  <si>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</si>
  <si>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</si>
  <si>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</si>
  <si>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</si>
  <si>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</si>
  <si>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</si>
  <si>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</si>
  <si>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</si>
  <si>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</si>
  <si>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</si>
  <si>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</si>
  <si>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</si>
  <si>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</si>
  <si>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</si>
  <si>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</si>
  <si>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</si>
  <si>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</si>
  <si>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</si>
  <si>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</si>
  <si>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</si>
  <si>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</si>
  <si>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</si>
  <si>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</si>
  <si>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</si>
  <si>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</si>
  <si>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</si>
  <si>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</si>
  <si>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</si>
  <si>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</si>
  <si>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</si>
  <si>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</si>
  <si>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</si>
  <si>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</si>
  <si>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</si>
  <si>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</si>
  <si>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</si>
  <si>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</si>
  <si>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</si>
  <si>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</si>
  <si>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</si>
  <si>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</si>
  <si>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</si>
  <si>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</si>
  <si>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</si>
  <si>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</si>
  <si>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</si>
  <si>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</si>
  <si>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</si>
  <si>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</si>
  <si>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</si>
  <si>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</si>
  <si>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</si>
  <si>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</si>
  <si>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</si>
  <si>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</si>
  <si>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</si>
  <si>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</si>
  <si>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</si>
  <si>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</si>
  <si>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</si>
  <si>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</si>
  <si>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</si>
  <si>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</si>
  <si>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</si>
  <si>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</si>
  <si>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</si>
  <si>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</si>
  <si>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</si>
  <si>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</si>
  <si>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</si>
  <si>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</si>
  <si>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</si>
  <si>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 - = Not applicable.</t>
  </si>
  <si>
    <t xml:space="preserve">   Note:  Totals may not equal sum of components due to independent rounding.</t>
  </si>
  <si>
    <t xml:space="preserve">   Sources:  2017 values derived using:  U.S. Department of Transportation, Form 41, schedule T2; U.S. Department of</t>
  </si>
  <si>
    <t>Transportation, RSPA, Air Carrier Statistics Monthly, December 2010/2009; U.S. Department of Defense, Defense Logistics</t>
  </si>
  <si>
    <t>Agency Energy, Fiscal Year 2015 Fact Book; and U.S. Energy Information Administration (EIA), AEO2019 National Energy Modeling</t>
  </si>
  <si>
    <t>System run ref2019.d111618a.  2018:  EIA, Short-Term Energy Outlook, October 2018 and EIA, AEO2019 National Energy</t>
  </si>
  <si>
    <t>Modeling System run ref2019.d111618a.  Projections:  EIA AEO2019 National Energy Modeling System run ref2019.d111618a.</t>
  </si>
  <si>
    <t>Start Year</t>
  </si>
  <si>
    <t>battery electric vehicle</t>
  </si>
  <si>
    <t>natural gas vehicle</t>
  </si>
  <si>
    <t>gasoline vehicle</t>
  </si>
  <si>
    <t>diesel vehicle</t>
  </si>
  <si>
    <t>plugin hybrid vehicle</t>
  </si>
  <si>
    <t>nonroad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</si>
  <si>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</si>
  <si>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</si>
  <si>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</si>
  <si>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</si>
  <si>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</si>
  <si>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</si>
  <si>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</si>
  <si>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</si>
  <si>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</si>
  <si>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</si>
  <si>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</si>
  <si>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</si>
  <si>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</si>
  <si>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</si>
  <si>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</si>
  <si>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</si>
  <si>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</si>
  <si>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</si>
  <si>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</si>
  <si>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</si>
  <si>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</si>
  <si>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</si>
  <si>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</si>
  <si>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</si>
  <si>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</si>
  <si>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</si>
  <si>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</si>
  <si>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</si>
  <si>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</si>
  <si>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</si>
  <si>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</si>
  <si>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</si>
  <si>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</si>
  <si>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</si>
  <si>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</si>
  <si>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</si>
  <si>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</si>
  <si>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</si>
  <si>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</si>
  <si>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</si>
  <si>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</si>
  <si>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</si>
  <si>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</si>
  <si>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</si>
  <si>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</si>
  <si>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</si>
  <si>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</si>
  <si>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</si>
  <si>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</si>
  <si>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</si>
  <si>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</si>
  <si>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</si>
  <si>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</si>
  <si>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</si>
  <si>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</si>
  <si>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</si>
  <si>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</si>
  <si>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</si>
  <si>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</si>
  <si>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</si>
  <si>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</si>
  <si>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</si>
  <si>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</si>
  <si>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</si>
  <si>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</si>
  <si>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</si>
  <si>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</si>
  <si>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</si>
  <si>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</si>
  <si>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</si>
  <si>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</si>
  <si>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</si>
  <si>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</si>
  <si>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</si>
  <si>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</si>
  <si>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</si>
  <si>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</si>
  <si>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</si>
  <si>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</si>
  <si>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</si>
  <si>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</si>
  <si>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</si>
  <si>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https://www.eia.gov/outlooks/aeo/tables_ref.cfm</t>
  </si>
  <si>
    <t>Tables 7, 48</t>
  </si>
  <si>
    <t>LPG vehicle</t>
  </si>
  <si>
    <t>hydrogen vehicle</t>
  </si>
  <si>
    <t>Annual Distance (miles/vehicle)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</si>
</sst>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s>
  <fonts count="58">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88">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9" fillId="0" borderId="0" xfId="52" applyFont="1"/>
    <xf numFmtId="0" fontId="20" fillId="0" borderId="10" xfId="57" applyFont="1" applyFill="1" applyBorder="1" applyAlignment="1">
      <alignment wrapText="1"/>
    </xf>
    <xf numFmtId="0" fontId="42" fillId="0" borderId="0" xfId="0" applyFont="1"/>
    <xf numFmtId="0" fontId="43" fillId="0" borderId="0" xfId="0" applyFont="1"/>
    <xf numFmtId="0" fontId="37" fillId="0" borderId="0" xfId="139" applyFont="1" applyFill="1" applyBorder="1" applyAlignment="1">
      <alignment horizontal="left"/>
    </xf>
    <xf numFmtId="0" fontId="0" fillId="0" borderId="0" xfId="0" applyAlignment="1" applyProtection="1">
      <alignment horizontal="left"/>
    </xf>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4" fontId="0" fillId="0" borderId="5" xfId="29" applyNumberFormat="1" applyFont="1" applyFill="1" applyAlignment="1">
      <alignment horizontal="right" wrapText="1"/>
    </xf>
    <xf numFmtId="4" fontId="20" fillId="0" borderId="18" xfId="119" applyNumberFormat="1" applyFill="1" applyAlignment="1">
      <alignment horizontal="right" wrapText="1"/>
    </xf>
    <xf numFmtId="166" fontId="20" fillId="0" borderId="18" xfId="119" applyNumberFormat="1" applyFill="1" applyAlignment="1">
      <alignment horizontal="right" wrapText="1"/>
    </xf>
    <xf numFmtId="0" fontId="44" fillId="0" borderId="0" xfId="0" applyFont="1"/>
    <xf numFmtId="164" fontId="20" fillId="0" borderId="18" xfId="119" applyNumberFormat="1" applyFill="1" applyAlignment="1">
      <alignment horizontal="right" wrapText="1"/>
    </xf>
    <xf numFmtId="3" fontId="20" fillId="0" borderId="18" xfId="119" applyNumberFormat="1" applyFill="1" applyAlignment="1">
      <alignment horizontal="right" wrapText="1"/>
    </xf>
    <xf numFmtId="1" fontId="0" fillId="2" borderId="0" xfId="0" applyNumberFormat="1" applyFill="1"/>
    <xf numFmtId="1" fontId="0" fillId="0" borderId="0" xfId="0" applyNumberFormat="1" applyFill="1"/>
    <xf numFmtId="0" fontId="0" fillId="2" borderId="0" xfId="0"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9" fillId="0" borderId="9" xfId="54" applyFont="1" applyFill="1" applyBorder="1" applyAlignment="1">
      <alignment wrapText="1"/>
    </xf>
    <xf numFmtId="49" fontId="54" fillId="0" borderId="0" xfId="78" applyNumberFormat="1" applyFont="1" applyFill="1" applyAlignment="1">
      <alignment wrapText="1"/>
    </xf>
    <xf numFmtId="0" fontId="54" fillId="0" borderId="0" xfId="78" applyFont="1" applyFill="1" applyBorder="1" applyAlignment="1">
      <alignment wrapText="1"/>
    </xf>
    <xf numFmtId="49" fontId="57"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NumberFormat="1" applyFont="1" applyFill="1" applyAlignment="1">
      <alignment wrapText="1"/>
    </xf>
    <xf numFmtId="0" fontId="53" fillId="0" borderId="0" xfId="131" applyFont="1" applyFill="1" applyAlignment="1">
      <alignment wrapText="1"/>
    </xf>
    <xf numFmtId="0" fontId="55" fillId="0" borderId="0" xfId="133"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cellXfs>
  <cellStyles count="15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xfId="1" builtinId="8"/>
    <cellStyle name="Hyperlink 2" xfId="72"/>
    <cellStyle name="Input 2" xfId="73"/>
    <cellStyle name="Linked Cell 2" xfId="74"/>
    <cellStyle name="Neutral 2" xfId="75"/>
    <cellStyle name="Normal" xfId="0" builtinId="0"/>
    <cellStyle name="Normal 10" xfId="76"/>
    <cellStyle name="Normal 11" xfId="77"/>
    <cellStyle name="Normal 2" xfId="2"/>
    <cellStyle name="Normal 2 2" xfId="78"/>
    <cellStyle name="Normal 2 3" xfId="79"/>
    <cellStyle name="Normal 3" xfId="3"/>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18" sqref="B18:B22"/>
    </sheetView>
  </sheetViews>
  <sheetFormatPr defaultRowHeight="14.25"/>
  <cols>
    <col min="2" max="2" width="51.59765625" customWidth="1"/>
  </cols>
  <sheetData>
    <row r="1" spans="1:2">
      <c r="A1" s="1" t="s">
        <v>42</v>
      </c>
    </row>
    <row r="3" spans="1:2">
      <c r="A3" s="1" t="s">
        <v>0</v>
      </c>
      <c r="B3" s="4" t="s">
        <v>528</v>
      </c>
    </row>
    <row r="4" spans="1:2">
      <c r="B4" t="s">
        <v>529</v>
      </c>
    </row>
    <row r="5" spans="1:2">
      <c r="B5" s="2">
        <v>2019</v>
      </c>
    </row>
    <row r="6" spans="1:2">
      <c r="B6" t="s">
        <v>45</v>
      </c>
    </row>
    <row r="7" spans="1:2">
      <c r="B7" t="s">
        <v>530</v>
      </c>
    </row>
    <row r="8" spans="1:2">
      <c r="B8" t="s">
        <v>531</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441</v>
      </c>
      <c r="B32">
        <v>2017</v>
      </c>
    </row>
  </sheetData>
  <hyperlinks>
    <hyperlink ref="B7" r:id="rId1" display="http://cta.ornl.gov/data/index.shtml"/>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6" sqref="D6"/>
    </sheetView>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19</v>
      </c>
    </row>
    <row r="2" spans="1:7">
      <c r="A2" s="1"/>
    </row>
    <row r="3" spans="1:7" ht="42.7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9"/>
  <sheetViews>
    <sheetView workbookViewId="0">
      <selection activeCell="A2" sqref="A2"/>
    </sheetView>
  </sheetViews>
  <sheetFormatPr defaultColWidth="9.1328125" defaultRowHeight="14.25"/>
  <cols>
    <col min="1" max="1" width="16.59765625" style="14" customWidth="1"/>
    <col min="2" max="2" width="9" style="14" customWidth="1"/>
    <col min="3" max="16384" width="9.1328125" style="14"/>
  </cols>
  <sheetData>
    <row r="1" spans="1:35" ht="28.5">
      <c r="A1" s="9" t="s">
        <v>534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c r="A2" s="14" t="s">
        <v>5</v>
      </c>
      <c r="B2" s="15">
        <f>INDEX('AEO 7'!18:18,MATCH(About!$B$32,'AEO 7'!$13:$13,0))*1000000000/SUM('SYVbT-passenger'!B2:I2)</f>
        <v>11177.755539340782</v>
      </c>
      <c r="C2" s="15">
        <f t="shared" ref="C2:AI7" si="0">$B2</f>
        <v>11177.755539340782</v>
      </c>
      <c r="D2" s="15">
        <f t="shared" si="0"/>
        <v>11177.755539340782</v>
      </c>
      <c r="E2" s="15">
        <f t="shared" si="0"/>
        <v>11177.755539340782</v>
      </c>
      <c r="F2" s="15">
        <f t="shared" si="0"/>
        <v>11177.755539340782</v>
      </c>
      <c r="G2" s="15">
        <f t="shared" si="0"/>
        <v>11177.755539340782</v>
      </c>
      <c r="H2" s="15">
        <f t="shared" si="0"/>
        <v>11177.755539340782</v>
      </c>
      <c r="I2" s="15">
        <f t="shared" si="0"/>
        <v>11177.755539340782</v>
      </c>
      <c r="J2" s="15">
        <f t="shared" si="0"/>
        <v>11177.755539340782</v>
      </c>
      <c r="K2" s="15">
        <f t="shared" si="0"/>
        <v>11177.755539340782</v>
      </c>
      <c r="L2" s="15">
        <f t="shared" si="0"/>
        <v>11177.755539340782</v>
      </c>
      <c r="M2" s="15">
        <f t="shared" si="0"/>
        <v>11177.755539340782</v>
      </c>
      <c r="N2" s="15">
        <f t="shared" si="0"/>
        <v>11177.755539340782</v>
      </c>
      <c r="O2" s="15">
        <f t="shared" si="0"/>
        <v>11177.755539340782</v>
      </c>
      <c r="P2" s="15">
        <f t="shared" si="0"/>
        <v>11177.755539340782</v>
      </c>
      <c r="Q2" s="15">
        <f t="shared" si="0"/>
        <v>11177.755539340782</v>
      </c>
      <c r="R2" s="15">
        <f t="shared" si="0"/>
        <v>11177.755539340782</v>
      </c>
      <c r="S2" s="15">
        <f t="shared" si="0"/>
        <v>11177.755539340782</v>
      </c>
      <c r="T2" s="15">
        <f t="shared" si="0"/>
        <v>11177.755539340782</v>
      </c>
      <c r="U2" s="15">
        <f t="shared" si="0"/>
        <v>11177.755539340782</v>
      </c>
      <c r="V2" s="15">
        <f t="shared" si="0"/>
        <v>11177.755539340782</v>
      </c>
      <c r="W2" s="15">
        <f t="shared" si="0"/>
        <v>11177.755539340782</v>
      </c>
      <c r="X2" s="15">
        <f t="shared" si="0"/>
        <v>11177.755539340782</v>
      </c>
      <c r="Y2" s="15">
        <f t="shared" si="0"/>
        <v>11177.755539340782</v>
      </c>
      <c r="Z2" s="15">
        <f t="shared" si="0"/>
        <v>11177.755539340782</v>
      </c>
      <c r="AA2" s="15">
        <f t="shared" si="0"/>
        <v>11177.755539340782</v>
      </c>
      <c r="AB2" s="15">
        <f t="shared" si="0"/>
        <v>11177.755539340782</v>
      </c>
      <c r="AC2" s="15">
        <f t="shared" si="0"/>
        <v>11177.755539340782</v>
      </c>
      <c r="AD2" s="15">
        <f t="shared" si="0"/>
        <v>11177.755539340782</v>
      </c>
      <c r="AE2" s="15">
        <f t="shared" si="0"/>
        <v>11177.755539340782</v>
      </c>
      <c r="AF2" s="15">
        <f t="shared" si="0"/>
        <v>11177.755539340782</v>
      </c>
      <c r="AG2" s="15">
        <f t="shared" si="0"/>
        <v>11177.755539340782</v>
      </c>
      <c r="AH2" s="15">
        <f t="shared" si="0"/>
        <v>11177.755539340782</v>
      </c>
      <c r="AI2" s="15">
        <f t="shared" si="0"/>
        <v>11177.755539340782</v>
      </c>
    </row>
    <row r="3" spans="1:35">
      <c r="A3" s="14" t="s">
        <v>6</v>
      </c>
      <c r="B3" s="15">
        <f>INDEX('AEO 7'!22:22,MATCH(About!$B$32,'AEO 7'!$13:$13,0))*1000000000/SUM('SYVbT-passenger'!B3:I3)/'AVLo-passengers'!B3</f>
        <v>9720.3134754116618</v>
      </c>
      <c r="C3" s="15">
        <f t="shared" ref="C3:Q3" si="1">$B3</f>
        <v>9720.3134754116618</v>
      </c>
      <c r="D3" s="15">
        <f t="shared" si="1"/>
        <v>9720.3134754116618</v>
      </c>
      <c r="E3" s="15">
        <f t="shared" si="1"/>
        <v>9720.3134754116618</v>
      </c>
      <c r="F3" s="15">
        <f t="shared" si="1"/>
        <v>9720.3134754116618</v>
      </c>
      <c r="G3" s="15">
        <f t="shared" si="1"/>
        <v>9720.3134754116618</v>
      </c>
      <c r="H3" s="15">
        <f t="shared" si="1"/>
        <v>9720.3134754116618</v>
      </c>
      <c r="I3" s="15">
        <f t="shared" si="1"/>
        <v>9720.3134754116618</v>
      </c>
      <c r="J3" s="15">
        <f t="shared" si="1"/>
        <v>9720.3134754116618</v>
      </c>
      <c r="K3" s="15">
        <f t="shared" si="1"/>
        <v>9720.3134754116618</v>
      </c>
      <c r="L3" s="15">
        <f t="shared" si="1"/>
        <v>9720.3134754116618</v>
      </c>
      <c r="M3" s="15">
        <f t="shared" si="1"/>
        <v>9720.3134754116618</v>
      </c>
      <c r="N3" s="15">
        <f t="shared" si="1"/>
        <v>9720.3134754116618</v>
      </c>
      <c r="O3" s="15">
        <f t="shared" si="1"/>
        <v>9720.3134754116618</v>
      </c>
      <c r="P3" s="15">
        <f t="shared" si="1"/>
        <v>9720.3134754116618</v>
      </c>
      <c r="Q3" s="15">
        <f t="shared" si="1"/>
        <v>9720.3134754116618</v>
      </c>
      <c r="R3" s="15">
        <f t="shared" si="0"/>
        <v>9720.3134754116618</v>
      </c>
      <c r="S3" s="15">
        <f t="shared" si="0"/>
        <v>9720.3134754116618</v>
      </c>
      <c r="T3" s="15">
        <f t="shared" si="0"/>
        <v>9720.3134754116618</v>
      </c>
      <c r="U3" s="15">
        <f t="shared" si="0"/>
        <v>9720.3134754116618</v>
      </c>
      <c r="V3" s="15">
        <f t="shared" si="0"/>
        <v>9720.3134754116618</v>
      </c>
      <c r="W3" s="15">
        <f t="shared" si="0"/>
        <v>9720.3134754116618</v>
      </c>
      <c r="X3" s="15">
        <f t="shared" si="0"/>
        <v>9720.3134754116618</v>
      </c>
      <c r="Y3" s="15">
        <f t="shared" si="0"/>
        <v>9720.3134754116618</v>
      </c>
      <c r="Z3" s="15">
        <f t="shared" si="0"/>
        <v>9720.3134754116618</v>
      </c>
      <c r="AA3" s="15">
        <f t="shared" si="0"/>
        <v>9720.3134754116618</v>
      </c>
      <c r="AB3" s="15">
        <f t="shared" si="0"/>
        <v>9720.3134754116618</v>
      </c>
      <c r="AC3" s="15">
        <f t="shared" si="0"/>
        <v>9720.3134754116618</v>
      </c>
      <c r="AD3" s="15">
        <f t="shared" si="0"/>
        <v>9720.3134754116618</v>
      </c>
      <c r="AE3" s="15">
        <f t="shared" si="0"/>
        <v>9720.3134754116618</v>
      </c>
      <c r="AF3" s="15">
        <f t="shared" si="0"/>
        <v>9720.3134754116618</v>
      </c>
      <c r="AG3" s="15">
        <f t="shared" si="0"/>
        <v>9720.3134754116618</v>
      </c>
      <c r="AH3" s="15">
        <f t="shared" si="0"/>
        <v>9720.3134754116618</v>
      </c>
      <c r="AI3" s="15">
        <f t="shared" si="0"/>
        <v>9720.3134754116618</v>
      </c>
    </row>
    <row r="4" spans="1:35">
      <c r="A4" s="14" t="s">
        <v>7</v>
      </c>
      <c r="B4" s="15">
        <f>((INDEX('AEO 48'!45:45,MATCH(About!$B$32,'AEO 48'!$13:$13,0))+INDEX('AEO 48'!59:59,MATCH(About!$B$32,'AEO 48'!$13:$13,0)))*1000000000)/'SYVbT-passenger'!I4/'AVLo-passengers'!B4</f>
        <v>1328423.3422404514</v>
      </c>
      <c r="C4" s="15">
        <f>$B$4</f>
        <v>1328423.3422404514</v>
      </c>
      <c r="D4" s="15">
        <f t="shared" ref="D4:AI4" si="2">$B$4</f>
        <v>1328423.3422404514</v>
      </c>
      <c r="E4" s="15">
        <f t="shared" si="2"/>
        <v>1328423.3422404514</v>
      </c>
      <c r="F4" s="15">
        <f t="shared" si="2"/>
        <v>1328423.3422404514</v>
      </c>
      <c r="G4" s="15">
        <f t="shared" si="2"/>
        <v>1328423.3422404514</v>
      </c>
      <c r="H4" s="15">
        <f t="shared" si="2"/>
        <v>1328423.3422404514</v>
      </c>
      <c r="I4" s="15">
        <f t="shared" si="2"/>
        <v>1328423.3422404514</v>
      </c>
      <c r="J4" s="15">
        <f t="shared" si="2"/>
        <v>1328423.3422404514</v>
      </c>
      <c r="K4" s="15">
        <f t="shared" si="2"/>
        <v>1328423.3422404514</v>
      </c>
      <c r="L4" s="15">
        <f t="shared" si="2"/>
        <v>1328423.3422404514</v>
      </c>
      <c r="M4" s="15">
        <f t="shared" si="2"/>
        <v>1328423.3422404514</v>
      </c>
      <c r="N4" s="15">
        <f t="shared" si="2"/>
        <v>1328423.3422404514</v>
      </c>
      <c r="O4" s="15">
        <f t="shared" si="2"/>
        <v>1328423.3422404514</v>
      </c>
      <c r="P4" s="15">
        <f t="shared" si="2"/>
        <v>1328423.3422404514</v>
      </c>
      <c r="Q4" s="15">
        <f t="shared" si="2"/>
        <v>1328423.3422404514</v>
      </c>
      <c r="R4" s="15">
        <f t="shared" si="2"/>
        <v>1328423.3422404514</v>
      </c>
      <c r="S4" s="15">
        <f t="shared" si="2"/>
        <v>1328423.3422404514</v>
      </c>
      <c r="T4" s="15">
        <f t="shared" si="2"/>
        <v>1328423.3422404514</v>
      </c>
      <c r="U4" s="15">
        <f t="shared" si="2"/>
        <v>1328423.3422404514</v>
      </c>
      <c r="V4" s="15">
        <f t="shared" si="2"/>
        <v>1328423.3422404514</v>
      </c>
      <c r="W4" s="15">
        <f t="shared" si="2"/>
        <v>1328423.3422404514</v>
      </c>
      <c r="X4" s="15">
        <f t="shared" si="2"/>
        <v>1328423.3422404514</v>
      </c>
      <c r="Y4" s="15">
        <f t="shared" si="2"/>
        <v>1328423.3422404514</v>
      </c>
      <c r="Z4" s="15">
        <f t="shared" si="2"/>
        <v>1328423.3422404514</v>
      </c>
      <c r="AA4" s="15">
        <f t="shared" si="2"/>
        <v>1328423.3422404514</v>
      </c>
      <c r="AB4" s="15">
        <f t="shared" si="2"/>
        <v>1328423.3422404514</v>
      </c>
      <c r="AC4" s="15">
        <f t="shared" si="2"/>
        <v>1328423.3422404514</v>
      </c>
      <c r="AD4" s="15">
        <f t="shared" si="2"/>
        <v>1328423.3422404514</v>
      </c>
      <c r="AE4" s="15">
        <f t="shared" si="2"/>
        <v>1328423.3422404514</v>
      </c>
      <c r="AF4" s="15">
        <f t="shared" si="2"/>
        <v>1328423.3422404514</v>
      </c>
      <c r="AG4" s="15">
        <f t="shared" si="2"/>
        <v>1328423.3422404514</v>
      </c>
      <c r="AH4" s="15">
        <f t="shared" si="2"/>
        <v>1328423.3422404514</v>
      </c>
      <c r="AI4" s="15">
        <f t="shared" si="2"/>
        <v>1328423.3422404514</v>
      </c>
    </row>
    <row r="5" spans="1:35">
      <c r="A5" s="14" t="s">
        <v>8</v>
      </c>
      <c r="B5" s="15">
        <f>INDEX('AEO 7'!23:23,MATCH(About!$B$32,'AEO 7'!$13:$13,0))*1000000000/'SYVbT-passenger'!I5/'AVLo-passengers'!B5</f>
        <v>331471.85123908089</v>
      </c>
      <c r="C5" s="15">
        <f t="shared" si="0"/>
        <v>331471.85123908089</v>
      </c>
      <c r="D5" s="15">
        <f t="shared" si="0"/>
        <v>331471.85123908089</v>
      </c>
      <c r="E5" s="15">
        <f t="shared" si="0"/>
        <v>331471.85123908089</v>
      </c>
      <c r="F5" s="15">
        <f t="shared" si="0"/>
        <v>331471.85123908089</v>
      </c>
      <c r="G5" s="15">
        <f t="shared" si="0"/>
        <v>331471.85123908089</v>
      </c>
      <c r="H5" s="15">
        <f t="shared" si="0"/>
        <v>331471.85123908089</v>
      </c>
      <c r="I5" s="15">
        <f t="shared" si="0"/>
        <v>331471.85123908089</v>
      </c>
      <c r="J5" s="15">
        <f t="shared" si="0"/>
        <v>331471.85123908089</v>
      </c>
      <c r="K5" s="15">
        <f t="shared" si="0"/>
        <v>331471.85123908089</v>
      </c>
      <c r="L5" s="15">
        <f t="shared" si="0"/>
        <v>331471.85123908089</v>
      </c>
      <c r="M5" s="15">
        <f t="shared" si="0"/>
        <v>331471.85123908089</v>
      </c>
      <c r="N5" s="15">
        <f t="shared" si="0"/>
        <v>331471.85123908089</v>
      </c>
      <c r="O5" s="15">
        <f t="shared" si="0"/>
        <v>331471.85123908089</v>
      </c>
      <c r="P5" s="15">
        <f t="shared" si="0"/>
        <v>331471.85123908089</v>
      </c>
      <c r="Q5" s="15">
        <f t="shared" si="0"/>
        <v>331471.85123908089</v>
      </c>
      <c r="R5" s="15">
        <f t="shared" si="0"/>
        <v>331471.85123908089</v>
      </c>
      <c r="S5" s="15">
        <f t="shared" si="0"/>
        <v>331471.85123908089</v>
      </c>
      <c r="T5" s="15">
        <f t="shared" si="0"/>
        <v>331471.85123908089</v>
      </c>
      <c r="U5" s="15">
        <f t="shared" si="0"/>
        <v>331471.85123908089</v>
      </c>
      <c r="V5" s="15">
        <f t="shared" si="0"/>
        <v>331471.85123908089</v>
      </c>
      <c r="W5" s="15">
        <f t="shared" si="0"/>
        <v>331471.85123908089</v>
      </c>
      <c r="X5" s="15">
        <f t="shared" si="0"/>
        <v>331471.85123908089</v>
      </c>
      <c r="Y5" s="15">
        <f t="shared" si="0"/>
        <v>331471.85123908089</v>
      </c>
      <c r="Z5" s="15">
        <f t="shared" si="0"/>
        <v>331471.85123908089</v>
      </c>
      <c r="AA5" s="15">
        <f t="shared" si="0"/>
        <v>331471.85123908089</v>
      </c>
      <c r="AB5" s="15">
        <f t="shared" si="0"/>
        <v>331471.85123908089</v>
      </c>
      <c r="AC5" s="15">
        <f t="shared" si="0"/>
        <v>331471.85123908089</v>
      </c>
      <c r="AD5" s="15">
        <f t="shared" si="0"/>
        <v>331471.85123908089</v>
      </c>
      <c r="AE5" s="15">
        <f t="shared" si="0"/>
        <v>331471.85123908089</v>
      </c>
      <c r="AF5" s="15">
        <f t="shared" si="0"/>
        <v>331471.85123908089</v>
      </c>
      <c r="AG5" s="15">
        <f t="shared" si="0"/>
        <v>331471.85123908089</v>
      </c>
      <c r="AH5" s="15">
        <f t="shared" si="0"/>
        <v>331471.85123908089</v>
      </c>
      <c r="AI5" s="15">
        <f t="shared" si="0"/>
        <v>331471.85123908089</v>
      </c>
    </row>
    <row r="6" spans="1:35">
      <c r="A6" s="14" t="s">
        <v>9</v>
      </c>
      <c r="B6" s="15">
        <f>SUM('NRBS 40'!D5,'NRBS 40'!D7,'NRBS 40'!D8)/SUM('NRBS 40'!B5,'NRBS 40'!B8,'NRBS 40'!B9)*1000</f>
        <v>171.80862177031827</v>
      </c>
      <c r="C6" s="15">
        <f t="shared" si="0"/>
        <v>171.80862177031827</v>
      </c>
      <c r="D6" s="15">
        <f t="shared" si="0"/>
        <v>171.80862177031827</v>
      </c>
      <c r="E6" s="15">
        <f t="shared" si="0"/>
        <v>171.80862177031827</v>
      </c>
      <c r="F6" s="15">
        <f t="shared" si="0"/>
        <v>171.80862177031827</v>
      </c>
      <c r="G6" s="15">
        <f t="shared" si="0"/>
        <v>171.80862177031827</v>
      </c>
      <c r="H6" s="15">
        <f t="shared" si="0"/>
        <v>171.80862177031827</v>
      </c>
      <c r="I6" s="15">
        <f t="shared" si="0"/>
        <v>171.80862177031827</v>
      </c>
      <c r="J6" s="15">
        <f t="shared" si="0"/>
        <v>171.80862177031827</v>
      </c>
      <c r="K6" s="15">
        <f t="shared" si="0"/>
        <v>171.80862177031827</v>
      </c>
      <c r="L6" s="15">
        <f t="shared" si="0"/>
        <v>171.80862177031827</v>
      </c>
      <c r="M6" s="15">
        <f t="shared" si="0"/>
        <v>171.80862177031827</v>
      </c>
      <c r="N6" s="15">
        <f t="shared" si="0"/>
        <v>171.80862177031827</v>
      </c>
      <c r="O6" s="15">
        <f t="shared" si="0"/>
        <v>171.80862177031827</v>
      </c>
      <c r="P6" s="15">
        <f t="shared" si="0"/>
        <v>171.80862177031827</v>
      </c>
      <c r="Q6" s="15">
        <f t="shared" si="0"/>
        <v>171.80862177031827</v>
      </c>
      <c r="R6" s="15">
        <f t="shared" si="0"/>
        <v>171.80862177031827</v>
      </c>
      <c r="S6" s="15">
        <f t="shared" si="0"/>
        <v>171.80862177031827</v>
      </c>
      <c r="T6" s="15">
        <f t="shared" si="0"/>
        <v>171.80862177031827</v>
      </c>
      <c r="U6" s="15">
        <f t="shared" si="0"/>
        <v>171.80862177031827</v>
      </c>
      <c r="V6" s="15">
        <f t="shared" si="0"/>
        <v>171.80862177031827</v>
      </c>
      <c r="W6" s="15">
        <f t="shared" si="0"/>
        <v>171.80862177031827</v>
      </c>
      <c r="X6" s="15">
        <f t="shared" si="0"/>
        <v>171.80862177031827</v>
      </c>
      <c r="Y6" s="15">
        <f t="shared" si="0"/>
        <v>171.80862177031827</v>
      </c>
      <c r="Z6" s="15">
        <f t="shared" si="0"/>
        <v>171.80862177031827</v>
      </c>
      <c r="AA6" s="15">
        <f t="shared" si="0"/>
        <v>171.80862177031827</v>
      </c>
      <c r="AB6" s="15">
        <f t="shared" si="0"/>
        <v>171.80862177031827</v>
      </c>
      <c r="AC6" s="15">
        <f t="shared" si="0"/>
        <v>171.80862177031827</v>
      </c>
      <c r="AD6" s="15">
        <f t="shared" si="0"/>
        <v>171.80862177031827</v>
      </c>
      <c r="AE6" s="15">
        <f t="shared" si="0"/>
        <v>171.80862177031827</v>
      </c>
      <c r="AF6" s="15">
        <f t="shared" si="0"/>
        <v>171.80862177031827</v>
      </c>
      <c r="AG6" s="15">
        <f t="shared" si="0"/>
        <v>171.80862177031827</v>
      </c>
      <c r="AH6" s="15">
        <f t="shared" si="0"/>
        <v>171.80862177031827</v>
      </c>
      <c r="AI6" s="15">
        <f t="shared" si="0"/>
        <v>171.80862177031827</v>
      </c>
    </row>
    <row r="7" spans="1:35">
      <c r="A7" s="14" t="s">
        <v>10</v>
      </c>
      <c r="B7" s="15">
        <f>'NTS 1-40'!AI8*1000000/'SYVbT-passenger'!D7/'AVLo-passengers'!D7</f>
        <v>1905.8316361648824</v>
      </c>
      <c r="C7" s="15">
        <f t="shared" si="0"/>
        <v>1905.8316361648824</v>
      </c>
      <c r="D7" s="15">
        <f t="shared" si="0"/>
        <v>1905.8316361648824</v>
      </c>
      <c r="E7" s="15">
        <f t="shared" si="0"/>
        <v>1905.8316361648824</v>
      </c>
      <c r="F7" s="15">
        <f t="shared" si="0"/>
        <v>1905.8316361648824</v>
      </c>
      <c r="G7" s="15">
        <f t="shared" si="0"/>
        <v>1905.8316361648824</v>
      </c>
      <c r="H7" s="15">
        <f t="shared" si="0"/>
        <v>1905.8316361648824</v>
      </c>
      <c r="I7" s="15">
        <f t="shared" si="0"/>
        <v>1905.8316361648824</v>
      </c>
      <c r="J7" s="15">
        <f t="shared" si="0"/>
        <v>1905.8316361648824</v>
      </c>
      <c r="K7" s="15">
        <f t="shared" si="0"/>
        <v>1905.8316361648824</v>
      </c>
      <c r="L7" s="15">
        <f t="shared" si="0"/>
        <v>1905.8316361648824</v>
      </c>
      <c r="M7" s="15">
        <f t="shared" si="0"/>
        <v>1905.8316361648824</v>
      </c>
      <c r="N7" s="15">
        <f t="shared" si="0"/>
        <v>1905.8316361648824</v>
      </c>
      <c r="O7" s="15">
        <f t="shared" si="0"/>
        <v>1905.8316361648824</v>
      </c>
      <c r="P7" s="15">
        <f t="shared" si="0"/>
        <v>1905.8316361648824</v>
      </c>
      <c r="Q7" s="15">
        <f t="shared" si="0"/>
        <v>1905.8316361648824</v>
      </c>
      <c r="R7" s="15">
        <f t="shared" si="0"/>
        <v>1905.8316361648824</v>
      </c>
      <c r="S7" s="15">
        <f t="shared" si="0"/>
        <v>1905.8316361648824</v>
      </c>
      <c r="T7" s="15">
        <f t="shared" si="0"/>
        <v>1905.8316361648824</v>
      </c>
      <c r="U7" s="15">
        <f t="shared" si="0"/>
        <v>1905.8316361648824</v>
      </c>
      <c r="V7" s="15">
        <f t="shared" si="0"/>
        <v>1905.8316361648824</v>
      </c>
      <c r="W7" s="15">
        <f t="shared" si="0"/>
        <v>1905.8316361648824</v>
      </c>
      <c r="X7" s="15">
        <f t="shared" si="0"/>
        <v>1905.8316361648824</v>
      </c>
      <c r="Y7" s="15">
        <f t="shared" si="0"/>
        <v>1905.8316361648824</v>
      </c>
      <c r="Z7" s="15">
        <f t="shared" si="0"/>
        <v>1905.8316361648824</v>
      </c>
      <c r="AA7" s="15">
        <f t="shared" si="0"/>
        <v>1905.8316361648824</v>
      </c>
      <c r="AB7" s="15">
        <f t="shared" si="0"/>
        <v>1905.8316361648824</v>
      </c>
      <c r="AC7" s="15">
        <f t="shared" si="0"/>
        <v>1905.8316361648824</v>
      </c>
      <c r="AD7" s="15">
        <f t="shared" si="0"/>
        <v>1905.8316361648824</v>
      </c>
      <c r="AE7" s="15">
        <f t="shared" si="0"/>
        <v>1905.8316361648824</v>
      </c>
      <c r="AF7" s="15">
        <f t="shared" si="0"/>
        <v>1905.8316361648824</v>
      </c>
      <c r="AG7" s="15">
        <f t="shared" si="0"/>
        <v>1905.8316361648824</v>
      </c>
      <c r="AH7" s="15">
        <f t="shared" si="0"/>
        <v>1905.8316361648824</v>
      </c>
      <c r="AI7" s="15">
        <f t="shared" si="0"/>
        <v>1905.8316361648824</v>
      </c>
    </row>
    <row r="9" spans="1:35">
      <c r="B9" s="15"/>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7"/>
  <sheetViews>
    <sheetView workbookViewId="0"/>
  </sheetViews>
  <sheetFormatPr defaultColWidth="9.1328125" defaultRowHeight="14.25"/>
  <cols>
    <col min="1" max="1" width="16.59765625" style="14" customWidth="1"/>
    <col min="2" max="2" width="11" style="14" bestFit="1" customWidth="1"/>
    <col min="3" max="16384" width="9.1328125" style="14"/>
  </cols>
  <sheetData>
    <row r="1" spans="1:35" ht="28.5">
      <c r="A1" s="9" t="s">
        <v>534</v>
      </c>
      <c r="B1" s="13">
        <v>2017</v>
      </c>
      <c r="C1" s="5">
        <v>2018</v>
      </c>
      <c r="D1" s="13">
        <v>2019</v>
      </c>
      <c r="E1" s="5">
        <v>2020</v>
      </c>
      <c r="F1" s="13">
        <v>2021</v>
      </c>
      <c r="G1" s="5">
        <v>2022</v>
      </c>
      <c r="H1" s="13">
        <v>2023</v>
      </c>
      <c r="I1" s="5">
        <v>2024</v>
      </c>
      <c r="J1" s="13">
        <v>2025</v>
      </c>
      <c r="K1" s="5">
        <v>2026</v>
      </c>
      <c r="L1" s="13">
        <v>2027</v>
      </c>
      <c r="M1" s="5">
        <v>2028</v>
      </c>
      <c r="N1" s="13">
        <v>2029</v>
      </c>
      <c r="O1" s="5">
        <v>2030</v>
      </c>
      <c r="P1" s="13">
        <v>2031</v>
      </c>
      <c r="Q1" s="5">
        <v>2032</v>
      </c>
      <c r="R1" s="13">
        <v>2033</v>
      </c>
      <c r="S1" s="5">
        <v>2034</v>
      </c>
      <c r="T1" s="13">
        <v>2035</v>
      </c>
      <c r="U1" s="5">
        <v>2036</v>
      </c>
      <c r="V1" s="13">
        <v>2037</v>
      </c>
      <c r="W1" s="5">
        <v>2038</v>
      </c>
      <c r="X1" s="13">
        <v>2039</v>
      </c>
      <c r="Y1" s="5">
        <v>2040</v>
      </c>
      <c r="Z1" s="13">
        <v>2041</v>
      </c>
      <c r="AA1" s="5">
        <v>2042</v>
      </c>
      <c r="AB1" s="13">
        <v>2043</v>
      </c>
      <c r="AC1" s="5">
        <v>2044</v>
      </c>
      <c r="AD1" s="13">
        <v>2045</v>
      </c>
      <c r="AE1" s="5">
        <v>2046</v>
      </c>
      <c r="AF1" s="13">
        <v>2047</v>
      </c>
      <c r="AG1" s="5">
        <v>2048</v>
      </c>
      <c r="AH1" s="13">
        <v>2049</v>
      </c>
      <c r="AI1" s="5">
        <v>2050</v>
      </c>
    </row>
    <row r="2" spans="1:35">
      <c r="A2" s="14" t="s">
        <v>5</v>
      </c>
      <c r="B2" s="15">
        <f>INDEX('AEO 7'!19:19,MATCH(About!$B$32,'AEO 7'!$13:$13,0))*1000000000/SUM('SYVbT-freight'!$B$2:$I$2)</f>
        <v>7046.7310483993997</v>
      </c>
      <c r="C2" s="15">
        <f>B2</f>
        <v>7046.7310483993997</v>
      </c>
      <c r="D2" s="15">
        <f t="shared" ref="D2:AI7" si="0">C2</f>
        <v>7046.7310483993997</v>
      </c>
      <c r="E2" s="15">
        <f t="shared" si="0"/>
        <v>7046.7310483993997</v>
      </c>
      <c r="F2" s="15">
        <f t="shared" si="0"/>
        <v>7046.7310483993997</v>
      </c>
      <c r="G2" s="15">
        <f t="shared" si="0"/>
        <v>7046.7310483993997</v>
      </c>
      <c r="H2" s="15">
        <f t="shared" si="0"/>
        <v>7046.7310483993997</v>
      </c>
      <c r="I2" s="15">
        <f t="shared" si="0"/>
        <v>7046.7310483993997</v>
      </c>
      <c r="J2" s="15">
        <f t="shared" si="0"/>
        <v>7046.7310483993997</v>
      </c>
      <c r="K2" s="15">
        <f t="shared" si="0"/>
        <v>7046.7310483993997</v>
      </c>
      <c r="L2" s="15">
        <f t="shared" si="0"/>
        <v>7046.7310483993997</v>
      </c>
      <c r="M2" s="15">
        <f t="shared" si="0"/>
        <v>7046.7310483993997</v>
      </c>
      <c r="N2" s="15">
        <f t="shared" si="0"/>
        <v>7046.7310483993997</v>
      </c>
      <c r="O2" s="15">
        <f t="shared" si="0"/>
        <v>7046.7310483993997</v>
      </c>
      <c r="P2" s="15">
        <f t="shared" si="0"/>
        <v>7046.7310483993997</v>
      </c>
      <c r="Q2" s="15">
        <f t="shared" si="0"/>
        <v>7046.7310483993997</v>
      </c>
      <c r="R2" s="15">
        <f t="shared" si="0"/>
        <v>7046.7310483993997</v>
      </c>
      <c r="S2" s="15">
        <f t="shared" si="0"/>
        <v>7046.7310483993997</v>
      </c>
      <c r="T2" s="15">
        <f t="shared" si="0"/>
        <v>7046.7310483993997</v>
      </c>
      <c r="U2" s="15">
        <f t="shared" si="0"/>
        <v>7046.7310483993997</v>
      </c>
      <c r="V2" s="15">
        <f t="shared" si="0"/>
        <v>7046.7310483993997</v>
      </c>
      <c r="W2" s="15">
        <f t="shared" si="0"/>
        <v>7046.7310483993997</v>
      </c>
      <c r="X2" s="15">
        <f t="shared" si="0"/>
        <v>7046.7310483993997</v>
      </c>
      <c r="Y2" s="15">
        <f t="shared" si="0"/>
        <v>7046.7310483993997</v>
      </c>
      <c r="Z2" s="15">
        <f t="shared" si="0"/>
        <v>7046.7310483993997</v>
      </c>
      <c r="AA2" s="15">
        <f t="shared" si="0"/>
        <v>7046.7310483993997</v>
      </c>
      <c r="AB2" s="15">
        <f t="shared" si="0"/>
        <v>7046.7310483993997</v>
      </c>
      <c r="AC2" s="15">
        <f t="shared" si="0"/>
        <v>7046.7310483993997</v>
      </c>
      <c r="AD2" s="15">
        <f t="shared" si="0"/>
        <v>7046.7310483993997</v>
      </c>
      <c r="AE2" s="15">
        <f t="shared" si="0"/>
        <v>7046.7310483993997</v>
      </c>
      <c r="AF2" s="15">
        <f t="shared" si="0"/>
        <v>7046.7310483993997</v>
      </c>
      <c r="AG2" s="15">
        <f t="shared" si="0"/>
        <v>7046.7310483993997</v>
      </c>
      <c r="AH2" s="15">
        <f t="shared" si="0"/>
        <v>7046.7310483993997</v>
      </c>
      <c r="AI2" s="15">
        <f t="shared" si="0"/>
        <v>7046.7310483993997</v>
      </c>
    </row>
    <row r="3" spans="1:35">
      <c r="A3" s="14" t="s">
        <v>6</v>
      </c>
      <c r="B3" s="15">
        <f>INDEX('AEO 7'!20:20,MATCH(About!$B$32,'AEO 7'!$13:$13,0))*1000000000/SUM('SYVbT-freight'!$B$3:$I$3)</f>
        <v>24251.14833546949</v>
      </c>
      <c r="C3" s="15">
        <f t="shared" ref="C3:R7" si="1">B3</f>
        <v>24251.14833546949</v>
      </c>
      <c r="D3" s="15">
        <f t="shared" si="1"/>
        <v>24251.14833546949</v>
      </c>
      <c r="E3" s="15">
        <f t="shared" si="1"/>
        <v>24251.14833546949</v>
      </c>
      <c r="F3" s="15">
        <f t="shared" si="1"/>
        <v>24251.14833546949</v>
      </c>
      <c r="G3" s="15">
        <f t="shared" si="1"/>
        <v>24251.14833546949</v>
      </c>
      <c r="H3" s="15">
        <f t="shared" si="1"/>
        <v>24251.14833546949</v>
      </c>
      <c r="I3" s="15">
        <f t="shared" si="1"/>
        <v>24251.14833546949</v>
      </c>
      <c r="J3" s="15">
        <f t="shared" si="1"/>
        <v>24251.14833546949</v>
      </c>
      <c r="K3" s="15">
        <f t="shared" si="1"/>
        <v>24251.14833546949</v>
      </c>
      <c r="L3" s="15">
        <f t="shared" si="1"/>
        <v>24251.14833546949</v>
      </c>
      <c r="M3" s="15">
        <f t="shared" si="1"/>
        <v>24251.14833546949</v>
      </c>
      <c r="N3" s="15">
        <f t="shared" si="1"/>
        <v>24251.14833546949</v>
      </c>
      <c r="O3" s="15">
        <f t="shared" si="1"/>
        <v>24251.14833546949</v>
      </c>
      <c r="P3" s="15">
        <f t="shared" si="1"/>
        <v>24251.14833546949</v>
      </c>
      <c r="Q3" s="15">
        <f t="shared" si="1"/>
        <v>24251.14833546949</v>
      </c>
      <c r="R3" s="15">
        <f t="shared" si="1"/>
        <v>24251.14833546949</v>
      </c>
      <c r="S3" s="15">
        <f t="shared" si="0"/>
        <v>24251.14833546949</v>
      </c>
      <c r="T3" s="15">
        <f t="shared" si="0"/>
        <v>24251.14833546949</v>
      </c>
      <c r="U3" s="15">
        <f t="shared" si="0"/>
        <v>24251.14833546949</v>
      </c>
      <c r="V3" s="15">
        <f t="shared" si="0"/>
        <v>24251.14833546949</v>
      </c>
      <c r="W3" s="15">
        <f t="shared" si="0"/>
        <v>24251.14833546949</v>
      </c>
      <c r="X3" s="15">
        <f t="shared" si="0"/>
        <v>24251.14833546949</v>
      </c>
      <c r="Y3" s="15">
        <f t="shared" si="0"/>
        <v>24251.14833546949</v>
      </c>
      <c r="Z3" s="15">
        <f t="shared" si="0"/>
        <v>24251.14833546949</v>
      </c>
      <c r="AA3" s="15">
        <f t="shared" si="0"/>
        <v>24251.14833546949</v>
      </c>
      <c r="AB3" s="15">
        <f t="shared" si="0"/>
        <v>24251.14833546949</v>
      </c>
      <c r="AC3" s="15">
        <f t="shared" si="0"/>
        <v>24251.14833546949</v>
      </c>
      <c r="AD3" s="15">
        <f t="shared" si="0"/>
        <v>24251.14833546949</v>
      </c>
      <c r="AE3" s="15">
        <f t="shared" si="0"/>
        <v>24251.14833546949</v>
      </c>
      <c r="AF3" s="15">
        <f t="shared" si="0"/>
        <v>24251.14833546949</v>
      </c>
      <c r="AG3" s="15">
        <f t="shared" si="0"/>
        <v>24251.14833546949</v>
      </c>
      <c r="AH3" s="15">
        <f t="shared" si="0"/>
        <v>24251.14833546949</v>
      </c>
      <c r="AI3" s="15">
        <f t="shared" si="0"/>
        <v>24251.14833546949</v>
      </c>
    </row>
    <row r="4" spans="1:35">
      <c r="A4" s="14" t="s">
        <v>7</v>
      </c>
      <c r="B4" s="15">
        <f>(INDEX('AEO 48'!74:74,MATCH(About!$B$32,'AEO 48'!$13:$13,0))*1000000000)/'SYVbT-freight'!$I$4/'AVLo-freight'!B4</f>
        <v>872695.78087764676</v>
      </c>
      <c r="C4" s="15">
        <f t="shared" si="1"/>
        <v>872695.78087764676</v>
      </c>
      <c r="D4" s="15">
        <f t="shared" si="0"/>
        <v>872695.78087764676</v>
      </c>
      <c r="E4" s="15">
        <f t="shared" si="0"/>
        <v>872695.78087764676</v>
      </c>
      <c r="F4" s="15">
        <f t="shared" si="0"/>
        <v>872695.78087764676</v>
      </c>
      <c r="G4" s="15">
        <f t="shared" si="0"/>
        <v>872695.78087764676</v>
      </c>
      <c r="H4" s="15">
        <f t="shared" si="0"/>
        <v>872695.78087764676</v>
      </c>
      <c r="I4" s="15">
        <f t="shared" si="0"/>
        <v>872695.78087764676</v>
      </c>
      <c r="J4" s="15">
        <f t="shared" si="0"/>
        <v>872695.78087764676</v>
      </c>
      <c r="K4" s="15">
        <f t="shared" si="0"/>
        <v>872695.78087764676</v>
      </c>
      <c r="L4" s="15">
        <f t="shared" si="0"/>
        <v>872695.78087764676</v>
      </c>
      <c r="M4" s="15">
        <f t="shared" si="0"/>
        <v>872695.78087764676</v>
      </c>
      <c r="N4" s="15">
        <f t="shared" si="0"/>
        <v>872695.78087764676</v>
      </c>
      <c r="O4" s="15">
        <f t="shared" si="0"/>
        <v>872695.78087764676</v>
      </c>
      <c r="P4" s="15">
        <f t="shared" si="0"/>
        <v>872695.78087764676</v>
      </c>
      <c r="Q4" s="15">
        <f t="shared" si="0"/>
        <v>872695.78087764676</v>
      </c>
      <c r="R4" s="15">
        <f t="shared" si="0"/>
        <v>872695.78087764676</v>
      </c>
      <c r="S4" s="15">
        <f t="shared" si="0"/>
        <v>872695.78087764676</v>
      </c>
      <c r="T4" s="15">
        <f t="shared" si="0"/>
        <v>872695.78087764676</v>
      </c>
      <c r="U4" s="15">
        <f t="shared" si="0"/>
        <v>872695.78087764676</v>
      </c>
      <c r="V4" s="15">
        <f t="shared" si="0"/>
        <v>872695.78087764676</v>
      </c>
      <c r="W4" s="15">
        <f t="shared" si="0"/>
        <v>872695.78087764676</v>
      </c>
      <c r="X4" s="15">
        <f t="shared" si="0"/>
        <v>872695.78087764676</v>
      </c>
      <c r="Y4" s="15">
        <f t="shared" si="0"/>
        <v>872695.78087764676</v>
      </c>
      <c r="Z4" s="15">
        <f t="shared" si="0"/>
        <v>872695.78087764676</v>
      </c>
      <c r="AA4" s="15">
        <f t="shared" si="0"/>
        <v>872695.78087764676</v>
      </c>
      <c r="AB4" s="15">
        <f t="shared" si="0"/>
        <v>872695.78087764676</v>
      </c>
      <c r="AC4" s="15">
        <f t="shared" si="0"/>
        <v>872695.78087764676</v>
      </c>
      <c r="AD4" s="15">
        <f t="shared" si="0"/>
        <v>872695.78087764676</v>
      </c>
      <c r="AE4" s="15">
        <f t="shared" si="0"/>
        <v>872695.78087764676</v>
      </c>
      <c r="AF4" s="15">
        <f t="shared" si="0"/>
        <v>872695.78087764676</v>
      </c>
      <c r="AG4" s="15">
        <f t="shared" si="0"/>
        <v>872695.78087764676</v>
      </c>
      <c r="AH4" s="15">
        <f t="shared" si="0"/>
        <v>872695.78087764676</v>
      </c>
      <c r="AI4" s="15">
        <f t="shared" si="0"/>
        <v>872695.78087764676</v>
      </c>
    </row>
    <row r="5" spans="1:35">
      <c r="A5" s="14" t="s">
        <v>8</v>
      </c>
      <c r="B5" s="15">
        <f>INDEX('AEO 7'!27:27,MATCH(About!$B$32,'AEO 7'!$13:$13,0))*1000000000/'SYVbT-freight'!$I$5/'AVLo-freight'!B5</f>
        <v>18099.827277803823</v>
      </c>
      <c r="C5" s="15">
        <f t="shared" si="1"/>
        <v>18099.827277803823</v>
      </c>
      <c r="D5" s="15">
        <f t="shared" si="0"/>
        <v>18099.827277803823</v>
      </c>
      <c r="E5" s="15">
        <f t="shared" si="0"/>
        <v>18099.827277803823</v>
      </c>
      <c r="F5" s="15">
        <f t="shared" si="0"/>
        <v>18099.827277803823</v>
      </c>
      <c r="G5" s="15">
        <f t="shared" si="0"/>
        <v>18099.827277803823</v>
      </c>
      <c r="H5" s="15">
        <f t="shared" si="0"/>
        <v>18099.827277803823</v>
      </c>
      <c r="I5" s="15">
        <f t="shared" si="0"/>
        <v>18099.827277803823</v>
      </c>
      <c r="J5" s="15">
        <f t="shared" si="0"/>
        <v>18099.827277803823</v>
      </c>
      <c r="K5" s="15">
        <f t="shared" si="0"/>
        <v>18099.827277803823</v>
      </c>
      <c r="L5" s="15">
        <f t="shared" si="0"/>
        <v>18099.827277803823</v>
      </c>
      <c r="M5" s="15">
        <f t="shared" si="0"/>
        <v>18099.827277803823</v>
      </c>
      <c r="N5" s="15">
        <f t="shared" si="0"/>
        <v>18099.827277803823</v>
      </c>
      <c r="O5" s="15">
        <f t="shared" si="0"/>
        <v>18099.827277803823</v>
      </c>
      <c r="P5" s="15">
        <f t="shared" si="0"/>
        <v>18099.827277803823</v>
      </c>
      <c r="Q5" s="15">
        <f t="shared" si="0"/>
        <v>18099.827277803823</v>
      </c>
      <c r="R5" s="15">
        <f t="shared" si="0"/>
        <v>18099.827277803823</v>
      </c>
      <c r="S5" s="15">
        <f t="shared" si="0"/>
        <v>18099.827277803823</v>
      </c>
      <c r="T5" s="15">
        <f t="shared" si="0"/>
        <v>18099.827277803823</v>
      </c>
      <c r="U5" s="15">
        <f t="shared" si="0"/>
        <v>18099.827277803823</v>
      </c>
      <c r="V5" s="15">
        <f t="shared" si="0"/>
        <v>18099.827277803823</v>
      </c>
      <c r="W5" s="15">
        <f t="shared" si="0"/>
        <v>18099.827277803823</v>
      </c>
      <c r="X5" s="15">
        <f t="shared" si="0"/>
        <v>18099.827277803823</v>
      </c>
      <c r="Y5" s="15">
        <f t="shared" si="0"/>
        <v>18099.827277803823</v>
      </c>
      <c r="Z5" s="15">
        <f t="shared" si="0"/>
        <v>18099.827277803823</v>
      </c>
      <c r="AA5" s="15">
        <f t="shared" si="0"/>
        <v>18099.827277803823</v>
      </c>
      <c r="AB5" s="15">
        <f t="shared" si="0"/>
        <v>18099.827277803823</v>
      </c>
      <c r="AC5" s="15">
        <f t="shared" si="0"/>
        <v>18099.827277803823</v>
      </c>
      <c r="AD5" s="15">
        <f t="shared" si="0"/>
        <v>18099.827277803823</v>
      </c>
      <c r="AE5" s="15">
        <f t="shared" si="0"/>
        <v>18099.827277803823</v>
      </c>
      <c r="AF5" s="15">
        <f t="shared" si="0"/>
        <v>18099.827277803823</v>
      </c>
      <c r="AG5" s="15">
        <f t="shared" si="0"/>
        <v>18099.827277803823</v>
      </c>
      <c r="AH5" s="15">
        <f t="shared" si="0"/>
        <v>18099.827277803823</v>
      </c>
      <c r="AI5" s="15">
        <f t="shared" si="0"/>
        <v>18099.827277803823</v>
      </c>
    </row>
    <row r="6" spans="1:35">
      <c r="A6" s="14" t="s">
        <v>9</v>
      </c>
      <c r="B6" s="15">
        <f>(INDEX('AEO 7'!28:28,MATCH(About!$B$32,'AEO 7'!$13:$13,0))*1000000000/'SYVbT-freight'!$I$6/'AVLo-freight'!B6)*(('AEO 7'!C62+'AEO 7'!C63)/'AEO 7'!C62)</f>
        <v>249210.46088512347</v>
      </c>
      <c r="C6" s="15">
        <f t="shared" si="1"/>
        <v>249210.46088512347</v>
      </c>
      <c r="D6" s="15">
        <f t="shared" si="0"/>
        <v>249210.46088512347</v>
      </c>
      <c r="E6" s="15">
        <f t="shared" si="0"/>
        <v>249210.46088512347</v>
      </c>
      <c r="F6" s="15">
        <f t="shared" si="0"/>
        <v>249210.46088512347</v>
      </c>
      <c r="G6" s="15">
        <f t="shared" si="0"/>
        <v>249210.46088512347</v>
      </c>
      <c r="H6" s="15">
        <f t="shared" si="0"/>
        <v>249210.46088512347</v>
      </c>
      <c r="I6" s="15">
        <f t="shared" si="0"/>
        <v>249210.46088512347</v>
      </c>
      <c r="J6" s="15">
        <f t="shared" si="0"/>
        <v>249210.46088512347</v>
      </c>
      <c r="K6" s="15">
        <f t="shared" si="0"/>
        <v>249210.46088512347</v>
      </c>
      <c r="L6" s="15">
        <f t="shared" si="0"/>
        <v>249210.46088512347</v>
      </c>
      <c r="M6" s="15">
        <f t="shared" si="0"/>
        <v>249210.46088512347</v>
      </c>
      <c r="N6" s="15">
        <f t="shared" si="0"/>
        <v>249210.46088512347</v>
      </c>
      <c r="O6" s="15">
        <f t="shared" si="0"/>
        <v>249210.46088512347</v>
      </c>
      <c r="P6" s="15">
        <f t="shared" si="0"/>
        <v>249210.46088512347</v>
      </c>
      <c r="Q6" s="15">
        <f t="shared" si="0"/>
        <v>249210.46088512347</v>
      </c>
      <c r="R6" s="15">
        <f t="shared" si="0"/>
        <v>249210.46088512347</v>
      </c>
      <c r="S6" s="15">
        <f t="shared" si="0"/>
        <v>249210.46088512347</v>
      </c>
      <c r="T6" s="15">
        <f t="shared" si="0"/>
        <v>249210.46088512347</v>
      </c>
      <c r="U6" s="15">
        <f t="shared" si="0"/>
        <v>249210.46088512347</v>
      </c>
      <c r="V6" s="15">
        <f t="shared" si="0"/>
        <v>249210.46088512347</v>
      </c>
      <c r="W6" s="15">
        <f t="shared" si="0"/>
        <v>249210.46088512347</v>
      </c>
      <c r="X6" s="15">
        <f t="shared" si="0"/>
        <v>249210.46088512347</v>
      </c>
      <c r="Y6" s="15">
        <f t="shared" si="0"/>
        <v>249210.46088512347</v>
      </c>
      <c r="Z6" s="15">
        <f t="shared" si="0"/>
        <v>249210.46088512347</v>
      </c>
      <c r="AA6" s="15">
        <f t="shared" si="0"/>
        <v>249210.46088512347</v>
      </c>
      <c r="AB6" s="15">
        <f t="shared" si="0"/>
        <v>249210.46088512347</v>
      </c>
      <c r="AC6" s="15">
        <f t="shared" si="0"/>
        <v>249210.46088512347</v>
      </c>
      <c r="AD6" s="15">
        <f t="shared" si="0"/>
        <v>249210.46088512347</v>
      </c>
      <c r="AE6" s="15">
        <f t="shared" si="0"/>
        <v>249210.46088512347</v>
      </c>
      <c r="AF6" s="15">
        <f t="shared" si="0"/>
        <v>249210.46088512347</v>
      </c>
      <c r="AG6" s="15">
        <f t="shared" si="0"/>
        <v>249210.46088512347</v>
      </c>
      <c r="AH6" s="15">
        <f t="shared" si="0"/>
        <v>249210.46088512347</v>
      </c>
      <c r="AI6" s="15">
        <f t="shared" si="0"/>
        <v>249210.46088512347</v>
      </c>
    </row>
    <row r="7" spans="1:35">
      <c r="A7" s="14" t="s">
        <v>10</v>
      </c>
      <c r="B7" s="14">
        <v>0</v>
      </c>
      <c r="C7" s="15">
        <f t="shared" si="1"/>
        <v>0</v>
      </c>
      <c r="D7" s="15">
        <f t="shared" si="0"/>
        <v>0</v>
      </c>
      <c r="E7" s="15">
        <f t="shared" si="0"/>
        <v>0</v>
      </c>
      <c r="F7" s="15">
        <f t="shared" si="0"/>
        <v>0</v>
      </c>
      <c r="G7" s="15">
        <f t="shared" si="0"/>
        <v>0</v>
      </c>
      <c r="H7" s="15">
        <f t="shared" si="0"/>
        <v>0</v>
      </c>
      <c r="I7" s="15">
        <f t="shared" si="0"/>
        <v>0</v>
      </c>
      <c r="J7" s="15">
        <f t="shared" si="0"/>
        <v>0</v>
      </c>
      <c r="K7" s="15">
        <f t="shared" si="0"/>
        <v>0</v>
      </c>
      <c r="L7" s="15">
        <f t="shared" si="0"/>
        <v>0</v>
      </c>
      <c r="M7" s="15">
        <f t="shared" si="0"/>
        <v>0</v>
      </c>
      <c r="N7" s="15">
        <f t="shared" si="0"/>
        <v>0</v>
      </c>
      <c r="O7" s="15">
        <f t="shared" si="0"/>
        <v>0</v>
      </c>
      <c r="P7" s="15">
        <f t="shared" si="0"/>
        <v>0</v>
      </c>
      <c r="Q7" s="15">
        <f t="shared" si="0"/>
        <v>0</v>
      </c>
      <c r="R7" s="15">
        <f t="shared" si="0"/>
        <v>0</v>
      </c>
      <c r="S7" s="15">
        <f t="shared" si="0"/>
        <v>0</v>
      </c>
      <c r="T7" s="15">
        <f t="shared" si="0"/>
        <v>0</v>
      </c>
      <c r="U7" s="15">
        <f t="shared" si="0"/>
        <v>0</v>
      </c>
      <c r="V7" s="15">
        <f t="shared" si="0"/>
        <v>0</v>
      </c>
      <c r="W7" s="15">
        <f t="shared" si="0"/>
        <v>0</v>
      </c>
      <c r="X7" s="15">
        <f t="shared" si="0"/>
        <v>0</v>
      </c>
      <c r="Y7" s="15">
        <f t="shared" si="0"/>
        <v>0</v>
      </c>
      <c r="Z7" s="15">
        <f t="shared" si="0"/>
        <v>0</v>
      </c>
      <c r="AA7" s="15">
        <f t="shared" si="0"/>
        <v>0</v>
      </c>
      <c r="AB7" s="15">
        <f t="shared" si="0"/>
        <v>0</v>
      </c>
      <c r="AC7" s="15">
        <f t="shared" si="0"/>
        <v>0</v>
      </c>
      <c r="AD7" s="15">
        <f t="shared" si="0"/>
        <v>0</v>
      </c>
      <c r="AE7" s="15">
        <f t="shared" si="0"/>
        <v>0</v>
      </c>
      <c r="AF7" s="15">
        <f t="shared" si="0"/>
        <v>0</v>
      </c>
      <c r="AG7" s="15">
        <f t="shared" si="0"/>
        <v>0</v>
      </c>
      <c r="AH7" s="15">
        <f t="shared" si="0"/>
        <v>0</v>
      </c>
      <c r="AI7" s="15">
        <f t="shared" si="0"/>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B2" sqref="B2:I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2.59765625" customWidth="1"/>
    <col min="9" max="9" width="22.3984375" customWidth="1"/>
  </cols>
  <sheetData>
    <row r="1" spans="1:9">
      <c r="B1" s="5" t="s">
        <v>442</v>
      </c>
      <c r="C1" s="5" t="s">
        <v>443</v>
      </c>
      <c r="D1" s="5" t="s">
        <v>444</v>
      </c>
      <c r="E1" s="5" t="s">
        <v>445</v>
      </c>
      <c r="F1" s="5" t="s">
        <v>446</v>
      </c>
      <c r="G1" s="5" t="s">
        <v>532</v>
      </c>
      <c r="H1" s="5" t="s">
        <v>533</v>
      </c>
      <c r="I1" s="5" t="s">
        <v>447</v>
      </c>
    </row>
    <row r="2" spans="1:9">
      <c r="A2" s="1" t="s">
        <v>5</v>
      </c>
      <c r="B2" s="6">
        <v>369177</v>
      </c>
      <c r="C2" s="6">
        <v>141561</v>
      </c>
      <c r="D2" s="6">
        <v>251507362</v>
      </c>
      <c r="E2" s="6">
        <v>1232880</v>
      </c>
      <c r="F2" s="6">
        <v>357614</v>
      </c>
      <c r="G2" s="6">
        <v>105105</v>
      </c>
      <c r="H2" s="34">
        <v>4172</v>
      </c>
      <c r="I2" s="33">
        <v>0</v>
      </c>
    </row>
    <row r="3" spans="1:9">
      <c r="A3" s="1" t="s">
        <v>6</v>
      </c>
      <c r="B3" s="34">
        <v>300</v>
      </c>
      <c r="C3" s="6">
        <v>90051.74602116608</v>
      </c>
      <c r="D3" s="34">
        <v>98680.718907420727</v>
      </c>
      <c r="E3" s="6">
        <v>800794.19250958553</v>
      </c>
      <c r="F3" s="34">
        <v>0</v>
      </c>
      <c r="G3" s="6">
        <v>6622.4539841735223</v>
      </c>
      <c r="H3" s="6">
        <v>61.174419837550886</v>
      </c>
      <c r="I3" s="33">
        <v>0</v>
      </c>
    </row>
    <row r="4" spans="1:9">
      <c r="A4" s="1" t="s">
        <v>7</v>
      </c>
      <c r="B4" s="33">
        <v>0</v>
      </c>
      <c r="C4" s="33">
        <v>0</v>
      </c>
      <c r="D4" s="33">
        <v>0</v>
      </c>
      <c r="E4" s="33">
        <v>0</v>
      </c>
      <c r="F4" s="33">
        <v>0</v>
      </c>
      <c r="G4" s="33">
        <v>0</v>
      </c>
      <c r="H4" s="33">
        <v>0</v>
      </c>
      <c r="I4" s="6">
        <v>6585.1777339999999</v>
      </c>
    </row>
    <row r="5" spans="1:9">
      <c r="A5" s="1" t="s">
        <v>8</v>
      </c>
      <c r="B5" s="33">
        <v>0</v>
      </c>
      <c r="C5" s="33">
        <v>0</v>
      </c>
      <c r="D5" s="33">
        <v>0</v>
      </c>
      <c r="E5" s="33">
        <v>0</v>
      </c>
      <c r="F5" s="33">
        <v>0</v>
      </c>
      <c r="G5" s="33">
        <v>0</v>
      </c>
      <c r="H5" s="33">
        <v>0</v>
      </c>
      <c r="I5" s="6">
        <v>2458.1</v>
      </c>
    </row>
    <row r="6" spans="1:9">
      <c r="A6" s="1" t="s">
        <v>9</v>
      </c>
      <c r="B6" s="33">
        <v>0</v>
      </c>
      <c r="C6" s="33">
        <v>0</v>
      </c>
      <c r="D6" s="33">
        <v>0</v>
      </c>
      <c r="E6" s="33">
        <v>0</v>
      </c>
      <c r="F6" s="33">
        <v>0</v>
      </c>
      <c r="G6" s="33">
        <v>0</v>
      </c>
      <c r="H6" s="33">
        <v>0</v>
      </c>
      <c r="I6" s="6">
        <v>12705000</v>
      </c>
    </row>
    <row r="7" spans="1:9">
      <c r="A7" s="1" t="s">
        <v>10</v>
      </c>
      <c r="B7" s="33">
        <v>0</v>
      </c>
      <c r="C7" s="33">
        <v>0</v>
      </c>
      <c r="D7" s="34">
        <v>8705071.2002178878</v>
      </c>
      <c r="E7" s="33">
        <v>0</v>
      </c>
      <c r="F7" s="33">
        <v>0</v>
      </c>
      <c r="G7" s="33">
        <v>0</v>
      </c>
      <c r="H7" s="33">
        <v>0</v>
      </c>
      <c r="I7" s="33">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B2" sqref="B2:I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6" width="23.265625" customWidth="1"/>
    <col min="7" max="7" width="19.265625" customWidth="1"/>
    <col min="8" max="8" width="20.59765625" customWidth="1"/>
    <col min="9" max="9" width="17" customWidth="1"/>
  </cols>
  <sheetData>
    <row r="1" spans="1:9">
      <c r="B1" s="5" t="s">
        <v>442</v>
      </c>
      <c r="C1" s="5" t="s">
        <v>443</v>
      </c>
      <c r="D1" s="5" t="s">
        <v>444</v>
      </c>
      <c r="E1" s="5" t="s">
        <v>445</v>
      </c>
      <c r="F1" s="5" t="s">
        <v>446</v>
      </c>
      <c r="G1" s="5" t="s">
        <v>532</v>
      </c>
      <c r="H1" s="5" t="s">
        <v>533</v>
      </c>
      <c r="I1" s="5" t="s">
        <v>447</v>
      </c>
    </row>
    <row r="2" spans="1:9">
      <c r="A2" s="1" t="s">
        <v>5</v>
      </c>
      <c r="B2" s="6">
        <v>0</v>
      </c>
      <c r="C2" s="6">
        <v>11380.197</v>
      </c>
      <c r="D2" s="6">
        <v>9022563.2320000008</v>
      </c>
      <c r="E2" s="6">
        <v>4734830.5659999996</v>
      </c>
      <c r="F2" s="6">
        <v>0</v>
      </c>
      <c r="G2" s="6">
        <v>41.408000000000001</v>
      </c>
      <c r="H2">
        <v>0</v>
      </c>
      <c r="I2" s="35">
        <v>0</v>
      </c>
    </row>
    <row r="3" spans="1:9">
      <c r="A3" s="1" t="s">
        <v>6</v>
      </c>
      <c r="B3">
        <v>85</v>
      </c>
      <c r="C3">
        <v>32117</v>
      </c>
      <c r="D3">
        <v>2587286</v>
      </c>
      <c r="E3">
        <v>9312751</v>
      </c>
      <c r="F3">
        <v>0</v>
      </c>
      <c r="G3" s="6">
        <v>7434</v>
      </c>
      <c r="H3" s="6">
        <v>0</v>
      </c>
      <c r="I3" s="35">
        <v>0</v>
      </c>
    </row>
    <row r="4" spans="1:9">
      <c r="A4" s="1" t="s">
        <v>7</v>
      </c>
      <c r="B4" s="35">
        <v>0</v>
      </c>
      <c r="C4" s="35">
        <v>0</v>
      </c>
      <c r="D4" s="35">
        <v>0</v>
      </c>
      <c r="E4" s="35">
        <v>0</v>
      </c>
      <c r="F4" s="35">
        <v>0</v>
      </c>
      <c r="G4" s="33">
        <v>0</v>
      </c>
      <c r="H4" s="33">
        <v>0</v>
      </c>
      <c r="I4" s="10">
        <v>936.50335700000005</v>
      </c>
    </row>
    <row r="5" spans="1:9">
      <c r="A5" s="1" t="s">
        <v>8</v>
      </c>
      <c r="B5" s="35">
        <v>0</v>
      </c>
      <c r="C5" s="35">
        <v>0</v>
      </c>
      <c r="D5" s="35">
        <v>0</v>
      </c>
      <c r="E5" s="35">
        <v>0</v>
      </c>
      <c r="F5" s="35">
        <v>0</v>
      </c>
      <c r="G5" s="33">
        <v>0</v>
      </c>
      <c r="H5" s="33">
        <v>0</v>
      </c>
      <c r="I5" s="6">
        <v>28117.828402366868</v>
      </c>
    </row>
    <row r="6" spans="1:9">
      <c r="A6" s="1" t="s">
        <v>9</v>
      </c>
      <c r="B6" s="35">
        <v>0</v>
      </c>
      <c r="C6" s="35">
        <v>0</v>
      </c>
      <c r="D6" s="35">
        <v>0</v>
      </c>
      <c r="E6" s="35">
        <v>0</v>
      </c>
      <c r="F6" s="35">
        <v>0</v>
      </c>
      <c r="G6" s="33">
        <v>0</v>
      </c>
      <c r="H6" s="33">
        <v>0</v>
      </c>
      <c r="I6" s="6">
        <v>10154.278106508877</v>
      </c>
    </row>
    <row r="7" spans="1:9">
      <c r="A7" s="1" t="s">
        <v>10</v>
      </c>
      <c r="B7" s="35">
        <v>0</v>
      </c>
      <c r="C7" s="35">
        <v>0</v>
      </c>
      <c r="D7" s="35">
        <v>0</v>
      </c>
      <c r="E7" s="35">
        <v>0</v>
      </c>
      <c r="F7" s="35">
        <v>0</v>
      </c>
      <c r="G7" s="33">
        <v>0</v>
      </c>
      <c r="H7" s="33">
        <v>0</v>
      </c>
      <c r="I7" s="3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workbookViewId="0">
      <selection activeCell="B5" sqref="B5"/>
    </sheetView>
  </sheetViews>
  <sheetFormatPr defaultRowHeight="14.25"/>
  <cols>
    <col min="1" max="1" width="13.1328125" customWidth="1"/>
    <col min="2" max="2" width="8.730468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36">
        <v>1</v>
      </c>
      <c r="C2" s="36">
        <v>1</v>
      </c>
      <c r="D2" s="36">
        <v>1</v>
      </c>
      <c r="E2" s="36">
        <v>1</v>
      </c>
      <c r="F2" s="36">
        <v>1</v>
      </c>
      <c r="G2" s="36">
        <v>1</v>
      </c>
      <c r="H2" s="36">
        <v>1</v>
      </c>
      <c r="I2" s="36">
        <v>1</v>
      </c>
      <c r="J2" s="36">
        <v>1</v>
      </c>
      <c r="K2" s="36">
        <v>1</v>
      </c>
      <c r="L2" s="36">
        <v>1</v>
      </c>
      <c r="M2" s="36">
        <v>1</v>
      </c>
      <c r="N2" s="36">
        <v>1</v>
      </c>
      <c r="O2" s="36">
        <v>1</v>
      </c>
      <c r="P2" s="36">
        <v>1</v>
      </c>
      <c r="Q2" s="36">
        <v>1</v>
      </c>
      <c r="R2" s="36">
        <v>1</v>
      </c>
      <c r="S2" s="36">
        <v>1</v>
      </c>
      <c r="T2" s="36">
        <v>1</v>
      </c>
      <c r="U2" s="36">
        <v>1</v>
      </c>
      <c r="V2" s="36">
        <v>1</v>
      </c>
      <c r="W2" s="36">
        <v>1</v>
      </c>
      <c r="X2" s="36">
        <v>1</v>
      </c>
      <c r="Y2" s="36">
        <v>1</v>
      </c>
      <c r="Z2" s="36">
        <v>1</v>
      </c>
      <c r="AA2" s="36">
        <v>1</v>
      </c>
      <c r="AB2" s="36">
        <v>1</v>
      </c>
      <c r="AC2" s="36">
        <v>1</v>
      </c>
      <c r="AD2" s="36">
        <v>1</v>
      </c>
      <c r="AE2" s="36">
        <v>1</v>
      </c>
      <c r="AF2" s="36">
        <v>1</v>
      </c>
      <c r="AG2" s="36">
        <v>1</v>
      </c>
      <c r="AH2" s="36">
        <v>1</v>
      </c>
      <c r="AI2" s="36">
        <v>1</v>
      </c>
      <c r="AJ2" s="36">
        <v>1</v>
      </c>
      <c r="AK2" s="36">
        <v>1</v>
      </c>
    </row>
    <row r="3" spans="1:37">
      <c r="A3" s="1" t="s">
        <v>6</v>
      </c>
      <c r="B3" s="37">
        <v>21.196137258578663</v>
      </c>
      <c r="C3" s="36">
        <v>21.196137258578663</v>
      </c>
      <c r="D3" s="36">
        <v>21.196137258578663</v>
      </c>
      <c r="E3" s="36">
        <v>21.196137258578663</v>
      </c>
      <c r="F3" s="36">
        <v>21.196137258578663</v>
      </c>
      <c r="G3" s="36">
        <v>21.196137258578663</v>
      </c>
      <c r="H3" s="36">
        <v>21.196137258578663</v>
      </c>
      <c r="I3" s="36">
        <v>21.196137258578663</v>
      </c>
      <c r="J3" s="36">
        <v>21.196137258578663</v>
      </c>
      <c r="K3" s="36">
        <v>21.196137258578663</v>
      </c>
      <c r="L3" s="36">
        <v>21.196137258578663</v>
      </c>
      <c r="M3" s="36">
        <v>21.196137258578663</v>
      </c>
      <c r="N3" s="36">
        <v>21.196137258578663</v>
      </c>
      <c r="O3" s="36">
        <v>21.196137258578663</v>
      </c>
      <c r="P3" s="36">
        <v>21.196137258578663</v>
      </c>
      <c r="Q3" s="36">
        <v>21.196137258578663</v>
      </c>
      <c r="R3" s="36">
        <v>21.196137258578663</v>
      </c>
      <c r="S3" s="36">
        <v>21.196137258578663</v>
      </c>
      <c r="T3" s="36">
        <v>21.196137258578663</v>
      </c>
      <c r="U3" s="36">
        <v>21.196137258578663</v>
      </c>
      <c r="V3" s="36">
        <v>21.196137258578663</v>
      </c>
      <c r="W3" s="36">
        <v>21.196137258578663</v>
      </c>
      <c r="X3" s="36">
        <v>21.196137258578663</v>
      </c>
      <c r="Y3" s="36">
        <v>21.196137258578663</v>
      </c>
      <c r="Z3" s="36">
        <v>21.196137258578663</v>
      </c>
      <c r="AA3" s="36">
        <v>21.196137258578663</v>
      </c>
      <c r="AB3" s="36">
        <v>21.196137258578663</v>
      </c>
      <c r="AC3" s="36">
        <v>21.196137258578663</v>
      </c>
      <c r="AD3" s="36">
        <v>21.196137258578663</v>
      </c>
      <c r="AE3" s="36">
        <v>21.196137258578663</v>
      </c>
      <c r="AF3" s="36">
        <v>21.196137258578663</v>
      </c>
      <c r="AG3" s="36">
        <v>21.196137258578663</v>
      </c>
      <c r="AH3" s="36">
        <v>21.196137258578663</v>
      </c>
      <c r="AI3" s="36">
        <v>21.196137258578663</v>
      </c>
      <c r="AJ3" s="36">
        <v>21.196137258578663</v>
      </c>
      <c r="AK3" s="36">
        <v>21.196137258578663</v>
      </c>
    </row>
    <row r="4" spans="1:37">
      <c r="A4" s="1" t="s">
        <v>7</v>
      </c>
      <c r="B4" s="37">
        <v>111.39416306433705</v>
      </c>
      <c r="C4" s="36">
        <v>111.39416306433705</v>
      </c>
      <c r="D4" s="36">
        <v>111.39416306433705</v>
      </c>
      <c r="E4" s="36">
        <v>111.39416306433705</v>
      </c>
      <c r="F4" s="36">
        <v>111.39416306433705</v>
      </c>
      <c r="G4" s="36">
        <v>111.39416306433705</v>
      </c>
      <c r="H4" s="36">
        <v>111.39416306433705</v>
      </c>
      <c r="I4" s="36">
        <v>111.39416306433705</v>
      </c>
      <c r="J4" s="36">
        <v>111.39416306433705</v>
      </c>
      <c r="K4" s="36">
        <v>111.39416306433705</v>
      </c>
      <c r="L4" s="36">
        <v>111.39416306433705</v>
      </c>
      <c r="M4" s="36">
        <v>111.39416306433705</v>
      </c>
      <c r="N4" s="36">
        <v>111.39416306433705</v>
      </c>
      <c r="O4" s="36">
        <v>111.39416306433705</v>
      </c>
      <c r="P4" s="36">
        <v>111.39416306433705</v>
      </c>
      <c r="Q4" s="36">
        <v>111.39416306433705</v>
      </c>
      <c r="R4" s="36">
        <v>111.39416306433705</v>
      </c>
      <c r="S4" s="36">
        <v>111.39416306433705</v>
      </c>
      <c r="T4" s="36">
        <v>111.39416306433705</v>
      </c>
      <c r="U4" s="36">
        <v>111.39416306433705</v>
      </c>
      <c r="V4" s="36">
        <v>111.39416306433705</v>
      </c>
      <c r="W4" s="36">
        <v>111.39416306433705</v>
      </c>
      <c r="X4" s="36">
        <v>111.39416306433705</v>
      </c>
      <c r="Y4" s="36">
        <v>111.39416306433705</v>
      </c>
      <c r="Z4" s="36">
        <v>111.39416306433705</v>
      </c>
      <c r="AA4" s="36">
        <v>111.39416306433705</v>
      </c>
      <c r="AB4" s="36">
        <v>111.39416306433705</v>
      </c>
      <c r="AC4" s="36">
        <v>111.39416306433705</v>
      </c>
      <c r="AD4" s="36">
        <v>111.39416306433705</v>
      </c>
      <c r="AE4" s="36">
        <v>111.39416306433705</v>
      </c>
      <c r="AF4" s="36">
        <v>111.39416306433705</v>
      </c>
      <c r="AG4" s="36">
        <v>111.39416306433705</v>
      </c>
      <c r="AH4" s="36">
        <v>111.39416306433705</v>
      </c>
      <c r="AI4" s="36">
        <v>111.39416306433705</v>
      </c>
      <c r="AJ4" s="36">
        <v>111.39416306433705</v>
      </c>
      <c r="AK4" s="36">
        <v>111.39416306433705</v>
      </c>
    </row>
    <row r="5" spans="1:37">
      <c r="A5" s="1" t="s">
        <v>8</v>
      </c>
      <c r="B5" s="37">
        <v>48.656731685074099</v>
      </c>
      <c r="C5" s="36">
        <v>48.656731685074099</v>
      </c>
      <c r="D5" s="36">
        <v>48.656731685074099</v>
      </c>
      <c r="E5" s="36">
        <v>48.656731685074099</v>
      </c>
      <c r="F5" s="36">
        <v>48.656731685074099</v>
      </c>
      <c r="G5" s="36">
        <v>48.656731685074099</v>
      </c>
      <c r="H5" s="36">
        <v>48.656731685074099</v>
      </c>
      <c r="I5" s="36">
        <v>48.656731685074099</v>
      </c>
      <c r="J5" s="36">
        <v>48.656731685074099</v>
      </c>
      <c r="K5" s="36">
        <v>48.656731685074099</v>
      </c>
      <c r="L5" s="36">
        <v>48.656731685074099</v>
      </c>
      <c r="M5" s="36">
        <v>48.656731685074099</v>
      </c>
      <c r="N5" s="36">
        <v>48.656731685074099</v>
      </c>
      <c r="O5" s="36">
        <v>48.656731685074099</v>
      </c>
      <c r="P5" s="36">
        <v>48.656731685074099</v>
      </c>
      <c r="Q5" s="36">
        <v>48.656731685074099</v>
      </c>
      <c r="R5" s="36">
        <v>48.656731685074099</v>
      </c>
      <c r="S5" s="36">
        <v>48.656731685074099</v>
      </c>
      <c r="T5" s="36">
        <v>48.656731685074099</v>
      </c>
      <c r="U5" s="36">
        <v>48.656731685074099</v>
      </c>
      <c r="V5" s="36">
        <v>48.656731685074099</v>
      </c>
      <c r="W5" s="36">
        <v>48.656731685074099</v>
      </c>
      <c r="X5" s="36">
        <v>48.656731685074099</v>
      </c>
      <c r="Y5" s="36">
        <v>48.656731685074099</v>
      </c>
      <c r="Z5" s="36">
        <v>48.656731685074099</v>
      </c>
      <c r="AA5" s="36">
        <v>48.656731685074099</v>
      </c>
      <c r="AB5" s="36">
        <v>48.656731685074099</v>
      </c>
      <c r="AC5" s="36">
        <v>48.656731685074099</v>
      </c>
      <c r="AD5" s="36">
        <v>48.656731685074099</v>
      </c>
      <c r="AE5" s="36">
        <v>48.656731685074099</v>
      </c>
      <c r="AF5" s="36">
        <v>48.656731685074099</v>
      </c>
      <c r="AG5" s="36">
        <v>48.656731685074099</v>
      </c>
      <c r="AH5" s="36">
        <v>48.656731685074099</v>
      </c>
      <c r="AI5" s="36">
        <v>48.656731685074099</v>
      </c>
      <c r="AJ5" s="36">
        <v>48.656731685074099</v>
      </c>
      <c r="AK5" s="36">
        <v>48.656731685074099</v>
      </c>
    </row>
    <row r="6" spans="1:37">
      <c r="A6" s="38" t="s">
        <v>9</v>
      </c>
      <c r="B6" s="36">
        <v>2.9333333333333336</v>
      </c>
      <c r="C6" s="36">
        <v>2.9333333333333336</v>
      </c>
      <c r="D6" s="36">
        <v>2.9333333333333336</v>
      </c>
      <c r="E6" s="36">
        <v>2.9333333333333336</v>
      </c>
      <c r="F6" s="36">
        <v>2.9333333333333336</v>
      </c>
      <c r="G6" s="36">
        <v>2.9333333333333336</v>
      </c>
      <c r="H6" s="36">
        <v>2.9333333333333336</v>
      </c>
      <c r="I6" s="36">
        <v>2.9333333333333336</v>
      </c>
      <c r="J6" s="36">
        <v>2.9333333333333336</v>
      </c>
      <c r="K6" s="36">
        <v>2.9333333333333336</v>
      </c>
      <c r="L6" s="36">
        <v>2.9333333333333336</v>
      </c>
      <c r="M6" s="36">
        <v>2.9333333333333336</v>
      </c>
      <c r="N6" s="36">
        <v>2.9333333333333336</v>
      </c>
      <c r="O6" s="36">
        <v>2.9333333333333336</v>
      </c>
      <c r="P6" s="36">
        <v>2.9333333333333336</v>
      </c>
      <c r="Q6" s="36">
        <v>2.9333333333333336</v>
      </c>
      <c r="R6" s="36">
        <v>2.9333333333333336</v>
      </c>
      <c r="S6" s="36">
        <v>2.9333333333333336</v>
      </c>
      <c r="T6" s="36">
        <v>2.9333333333333336</v>
      </c>
      <c r="U6" s="36">
        <v>2.9333333333333336</v>
      </c>
      <c r="V6" s="36">
        <v>2.9333333333333336</v>
      </c>
      <c r="W6" s="36">
        <v>2.9333333333333336</v>
      </c>
      <c r="X6" s="36">
        <v>2.9333333333333336</v>
      </c>
      <c r="Y6" s="36">
        <v>2.9333333333333336</v>
      </c>
      <c r="Z6" s="36">
        <v>2.9333333333333336</v>
      </c>
      <c r="AA6" s="36">
        <v>2.9333333333333336</v>
      </c>
      <c r="AB6" s="36">
        <v>2.9333333333333336</v>
      </c>
      <c r="AC6" s="36">
        <v>2.9333333333333336</v>
      </c>
      <c r="AD6" s="36">
        <v>2.9333333333333336</v>
      </c>
      <c r="AE6" s="36">
        <v>2.9333333333333336</v>
      </c>
      <c r="AF6" s="36">
        <v>2.9333333333333336</v>
      </c>
      <c r="AG6" s="36">
        <v>2.9333333333333336</v>
      </c>
      <c r="AH6" s="36">
        <v>2.9333333333333336</v>
      </c>
      <c r="AI6" s="36">
        <v>2.9333333333333336</v>
      </c>
      <c r="AJ6" s="36">
        <v>2.9333333333333336</v>
      </c>
      <c r="AK6" s="36">
        <v>2.9333333333333336</v>
      </c>
    </row>
    <row r="7" spans="1:37">
      <c r="A7" s="1" t="s">
        <v>10</v>
      </c>
      <c r="B7" s="36">
        <v>1.2700756740871355</v>
      </c>
      <c r="C7" s="36">
        <v>1.2700756740871355</v>
      </c>
      <c r="D7" s="36">
        <v>1.2700756740871355</v>
      </c>
      <c r="E7" s="36">
        <v>1.2700756740871355</v>
      </c>
      <c r="F7" s="36">
        <v>1.2700756740871355</v>
      </c>
      <c r="G7" s="36">
        <v>1.2700756740871355</v>
      </c>
      <c r="H7" s="36">
        <v>1.2700756740871355</v>
      </c>
      <c r="I7" s="36">
        <v>1.2700756740871355</v>
      </c>
      <c r="J7" s="36">
        <v>1.2700756740871355</v>
      </c>
      <c r="K7" s="36">
        <v>1.2700756740871355</v>
      </c>
      <c r="L7" s="36">
        <v>1.2700756740871355</v>
      </c>
      <c r="M7" s="36">
        <v>1.2700756740871355</v>
      </c>
      <c r="N7" s="36">
        <v>1.2700756740871355</v>
      </c>
      <c r="O7" s="36">
        <v>1.2700756740871355</v>
      </c>
      <c r="P7" s="36">
        <v>1.2700756740871355</v>
      </c>
      <c r="Q7" s="36">
        <v>1.2700756740871355</v>
      </c>
      <c r="R7" s="36">
        <v>1.2700756740871355</v>
      </c>
      <c r="S7" s="36">
        <v>1.2700756740871355</v>
      </c>
      <c r="T7" s="36">
        <v>1.2700756740871355</v>
      </c>
      <c r="U7" s="36">
        <v>1.2700756740871355</v>
      </c>
      <c r="V7" s="36">
        <v>1.2700756740871355</v>
      </c>
      <c r="W7" s="36">
        <v>1.2700756740871355</v>
      </c>
      <c r="X7" s="36">
        <v>1.2700756740871355</v>
      </c>
      <c r="Y7" s="36">
        <v>1.2700756740871355</v>
      </c>
      <c r="Z7" s="36">
        <v>1.2700756740871355</v>
      </c>
      <c r="AA7" s="36">
        <v>1.2700756740871355</v>
      </c>
      <c r="AB7" s="36">
        <v>1.2700756740871355</v>
      </c>
      <c r="AC7" s="36">
        <v>1.2700756740871355</v>
      </c>
      <c r="AD7" s="36">
        <v>1.2700756740871355</v>
      </c>
      <c r="AE7" s="36">
        <v>1.2700756740871355</v>
      </c>
      <c r="AF7" s="36">
        <v>1.2700756740871355</v>
      </c>
      <c r="AG7" s="36">
        <v>1.2700756740871355</v>
      </c>
      <c r="AH7" s="36">
        <v>1.2700756740871355</v>
      </c>
      <c r="AI7" s="36">
        <v>1.2700756740871355</v>
      </c>
      <c r="AJ7" s="36">
        <v>1.2700756740871355</v>
      </c>
      <c r="AK7" s="36">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
  <sheetViews>
    <sheetView workbookViewId="0">
      <selection activeCell="E28" sqref="E28"/>
    </sheetView>
  </sheetViews>
  <sheetFormatPr defaultRowHeight="14.25"/>
  <cols>
    <col min="1" max="1" width="11.863281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34">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35" activePane="bottomRight" state="frozen"/>
      <selection activeCell="B46" sqref="B46"/>
      <selection pane="topRight" activeCell="B46" sqref="B46"/>
      <selection pane="bottomLeft" activeCell="B46" sqref="B46"/>
      <selection pane="bottomRight" activeCell="C16" sqref="C16"/>
    </sheetView>
  </sheetViews>
  <sheetFormatPr defaultRowHeight="15" customHeight="1"/>
  <cols>
    <col min="1" max="1" width="20.86328125" hidden="1" customWidth="1"/>
    <col min="2" max="2" width="45.73046875" customWidth="1"/>
    <col min="38" max="38" width="8"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53</v>
      </c>
      <c r="B10" s="20" t="s">
        <v>54</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57</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B15" s="22" t="s">
        <v>58</v>
      </c>
    </row>
    <row r="16" spans="1:37" ht="15" customHeight="1">
      <c r="B16" s="22" t="s">
        <v>59</v>
      </c>
    </row>
    <row r="17" spans="1:37" ht="15" customHeight="1">
      <c r="B17" s="22" t="s">
        <v>60</v>
      </c>
    </row>
    <row r="18" spans="1:37" ht="15" customHeight="1">
      <c r="A18" s="19" t="s">
        <v>61</v>
      </c>
      <c r="B18" s="23" t="s">
        <v>62</v>
      </c>
      <c r="C18" s="24">
        <v>2835.9963379999999</v>
      </c>
      <c r="D18" s="24">
        <v>2883.007568</v>
      </c>
      <c r="E18" s="24">
        <v>2922.0107419999999</v>
      </c>
      <c r="F18" s="24">
        <v>2951.3701169999999</v>
      </c>
      <c r="G18" s="24">
        <v>2973.1135250000002</v>
      </c>
      <c r="H18" s="24">
        <v>2990.5668949999999</v>
      </c>
      <c r="I18" s="24">
        <v>3001.8532709999999</v>
      </c>
      <c r="J18" s="24">
        <v>3009.8222660000001</v>
      </c>
      <c r="K18" s="24">
        <v>3017.5295409999999</v>
      </c>
      <c r="L18" s="24">
        <v>3036.9685060000002</v>
      </c>
      <c r="M18" s="24">
        <v>3057.3227539999998</v>
      </c>
      <c r="N18" s="24">
        <v>3077.2490229999999</v>
      </c>
      <c r="O18" s="24">
        <v>3092.1701659999999</v>
      </c>
      <c r="P18" s="24">
        <v>3107.1677249999998</v>
      </c>
      <c r="Q18" s="24">
        <v>3121.2543949999999</v>
      </c>
      <c r="R18" s="24">
        <v>3134.6589359999998</v>
      </c>
      <c r="S18" s="24">
        <v>3147.7897950000001</v>
      </c>
      <c r="T18" s="24">
        <v>3160.52124</v>
      </c>
      <c r="U18" s="24">
        <v>3171.6843260000001</v>
      </c>
      <c r="V18" s="24">
        <v>3188.4838869999999</v>
      </c>
      <c r="W18" s="24">
        <v>3207.2163089999999</v>
      </c>
      <c r="X18" s="24">
        <v>3227.265625</v>
      </c>
      <c r="Y18" s="24">
        <v>3247.8088379999999</v>
      </c>
      <c r="Z18" s="24">
        <v>3268.648193</v>
      </c>
      <c r="AA18" s="24">
        <v>3289.6279300000001</v>
      </c>
      <c r="AB18" s="24">
        <v>3310.8071289999998</v>
      </c>
      <c r="AC18" s="24">
        <v>3332.4702149999998</v>
      </c>
      <c r="AD18" s="24">
        <v>3354.2253420000002</v>
      </c>
      <c r="AE18" s="24">
        <v>3375.4978030000002</v>
      </c>
      <c r="AF18" s="24">
        <v>3397.093018</v>
      </c>
      <c r="AG18" s="24">
        <v>3417.80249</v>
      </c>
      <c r="AH18" s="24">
        <v>3436.772461</v>
      </c>
      <c r="AI18" s="24">
        <v>3455.405029</v>
      </c>
      <c r="AJ18" s="24">
        <v>3472.6508789999998</v>
      </c>
      <c r="AK18" s="25">
        <v>5.8320000000000004E-3</v>
      </c>
    </row>
    <row r="19" spans="1:37" ht="15" customHeight="1">
      <c r="A19" s="19" t="s">
        <v>63</v>
      </c>
      <c r="B19" s="23" t="s">
        <v>64</v>
      </c>
      <c r="C19" s="24">
        <v>97.025138999999996</v>
      </c>
      <c r="D19" s="24">
        <v>99.479979999999998</v>
      </c>
      <c r="E19" s="24">
        <v>101.749466</v>
      </c>
      <c r="F19" s="24">
        <v>103.405197</v>
      </c>
      <c r="G19" s="24">
        <v>104.64125799999999</v>
      </c>
      <c r="H19" s="24">
        <v>105.862144</v>
      </c>
      <c r="I19" s="24">
        <v>107.08696</v>
      </c>
      <c r="J19" s="24">
        <v>108.282524</v>
      </c>
      <c r="K19" s="24">
        <v>109.68753100000001</v>
      </c>
      <c r="L19" s="24">
        <v>111.261169</v>
      </c>
      <c r="M19" s="24">
        <v>112.82363100000001</v>
      </c>
      <c r="N19" s="24">
        <v>114.57212800000001</v>
      </c>
      <c r="O19" s="24">
        <v>116.06745100000001</v>
      </c>
      <c r="P19" s="24">
        <v>117.528442</v>
      </c>
      <c r="Q19" s="24">
        <v>119.13098100000001</v>
      </c>
      <c r="R19" s="24">
        <v>120.715622</v>
      </c>
      <c r="S19" s="24">
        <v>122.317482</v>
      </c>
      <c r="T19" s="24">
        <v>123.99625399999999</v>
      </c>
      <c r="U19" s="24">
        <v>125.764931</v>
      </c>
      <c r="V19" s="24">
        <v>127.58139799999999</v>
      </c>
      <c r="W19" s="24">
        <v>129.47593699999999</v>
      </c>
      <c r="X19" s="24">
        <v>131.410416</v>
      </c>
      <c r="Y19" s="24">
        <v>133.237122</v>
      </c>
      <c r="Z19" s="24">
        <v>135.04830899999999</v>
      </c>
      <c r="AA19" s="24">
        <v>136.89466899999999</v>
      </c>
      <c r="AB19" s="24">
        <v>138.72410600000001</v>
      </c>
      <c r="AC19" s="24">
        <v>140.66197199999999</v>
      </c>
      <c r="AD19" s="24">
        <v>142.69688400000001</v>
      </c>
      <c r="AE19" s="24">
        <v>144.866806</v>
      </c>
      <c r="AF19" s="24">
        <v>147.03715500000001</v>
      </c>
      <c r="AG19" s="24">
        <v>149.268631</v>
      </c>
      <c r="AH19" s="24">
        <v>151.51473999999999</v>
      </c>
      <c r="AI19" s="24">
        <v>153.70024100000001</v>
      </c>
      <c r="AJ19" s="24">
        <v>155.92755099999999</v>
      </c>
      <c r="AK19" s="25">
        <v>1.4144E-2</v>
      </c>
    </row>
    <row r="20" spans="1:37" ht="15" customHeight="1">
      <c r="A20" s="19" t="s">
        <v>65</v>
      </c>
      <c r="B20" s="23" t="s">
        <v>66</v>
      </c>
      <c r="C20" s="24">
        <v>289.55078099999997</v>
      </c>
      <c r="D20" s="24">
        <v>297.04278599999998</v>
      </c>
      <c r="E20" s="24">
        <v>305.55014</v>
      </c>
      <c r="F20" s="24">
        <v>309.82757600000002</v>
      </c>
      <c r="G20" s="24">
        <v>312.85162400000002</v>
      </c>
      <c r="H20" s="24">
        <v>316.75717200000003</v>
      </c>
      <c r="I20" s="24">
        <v>320.85107399999998</v>
      </c>
      <c r="J20" s="24">
        <v>324.86123700000002</v>
      </c>
      <c r="K20" s="24">
        <v>329.145081</v>
      </c>
      <c r="L20" s="24">
        <v>333.675476</v>
      </c>
      <c r="M20" s="24">
        <v>337.54113799999999</v>
      </c>
      <c r="N20" s="24">
        <v>341.87463400000001</v>
      </c>
      <c r="O20" s="24">
        <v>345.66848800000002</v>
      </c>
      <c r="P20" s="24">
        <v>349.52676400000001</v>
      </c>
      <c r="Q20" s="24">
        <v>353.97122200000001</v>
      </c>
      <c r="R20" s="24">
        <v>358.05898999999999</v>
      </c>
      <c r="S20" s="24">
        <v>362.210846</v>
      </c>
      <c r="T20" s="24">
        <v>366.77151500000002</v>
      </c>
      <c r="U20" s="24">
        <v>371.79031400000002</v>
      </c>
      <c r="V20" s="24">
        <v>376.70877100000001</v>
      </c>
      <c r="W20" s="24">
        <v>381.89111300000002</v>
      </c>
      <c r="X20" s="24">
        <v>387.090912</v>
      </c>
      <c r="Y20" s="24">
        <v>391.77780200000001</v>
      </c>
      <c r="Z20" s="24">
        <v>396.250854</v>
      </c>
      <c r="AA20" s="24">
        <v>400.733521</v>
      </c>
      <c r="AB20" s="24">
        <v>405.11422700000003</v>
      </c>
      <c r="AC20" s="24">
        <v>409.46502700000002</v>
      </c>
      <c r="AD20" s="24">
        <v>414.237549</v>
      </c>
      <c r="AE20" s="24">
        <v>419.317657</v>
      </c>
      <c r="AF20" s="24">
        <v>424.31127900000001</v>
      </c>
      <c r="AG20" s="24">
        <v>429.53677399999998</v>
      </c>
      <c r="AH20" s="24">
        <v>434.97500600000001</v>
      </c>
      <c r="AI20" s="24">
        <v>440.037781</v>
      </c>
      <c r="AJ20" s="24">
        <v>445.35058600000002</v>
      </c>
      <c r="AK20" s="25">
        <v>1.2736000000000001E-2</v>
      </c>
    </row>
    <row r="21" spans="1:37" ht="15" customHeight="1">
      <c r="A21" s="19" t="s">
        <v>67</v>
      </c>
      <c r="B21" s="22" t="s">
        <v>68</v>
      </c>
    </row>
    <row r="22" spans="1:37" ht="15" customHeight="1">
      <c r="A22" s="19" t="s">
        <v>69</v>
      </c>
      <c r="B22" s="23" t="s">
        <v>70</v>
      </c>
      <c r="C22" s="24">
        <v>205.31410199999999</v>
      </c>
      <c r="D22" s="24">
        <v>206.334473</v>
      </c>
      <c r="E22" s="24">
        <v>207.28132600000001</v>
      </c>
      <c r="F22" s="24">
        <v>208.21897899999999</v>
      </c>
      <c r="G22" s="24">
        <v>209.159988</v>
      </c>
      <c r="H22" s="24">
        <v>210.08100899999999</v>
      </c>
      <c r="I22" s="24">
        <v>210.95931999999999</v>
      </c>
      <c r="J22" s="24">
        <v>211.859756</v>
      </c>
      <c r="K22" s="24">
        <v>212.84191899999999</v>
      </c>
      <c r="L22" s="24">
        <v>213.80715900000001</v>
      </c>
      <c r="M22" s="24">
        <v>214.75810200000001</v>
      </c>
      <c r="N22" s="24">
        <v>215.72216800000001</v>
      </c>
      <c r="O22" s="24">
        <v>216.66270399999999</v>
      </c>
      <c r="P22" s="24">
        <v>217.55474899999999</v>
      </c>
      <c r="Q22" s="24">
        <v>218.419296</v>
      </c>
      <c r="R22" s="24">
        <v>219.26324500000001</v>
      </c>
      <c r="S22" s="24">
        <v>220.026276</v>
      </c>
      <c r="T22" s="24">
        <v>220.74792500000001</v>
      </c>
      <c r="U22" s="24">
        <v>221.43125900000001</v>
      </c>
      <c r="V22" s="24">
        <v>222.080231</v>
      </c>
      <c r="W22" s="24">
        <v>222.698837</v>
      </c>
      <c r="X22" s="24">
        <v>223.289658</v>
      </c>
      <c r="Y22" s="24">
        <v>223.855469</v>
      </c>
      <c r="Z22" s="24">
        <v>224.39857499999999</v>
      </c>
      <c r="AA22" s="24">
        <v>224.92021199999999</v>
      </c>
      <c r="AB22" s="24">
        <v>225.42384300000001</v>
      </c>
      <c r="AC22" s="24">
        <v>225.91265899999999</v>
      </c>
      <c r="AD22" s="24">
        <v>226.39051799999999</v>
      </c>
      <c r="AE22" s="24">
        <v>226.86329699999999</v>
      </c>
      <c r="AF22" s="24">
        <v>227.33708200000001</v>
      </c>
      <c r="AG22" s="24">
        <v>227.81938199999999</v>
      </c>
      <c r="AH22" s="24">
        <v>228.316574</v>
      </c>
      <c r="AI22" s="24">
        <v>228.833786</v>
      </c>
      <c r="AJ22" s="24">
        <v>229.375687</v>
      </c>
      <c r="AK22" s="25">
        <v>3.3140000000000001E-3</v>
      </c>
    </row>
    <row r="23" spans="1:37" ht="15" customHeight="1">
      <c r="B23" s="23" t="s">
        <v>71</v>
      </c>
      <c r="C23" s="24">
        <v>39.645065000000002</v>
      </c>
      <c r="D23" s="24">
        <v>39.896538</v>
      </c>
      <c r="E23" s="24">
        <v>40.432910999999997</v>
      </c>
      <c r="F23" s="24">
        <v>40.870899000000001</v>
      </c>
      <c r="G23" s="24">
        <v>41.314678000000001</v>
      </c>
      <c r="H23" s="24">
        <v>41.734229999999997</v>
      </c>
      <c r="I23" s="24">
        <v>42.149014000000001</v>
      </c>
      <c r="J23" s="24">
        <v>42.569007999999997</v>
      </c>
      <c r="K23" s="24">
        <v>43.00835</v>
      </c>
      <c r="L23" s="24">
        <v>43.455452000000001</v>
      </c>
      <c r="M23" s="24">
        <v>43.862602000000003</v>
      </c>
      <c r="N23" s="24">
        <v>44.347565000000003</v>
      </c>
      <c r="O23" s="24">
        <v>44.702796999999997</v>
      </c>
      <c r="P23" s="24">
        <v>45.127457</v>
      </c>
      <c r="Q23" s="24">
        <v>45.522033999999998</v>
      </c>
      <c r="R23" s="24">
        <v>45.919670000000004</v>
      </c>
      <c r="S23" s="24">
        <v>46.329922000000003</v>
      </c>
      <c r="T23" s="24">
        <v>46.726559000000002</v>
      </c>
      <c r="U23" s="24">
        <v>47.114131999999998</v>
      </c>
      <c r="V23" s="24">
        <v>47.480175000000003</v>
      </c>
      <c r="W23" s="24">
        <v>47.866168999999999</v>
      </c>
      <c r="X23" s="24">
        <v>48.231971999999999</v>
      </c>
      <c r="Y23" s="24">
        <v>48.586067</v>
      </c>
      <c r="Z23" s="24">
        <v>48.930767000000003</v>
      </c>
      <c r="AA23" s="24">
        <v>49.274044000000004</v>
      </c>
      <c r="AB23" s="24">
        <v>49.600203999999998</v>
      </c>
      <c r="AC23" s="24">
        <v>49.935271999999998</v>
      </c>
      <c r="AD23" s="24">
        <v>50.266663000000001</v>
      </c>
      <c r="AE23" s="24">
        <v>50.58802</v>
      </c>
      <c r="AF23" s="24">
        <v>50.906264999999998</v>
      </c>
      <c r="AG23" s="24">
        <v>51.242320999999997</v>
      </c>
      <c r="AH23" s="24">
        <v>51.570971999999998</v>
      </c>
      <c r="AI23" s="24">
        <v>51.911625000000001</v>
      </c>
      <c r="AJ23" s="24">
        <v>52.242621999999997</v>
      </c>
      <c r="AK23" s="25">
        <v>8.4609999999999998E-3</v>
      </c>
    </row>
    <row r="24" spans="1:37" ht="15" customHeight="1">
      <c r="A24" s="19" t="s">
        <v>72</v>
      </c>
      <c r="B24" s="22" t="s">
        <v>73</v>
      </c>
    </row>
    <row r="25" spans="1:37" ht="15" customHeight="1">
      <c r="B25" s="23" t="s">
        <v>74</v>
      </c>
      <c r="C25" s="24">
        <v>1173.553467</v>
      </c>
      <c r="D25" s="24">
        <v>1188.868774</v>
      </c>
      <c r="E25" s="24">
        <v>1213.58313</v>
      </c>
      <c r="F25" s="24">
        <v>1235.7581789999999</v>
      </c>
      <c r="G25" s="24">
        <v>1255.533447</v>
      </c>
      <c r="H25" s="24">
        <v>1273.864746</v>
      </c>
      <c r="I25" s="24">
        <v>1293.1209719999999</v>
      </c>
      <c r="J25" s="24">
        <v>1313.797607</v>
      </c>
      <c r="K25" s="24">
        <v>1336.561279</v>
      </c>
      <c r="L25" s="24">
        <v>1360.685303</v>
      </c>
      <c r="M25" s="24">
        <v>1384.1838379999999</v>
      </c>
      <c r="N25" s="24">
        <v>1413.325073</v>
      </c>
      <c r="O25" s="24">
        <v>1439.089111</v>
      </c>
      <c r="P25" s="24">
        <v>1464.7561040000001</v>
      </c>
      <c r="Q25" s="24">
        <v>1491.255737</v>
      </c>
      <c r="R25" s="24">
        <v>1517.909302</v>
      </c>
      <c r="S25" s="24">
        <v>1544.9697269999999</v>
      </c>
      <c r="T25" s="24">
        <v>1572.876587</v>
      </c>
      <c r="U25" s="24">
        <v>1600.8291019999999</v>
      </c>
      <c r="V25" s="24">
        <v>1628.642212</v>
      </c>
      <c r="W25" s="24">
        <v>1656.959106</v>
      </c>
      <c r="X25" s="24">
        <v>1686.0645750000001</v>
      </c>
      <c r="Y25" s="24">
        <v>1715.3378909999999</v>
      </c>
      <c r="Z25" s="24">
        <v>1745.1475829999999</v>
      </c>
      <c r="AA25" s="24">
        <v>1774.8900149999999</v>
      </c>
      <c r="AB25" s="24">
        <v>1805.456543</v>
      </c>
      <c r="AC25" s="24">
        <v>1836.7897949999999</v>
      </c>
      <c r="AD25" s="24">
        <v>1868.791504</v>
      </c>
      <c r="AE25" s="24">
        <v>1901.8862300000001</v>
      </c>
      <c r="AF25" s="24">
        <v>1935.8135990000001</v>
      </c>
      <c r="AG25" s="24">
        <v>1970.7146</v>
      </c>
      <c r="AH25" s="24">
        <v>2005.9567870000001</v>
      </c>
      <c r="AI25" s="24">
        <v>2040.9736330000001</v>
      </c>
      <c r="AJ25" s="24">
        <v>2075.530029</v>
      </c>
      <c r="AK25" s="25">
        <v>1.7565000000000001E-2</v>
      </c>
    </row>
    <row r="26" spans="1:37" ht="15" customHeight="1">
      <c r="A26" s="19" t="s">
        <v>75</v>
      </c>
      <c r="B26" s="22" t="s">
        <v>76</v>
      </c>
    </row>
    <row r="27" spans="1:37" ht="15" customHeight="1">
      <c r="A27" s="19" t="s">
        <v>77</v>
      </c>
      <c r="B27" s="23" t="s">
        <v>78</v>
      </c>
      <c r="C27" s="24">
        <v>1787.5373540000001</v>
      </c>
      <c r="D27" s="24">
        <v>1788.736328</v>
      </c>
      <c r="E27" s="24">
        <v>1812.1239009999999</v>
      </c>
      <c r="F27" s="24">
        <v>1776.6970209999999</v>
      </c>
      <c r="G27" s="24">
        <v>1769.3908690000001</v>
      </c>
      <c r="H27" s="24">
        <v>1761.3310550000001</v>
      </c>
      <c r="I27" s="24">
        <v>1760.6547849999999</v>
      </c>
      <c r="J27" s="24">
        <v>1779.434814</v>
      </c>
      <c r="K27" s="24">
        <v>1793.866943</v>
      </c>
      <c r="L27" s="24">
        <v>1809.7041019999999</v>
      </c>
      <c r="M27" s="24">
        <v>1816.5014650000001</v>
      </c>
      <c r="N27" s="24">
        <v>1828.677124</v>
      </c>
      <c r="O27" s="24">
        <v>1865.317749</v>
      </c>
      <c r="P27" s="24">
        <v>1893.7076420000001</v>
      </c>
      <c r="Q27" s="24">
        <v>1898.4255370000001</v>
      </c>
      <c r="R27" s="24">
        <v>1901.764038</v>
      </c>
      <c r="S27" s="24">
        <v>1914.6235349999999</v>
      </c>
      <c r="T27" s="24">
        <v>1915.7353519999999</v>
      </c>
      <c r="U27" s="24">
        <v>1929.5085449999999</v>
      </c>
      <c r="V27" s="24">
        <v>1945.8416749999999</v>
      </c>
      <c r="W27" s="24">
        <v>1957.783813</v>
      </c>
      <c r="X27" s="24">
        <v>1973.637939</v>
      </c>
      <c r="Y27" s="24">
        <v>1989.2650149999999</v>
      </c>
      <c r="Z27" s="24">
        <v>2003.4233400000001</v>
      </c>
      <c r="AA27" s="24">
        <v>2016.8127440000001</v>
      </c>
      <c r="AB27" s="24">
        <v>2027.8079829999999</v>
      </c>
      <c r="AC27" s="24">
        <v>2037.517212</v>
      </c>
      <c r="AD27" s="24">
        <v>2052.54126</v>
      </c>
      <c r="AE27" s="24">
        <v>2069.3688959999999</v>
      </c>
      <c r="AF27" s="24">
        <v>2081.4025879999999</v>
      </c>
      <c r="AG27" s="24">
        <v>2096.3093260000001</v>
      </c>
      <c r="AH27" s="24">
        <v>2113.6645509999998</v>
      </c>
      <c r="AI27" s="24">
        <v>2130.516357</v>
      </c>
      <c r="AJ27" s="24">
        <v>2149.3510740000002</v>
      </c>
      <c r="AK27" s="25">
        <v>5.7559999999999998E-3</v>
      </c>
    </row>
    <row r="28" spans="1:37" ht="15" customHeight="1">
      <c r="B28" s="23" t="s">
        <v>79</v>
      </c>
      <c r="C28" s="24">
        <v>447.72595200000001</v>
      </c>
      <c r="D28" s="24">
        <v>444.52056900000002</v>
      </c>
      <c r="E28" s="24">
        <v>435.793274</v>
      </c>
      <c r="F28" s="24">
        <v>426.557434</v>
      </c>
      <c r="G28" s="24">
        <v>415.90875199999999</v>
      </c>
      <c r="H28" s="24">
        <v>407.28921500000001</v>
      </c>
      <c r="I28" s="24">
        <v>397.98156699999998</v>
      </c>
      <c r="J28" s="24">
        <v>387.66037</v>
      </c>
      <c r="K28" s="24">
        <v>377.813965</v>
      </c>
      <c r="L28" s="24">
        <v>368.69982900000002</v>
      </c>
      <c r="M28" s="24">
        <v>359.43420400000002</v>
      </c>
      <c r="N28" s="24">
        <v>349.288025</v>
      </c>
      <c r="O28" s="24">
        <v>339.07843000000003</v>
      </c>
      <c r="P28" s="24">
        <v>328.70654300000001</v>
      </c>
      <c r="Q28" s="24">
        <v>324.044037</v>
      </c>
      <c r="R28" s="24">
        <v>318.92053199999998</v>
      </c>
      <c r="S28" s="24">
        <v>314.17520100000002</v>
      </c>
      <c r="T28" s="24">
        <v>309.60534699999999</v>
      </c>
      <c r="U28" s="24">
        <v>305.29675300000002</v>
      </c>
      <c r="V28" s="24">
        <v>300.715576</v>
      </c>
      <c r="W28" s="24">
        <v>296.95437600000002</v>
      </c>
      <c r="X28" s="24">
        <v>292.93774400000001</v>
      </c>
      <c r="Y28" s="24">
        <v>288.72515900000002</v>
      </c>
      <c r="Z28" s="24">
        <v>284.264679</v>
      </c>
      <c r="AA28" s="24">
        <v>282.858948</v>
      </c>
      <c r="AB28" s="24">
        <v>281.43481400000002</v>
      </c>
      <c r="AC28" s="24">
        <v>279.57015999999999</v>
      </c>
      <c r="AD28" s="24">
        <v>278.13324</v>
      </c>
      <c r="AE28" s="24">
        <v>276.71731599999998</v>
      </c>
      <c r="AF28" s="24">
        <v>275.622589</v>
      </c>
      <c r="AG28" s="24">
        <v>274.33264200000002</v>
      </c>
      <c r="AH28" s="24">
        <v>273.42160000000001</v>
      </c>
      <c r="AI28" s="24">
        <v>271.81381199999998</v>
      </c>
      <c r="AJ28" s="24">
        <v>270.61059599999999</v>
      </c>
      <c r="AK28" s="25">
        <v>-1.5389999999999999E-2</v>
      </c>
    </row>
    <row r="30" spans="1:37" ht="15" customHeight="1">
      <c r="B30" s="22" t="s">
        <v>80</v>
      </c>
    </row>
    <row r="31" spans="1:37" ht="15" customHeight="1">
      <c r="A31" s="19" t="s">
        <v>81</v>
      </c>
      <c r="B31" s="22" t="s">
        <v>82</v>
      </c>
    </row>
    <row r="32" spans="1:37" ht="15" customHeight="1">
      <c r="A32" s="19" t="s">
        <v>83</v>
      </c>
      <c r="B32" s="23" t="s">
        <v>84</v>
      </c>
      <c r="C32" s="26">
        <v>33.231037000000001</v>
      </c>
      <c r="D32" s="26">
        <v>33.824409000000003</v>
      </c>
      <c r="E32" s="26">
        <v>34.663241999999997</v>
      </c>
      <c r="F32" s="26">
        <v>36.011749000000002</v>
      </c>
      <c r="G32" s="26">
        <v>37.960045000000001</v>
      </c>
      <c r="H32" s="26">
        <v>39.711666000000001</v>
      </c>
      <c r="I32" s="26">
        <v>41.675517999999997</v>
      </c>
      <c r="J32" s="26">
        <v>43.356022000000003</v>
      </c>
      <c r="K32" s="26">
        <v>45.640670999999998</v>
      </c>
      <c r="L32" s="26">
        <v>45.687145000000001</v>
      </c>
      <c r="M32" s="26">
        <v>45.835239000000001</v>
      </c>
      <c r="N32" s="26">
        <v>45.955185</v>
      </c>
      <c r="O32" s="26">
        <v>46.097693999999997</v>
      </c>
      <c r="P32" s="26">
        <v>46.204849000000003</v>
      </c>
      <c r="Q32" s="26">
        <v>46.309845000000003</v>
      </c>
      <c r="R32" s="26">
        <v>46.409691000000002</v>
      </c>
      <c r="S32" s="26">
        <v>46.480145</v>
      </c>
      <c r="T32" s="26">
        <v>46.552379999999999</v>
      </c>
      <c r="U32" s="26">
        <v>46.617995999999998</v>
      </c>
      <c r="V32" s="26">
        <v>46.679771000000002</v>
      </c>
      <c r="W32" s="26">
        <v>46.724212999999999</v>
      </c>
      <c r="X32" s="26">
        <v>46.772334999999998</v>
      </c>
      <c r="Y32" s="26">
        <v>46.816681000000003</v>
      </c>
      <c r="Z32" s="26">
        <v>46.858173000000001</v>
      </c>
      <c r="AA32" s="26">
        <v>46.889628999999999</v>
      </c>
      <c r="AB32" s="26">
        <v>46.931117999999998</v>
      </c>
      <c r="AC32" s="26">
        <v>46.960442</v>
      </c>
      <c r="AD32" s="26">
        <v>46.978397000000001</v>
      </c>
      <c r="AE32" s="26">
        <v>46.999206999999998</v>
      </c>
      <c r="AF32" s="26">
        <v>47.003642999999997</v>
      </c>
      <c r="AG32" s="26">
        <v>47.005431999999999</v>
      </c>
      <c r="AH32" s="26">
        <v>47.012489000000002</v>
      </c>
      <c r="AI32" s="26">
        <v>47.006405000000001</v>
      </c>
      <c r="AJ32" s="26">
        <v>46.994553000000003</v>
      </c>
      <c r="AK32" s="25">
        <v>1.0329E-2</v>
      </c>
    </row>
    <row r="33" spans="1:37" ht="15" customHeight="1">
      <c r="A33" s="19" t="s">
        <v>85</v>
      </c>
      <c r="B33" s="23" t="s">
        <v>86</v>
      </c>
      <c r="C33" s="26">
        <v>38.552596999999999</v>
      </c>
      <c r="D33" s="26">
        <v>39.421031999999997</v>
      </c>
      <c r="E33" s="26">
        <v>40.955711000000001</v>
      </c>
      <c r="F33" s="26">
        <v>42.739193</v>
      </c>
      <c r="G33" s="26">
        <v>44.647316000000004</v>
      </c>
      <c r="H33" s="26">
        <v>46.771419999999999</v>
      </c>
      <c r="I33" s="26">
        <v>49.107543999999997</v>
      </c>
      <c r="J33" s="26">
        <v>50.479019000000001</v>
      </c>
      <c r="K33" s="26">
        <v>53.163414000000003</v>
      </c>
      <c r="L33" s="26">
        <v>53.165295</v>
      </c>
      <c r="M33" s="26">
        <v>53.182200999999999</v>
      </c>
      <c r="N33" s="26">
        <v>53.182200999999999</v>
      </c>
      <c r="O33" s="26">
        <v>53.192870999999997</v>
      </c>
      <c r="P33" s="26">
        <v>53.192870999999997</v>
      </c>
      <c r="Q33" s="26">
        <v>53.192889999999998</v>
      </c>
      <c r="R33" s="26">
        <v>53.192928000000002</v>
      </c>
      <c r="S33" s="26">
        <v>53.19294</v>
      </c>
      <c r="T33" s="26">
        <v>53.193012000000003</v>
      </c>
      <c r="U33" s="26">
        <v>53.193049999999999</v>
      </c>
      <c r="V33" s="26">
        <v>53.193114999999999</v>
      </c>
      <c r="W33" s="26">
        <v>53.193114999999999</v>
      </c>
      <c r="X33" s="26">
        <v>53.193176000000001</v>
      </c>
      <c r="Y33" s="26">
        <v>53.194640999999997</v>
      </c>
      <c r="Z33" s="26">
        <v>53.195030000000003</v>
      </c>
      <c r="AA33" s="26">
        <v>53.195042000000001</v>
      </c>
      <c r="AB33" s="26">
        <v>53.197578</v>
      </c>
      <c r="AC33" s="26">
        <v>53.197578</v>
      </c>
      <c r="AD33" s="26">
        <v>53.197578</v>
      </c>
      <c r="AE33" s="26">
        <v>53.197631999999999</v>
      </c>
      <c r="AF33" s="26">
        <v>53.197947999999997</v>
      </c>
      <c r="AG33" s="26">
        <v>53.198169999999998</v>
      </c>
      <c r="AH33" s="26">
        <v>53.200935000000001</v>
      </c>
      <c r="AI33" s="26">
        <v>53.200935000000001</v>
      </c>
      <c r="AJ33" s="26">
        <v>53.200946999999999</v>
      </c>
      <c r="AK33" s="25">
        <v>9.4120000000000002E-3</v>
      </c>
    </row>
    <row r="34" spans="1:37" ht="15" customHeight="1">
      <c r="A34" s="19" t="s">
        <v>87</v>
      </c>
      <c r="B34" s="23" t="s">
        <v>88</v>
      </c>
      <c r="C34" s="26">
        <v>28.836378</v>
      </c>
      <c r="D34" s="26">
        <v>29.179739000000001</v>
      </c>
      <c r="E34" s="26">
        <v>29.623194000000002</v>
      </c>
      <c r="F34" s="26">
        <v>30.619410999999999</v>
      </c>
      <c r="G34" s="26">
        <v>32.520454000000001</v>
      </c>
      <c r="H34" s="26">
        <v>33.934437000000003</v>
      </c>
      <c r="I34" s="26">
        <v>35.478026999999997</v>
      </c>
      <c r="J34" s="26">
        <v>37.151321000000003</v>
      </c>
      <c r="K34" s="26">
        <v>38.954666000000003</v>
      </c>
      <c r="L34" s="26">
        <v>38.965857999999997</v>
      </c>
      <c r="M34" s="26">
        <v>38.966262999999998</v>
      </c>
      <c r="N34" s="26">
        <v>38.96772</v>
      </c>
      <c r="O34" s="26">
        <v>38.967854000000003</v>
      </c>
      <c r="P34" s="26">
        <v>38.969234</v>
      </c>
      <c r="Q34" s="26">
        <v>38.969729999999998</v>
      </c>
      <c r="R34" s="26">
        <v>38.970463000000002</v>
      </c>
      <c r="S34" s="26">
        <v>38.971207</v>
      </c>
      <c r="T34" s="26">
        <v>38.971207</v>
      </c>
      <c r="U34" s="26">
        <v>38.971679999999999</v>
      </c>
      <c r="V34" s="26">
        <v>38.972107000000001</v>
      </c>
      <c r="W34" s="26">
        <v>38.972855000000003</v>
      </c>
      <c r="X34" s="26">
        <v>38.973166999999997</v>
      </c>
      <c r="Y34" s="26">
        <v>38.973568</v>
      </c>
      <c r="Z34" s="26">
        <v>38.973979999999997</v>
      </c>
      <c r="AA34" s="26">
        <v>38.974487000000003</v>
      </c>
      <c r="AB34" s="26">
        <v>38.974742999999997</v>
      </c>
      <c r="AC34" s="26">
        <v>38.975323000000003</v>
      </c>
      <c r="AD34" s="26">
        <v>38.975731000000003</v>
      </c>
      <c r="AE34" s="26">
        <v>38.976013000000002</v>
      </c>
      <c r="AF34" s="26">
        <v>38.976311000000003</v>
      </c>
      <c r="AG34" s="26">
        <v>38.976658</v>
      </c>
      <c r="AH34" s="26">
        <v>38.976860000000002</v>
      </c>
      <c r="AI34" s="26">
        <v>38.977299000000002</v>
      </c>
      <c r="AJ34" s="26">
        <v>38.977530999999999</v>
      </c>
      <c r="AK34" s="25">
        <v>9.0880000000000006E-3</v>
      </c>
    </row>
    <row r="35" spans="1:37" ht="15" customHeight="1">
      <c r="A35" s="19" t="s">
        <v>89</v>
      </c>
      <c r="B35" s="23" t="s">
        <v>90</v>
      </c>
      <c r="C35" s="26">
        <v>33.453662999999999</v>
      </c>
      <c r="D35" s="26">
        <v>33.999164999999998</v>
      </c>
      <c r="E35" s="26">
        <v>34.852367000000001</v>
      </c>
      <c r="F35" s="26">
        <v>36.294296000000003</v>
      </c>
      <c r="G35" s="26">
        <v>38.366337000000001</v>
      </c>
      <c r="H35" s="26">
        <v>40.360030999999999</v>
      </c>
      <c r="I35" s="26">
        <v>42.344337000000003</v>
      </c>
      <c r="J35" s="26">
        <v>43.980865000000001</v>
      </c>
      <c r="K35" s="26">
        <v>46.242016</v>
      </c>
      <c r="L35" s="26">
        <v>46.369414999999996</v>
      </c>
      <c r="M35" s="26">
        <v>46.563313000000001</v>
      </c>
      <c r="N35" s="26">
        <v>46.693798000000001</v>
      </c>
      <c r="O35" s="26">
        <v>46.881442999999997</v>
      </c>
      <c r="P35" s="26">
        <v>47.023907000000001</v>
      </c>
      <c r="Q35" s="26">
        <v>47.195476999999997</v>
      </c>
      <c r="R35" s="26">
        <v>47.396988</v>
      </c>
      <c r="S35" s="26">
        <v>47.630603999999998</v>
      </c>
      <c r="T35" s="26">
        <v>47.772404000000002</v>
      </c>
      <c r="U35" s="26">
        <v>47.898392000000001</v>
      </c>
      <c r="V35" s="26">
        <v>48.021743999999998</v>
      </c>
      <c r="W35" s="26">
        <v>48.108150000000002</v>
      </c>
      <c r="X35" s="26">
        <v>48.228577000000001</v>
      </c>
      <c r="Y35" s="26">
        <v>48.328502999999998</v>
      </c>
      <c r="Z35" s="26">
        <v>48.415863000000002</v>
      </c>
      <c r="AA35" s="26">
        <v>48.528599</v>
      </c>
      <c r="AB35" s="26">
        <v>48.589286999999999</v>
      </c>
      <c r="AC35" s="26">
        <v>48.621608999999999</v>
      </c>
      <c r="AD35" s="26">
        <v>48.628242</v>
      </c>
      <c r="AE35" s="26">
        <v>48.712502000000001</v>
      </c>
      <c r="AF35" s="26">
        <v>48.731788999999999</v>
      </c>
      <c r="AG35" s="26">
        <v>48.745567000000001</v>
      </c>
      <c r="AH35" s="26">
        <v>48.774222999999999</v>
      </c>
      <c r="AI35" s="26">
        <v>48.780106000000004</v>
      </c>
      <c r="AJ35" s="26">
        <v>48.782890000000002</v>
      </c>
      <c r="AK35" s="25">
        <v>1.1346E-2</v>
      </c>
    </row>
    <row r="36" spans="1:37" ht="15" customHeight="1">
      <c r="A36" s="19" t="s">
        <v>91</v>
      </c>
      <c r="B36" s="23" t="s">
        <v>92</v>
      </c>
      <c r="C36" s="26">
        <v>39.219650000000001</v>
      </c>
      <c r="D36" s="26">
        <v>40.208176000000002</v>
      </c>
      <c r="E36" s="26">
        <v>41.560862999999998</v>
      </c>
      <c r="F36" s="26">
        <v>43.481544</v>
      </c>
      <c r="G36" s="26">
        <v>45.514778</v>
      </c>
      <c r="H36" s="26">
        <v>47.575789999999998</v>
      </c>
      <c r="I36" s="26">
        <v>49.836277000000003</v>
      </c>
      <c r="J36" s="26">
        <v>51.162941000000004</v>
      </c>
      <c r="K36" s="26">
        <v>53.624893</v>
      </c>
      <c r="L36" s="26">
        <v>53.706425000000003</v>
      </c>
      <c r="M36" s="26">
        <v>53.805222000000001</v>
      </c>
      <c r="N36" s="26">
        <v>53.878506000000002</v>
      </c>
      <c r="O36" s="26">
        <v>54.057693</v>
      </c>
      <c r="P36" s="26">
        <v>54.205578000000003</v>
      </c>
      <c r="Q36" s="26">
        <v>54.410496000000002</v>
      </c>
      <c r="R36" s="26">
        <v>54.644573000000001</v>
      </c>
      <c r="S36" s="26">
        <v>54.846699000000001</v>
      </c>
      <c r="T36" s="26">
        <v>55.040737</v>
      </c>
      <c r="U36" s="26">
        <v>55.223376999999999</v>
      </c>
      <c r="V36" s="26">
        <v>55.398727000000001</v>
      </c>
      <c r="W36" s="26">
        <v>55.532330000000002</v>
      </c>
      <c r="X36" s="26">
        <v>55.663670000000003</v>
      </c>
      <c r="Y36" s="26">
        <v>55.798274999999997</v>
      </c>
      <c r="Z36" s="26">
        <v>55.916218000000001</v>
      </c>
      <c r="AA36" s="26">
        <v>55.958739999999999</v>
      </c>
      <c r="AB36" s="26">
        <v>56.004443999999999</v>
      </c>
      <c r="AC36" s="26">
        <v>56.036769999999997</v>
      </c>
      <c r="AD36" s="26">
        <v>56.041606999999999</v>
      </c>
      <c r="AE36" s="26">
        <v>56.047877999999997</v>
      </c>
      <c r="AF36" s="26">
        <v>56.084099000000002</v>
      </c>
      <c r="AG36" s="26">
        <v>56.117534999999997</v>
      </c>
      <c r="AH36" s="26">
        <v>56.169254000000002</v>
      </c>
      <c r="AI36" s="26">
        <v>56.202083999999999</v>
      </c>
      <c r="AJ36" s="26">
        <v>56.231963999999998</v>
      </c>
      <c r="AK36" s="25">
        <v>1.0536999999999999E-2</v>
      </c>
    </row>
    <row r="37" spans="1:37" ht="15" customHeight="1">
      <c r="A37" s="19" t="s">
        <v>93</v>
      </c>
      <c r="B37" s="23" t="s">
        <v>94</v>
      </c>
      <c r="C37" s="26">
        <v>28.781832000000001</v>
      </c>
      <c r="D37" s="26">
        <v>28.981468</v>
      </c>
      <c r="E37" s="26">
        <v>29.567319999999999</v>
      </c>
      <c r="F37" s="26">
        <v>30.629836999999998</v>
      </c>
      <c r="G37" s="26">
        <v>32.641250999999997</v>
      </c>
      <c r="H37" s="26">
        <v>34.464328999999999</v>
      </c>
      <c r="I37" s="26">
        <v>36.083229000000003</v>
      </c>
      <c r="J37" s="26">
        <v>37.714725000000001</v>
      </c>
      <c r="K37" s="26">
        <v>39.624859000000001</v>
      </c>
      <c r="L37" s="26">
        <v>39.715786000000001</v>
      </c>
      <c r="M37" s="26">
        <v>39.738346</v>
      </c>
      <c r="N37" s="26">
        <v>39.706940000000003</v>
      </c>
      <c r="O37" s="26">
        <v>39.659554</v>
      </c>
      <c r="P37" s="26">
        <v>39.607239</v>
      </c>
      <c r="Q37" s="26">
        <v>39.559657999999999</v>
      </c>
      <c r="R37" s="26">
        <v>39.545506000000003</v>
      </c>
      <c r="S37" s="26">
        <v>39.663071000000002</v>
      </c>
      <c r="T37" s="26">
        <v>39.61974</v>
      </c>
      <c r="U37" s="26">
        <v>39.567664999999998</v>
      </c>
      <c r="V37" s="26">
        <v>39.521476999999997</v>
      </c>
      <c r="W37" s="26">
        <v>39.476703999999998</v>
      </c>
      <c r="X37" s="26">
        <v>39.484935999999998</v>
      </c>
      <c r="Y37" s="26">
        <v>39.461703999999997</v>
      </c>
      <c r="Z37" s="26">
        <v>39.433529</v>
      </c>
      <c r="AA37" s="26">
        <v>39.534775000000003</v>
      </c>
      <c r="AB37" s="26">
        <v>39.520966000000001</v>
      </c>
      <c r="AC37" s="26">
        <v>39.490250000000003</v>
      </c>
      <c r="AD37" s="26">
        <v>39.460433999999999</v>
      </c>
      <c r="AE37" s="26">
        <v>39.564433999999999</v>
      </c>
      <c r="AF37" s="26">
        <v>39.558979000000001</v>
      </c>
      <c r="AG37" s="26">
        <v>39.551521000000001</v>
      </c>
      <c r="AH37" s="26">
        <v>39.546413000000001</v>
      </c>
      <c r="AI37" s="26">
        <v>39.541836000000004</v>
      </c>
      <c r="AJ37" s="26">
        <v>39.546424999999999</v>
      </c>
      <c r="AK37" s="25">
        <v>9.7599999999999996E-3</v>
      </c>
    </row>
    <row r="38" spans="1:37" ht="15" customHeight="1">
      <c r="A38" s="19" t="s">
        <v>95</v>
      </c>
      <c r="B38" s="23" t="s">
        <v>96</v>
      </c>
      <c r="C38" s="26">
        <v>32.920569999999998</v>
      </c>
      <c r="D38" s="26">
        <v>33.597721</v>
      </c>
      <c r="E38" s="26">
        <v>34.642803000000001</v>
      </c>
      <c r="F38" s="26">
        <v>36.290866999999999</v>
      </c>
      <c r="G38" s="26">
        <v>38.362620999999997</v>
      </c>
      <c r="H38" s="26">
        <v>40.356014000000002</v>
      </c>
      <c r="I38" s="26">
        <v>42.339863000000001</v>
      </c>
      <c r="J38" s="26">
        <v>43.975994</v>
      </c>
      <c r="K38" s="26">
        <v>46.236908</v>
      </c>
      <c r="L38" s="26">
        <v>46.364128000000001</v>
      </c>
      <c r="M38" s="26">
        <v>46.557949000000001</v>
      </c>
      <c r="N38" s="26">
        <v>46.688419000000003</v>
      </c>
      <c r="O38" s="26">
        <v>46.876041000000001</v>
      </c>
      <c r="P38" s="26">
        <v>47.018447999999999</v>
      </c>
      <c r="Q38" s="26">
        <v>47.189926</v>
      </c>
      <c r="R38" s="26">
        <v>47.391356999999999</v>
      </c>
      <c r="S38" s="26">
        <v>47.624954000000002</v>
      </c>
      <c r="T38" s="26">
        <v>47.766643999999999</v>
      </c>
      <c r="U38" s="26">
        <v>47.892524999999999</v>
      </c>
      <c r="V38" s="26">
        <v>48.015765999999999</v>
      </c>
      <c r="W38" s="26">
        <v>48.102093000000004</v>
      </c>
      <c r="X38" s="26">
        <v>48.222411999999998</v>
      </c>
      <c r="Y38" s="26">
        <v>48.322189000000002</v>
      </c>
      <c r="Z38" s="26">
        <v>48.409385999999998</v>
      </c>
      <c r="AA38" s="26">
        <v>48.522015000000003</v>
      </c>
      <c r="AB38" s="26">
        <v>48.582489000000002</v>
      </c>
      <c r="AC38" s="26">
        <v>48.614666</v>
      </c>
      <c r="AD38" s="26">
        <v>48.621155000000002</v>
      </c>
      <c r="AE38" s="26">
        <v>48.705264999999997</v>
      </c>
      <c r="AF38" s="26">
        <v>48.724364999999999</v>
      </c>
      <c r="AG38" s="26">
        <v>48.737965000000003</v>
      </c>
      <c r="AH38" s="26">
        <v>48.766415000000002</v>
      </c>
      <c r="AI38" s="26">
        <v>48.772101999999997</v>
      </c>
      <c r="AJ38" s="26">
        <v>48.774681000000001</v>
      </c>
      <c r="AK38" s="25">
        <v>1.1717E-2</v>
      </c>
    </row>
    <row r="39" spans="1:37" ht="15" customHeight="1">
      <c r="A39" s="19" t="s">
        <v>97</v>
      </c>
      <c r="B39" s="23" t="s">
        <v>98</v>
      </c>
      <c r="C39" s="26">
        <v>38.844189</v>
      </c>
      <c r="D39" s="26">
        <v>39.842219999999998</v>
      </c>
      <c r="E39" s="26">
        <v>41.359096999999998</v>
      </c>
      <c r="F39" s="26">
        <v>43.479667999999997</v>
      </c>
      <c r="G39" s="26">
        <v>45.512585000000001</v>
      </c>
      <c r="H39" s="26">
        <v>47.573315000000001</v>
      </c>
      <c r="I39" s="26">
        <v>49.833407999999999</v>
      </c>
      <c r="J39" s="26">
        <v>51.159717999999998</v>
      </c>
      <c r="K39" s="26">
        <v>53.621464000000003</v>
      </c>
      <c r="L39" s="26">
        <v>53.702938000000003</v>
      </c>
      <c r="M39" s="26">
        <v>53.801720000000003</v>
      </c>
      <c r="N39" s="26">
        <v>53.874980999999998</v>
      </c>
      <c r="O39" s="26">
        <v>54.054259999999999</v>
      </c>
      <c r="P39" s="26">
        <v>54.202103000000001</v>
      </c>
      <c r="Q39" s="26">
        <v>54.407009000000002</v>
      </c>
      <c r="R39" s="26">
        <v>54.641036999999997</v>
      </c>
      <c r="S39" s="26">
        <v>54.843136000000001</v>
      </c>
      <c r="T39" s="26">
        <v>55.037140000000001</v>
      </c>
      <c r="U39" s="26">
        <v>55.219741999999997</v>
      </c>
      <c r="V39" s="26">
        <v>55.395057999999999</v>
      </c>
      <c r="W39" s="26">
        <v>55.528613999999997</v>
      </c>
      <c r="X39" s="26">
        <v>55.659931</v>
      </c>
      <c r="Y39" s="26">
        <v>55.794483</v>
      </c>
      <c r="Z39" s="26">
        <v>55.912376000000002</v>
      </c>
      <c r="AA39" s="26">
        <v>55.954830000000001</v>
      </c>
      <c r="AB39" s="26">
        <v>56.000453999999998</v>
      </c>
      <c r="AC39" s="26">
        <v>56.032733999999998</v>
      </c>
      <c r="AD39" s="26">
        <v>56.037509999999997</v>
      </c>
      <c r="AE39" s="26">
        <v>56.043736000000003</v>
      </c>
      <c r="AF39" s="26">
        <v>56.079898999999997</v>
      </c>
      <c r="AG39" s="26">
        <v>56.113273999999997</v>
      </c>
      <c r="AH39" s="26">
        <v>56.164932</v>
      </c>
      <c r="AI39" s="26">
        <v>56.197685</v>
      </c>
      <c r="AJ39" s="26">
        <v>56.227493000000003</v>
      </c>
      <c r="AK39" s="25">
        <v>1.0822999999999999E-2</v>
      </c>
    </row>
    <row r="40" spans="1:37" ht="15" customHeight="1">
      <c r="A40" s="19" t="s">
        <v>99</v>
      </c>
      <c r="B40" s="23" t="s">
        <v>100</v>
      </c>
      <c r="C40" s="26">
        <v>28.176539999999999</v>
      </c>
      <c r="D40" s="26">
        <v>28.57621</v>
      </c>
      <c r="E40" s="26">
        <v>29.362611999999999</v>
      </c>
      <c r="F40" s="26">
        <v>30.625699999999998</v>
      </c>
      <c r="G40" s="26">
        <v>32.636817999999998</v>
      </c>
      <c r="H40" s="26">
        <v>34.459560000000003</v>
      </c>
      <c r="I40" s="26">
        <v>36.077964999999999</v>
      </c>
      <c r="J40" s="26">
        <v>37.708981000000001</v>
      </c>
      <c r="K40" s="26">
        <v>39.618831999999998</v>
      </c>
      <c r="L40" s="26">
        <v>39.709496000000001</v>
      </c>
      <c r="M40" s="26">
        <v>39.731887999999998</v>
      </c>
      <c r="N40" s="26">
        <v>39.700436000000003</v>
      </c>
      <c r="O40" s="26">
        <v>39.652912000000001</v>
      </c>
      <c r="P40" s="26">
        <v>39.600517000000004</v>
      </c>
      <c r="Q40" s="26">
        <v>39.552765000000001</v>
      </c>
      <c r="R40" s="26">
        <v>39.538482999999999</v>
      </c>
      <c r="S40" s="26">
        <v>39.656025</v>
      </c>
      <c r="T40" s="26">
        <v>39.612507000000001</v>
      </c>
      <c r="U40" s="26">
        <v>39.560276000000002</v>
      </c>
      <c r="V40" s="26">
        <v>39.513908000000001</v>
      </c>
      <c r="W40" s="26">
        <v>39.469017000000001</v>
      </c>
      <c r="X40" s="26">
        <v>39.477066000000001</v>
      </c>
      <c r="Y40" s="26">
        <v>39.453606000000001</v>
      </c>
      <c r="Z40" s="26">
        <v>39.425179</v>
      </c>
      <c r="AA40" s="26">
        <v>39.526263999999998</v>
      </c>
      <c r="AB40" s="26">
        <v>39.512118999999998</v>
      </c>
      <c r="AC40" s="26">
        <v>39.481171000000003</v>
      </c>
      <c r="AD40" s="26">
        <v>39.451141</v>
      </c>
      <c r="AE40" s="26">
        <v>39.554873999999998</v>
      </c>
      <c r="AF40" s="26">
        <v>39.549132999999998</v>
      </c>
      <c r="AG40" s="26">
        <v>39.541401</v>
      </c>
      <c r="AH40" s="26">
        <v>39.535969000000001</v>
      </c>
      <c r="AI40" s="26">
        <v>39.531123999999998</v>
      </c>
      <c r="AJ40" s="26">
        <v>39.535418999999997</v>
      </c>
      <c r="AK40" s="25">
        <v>1.0196E-2</v>
      </c>
    </row>
    <row r="41" spans="1:37" ht="15" customHeight="1">
      <c r="A41" s="19" t="s">
        <v>101</v>
      </c>
      <c r="B41" s="23" t="s">
        <v>102</v>
      </c>
      <c r="C41" s="26">
        <v>26.860434999999999</v>
      </c>
      <c r="D41" s="26">
        <v>27.412979</v>
      </c>
      <c r="E41" s="26">
        <v>28.265438</v>
      </c>
      <c r="F41" s="26">
        <v>29.610132</v>
      </c>
      <c r="G41" s="26">
        <v>31.300692000000002</v>
      </c>
      <c r="H41" s="26">
        <v>32.927387000000003</v>
      </c>
      <c r="I41" s="26">
        <v>34.546351999999999</v>
      </c>
      <c r="J41" s="26">
        <v>35.881912</v>
      </c>
      <c r="K41" s="26">
        <v>37.727074000000002</v>
      </c>
      <c r="L41" s="26">
        <v>37.831051000000002</v>
      </c>
      <c r="M41" s="26">
        <v>37.989753999999998</v>
      </c>
      <c r="N41" s="26">
        <v>38.096679999999999</v>
      </c>
      <c r="O41" s="26">
        <v>38.250278000000002</v>
      </c>
      <c r="P41" s="26">
        <v>38.366863000000002</v>
      </c>
      <c r="Q41" s="26">
        <v>38.507156000000002</v>
      </c>
      <c r="R41" s="26">
        <v>38.671863999999999</v>
      </c>
      <c r="S41" s="26">
        <v>38.862769999999998</v>
      </c>
      <c r="T41" s="26">
        <v>38.978622000000001</v>
      </c>
      <c r="U41" s="26">
        <v>39.081561999999998</v>
      </c>
      <c r="V41" s="26">
        <v>39.182322999999997</v>
      </c>
      <c r="W41" s="26">
        <v>39.252898999999999</v>
      </c>
      <c r="X41" s="26">
        <v>39.351256999999997</v>
      </c>
      <c r="Y41" s="26">
        <v>39.432819000000002</v>
      </c>
      <c r="Z41" s="26">
        <v>39.504111999999999</v>
      </c>
      <c r="AA41" s="26">
        <v>39.596187999999998</v>
      </c>
      <c r="AB41" s="26">
        <v>39.645687000000002</v>
      </c>
      <c r="AC41" s="26">
        <v>39.672046999999999</v>
      </c>
      <c r="AD41" s="26">
        <v>39.677410000000002</v>
      </c>
      <c r="AE41" s="26">
        <v>39.746174000000003</v>
      </c>
      <c r="AF41" s="26">
        <v>39.761764999999997</v>
      </c>
      <c r="AG41" s="26">
        <v>39.772857999999999</v>
      </c>
      <c r="AH41" s="26">
        <v>39.796084999999998</v>
      </c>
      <c r="AI41" s="26">
        <v>39.800685999999999</v>
      </c>
      <c r="AJ41" s="26">
        <v>39.802731000000001</v>
      </c>
      <c r="AK41" s="25">
        <v>1.1722E-2</v>
      </c>
    </row>
    <row r="42" spans="1:37" ht="15" customHeight="1">
      <c r="A42" s="19" t="s">
        <v>103</v>
      </c>
      <c r="B42" s="23" t="s">
        <v>104</v>
      </c>
      <c r="C42" s="26">
        <v>31.720737</v>
      </c>
      <c r="D42" s="26">
        <v>32.535744000000001</v>
      </c>
      <c r="E42" s="26">
        <v>33.774448</v>
      </c>
      <c r="F42" s="26">
        <v>35.506138</v>
      </c>
      <c r="G42" s="26">
        <v>37.166248000000003</v>
      </c>
      <c r="H42" s="26">
        <v>38.849072</v>
      </c>
      <c r="I42" s="26">
        <v>40.694695000000003</v>
      </c>
      <c r="J42" s="26">
        <v>41.777779000000002</v>
      </c>
      <c r="K42" s="26">
        <v>43.788077999999999</v>
      </c>
      <c r="L42" s="26">
        <v>43.854610000000001</v>
      </c>
      <c r="M42" s="26">
        <v>43.935276000000002</v>
      </c>
      <c r="N42" s="26">
        <v>43.995106</v>
      </c>
      <c r="O42" s="26">
        <v>44.141506</v>
      </c>
      <c r="P42" s="26">
        <v>44.262238000000004</v>
      </c>
      <c r="Q42" s="26">
        <v>44.429564999999997</v>
      </c>
      <c r="R42" s="26">
        <v>44.620677999999998</v>
      </c>
      <c r="S42" s="26">
        <v>44.785713000000001</v>
      </c>
      <c r="T42" s="26">
        <v>44.944141000000002</v>
      </c>
      <c r="U42" s="26">
        <v>45.093254000000002</v>
      </c>
      <c r="V42" s="26">
        <v>45.236420000000003</v>
      </c>
      <c r="W42" s="26">
        <v>45.345486000000001</v>
      </c>
      <c r="X42" s="26">
        <v>45.452720999999997</v>
      </c>
      <c r="Y42" s="26">
        <v>45.562598999999999</v>
      </c>
      <c r="Z42" s="26">
        <v>45.658870999999998</v>
      </c>
      <c r="AA42" s="26">
        <v>45.693539000000001</v>
      </c>
      <c r="AB42" s="26">
        <v>45.730797000000003</v>
      </c>
      <c r="AC42" s="26">
        <v>45.757156000000002</v>
      </c>
      <c r="AD42" s="26">
        <v>45.761059000000003</v>
      </c>
      <c r="AE42" s="26">
        <v>45.76614</v>
      </c>
      <c r="AF42" s="26">
        <v>45.795673000000001</v>
      </c>
      <c r="AG42" s="26">
        <v>45.822926000000002</v>
      </c>
      <c r="AH42" s="26">
        <v>45.865112000000003</v>
      </c>
      <c r="AI42" s="26">
        <v>45.891857000000002</v>
      </c>
      <c r="AJ42" s="26">
        <v>45.916198999999999</v>
      </c>
      <c r="AK42" s="25">
        <v>1.0822999999999999E-2</v>
      </c>
    </row>
    <row r="43" spans="1:37" ht="15" customHeight="1">
      <c r="A43" s="19" t="s">
        <v>105</v>
      </c>
      <c r="B43" s="23" t="s">
        <v>106</v>
      </c>
      <c r="C43" s="26">
        <v>22.973969</v>
      </c>
      <c r="D43" s="26">
        <v>23.299842999999999</v>
      </c>
      <c r="E43" s="26">
        <v>23.941041999999999</v>
      </c>
      <c r="F43" s="26">
        <v>24.970911000000001</v>
      </c>
      <c r="G43" s="26">
        <v>26.610690999999999</v>
      </c>
      <c r="H43" s="26">
        <v>28.096879999999999</v>
      </c>
      <c r="I43" s="26">
        <v>29.416457999999999</v>
      </c>
      <c r="J43" s="26">
        <v>30.746320999999998</v>
      </c>
      <c r="K43" s="26">
        <v>32.303531999999997</v>
      </c>
      <c r="L43" s="26">
        <v>32.377457</v>
      </c>
      <c r="M43" s="26">
        <v>32.395713999999998</v>
      </c>
      <c r="N43" s="26">
        <v>32.370068000000003</v>
      </c>
      <c r="O43" s="26">
        <v>32.331322</v>
      </c>
      <c r="P43" s="26">
        <v>32.288601</v>
      </c>
      <c r="Q43" s="26">
        <v>32.249664000000003</v>
      </c>
      <c r="R43" s="26">
        <v>32.238017999999997</v>
      </c>
      <c r="S43" s="26">
        <v>32.333857999999999</v>
      </c>
      <c r="T43" s="26">
        <v>32.298374000000003</v>
      </c>
      <c r="U43" s="26">
        <v>32.255791000000002</v>
      </c>
      <c r="V43" s="26">
        <v>32.217982999999997</v>
      </c>
      <c r="W43" s="26">
        <v>32.181381000000002</v>
      </c>
      <c r="X43" s="26">
        <v>32.187942999999997</v>
      </c>
      <c r="Y43" s="26">
        <v>32.168816</v>
      </c>
      <c r="Z43" s="26">
        <v>32.145637999999998</v>
      </c>
      <c r="AA43" s="26">
        <v>32.228057999999997</v>
      </c>
      <c r="AB43" s="26">
        <v>32.216526000000002</v>
      </c>
      <c r="AC43" s="26">
        <v>32.191291999999997</v>
      </c>
      <c r="AD43" s="26">
        <v>32.166804999999997</v>
      </c>
      <c r="AE43" s="26">
        <v>32.251384999999999</v>
      </c>
      <c r="AF43" s="26">
        <v>32.246704000000001</v>
      </c>
      <c r="AG43" s="26">
        <v>32.240397999999999</v>
      </c>
      <c r="AH43" s="26">
        <v>32.235970000000002</v>
      </c>
      <c r="AI43" s="26">
        <v>32.232021000000003</v>
      </c>
      <c r="AJ43" s="26">
        <v>32.235523000000001</v>
      </c>
      <c r="AK43" s="25">
        <v>1.0196E-2</v>
      </c>
    </row>
    <row r="44" spans="1:37" ht="15" customHeight="1">
      <c r="A44" s="19" t="s">
        <v>107</v>
      </c>
      <c r="B44" s="23" t="s">
        <v>108</v>
      </c>
      <c r="C44" s="26">
        <v>22.978952</v>
      </c>
      <c r="D44" s="26">
        <v>23.398105999999999</v>
      </c>
      <c r="E44" s="26">
        <v>23.843401</v>
      </c>
      <c r="F44" s="26">
        <v>24.344712999999999</v>
      </c>
      <c r="G44" s="26">
        <v>24.923718999999998</v>
      </c>
      <c r="H44" s="26">
        <v>25.567287</v>
      </c>
      <c r="I44" s="26">
        <v>26.270464</v>
      </c>
      <c r="J44" s="26">
        <v>27.015501</v>
      </c>
      <c r="K44" s="26">
        <v>27.825493000000002</v>
      </c>
      <c r="L44" s="26">
        <v>28.616631999999999</v>
      </c>
      <c r="M44" s="26">
        <v>29.381108999999999</v>
      </c>
      <c r="N44" s="26">
        <v>30.118487999999999</v>
      </c>
      <c r="O44" s="26">
        <v>30.832412999999999</v>
      </c>
      <c r="P44" s="26">
        <v>31.523226000000001</v>
      </c>
      <c r="Q44" s="26">
        <v>32.190441</v>
      </c>
      <c r="R44" s="26">
        <v>32.832058000000004</v>
      </c>
      <c r="S44" s="26">
        <v>33.448684999999998</v>
      </c>
      <c r="T44" s="26">
        <v>34.035415999999998</v>
      </c>
      <c r="U44" s="26">
        <v>34.584350999999998</v>
      </c>
      <c r="V44" s="26">
        <v>35.093048000000003</v>
      </c>
      <c r="W44" s="26">
        <v>35.559933000000001</v>
      </c>
      <c r="X44" s="26">
        <v>35.985278999999998</v>
      </c>
      <c r="Y44" s="26">
        <v>36.367503999999997</v>
      </c>
      <c r="Z44" s="26">
        <v>36.707005000000002</v>
      </c>
      <c r="AA44" s="26">
        <v>37.010238999999999</v>
      </c>
      <c r="AB44" s="26">
        <v>37.279209000000002</v>
      </c>
      <c r="AC44" s="26">
        <v>37.515090999999998</v>
      </c>
      <c r="AD44" s="26">
        <v>37.720984999999999</v>
      </c>
      <c r="AE44" s="26">
        <v>37.905506000000003</v>
      </c>
      <c r="AF44" s="26">
        <v>38.067096999999997</v>
      </c>
      <c r="AG44" s="26">
        <v>38.208519000000003</v>
      </c>
      <c r="AH44" s="26">
        <v>38.3339</v>
      </c>
      <c r="AI44" s="26">
        <v>38.444389000000001</v>
      </c>
      <c r="AJ44" s="26">
        <v>38.541634000000002</v>
      </c>
      <c r="AK44" s="25">
        <v>1.5719E-2</v>
      </c>
    </row>
    <row r="45" spans="1:37" ht="15" customHeight="1">
      <c r="A45" s="19" t="s">
        <v>109</v>
      </c>
      <c r="B45" s="23" t="s">
        <v>110</v>
      </c>
      <c r="C45" s="26">
        <v>13.267185</v>
      </c>
      <c r="D45" s="26">
        <v>15.013555</v>
      </c>
      <c r="E45" s="26">
        <v>15.067958000000001</v>
      </c>
      <c r="F45" s="26">
        <v>15.167166999999999</v>
      </c>
      <c r="G45" s="26">
        <v>15.423962</v>
      </c>
      <c r="H45" s="26">
        <v>15.624478999999999</v>
      </c>
      <c r="I45" s="26">
        <v>15.900784</v>
      </c>
      <c r="J45" s="26">
        <v>16.239007999999998</v>
      </c>
      <c r="K45" s="26">
        <v>16.665731000000001</v>
      </c>
      <c r="L45" s="26">
        <v>17.07394</v>
      </c>
      <c r="M45" s="26">
        <v>17.423732999999999</v>
      </c>
      <c r="N45" s="26">
        <v>17.451674000000001</v>
      </c>
      <c r="O45" s="26">
        <v>17.575447</v>
      </c>
      <c r="P45" s="26">
        <v>17.675241</v>
      </c>
      <c r="Q45" s="26">
        <v>17.737030000000001</v>
      </c>
      <c r="R45" s="26">
        <v>17.739464000000002</v>
      </c>
      <c r="S45" s="26">
        <v>17.671814000000001</v>
      </c>
      <c r="T45" s="26">
        <v>17.634943</v>
      </c>
      <c r="U45" s="26">
        <v>17.633078000000001</v>
      </c>
      <c r="V45" s="26">
        <v>17.595037000000001</v>
      </c>
      <c r="W45" s="26">
        <v>17.606033</v>
      </c>
      <c r="X45" s="26">
        <v>17.615601999999999</v>
      </c>
      <c r="Y45" s="26">
        <v>17.635688999999999</v>
      </c>
      <c r="Z45" s="26">
        <v>17.656583999999999</v>
      </c>
      <c r="AA45" s="26">
        <v>17.674627000000001</v>
      </c>
      <c r="AB45" s="26">
        <v>17.695385000000002</v>
      </c>
      <c r="AC45" s="26">
        <v>17.710896999999999</v>
      </c>
      <c r="AD45" s="26">
        <v>17.722534</v>
      </c>
      <c r="AE45" s="26">
        <v>17.703987000000001</v>
      </c>
      <c r="AF45" s="26">
        <v>17.713671000000001</v>
      </c>
      <c r="AG45" s="26">
        <v>17.720264</v>
      </c>
      <c r="AH45" s="26">
        <v>17.729158000000002</v>
      </c>
      <c r="AI45" s="26">
        <v>17.750184999999998</v>
      </c>
      <c r="AJ45" s="26">
        <v>17.768799000000001</v>
      </c>
      <c r="AK45" s="25">
        <v>5.2789999999999998E-3</v>
      </c>
    </row>
    <row r="46" spans="1:37" ht="15" customHeight="1">
      <c r="A46" s="19" t="s">
        <v>111</v>
      </c>
      <c r="B46" s="23" t="s">
        <v>112</v>
      </c>
      <c r="C46" s="26">
        <v>13.680937999999999</v>
      </c>
      <c r="D46" s="26">
        <v>13.806588</v>
      </c>
      <c r="E46" s="26">
        <v>13.931844</v>
      </c>
      <c r="F46" s="26">
        <v>14.097829000000001</v>
      </c>
      <c r="G46" s="26">
        <v>14.271951</v>
      </c>
      <c r="H46" s="26">
        <v>14.463296</v>
      </c>
      <c r="I46" s="26">
        <v>14.661203</v>
      </c>
      <c r="J46" s="26">
        <v>14.868921</v>
      </c>
      <c r="K46" s="26">
        <v>15.04772</v>
      </c>
      <c r="L46" s="26">
        <v>15.250484999999999</v>
      </c>
      <c r="M46" s="26">
        <v>15.469141</v>
      </c>
      <c r="N46" s="26">
        <v>15.679131</v>
      </c>
      <c r="O46" s="26">
        <v>15.881999</v>
      </c>
      <c r="P46" s="26">
        <v>16.080351</v>
      </c>
      <c r="Q46" s="26">
        <v>16.259889999999999</v>
      </c>
      <c r="R46" s="26">
        <v>16.421648000000001</v>
      </c>
      <c r="S46" s="26">
        <v>16.558140000000002</v>
      </c>
      <c r="T46" s="26">
        <v>16.673365</v>
      </c>
      <c r="U46" s="26">
        <v>16.775355999999999</v>
      </c>
      <c r="V46" s="26">
        <v>16.865324000000001</v>
      </c>
      <c r="W46" s="26">
        <v>16.940193000000001</v>
      </c>
      <c r="X46" s="26">
        <v>17.005682</v>
      </c>
      <c r="Y46" s="26">
        <v>17.071365</v>
      </c>
      <c r="Z46" s="26">
        <v>17.127596</v>
      </c>
      <c r="AA46" s="26">
        <v>17.181570000000001</v>
      </c>
      <c r="AB46" s="26">
        <v>17.229876000000001</v>
      </c>
      <c r="AC46" s="26">
        <v>17.270330000000001</v>
      </c>
      <c r="AD46" s="26">
        <v>17.306684000000001</v>
      </c>
      <c r="AE46" s="26">
        <v>17.334561999999998</v>
      </c>
      <c r="AF46" s="26">
        <v>17.348493999999999</v>
      </c>
      <c r="AG46" s="26">
        <v>17.368991999999999</v>
      </c>
      <c r="AH46" s="26">
        <v>17.406808999999999</v>
      </c>
      <c r="AI46" s="26">
        <v>17.437517</v>
      </c>
      <c r="AJ46" s="26">
        <v>17.471700999999999</v>
      </c>
      <c r="AK46" s="25">
        <v>7.3850000000000001E-3</v>
      </c>
    </row>
    <row r="47" spans="1:37" ht="15" customHeight="1">
      <c r="B47" s="23" t="s">
        <v>113</v>
      </c>
      <c r="C47" s="26">
        <v>7.1330159999999996</v>
      </c>
      <c r="D47" s="26">
        <v>7.234839</v>
      </c>
      <c r="E47" s="26">
        <v>7.3351940000000004</v>
      </c>
      <c r="F47" s="26">
        <v>7.4345340000000002</v>
      </c>
      <c r="G47" s="26">
        <v>7.5385600000000004</v>
      </c>
      <c r="H47" s="26">
        <v>7.6436710000000003</v>
      </c>
      <c r="I47" s="26">
        <v>7.7543420000000003</v>
      </c>
      <c r="J47" s="26">
        <v>7.8730279999999997</v>
      </c>
      <c r="K47" s="26">
        <v>8.002402</v>
      </c>
      <c r="L47" s="26">
        <v>8.1445830000000008</v>
      </c>
      <c r="M47" s="26">
        <v>8.3009210000000007</v>
      </c>
      <c r="N47" s="26">
        <v>8.4632249999999996</v>
      </c>
      <c r="O47" s="26">
        <v>8.6306060000000002</v>
      </c>
      <c r="P47" s="26">
        <v>8.8023229999999995</v>
      </c>
      <c r="Q47" s="26">
        <v>8.9735899999999997</v>
      </c>
      <c r="R47" s="26">
        <v>9.1394579999999994</v>
      </c>
      <c r="S47" s="26">
        <v>9.2992349999999995</v>
      </c>
      <c r="T47" s="26">
        <v>9.4427109999999992</v>
      </c>
      <c r="U47" s="26">
        <v>9.5682960000000001</v>
      </c>
      <c r="V47" s="26">
        <v>9.6824329999999996</v>
      </c>
      <c r="W47" s="26">
        <v>9.7842420000000008</v>
      </c>
      <c r="X47" s="26">
        <v>9.8779210000000006</v>
      </c>
      <c r="Y47" s="26">
        <v>9.9620599999999992</v>
      </c>
      <c r="Z47" s="26">
        <v>10.051148</v>
      </c>
      <c r="AA47" s="26">
        <v>10.121845</v>
      </c>
      <c r="AB47" s="26">
        <v>10.185764000000001</v>
      </c>
      <c r="AC47" s="26">
        <v>10.238789000000001</v>
      </c>
      <c r="AD47" s="26">
        <v>10.28496</v>
      </c>
      <c r="AE47" s="26">
        <v>10.331643</v>
      </c>
      <c r="AF47" s="26">
        <v>10.376075</v>
      </c>
      <c r="AG47" s="26">
        <v>10.415616999999999</v>
      </c>
      <c r="AH47" s="26">
        <v>10.453134</v>
      </c>
      <c r="AI47" s="26">
        <v>10.495623</v>
      </c>
      <c r="AJ47" s="26">
        <v>10.53261</v>
      </c>
      <c r="AK47" s="25">
        <v>1.1806000000000001E-2</v>
      </c>
    </row>
    <row r="48" spans="1:37" ht="15" customHeight="1">
      <c r="A48" s="19" t="s">
        <v>114</v>
      </c>
      <c r="B48" s="22" t="s">
        <v>115</v>
      </c>
    </row>
    <row r="49" spans="1:37" ht="15" customHeight="1">
      <c r="B49" s="23" t="s">
        <v>116</v>
      </c>
      <c r="C49" s="26">
        <v>68.402602999999999</v>
      </c>
      <c r="D49" s="26">
        <v>68.732192999999995</v>
      </c>
      <c r="E49" s="26">
        <v>69.062111000000002</v>
      </c>
      <c r="F49" s="26">
        <v>69.384827000000001</v>
      </c>
      <c r="G49" s="26">
        <v>69.710151999999994</v>
      </c>
      <c r="H49" s="26">
        <v>70.043471999999994</v>
      </c>
      <c r="I49" s="26">
        <v>70.380814000000001</v>
      </c>
      <c r="J49" s="26">
        <v>70.734665000000007</v>
      </c>
      <c r="K49" s="26">
        <v>71.079346000000001</v>
      </c>
      <c r="L49" s="26">
        <v>71.468315000000004</v>
      </c>
      <c r="M49" s="26">
        <v>71.879920999999996</v>
      </c>
      <c r="N49" s="26">
        <v>72.329200999999998</v>
      </c>
      <c r="O49" s="26">
        <v>72.806061</v>
      </c>
      <c r="P49" s="26">
        <v>73.269019999999998</v>
      </c>
      <c r="Q49" s="26">
        <v>73.724204999999998</v>
      </c>
      <c r="R49" s="26">
        <v>74.190994000000003</v>
      </c>
      <c r="S49" s="26">
        <v>74.669257999999999</v>
      </c>
      <c r="T49" s="26">
        <v>75.136512999999994</v>
      </c>
      <c r="U49" s="26">
        <v>75.614670000000004</v>
      </c>
      <c r="V49" s="26">
        <v>76.099602000000004</v>
      </c>
      <c r="W49" s="26">
        <v>76.587378999999999</v>
      </c>
      <c r="X49" s="26">
        <v>77.079155</v>
      </c>
      <c r="Y49" s="26">
        <v>77.586296000000004</v>
      </c>
      <c r="Z49" s="26">
        <v>78.099670000000003</v>
      </c>
      <c r="AA49" s="26">
        <v>78.597785999999999</v>
      </c>
      <c r="AB49" s="26">
        <v>79.095817999999994</v>
      </c>
      <c r="AC49" s="26">
        <v>79.574516000000003</v>
      </c>
      <c r="AD49" s="26">
        <v>80.036766</v>
      </c>
      <c r="AE49" s="26">
        <v>80.496498000000003</v>
      </c>
      <c r="AF49" s="26">
        <v>80.955223000000004</v>
      </c>
      <c r="AG49" s="26">
        <v>81.4114</v>
      </c>
      <c r="AH49" s="26">
        <v>81.874283000000005</v>
      </c>
      <c r="AI49" s="26">
        <v>82.320076</v>
      </c>
      <c r="AJ49" s="26">
        <v>82.757705999999999</v>
      </c>
      <c r="AK49" s="25">
        <v>5.8199999999999997E-3</v>
      </c>
    </row>
    <row r="50" spans="1:37" ht="15" customHeight="1">
      <c r="A50" s="19" t="s">
        <v>117</v>
      </c>
      <c r="B50" s="22" t="s">
        <v>118</v>
      </c>
    </row>
    <row r="51" spans="1:37" ht="15" customHeight="1">
      <c r="A51" s="19" t="s">
        <v>119</v>
      </c>
      <c r="B51" s="23" t="s">
        <v>78</v>
      </c>
      <c r="C51" s="26">
        <v>3.422345</v>
      </c>
      <c r="D51" s="26">
        <v>3.4445429999999999</v>
      </c>
      <c r="E51" s="26">
        <v>3.4668839999999999</v>
      </c>
      <c r="F51" s="26">
        <v>3.4893709999999998</v>
      </c>
      <c r="G51" s="26">
        <v>3.512003</v>
      </c>
      <c r="H51" s="26">
        <v>3.5347819999999999</v>
      </c>
      <c r="I51" s="26">
        <v>3.5577100000000002</v>
      </c>
      <c r="J51" s="26">
        <v>3.5807850000000001</v>
      </c>
      <c r="K51" s="26">
        <v>3.6040100000000002</v>
      </c>
      <c r="L51" s="26">
        <v>3.627386</v>
      </c>
      <c r="M51" s="26">
        <v>3.6509140000000002</v>
      </c>
      <c r="N51" s="26">
        <v>3.6745939999999999</v>
      </c>
      <c r="O51" s="26">
        <v>3.6984279999999998</v>
      </c>
      <c r="P51" s="26">
        <v>3.7224159999999999</v>
      </c>
      <c r="Q51" s="26">
        <v>3.7465600000000001</v>
      </c>
      <c r="R51" s="26">
        <v>3.7708599999999999</v>
      </c>
      <c r="S51" s="26">
        <v>3.795318</v>
      </c>
      <c r="T51" s="26">
        <v>3.8199350000000001</v>
      </c>
      <c r="U51" s="26">
        <v>3.8447119999999999</v>
      </c>
      <c r="V51" s="26">
        <v>3.8696489999999999</v>
      </c>
      <c r="W51" s="26">
        <v>3.8947479999999999</v>
      </c>
      <c r="X51" s="26">
        <v>3.9200089999999999</v>
      </c>
      <c r="Y51" s="26">
        <v>3.9454349999999998</v>
      </c>
      <c r="Z51" s="26">
        <v>3.971025</v>
      </c>
      <c r="AA51" s="26">
        <v>3.9967820000000001</v>
      </c>
      <c r="AB51" s="26">
        <v>4.0227050000000002</v>
      </c>
      <c r="AC51" s="26">
        <v>4.0487970000000004</v>
      </c>
      <c r="AD51" s="26">
        <v>4.0750580000000003</v>
      </c>
      <c r="AE51" s="26">
        <v>4.1014889999999999</v>
      </c>
      <c r="AF51" s="26">
        <v>4.1280910000000004</v>
      </c>
      <c r="AG51" s="26">
        <v>4.1548660000000002</v>
      </c>
      <c r="AH51" s="26">
        <v>4.1818150000000003</v>
      </c>
      <c r="AI51" s="26">
        <v>4.208939</v>
      </c>
      <c r="AJ51" s="26">
        <v>4.2362380000000002</v>
      </c>
      <c r="AK51" s="25">
        <v>6.4859999999999996E-3</v>
      </c>
    </row>
    <row r="52" spans="1:37" ht="15" customHeight="1">
      <c r="B52" s="23" t="s">
        <v>79</v>
      </c>
      <c r="C52" s="26">
        <v>4.756678</v>
      </c>
      <c r="D52" s="26">
        <v>4.7849370000000002</v>
      </c>
      <c r="E52" s="26">
        <v>4.8133650000000001</v>
      </c>
      <c r="F52" s="26">
        <v>4.8419600000000003</v>
      </c>
      <c r="G52" s="26">
        <v>4.8707260000000003</v>
      </c>
      <c r="H52" s="26">
        <v>4.8996630000000003</v>
      </c>
      <c r="I52" s="26">
        <v>4.9287720000000004</v>
      </c>
      <c r="J52" s="26">
        <v>4.9580539999999997</v>
      </c>
      <c r="K52" s="26">
        <v>4.9875090000000002</v>
      </c>
      <c r="L52" s="26">
        <v>5.0171400000000004</v>
      </c>
      <c r="M52" s="26">
        <v>5.0469470000000003</v>
      </c>
      <c r="N52" s="26">
        <v>5.0769310000000001</v>
      </c>
      <c r="O52" s="26">
        <v>5.1070919999999997</v>
      </c>
      <c r="P52" s="26">
        <v>5.1374339999999998</v>
      </c>
      <c r="Q52" s="26">
        <v>5.1679550000000001</v>
      </c>
      <c r="R52" s="26">
        <v>5.198658</v>
      </c>
      <c r="S52" s="26">
        <v>5.2295429999999996</v>
      </c>
      <c r="T52" s="26">
        <v>5.2606109999999999</v>
      </c>
      <c r="U52" s="26">
        <v>5.2918640000000003</v>
      </c>
      <c r="V52" s="26">
        <v>5.3233030000000001</v>
      </c>
      <c r="W52" s="26">
        <v>5.3549290000000003</v>
      </c>
      <c r="X52" s="26">
        <v>5.3867419999999999</v>
      </c>
      <c r="Y52" s="26">
        <v>5.4187450000000004</v>
      </c>
      <c r="Z52" s="26">
        <v>5.4509379999999998</v>
      </c>
      <c r="AA52" s="26">
        <v>5.4833220000000003</v>
      </c>
      <c r="AB52" s="26">
        <v>5.515898</v>
      </c>
      <c r="AC52" s="26">
        <v>5.548667</v>
      </c>
      <c r="AD52" s="26">
        <v>5.5816319999999999</v>
      </c>
      <c r="AE52" s="26">
        <v>5.6147919999999996</v>
      </c>
      <c r="AF52" s="26">
        <v>5.6481500000000002</v>
      </c>
      <c r="AG52" s="26">
        <v>5.681705</v>
      </c>
      <c r="AH52" s="26">
        <v>5.7154600000000002</v>
      </c>
      <c r="AI52" s="26">
        <v>5.7494160000000001</v>
      </c>
      <c r="AJ52" s="26">
        <v>5.7835729999999996</v>
      </c>
      <c r="AK52" s="25">
        <v>5.9410000000000001E-3</v>
      </c>
    </row>
    <row r="54" spans="1:37" ht="15" customHeight="1">
      <c r="B54" s="22" t="s">
        <v>120</v>
      </c>
    </row>
    <row r="55" spans="1:37" ht="15" customHeight="1">
      <c r="A55" s="19" t="s">
        <v>121</v>
      </c>
      <c r="B55" s="22" t="s">
        <v>122</v>
      </c>
    </row>
    <row r="56" spans="1:37" ht="15" customHeight="1">
      <c r="A56" s="19" t="s">
        <v>123</v>
      </c>
      <c r="B56" s="23" t="s">
        <v>124</v>
      </c>
      <c r="C56" s="27">
        <v>15.428981</v>
      </c>
      <c r="D56" s="27">
        <v>15.405498</v>
      </c>
      <c r="E56" s="27">
        <v>15.323708999999999</v>
      </c>
      <c r="F56" s="27">
        <v>15.159972</v>
      </c>
      <c r="G56" s="27">
        <v>14.917847</v>
      </c>
      <c r="H56" s="27">
        <v>14.628935999999999</v>
      </c>
      <c r="I56" s="27">
        <v>14.292074</v>
      </c>
      <c r="J56" s="27">
        <v>13.935912</v>
      </c>
      <c r="K56" s="27">
        <v>13.565999</v>
      </c>
      <c r="L56" s="27">
        <v>13.277203999999999</v>
      </c>
      <c r="M56" s="27">
        <v>13.019745</v>
      </c>
      <c r="N56" s="27">
        <v>12.784966000000001</v>
      </c>
      <c r="O56" s="27">
        <v>12.550357999999999</v>
      </c>
      <c r="P56" s="27">
        <v>12.335547999999999</v>
      </c>
      <c r="Q56" s="27">
        <v>12.134971999999999</v>
      </c>
      <c r="R56" s="27">
        <v>11.949123999999999</v>
      </c>
      <c r="S56" s="27">
        <v>11.778060999999999</v>
      </c>
      <c r="T56" s="27">
        <v>11.621789</v>
      </c>
      <c r="U56" s="27">
        <v>11.477596</v>
      </c>
      <c r="V56" s="27">
        <v>11.370868</v>
      </c>
      <c r="W56" s="27">
        <v>11.287215</v>
      </c>
      <c r="X56" s="27">
        <v>11.223202000000001</v>
      </c>
      <c r="Y56" s="27">
        <v>11.175604999999999</v>
      </c>
      <c r="Z56" s="27">
        <v>11.142943000000001</v>
      </c>
      <c r="AA56" s="27">
        <v>11.122249999999999</v>
      </c>
      <c r="AB56" s="27">
        <v>11.112762999999999</v>
      </c>
      <c r="AC56" s="27">
        <v>11.114813</v>
      </c>
      <c r="AD56" s="27">
        <v>11.125956</v>
      </c>
      <c r="AE56" s="27">
        <v>11.141641999999999</v>
      </c>
      <c r="AF56" s="27">
        <v>11.164968</v>
      </c>
      <c r="AG56" s="27">
        <v>11.191122</v>
      </c>
      <c r="AH56" s="27">
        <v>11.216116</v>
      </c>
      <c r="AI56" s="27">
        <v>11.244189</v>
      </c>
      <c r="AJ56" s="27">
        <v>11.271485</v>
      </c>
      <c r="AK56" s="25">
        <v>-9.7169999999999999E-3</v>
      </c>
    </row>
    <row r="57" spans="1:37" ht="15" customHeight="1">
      <c r="A57" s="19" t="s">
        <v>125</v>
      </c>
      <c r="B57" s="23" t="s">
        <v>126</v>
      </c>
      <c r="C57" s="27">
        <v>0.88700599999999996</v>
      </c>
      <c r="D57" s="27">
        <v>0.90117199999999997</v>
      </c>
      <c r="E57" s="27">
        <v>0.913443</v>
      </c>
      <c r="F57" s="27">
        <v>0.91737800000000003</v>
      </c>
      <c r="G57" s="27">
        <v>0.917018</v>
      </c>
      <c r="H57" s="27">
        <v>0.91544400000000004</v>
      </c>
      <c r="I57" s="27">
        <v>0.91353499999999999</v>
      </c>
      <c r="J57" s="27">
        <v>0.910829</v>
      </c>
      <c r="K57" s="27">
        <v>0.91168499999999997</v>
      </c>
      <c r="L57" s="27">
        <v>0.91246899999999997</v>
      </c>
      <c r="M57" s="27">
        <v>0.91220400000000001</v>
      </c>
      <c r="N57" s="27">
        <v>0.91393500000000005</v>
      </c>
      <c r="O57" s="27">
        <v>0.91403599999999996</v>
      </c>
      <c r="P57" s="27">
        <v>0.91412499999999997</v>
      </c>
      <c r="Q57" s="27">
        <v>0.91635800000000001</v>
      </c>
      <c r="R57" s="27">
        <v>0.91940100000000002</v>
      </c>
      <c r="S57" s="27">
        <v>0.92392200000000002</v>
      </c>
      <c r="T57" s="27">
        <v>0.93013000000000001</v>
      </c>
      <c r="U57" s="27">
        <v>0.93766099999999997</v>
      </c>
      <c r="V57" s="27">
        <v>0.94613000000000003</v>
      </c>
      <c r="W57" s="27">
        <v>0.95593600000000001</v>
      </c>
      <c r="X57" s="27">
        <v>0.96648199999999995</v>
      </c>
      <c r="Y57" s="27">
        <v>0.97614699999999999</v>
      </c>
      <c r="Z57" s="27">
        <v>0.98616800000000004</v>
      </c>
      <c r="AA57" s="27">
        <v>0.99651000000000001</v>
      </c>
      <c r="AB57" s="27">
        <v>1.0069969999999999</v>
      </c>
      <c r="AC57" s="27">
        <v>1.0186710000000001</v>
      </c>
      <c r="AD57" s="27">
        <v>1.0312380000000001</v>
      </c>
      <c r="AE57" s="27">
        <v>1.0452349999999999</v>
      </c>
      <c r="AF57" s="27">
        <v>1.0600430000000001</v>
      </c>
      <c r="AG57" s="27">
        <v>1.0748599999999999</v>
      </c>
      <c r="AH57" s="27">
        <v>1.0886640000000001</v>
      </c>
      <c r="AI57" s="27">
        <v>1.102422</v>
      </c>
      <c r="AJ57" s="27">
        <v>1.1162099999999999</v>
      </c>
      <c r="AK57" s="25">
        <v>6.7099999999999998E-3</v>
      </c>
    </row>
    <row r="58" spans="1:37" ht="15" customHeight="1">
      <c r="A58" s="19" t="s">
        <v>127</v>
      </c>
      <c r="B58" s="23" t="s">
        <v>128</v>
      </c>
      <c r="C58" s="27">
        <v>0.23677799999999999</v>
      </c>
      <c r="D58" s="27">
        <v>0.23763600000000001</v>
      </c>
      <c r="E58" s="27">
        <v>0.23840800000000001</v>
      </c>
      <c r="F58" s="27">
        <v>0.23916299999999999</v>
      </c>
      <c r="G58" s="27">
        <v>0.239921</v>
      </c>
      <c r="H58" s="27">
        <v>0.24065400000000001</v>
      </c>
      <c r="I58" s="27">
        <v>0.24133299999999999</v>
      </c>
      <c r="J58" s="27">
        <v>0.242039</v>
      </c>
      <c r="K58" s="27">
        <v>0.242841</v>
      </c>
      <c r="L58" s="27">
        <v>0.24362400000000001</v>
      </c>
      <c r="M58" s="27">
        <v>0.244393</v>
      </c>
      <c r="N58" s="27">
        <v>0.24518300000000001</v>
      </c>
      <c r="O58" s="27">
        <v>0.245948</v>
      </c>
      <c r="P58" s="27">
        <v>0.24662700000000001</v>
      </c>
      <c r="Q58" s="27">
        <v>0.24727299999999999</v>
      </c>
      <c r="R58" s="27">
        <v>0.247895</v>
      </c>
      <c r="S58" s="27">
        <v>0.24840999999999999</v>
      </c>
      <c r="T58" s="27">
        <v>0.24887000000000001</v>
      </c>
      <c r="U58" s="27">
        <v>0.249278</v>
      </c>
      <c r="V58" s="27">
        <v>0.249639</v>
      </c>
      <c r="W58" s="27">
        <v>0.24995700000000001</v>
      </c>
      <c r="X58" s="27">
        <v>0.25023000000000001</v>
      </c>
      <c r="Y58" s="27">
        <v>0.25045699999999999</v>
      </c>
      <c r="Z58" s="27">
        <v>0.250637</v>
      </c>
      <c r="AA58" s="27">
        <v>0.25076500000000002</v>
      </c>
      <c r="AB58" s="27">
        <v>0.25084699999999999</v>
      </c>
      <c r="AC58" s="27">
        <v>0.250888</v>
      </c>
      <c r="AD58" s="27">
        <v>0.250892</v>
      </c>
      <c r="AE58" s="27">
        <v>0.25087300000000001</v>
      </c>
      <c r="AF58" s="27">
        <v>0.25084600000000001</v>
      </c>
      <c r="AG58" s="27">
        <v>0.250834</v>
      </c>
      <c r="AH58" s="27">
        <v>0.250861</v>
      </c>
      <c r="AI58" s="27">
        <v>0.250946</v>
      </c>
      <c r="AJ58" s="27">
        <v>0.25111</v>
      </c>
      <c r="AK58" s="25">
        <v>1.725E-3</v>
      </c>
    </row>
    <row r="59" spans="1:37" ht="15" customHeight="1">
      <c r="A59" s="19" t="s">
        <v>129</v>
      </c>
      <c r="B59" s="23" t="s">
        <v>130</v>
      </c>
      <c r="C59" s="27">
        <v>5.6493820000000001</v>
      </c>
      <c r="D59" s="27">
        <v>5.7229039999999998</v>
      </c>
      <c r="E59" s="27">
        <v>5.8148960000000001</v>
      </c>
      <c r="F59" s="27">
        <v>5.8254960000000002</v>
      </c>
      <c r="G59" s="27">
        <v>5.8086359999999999</v>
      </c>
      <c r="H59" s="27">
        <v>5.8068460000000002</v>
      </c>
      <c r="I59" s="27">
        <v>5.8042410000000002</v>
      </c>
      <c r="J59" s="27">
        <v>5.7925750000000003</v>
      </c>
      <c r="K59" s="27">
        <v>5.7771150000000002</v>
      </c>
      <c r="L59" s="27">
        <v>5.7594000000000003</v>
      </c>
      <c r="M59" s="27">
        <v>5.7201490000000002</v>
      </c>
      <c r="N59" s="27">
        <v>5.6867089999999996</v>
      </c>
      <c r="O59" s="27">
        <v>5.6421060000000001</v>
      </c>
      <c r="P59" s="27">
        <v>5.5973870000000003</v>
      </c>
      <c r="Q59" s="27">
        <v>5.5648569999999999</v>
      </c>
      <c r="R59" s="27">
        <v>5.5321559999999996</v>
      </c>
      <c r="S59" s="27">
        <v>5.5048719999999998</v>
      </c>
      <c r="T59" s="27">
        <v>5.4928910000000002</v>
      </c>
      <c r="U59" s="27">
        <v>5.4992190000000001</v>
      </c>
      <c r="V59" s="27">
        <v>5.5100530000000001</v>
      </c>
      <c r="W59" s="27">
        <v>5.5318149999999999</v>
      </c>
      <c r="X59" s="27">
        <v>5.5579729999999996</v>
      </c>
      <c r="Y59" s="27">
        <v>5.5832059999999997</v>
      </c>
      <c r="Z59" s="27">
        <v>5.6026420000000003</v>
      </c>
      <c r="AA59" s="27">
        <v>5.6342129999999999</v>
      </c>
      <c r="AB59" s="27">
        <v>5.6679500000000003</v>
      </c>
      <c r="AC59" s="27">
        <v>5.7086139999999999</v>
      </c>
      <c r="AD59" s="27">
        <v>5.7585369999999996</v>
      </c>
      <c r="AE59" s="27">
        <v>5.8127319999999996</v>
      </c>
      <c r="AF59" s="27">
        <v>5.8716419999999996</v>
      </c>
      <c r="AG59" s="27">
        <v>5.939038</v>
      </c>
      <c r="AH59" s="27">
        <v>6.007619</v>
      </c>
      <c r="AI59" s="27">
        <v>6.0638019999999999</v>
      </c>
      <c r="AJ59" s="27">
        <v>6.1261970000000003</v>
      </c>
      <c r="AK59" s="25">
        <v>2.1299999999999999E-3</v>
      </c>
    </row>
    <row r="60" spans="1:37" ht="15" customHeight="1">
      <c r="A60" s="19" t="s">
        <v>131</v>
      </c>
      <c r="B60" s="23" t="s">
        <v>132</v>
      </c>
      <c r="C60" s="27">
        <v>4.6543000000000001E-2</v>
      </c>
      <c r="D60" s="27">
        <v>4.6795999999999997E-2</v>
      </c>
      <c r="E60" s="27">
        <v>4.7530000000000003E-2</v>
      </c>
      <c r="F60" s="27">
        <v>4.8112000000000002E-2</v>
      </c>
      <c r="G60" s="27">
        <v>4.8722000000000001E-2</v>
      </c>
      <c r="H60" s="27">
        <v>4.9293999999999998E-2</v>
      </c>
      <c r="I60" s="27">
        <v>4.9854000000000002E-2</v>
      </c>
      <c r="J60" s="27">
        <v>5.0421000000000001E-2</v>
      </c>
      <c r="K60" s="27">
        <v>5.1026000000000002E-2</v>
      </c>
      <c r="L60" s="27">
        <v>5.1644000000000002E-2</v>
      </c>
      <c r="M60" s="27">
        <v>5.2195999999999999E-2</v>
      </c>
      <c r="N60" s="27">
        <v>5.2874999999999998E-2</v>
      </c>
      <c r="O60" s="27">
        <v>5.3352999999999998E-2</v>
      </c>
      <c r="P60" s="27">
        <v>5.3961000000000002E-2</v>
      </c>
      <c r="Q60" s="27">
        <v>5.4524000000000003E-2</v>
      </c>
      <c r="R60" s="27">
        <v>5.5094999999999998E-2</v>
      </c>
      <c r="S60" s="27">
        <v>5.5690999999999997E-2</v>
      </c>
      <c r="T60" s="27">
        <v>5.6267999999999999E-2</v>
      </c>
      <c r="U60" s="27">
        <v>5.6839000000000001E-2</v>
      </c>
      <c r="V60" s="27">
        <v>5.738E-2</v>
      </c>
      <c r="W60" s="27">
        <v>5.7962E-2</v>
      </c>
      <c r="X60" s="27">
        <v>5.8514999999999998E-2</v>
      </c>
      <c r="Y60" s="27">
        <v>5.9055999999999997E-2</v>
      </c>
      <c r="Z60" s="27">
        <v>5.9589999999999997E-2</v>
      </c>
      <c r="AA60" s="27">
        <v>6.0132999999999999E-2</v>
      </c>
      <c r="AB60" s="27">
        <v>6.0652999999999999E-2</v>
      </c>
      <c r="AC60" s="27">
        <v>6.1199000000000003E-2</v>
      </c>
      <c r="AD60" s="27">
        <v>6.1745000000000001E-2</v>
      </c>
      <c r="AE60" s="27">
        <v>6.2278E-2</v>
      </c>
      <c r="AF60" s="27">
        <v>6.2803999999999999E-2</v>
      </c>
      <c r="AG60" s="27">
        <v>6.3347000000000001E-2</v>
      </c>
      <c r="AH60" s="27">
        <v>6.3863000000000003E-2</v>
      </c>
      <c r="AI60" s="27">
        <v>6.4385999999999999E-2</v>
      </c>
      <c r="AJ60" s="27">
        <v>6.4878000000000005E-2</v>
      </c>
      <c r="AK60" s="25">
        <v>1.0262E-2</v>
      </c>
    </row>
    <row r="61" spans="1:37" ht="15" customHeight="1">
      <c r="A61" s="19" t="s">
        <v>133</v>
      </c>
      <c r="B61" s="23" t="s">
        <v>134</v>
      </c>
      <c r="C61" s="27">
        <v>0.52231300000000003</v>
      </c>
      <c r="D61" s="27">
        <v>0.51929599999999998</v>
      </c>
      <c r="E61" s="27">
        <v>0.52269500000000002</v>
      </c>
      <c r="F61" s="27">
        <v>0.50917400000000002</v>
      </c>
      <c r="G61" s="27">
        <v>0.50381200000000004</v>
      </c>
      <c r="H61" s="27">
        <v>0.49828600000000001</v>
      </c>
      <c r="I61" s="27">
        <v>0.49488399999999999</v>
      </c>
      <c r="J61" s="27">
        <v>0.49693999999999999</v>
      </c>
      <c r="K61" s="27">
        <v>0.49774200000000002</v>
      </c>
      <c r="L61" s="27">
        <v>0.49890000000000001</v>
      </c>
      <c r="M61" s="27">
        <v>0.49754700000000002</v>
      </c>
      <c r="N61" s="27">
        <v>0.49765399999999999</v>
      </c>
      <c r="O61" s="27">
        <v>0.50435399999999997</v>
      </c>
      <c r="P61" s="27">
        <v>0.50873100000000004</v>
      </c>
      <c r="Q61" s="27">
        <v>0.50671200000000005</v>
      </c>
      <c r="R61" s="27">
        <v>0.504332</v>
      </c>
      <c r="S61" s="27">
        <v>0.50446999999999997</v>
      </c>
      <c r="T61" s="27">
        <v>0.50151000000000001</v>
      </c>
      <c r="U61" s="27">
        <v>0.50185999999999997</v>
      </c>
      <c r="V61" s="27">
        <v>0.50284700000000004</v>
      </c>
      <c r="W61" s="27">
        <v>0.50267300000000004</v>
      </c>
      <c r="X61" s="27">
        <v>0.50347799999999998</v>
      </c>
      <c r="Y61" s="27">
        <v>0.50419400000000003</v>
      </c>
      <c r="Z61" s="27">
        <v>0.50451000000000001</v>
      </c>
      <c r="AA61" s="27">
        <v>0.50460899999999997</v>
      </c>
      <c r="AB61" s="27">
        <v>0.50409099999999996</v>
      </c>
      <c r="AC61" s="27">
        <v>0.50324000000000002</v>
      </c>
      <c r="AD61" s="27">
        <v>0.50368400000000002</v>
      </c>
      <c r="AE61" s="27">
        <v>0.50454100000000002</v>
      </c>
      <c r="AF61" s="27">
        <v>0.50420500000000001</v>
      </c>
      <c r="AG61" s="27">
        <v>0.50454299999999996</v>
      </c>
      <c r="AH61" s="27">
        <v>0.50544199999999995</v>
      </c>
      <c r="AI61" s="27">
        <v>0.50618799999999997</v>
      </c>
      <c r="AJ61" s="27">
        <v>0.50737299999999996</v>
      </c>
      <c r="AK61" s="25">
        <v>-7.2599999999999997E-4</v>
      </c>
    </row>
    <row r="62" spans="1:37" ht="15" customHeight="1">
      <c r="A62" s="19" t="s">
        <v>135</v>
      </c>
      <c r="B62" s="23" t="s">
        <v>136</v>
      </c>
      <c r="C62" s="27">
        <v>9.4505000000000006E-2</v>
      </c>
      <c r="D62" s="27">
        <v>9.3175999999999995E-2</v>
      </c>
      <c r="E62" s="27">
        <v>9.1311000000000003E-2</v>
      </c>
      <c r="F62" s="27">
        <v>8.8600999999999999E-2</v>
      </c>
      <c r="G62" s="27">
        <v>8.5677000000000003E-2</v>
      </c>
      <c r="H62" s="27">
        <v>8.3392999999999995E-2</v>
      </c>
      <c r="I62" s="27">
        <v>8.0993999999999997E-2</v>
      </c>
      <c r="J62" s="27">
        <v>7.8417000000000001E-2</v>
      </c>
      <c r="K62" s="27">
        <v>7.5963000000000003E-2</v>
      </c>
      <c r="L62" s="27">
        <v>7.3683999999999999E-2</v>
      </c>
      <c r="M62" s="27">
        <v>7.1399000000000004E-2</v>
      </c>
      <c r="N62" s="27">
        <v>6.8964999999999999E-2</v>
      </c>
      <c r="O62" s="27">
        <v>6.6545999999999994E-2</v>
      </c>
      <c r="P62" s="27">
        <v>6.4120999999999997E-2</v>
      </c>
      <c r="Q62" s="27">
        <v>6.2828999999999996E-2</v>
      </c>
      <c r="R62" s="27">
        <v>6.1462000000000003E-2</v>
      </c>
      <c r="S62" s="27">
        <v>6.0181999999999999E-2</v>
      </c>
      <c r="T62" s="27">
        <v>5.8948E-2</v>
      </c>
      <c r="U62" s="27">
        <v>5.7777000000000002E-2</v>
      </c>
      <c r="V62" s="27">
        <v>5.6568E-2</v>
      </c>
      <c r="W62" s="27">
        <v>5.5523000000000003E-2</v>
      </c>
      <c r="X62" s="27">
        <v>5.4441000000000003E-2</v>
      </c>
      <c r="Y62" s="27">
        <v>5.3332999999999998E-2</v>
      </c>
      <c r="Z62" s="27">
        <v>5.2192000000000002E-2</v>
      </c>
      <c r="AA62" s="27">
        <v>5.1626999999999999E-2</v>
      </c>
      <c r="AB62" s="27">
        <v>5.1063999999999998E-2</v>
      </c>
      <c r="AC62" s="27">
        <v>5.0425999999999999E-2</v>
      </c>
      <c r="AD62" s="27">
        <v>4.9869999999999998E-2</v>
      </c>
      <c r="AE62" s="27">
        <v>4.9322999999999999E-2</v>
      </c>
      <c r="AF62" s="27">
        <v>4.8837999999999999E-2</v>
      </c>
      <c r="AG62" s="27">
        <v>4.8321999999999997E-2</v>
      </c>
      <c r="AH62" s="27">
        <v>4.7877000000000003E-2</v>
      </c>
      <c r="AI62" s="27">
        <v>4.7314000000000002E-2</v>
      </c>
      <c r="AJ62" s="27">
        <v>4.6826E-2</v>
      </c>
      <c r="AK62" s="25">
        <v>-2.1271999999999999E-2</v>
      </c>
    </row>
    <row r="63" spans="1:37" ht="15" customHeight="1">
      <c r="A63" s="19" t="s">
        <v>137</v>
      </c>
      <c r="B63" s="23" t="s">
        <v>138</v>
      </c>
      <c r="C63" s="27">
        <v>0.96014699999999997</v>
      </c>
      <c r="D63" s="27">
        <v>0.91764800000000002</v>
      </c>
      <c r="E63" s="27">
        <v>1.0399400000000001</v>
      </c>
      <c r="F63" s="27">
        <v>0.86138800000000004</v>
      </c>
      <c r="G63" s="27">
        <v>0.86463299999999998</v>
      </c>
      <c r="H63" s="27">
        <v>0.92143600000000003</v>
      </c>
      <c r="I63" s="27">
        <v>0.93280600000000002</v>
      </c>
      <c r="J63" s="27">
        <v>0.93877200000000005</v>
      </c>
      <c r="K63" s="27">
        <v>0.94417799999999996</v>
      </c>
      <c r="L63" s="27">
        <v>0.94025999999999998</v>
      </c>
      <c r="M63" s="27">
        <v>0.93701999999999996</v>
      </c>
      <c r="N63" s="27">
        <v>0.93539000000000005</v>
      </c>
      <c r="O63" s="27">
        <v>0.93724499999999999</v>
      </c>
      <c r="P63" s="27">
        <v>0.92983199999999999</v>
      </c>
      <c r="Q63" s="27">
        <v>0.92915400000000004</v>
      </c>
      <c r="R63" s="27">
        <v>0.92899799999999999</v>
      </c>
      <c r="S63" s="27">
        <v>0.92902300000000004</v>
      </c>
      <c r="T63" s="27">
        <v>0.92819099999999999</v>
      </c>
      <c r="U63" s="27">
        <v>0.914269</v>
      </c>
      <c r="V63" s="27">
        <v>0.91376900000000005</v>
      </c>
      <c r="W63" s="27">
        <v>0.91080399999999995</v>
      </c>
      <c r="X63" s="27">
        <v>0.91024300000000002</v>
      </c>
      <c r="Y63" s="27">
        <v>0.90977600000000003</v>
      </c>
      <c r="Z63" s="27">
        <v>0.90951099999999996</v>
      </c>
      <c r="AA63" s="27">
        <v>0.90890000000000004</v>
      </c>
      <c r="AB63" s="27">
        <v>0.90731899999999999</v>
      </c>
      <c r="AC63" s="27">
        <v>0.91415100000000005</v>
      </c>
      <c r="AD63" s="27">
        <v>0.90785199999999999</v>
      </c>
      <c r="AE63" s="27">
        <v>0.908362</v>
      </c>
      <c r="AF63" s="27">
        <v>0.905308</v>
      </c>
      <c r="AG63" s="27">
        <v>0.90543899999999999</v>
      </c>
      <c r="AH63" s="27">
        <v>0.90590099999999996</v>
      </c>
      <c r="AI63" s="27">
        <v>0.907053</v>
      </c>
      <c r="AJ63" s="27">
        <v>0.90720999999999996</v>
      </c>
      <c r="AK63" s="25">
        <v>-3.57E-4</v>
      </c>
    </row>
    <row r="64" spans="1:37" ht="15" customHeight="1">
      <c r="A64" s="19" t="s">
        <v>139</v>
      </c>
      <c r="B64" s="23" t="s">
        <v>140</v>
      </c>
      <c r="C64" s="27">
        <v>0.242865</v>
      </c>
      <c r="D64" s="27">
        <v>0.24279800000000001</v>
      </c>
      <c r="E64" s="27">
        <v>0.24349899999999999</v>
      </c>
      <c r="F64" s="27">
        <v>0.24379799999999999</v>
      </c>
      <c r="G64" s="27">
        <v>0.24415799999999999</v>
      </c>
      <c r="H64" s="27">
        <v>0.244395</v>
      </c>
      <c r="I64" s="27">
        <v>0.24457599999999999</v>
      </c>
      <c r="J64" s="27">
        <v>0.24472099999999999</v>
      </c>
      <c r="K64" s="27">
        <v>0.244897</v>
      </c>
      <c r="L64" s="27">
        <v>0.245087</v>
      </c>
      <c r="M64" s="27">
        <v>0.24512100000000001</v>
      </c>
      <c r="N64" s="27">
        <v>0.24534700000000001</v>
      </c>
      <c r="O64" s="27">
        <v>0.24531</v>
      </c>
      <c r="P64" s="27">
        <v>0.24528800000000001</v>
      </c>
      <c r="Q64" s="27">
        <v>0.24521599999999999</v>
      </c>
      <c r="R64" s="27">
        <v>0.24507699999999999</v>
      </c>
      <c r="S64" s="27">
        <v>0.244893</v>
      </c>
      <c r="T64" s="27">
        <v>0.24469299999999999</v>
      </c>
      <c r="U64" s="27">
        <v>0.24441099999999999</v>
      </c>
      <c r="V64" s="27">
        <v>0.24405099999999999</v>
      </c>
      <c r="W64" s="27">
        <v>0.243704</v>
      </c>
      <c r="X64" s="27">
        <v>0.243288</v>
      </c>
      <c r="Y64" s="27">
        <v>0.24282300000000001</v>
      </c>
      <c r="Z64" s="27">
        <v>0.24232400000000001</v>
      </c>
      <c r="AA64" s="27">
        <v>0.24179300000000001</v>
      </c>
      <c r="AB64" s="27">
        <v>0.24121300000000001</v>
      </c>
      <c r="AC64" s="27">
        <v>0.24063000000000001</v>
      </c>
      <c r="AD64" s="27">
        <v>0.240038</v>
      </c>
      <c r="AE64" s="27">
        <v>0.23940700000000001</v>
      </c>
      <c r="AF64" s="27">
        <v>0.238783</v>
      </c>
      <c r="AG64" s="27">
        <v>0.238148</v>
      </c>
      <c r="AH64" s="27">
        <v>0.237453</v>
      </c>
      <c r="AI64" s="27">
        <v>0.236735</v>
      </c>
      <c r="AJ64" s="27">
        <v>0.235959</v>
      </c>
      <c r="AK64" s="25">
        <v>-8.9300000000000002E-4</v>
      </c>
    </row>
    <row r="65" spans="1:37" ht="15" customHeight="1">
      <c r="A65" s="19" t="s">
        <v>141</v>
      </c>
      <c r="B65" s="23" t="s">
        <v>142</v>
      </c>
      <c r="C65" s="27">
        <v>2.5238839999999998</v>
      </c>
      <c r="D65" s="27">
        <v>2.543482</v>
      </c>
      <c r="E65" s="27">
        <v>2.5814349999999999</v>
      </c>
      <c r="F65" s="27">
        <v>2.6145100000000001</v>
      </c>
      <c r="G65" s="27">
        <v>2.6396380000000002</v>
      </c>
      <c r="H65" s="27">
        <v>2.6628729999999998</v>
      </c>
      <c r="I65" s="27">
        <v>2.6888260000000002</v>
      </c>
      <c r="J65" s="27">
        <v>2.7163870000000001</v>
      </c>
      <c r="K65" s="27">
        <v>2.7477559999999999</v>
      </c>
      <c r="L65" s="27">
        <v>2.778921</v>
      </c>
      <c r="M65" s="27">
        <v>2.8073380000000001</v>
      </c>
      <c r="N65" s="27">
        <v>2.8450899999999999</v>
      </c>
      <c r="O65" s="27">
        <v>2.875095</v>
      </c>
      <c r="P65" s="27">
        <v>2.9057219999999999</v>
      </c>
      <c r="Q65" s="27">
        <v>2.9377040000000001</v>
      </c>
      <c r="R65" s="27">
        <v>2.9689709999999998</v>
      </c>
      <c r="S65" s="27">
        <v>3.000346</v>
      </c>
      <c r="T65" s="27">
        <v>3.0331640000000002</v>
      </c>
      <c r="U65" s="27">
        <v>3.0650689999999998</v>
      </c>
      <c r="V65" s="27">
        <v>3.0961479999999999</v>
      </c>
      <c r="W65" s="27">
        <v>3.1276630000000001</v>
      </c>
      <c r="X65" s="27">
        <v>3.1599080000000002</v>
      </c>
      <c r="Y65" s="27">
        <v>3.191287</v>
      </c>
      <c r="Z65" s="27">
        <v>3.2230400000000001</v>
      </c>
      <c r="AA65" s="27">
        <v>3.2547139999999999</v>
      </c>
      <c r="AB65" s="27">
        <v>3.286702</v>
      </c>
      <c r="AC65" s="27">
        <v>3.3214679999999999</v>
      </c>
      <c r="AD65" s="27">
        <v>3.3566419999999999</v>
      </c>
      <c r="AE65" s="27">
        <v>3.3941919999999999</v>
      </c>
      <c r="AF65" s="27">
        <v>3.4316550000000001</v>
      </c>
      <c r="AG65" s="27">
        <v>3.47079</v>
      </c>
      <c r="AH65" s="27">
        <v>3.5097299999999998</v>
      </c>
      <c r="AI65" s="27">
        <v>3.5484209999999998</v>
      </c>
      <c r="AJ65" s="27">
        <v>3.5862970000000001</v>
      </c>
      <c r="AK65" s="25">
        <v>1.0795000000000001E-2</v>
      </c>
    </row>
    <row r="66" spans="1:37" ht="15" customHeight="1">
      <c r="A66" s="19" t="s">
        <v>143</v>
      </c>
      <c r="B66" s="23" t="s">
        <v>144</v>
      </c>
      <c r="C66" s="27">
        <v>0.53569599999999995</v>
      </c>
      <c r="D66" s="27">
        <v>0.55778399999999995</v>
      </c>
      <c r="E66" s="27">
        <v>0.58765699999999998</v>
      </c>
      <c r="F66" s="27">
        <v>0.58998700000000004</v>
      </c>
      <c r="G66" s="27">
        <v>0.58188300000000004</v>
      </c>
      <c r="H66" s="27">
        <v>0.57597500000000001</v>
      </c>
      <c r="I66" s="27">
        <v>0.55900700000000003</v>
      </c>
      <c r="J66" s="27">
        <v>0.54807499999999998</v>
      </c>
      <c r="K66" s="27">
        <v>0.54687799999999998</v>
      </c>
      <c r="L66" s="27">
        <v>0.545983</v>
      </c>
      <c r="M66" s="27">
        <v>0.54644199999999998</v>
      </c>
      <c r="N66" s="27">
        <v>0.55022199999999999</v>
      </c>
      <c r="O66" s="27">
        <v>0.55122300000000002</v>
      </c>
      <c r="P66" s="27">
        <v>0.55183000000000004</v>
      </c>
      <c r="Q66" s="27">
        <v>0.55240800000000001</v>
      </c>
      <c r="R66" s="27">
        <v>0.55295799999999995</v>
      </c>
      <c r="S66" s="27">
        <v>0.55348299999999995</v>
      </c>
      <c r="T66" s="27">
        <v>0.55398599999999998</v>
      </c>
      <c r="U66" s="27">
        <v>0.55446499999999999</v>
      </c>
      <c r="V66" s="27">
        <v>0.55493499999999996</v>
      </c>
      <c r="W66" s="27">
        <v>0.555392</v>
      </c>
      <c r="X66" s="27">
        <v>0.55583700000000003</v>
      </c>
      <c r="Y66" s="27">
        <v>0.55627099999999996</v>
      </c>
      <c r="Z66" s="27">
        <v>0.55669100000000005</v>
      </c>
      <c r="AA66" s="27">
        <v>0.55709799999999998</v>
      </c>
      <c r="AB66" s="27">
        <v>0.55749199999999999</v>
      </c>
      <c r="AC66" s="27">
        <v>0.55787399999999998</v>
      </c>
      <c r="AD66" s="27">
        <v>0.55823800000000001</v>
      </c>
      <c r="AE66" s="27">
        <v>0.558589</v>
      </c>
      <c r="AF66" s="27">
        <v>0.55892500000000001</v>
      </c>
      <c r="AG66" s="27">
        <v>0.55924499999999999</v>
      </c>
      <c r="AH66" s="27">
        <v>0.55955100000000002</v>
      </c>
      <c r="AI66" s="27">
        <v>0.55927000000000004</v>
      </c>
      <c r="AJ66" s="27">
        <v>0.55903400000000003</v>
      </c>
      <c r="AK66" s="25">
        <v>6.9999999999999994E-5</v>
      </c>
    </row>
    <row r="67" spans="1:37" ht="15" customHeight="1">
      <c r="A67" s="19" t="s">
        <v>145</v>
      </c>
      <c r="B67" s="23" t="s">
        <v>146</v>
      </c>
      <c r="C67" s="27">
        <v>0.13531799999999999</v>
      </c>
      <c r="D67" s="27">
        <v>0.13427900000000001</v>
      </c>
      <c r="E67" s="27">
        <v>0.13361700000000001</v>
      </c>
      <c r="F67" s="27">
        <v>0.13310900000000001</v>
      </c>
      <c r="G67" s="27">
        <v>0.132632</v>
      </c>
      <c r="H67" s="27">
        <v>0.13197600000000001</v>
      </c>
      <c r="I67" s="27">
        <v>0.13140299999999999</v>
      </c>
      <c r="J67" s="27">
        <v>0.13087499999999999</v>
      </c>
      <c r="K67" s="27">
        <v>0.130328</v>
      </c>
      <c r="L67" s="27">
        <v>0.12981899999999999</v>
      </c>
      <c r="M67" s="27">
        <v>0.12933700000000001</v>
      </c>
      <c r="N67" s="27">
        <v>0.128918</v>
      </c>
      <c r="O67" s="27">
        <v>0.128549</v>
      </c>
      <c r="P67" s="27">
        <v>0.128273</v>
      </c>
      <c r="Q67" s="27">
        <v>0.128138</v>
      </c>
      <c r="R67" s="27">
        <v>0.12799099999999999</v>
      </c>
      <c r="S67" s="27">
        <v>0.127887</v>
      </c>
      <c r="T67" s="27">
        <v>0.12790399999999999</v>
      </c>
      <c r="U67" s="27">
        <v>0.12790699999999999</v>
      </c>
      <c r="V67" s="27">
        <v>0.12789900000000001</v>
      </c>
      <c r="W67" s="27">
        <v>0.12792200000000001</v>
      </c>
      <c r="X67" s="27">
        <v>0.12796099999999999</v>
      </c>
      <c r="Y67" s="27">
        <v>0.12798300000000001</v>
      </c>
      <c r="Z67" s="27">
        <v>0.12801699999999999</v>
      </c>
      <c r="AA67" s="27">
        <v>0.128052</v>
      </c>
      <c r="AB67" s="27">
        <v>0.12812699999999999</v>
      </c>
      <c r="AC67" s="27">
        <v>0.12819900000000001</v>
      </c>
      <c r="AD67" s="27">
        <v>0.12831200000000001</v>
      </c>
      <c r="AE67" s="27">
        <v>0.12843199999999999</v>
      </c>
      <c r="AF67" s="27">
        <v>0.12853899999999999</v>
      </c>
      <c r="AG67" s="27">
        <v>0.128607</v>
      </c>
      <c r="AH67" s="27">
        <v>0.128636</v>
      </c>
      <c r="AI67" s="27">
        <v>0.12867700000000001</v>
      </c>
      <c r="AJ67" s="27">
        <v>0.12871099999999999</v>
      </c>
      <c r="AK67" s="25">
        <v>-1.323E-3</v>
      </c>
    </row>
    <row r="68" spans="1:37" ht="15" customHeight="1">
      <c r="A68" s="19" t="s">
        <v>147</v>
      </c>
      <c r="B68" s="23" t="s">
        <v>148</v>
      </c>
      <c r="C68" s="27">
        <v>0.67915400000000004</v>
      </c>
      <c r="D68" s="27">
        <v>0.704264</v>
      </c>
      <c r="E68" s="27">
        <v>0.69070699999999996</v>
      </c>
      <c r="F68" s="27">
        <v>0.67319200000000001</v>
      </c>
      <c r="G68" s="27">
        <v>0.66001200000000004</v>
      </c>
      <c r="H68" s="27">
        <v>0.64785300000000001</v>
      </c>
      <c r="I68" s="27">
        <v>0.64044500000000004</v>
      </c>
      <c r="J68" s="27">
        <v>0.64146599999999998</v>
      </c>
      <c r="K68" s="27">
        <v>0.65329499999999996</v>
      </c>
      <c r="L68" s="27">
        <v>0.65733299999999995</v>
      </c>
      <c r="M68" s="27">
        <v>0.66464699999999999</v>
      </c>
      <c r="N68" s="27">
        <v>0.67361899999999997</v>
      </c>
      <c r="O68" s="27">
        <v>0.68086199999999997</v>
      </c>
      <c r="P68" s="27">
        <v>0.68296500000000004</v>
      </c>
      <c r="Q68" s="27">
        <v>0.68536399999999997</v>
      </c>
      <c r="R68" s="27">
        <v>0.69249499999999997</v>
      </c>
      <c r="S68" s="27">
        <v>0.69311199999999995</v>
      </c>
      <c r="T68" s="27">
        <v>0.696353</v>
      </c>
      <c r="U68" s="27">
        <v>0.69771799999999995</v>
      </c>
      <c r="V68" s="27">
        <v>0.70013599999999998</v>
      </c>
      <c r="W68" s="27">
        <v>0.70037899999999997</v>
      </c>
      <c r="X68" s="27">
        <v>0.70328400000000002</v>
      </c>
      <c r="Y68" s="27">
        <v>0.70642099999999997</v>
      </c>
      <c r="Z68" s="27">
        <v>0.71111000000000002</v>
      </c>
      <c r="AA68" s="27">
        <v>0.71557800000000005</v>
      </c>
      <c r="AB68" s="27">
        <v>0.72145199999999998</v>
      </c>
      <c r="AC68" s="27">
        <v>0.72530799999999995</v>
      </c>
      <c r="AD68" s="27">
        <v>0.73130899999999999</v>
      </c>
      <c r="AE68" s="27">
        <v>0.73650300000000002</v>
      </c>
      <c r="AF68" s="27">
        <v>0.74035300000000004</v>
      </c>
      <c r="AG68" s="27">
        <v>0.74532799999999999</v>
      </c>
      <c r="AH68" s="27">
        <v>0.75127999999999995</v>
      </c>
      <c r="AI68" s="27">
        <v>0.75793100000000002</v>
      </c>
      <c r="AJ68" s="27">
        <v>0.76431800000000005</v>
      </c>
      <c r="AK68" s="25">
        <v>2.5600000000000002E-3</v>
      </c>
    </row>
    <row r="69" spans="1:37" ht="15" customHeight="1">
      <c r="B69" s="22" t="s">
        <v>149</v>
      </c>
      <c r="C69" s="28">
        <v>27.94257</v>
      </c>
      <c r="D69" s="28">
        <v>28.026734999999999</v>
      </c>
      <c r="E69" s="28">
        <v>28.228846000000001</v>
      </c>
      <c r="F69" s="28">
        <v>27.903879</v>
      </c>
      <c r="G69" s="28">
        <v>27.644587999999999</v>
      </c>
      <c r="H69" s="28">
        <v>27.407357999999999</v>
      </c>
      <c r="I69" s="28">
        <v>27.073978</v>
      </c>
      <c r="J69" s="28">
        <v>26.727428</v>
      </c>
      <c r="K69" s="28">
        <v>26.389702</v>
      </c>
      <c r="L69" s="28">
        <v>26.114325999999998</v>
      </c>
      <c r="M69" s="28">
        <v>25.847538</v>
      </c>
      <c r="N69" s="28">
        <v>25.628876000000002</v>
      </c>
      <c r="O69" s="28">
        <v>25.394987</v>
      </c>
      <c r="P69" s="28">
        <v>25.164408000000002</v>
      </c>
      <c r="Q69" s="28">
        <v>24.965509000000001</v>
      </c>
      <c r="R69" s="28">
        <v>24.785954</v>
      </c>
      <c r="S69" s="28">
        <v>24.624352999999999</v>
      </c>
      <c r="T69" s="28">
        <v>24.494696000000001</v>
      </c>
      <c r="U69" s="28">
        <v>24.384067999999999</v>
      </c>
      <c r="V69" s="28">
        <v>24.330423</v>
      </c>
      <c r="W69" s="28">
        <v>24.306944000000001</v>
      </c>
      <c r="X69" s="28">
        <v>24.314841999999999</v>
      </c>
      <c r="Y69" s="28">
        <v>24.336559000000001</v>
      </c>
      <c r="Z69" s="28">
        <v>24.369378999999999</v>
      </c>
      <c r="AA69" s="28">
        <v>24.426242999999999</v>
      </c>
      <c r="AB69" s="28">
        <v>24.496666000000001</v>
      </c>
      <c r="AC69" s="28">
        <v>24.595482000000001</v>
      </c>
      <c r="AD69" s="28">
        <v>24.704312999999999</v>
      </c>
      <c r="AE69" s="28">
        <v>24.832108000000002</v>
      </c>
      <c r="AF69" s="28">
        <v>24.966904</v>
      </c>
      <c r="AG69" s="28">
        <v>25.119624999999999</v>
      </c>
      <c r="AH69" s="28">
        <v>25.272991000000001</v>
      </c>
      <c r="AI69" s="28">
        <v>25.417335999999999</v>
      </c>
      <c r="AJ69" s="28">
        <v>25.565608999999998</v>
      </c>
      <c r="AK69" s="29">
        <v>-2.8679999999999999E-3</v>
      </c>
    </row>
    <row r="71" spans="1:37" ht="15" customHeight="1">
      <c r="A71" s="19" t="s">
        <v>150</v>
      </c>
      <c r="B71" s="22" t="s">
        <v>151</v>
      </c>
    </row>
    <row r="72" spans="1:37" ht="15" customHeight="1">
      <c r="A72" s="19" t="s">
        <v>152</v>
      </c>
      <c r="B72" s="23" t="s">
        <v>124</v>
      </c>
      <c r="C72" s="27">
        <v>8.3570670000000007</v>
      </c>
      <c r="D72" s="27">
        <v>8.3539349999999999</v>
      </c>
      <c r="E72" s="27">
        <v>8.3076089999999994</v>
      </c>
      <c r="F72" s="27">
        <v>8.2186229999999991</v>
      </c>
      <c r="G72" s="27">
        <v>8.0895259999999993</v>
      </c>
      <c r="H72" s="27">
        <v>7.9360229999999996</v>
      </c>
      <c r="I72" s="27">
        <v>7.7566699999999997</v>
      </c>
      <c r="J72" s="27">
        <v>7.5690900000000001</v>
      </c>
      <c r="K72" s="27">
        <v>7.3761210000000004</v>
      </c>
      <c r="L72" s="27">
        <v>7.2188210000000002</v>
      </c>
      <c r="M72" s="27">
        <v>7.0821639999999997</v>
      </c>
      <c r="N72" s="27">
        <v>6.9568019999999997</v>
      </c>
      <c r="O72" s="27">
        <v>6.8319229999999997</v>
      </c>
      <c r="P72" s="27">
        <v>6.7177870000000004</v>
      </c>
      <c r="Q72" s="27">
        <v>6.6090730000000004</v>
      </c>
      <c r="R72" s="27">
        <v>6.5074569999999996</v>
      </c>
      <c r="S72" s="27">
        <v>6.4145659999999998</v>
      </c>
      <c r="T72" s="27">
        <v>6.3313879999999996</v>
      </c>
      <c r="U72" s="27">
        <v>6.2531949999999998</v>
      </c>
      <c r="V72" s="27">
        <v>6.1960480000000002</v>
      </c>
      <c r="W72" s="27">
        <v>6.1511899999999997</v>
      </c>
      <c r="X72" s="27">
        <v>6.1163569999999998</v>
      </c>
      <c r="Y72" s="27">
        <v>6.0897269999999999</v>
      </c>
      <c r="Z72" s="27">
        <v>6.0710709999999999</v>
      </c>
      <c r="AA72" s="27">
        <v>6.0573420000000002</v>
      </c>
      <c r="AB72" s="27">
        <v>6.0499349999999996</v>
      </c>
      <c r="AC72" s="27">
        <v>6.0479339999999997</v>
      </c>
      <c r="AD72" s="27">
        <v>6.0520370000000003</v>
      </c>
      <c r="AE72" s="27">
        <v>6.059132</v>
      </c>
      <c r="AF72" s="27">
        <v>6.0667070000000001</v>
      </c>
      <c r="AG72" s="27">
        <v>6.0749329999999997</v>
      </c>
      <c r="AH72" s="27">
        <v>6.0858210000000001</v>
      </c>
      <c r="AI72" s="27">
        <v>6.103084</v>
      </c>
      <c r="AJ72" s="27">
        <v>6.1167850000000001</v>
      </c>
      <c r="AK72" s="25">
        <v>-9.6930000000000002E-3</v>
      </c>
    </row>
    <row r="73" spans="1:37" ht="15" customHeight="1">
      <c r="A73" s="19" t="s">
        <v>153</v>
      </c>
      <c r="B73" s="23" t="s">
        <v>126</v>
      </c>
      <c r="C73" s="27">
        <v>0.461895</v>
      </c>
      <c r="D73" s="27">
        <v>0.46984500000000001</v>
      </c>
      <c r="E73" s="27">
        <v>0.476047</v>
      </c>
      <c r="F73" s="27">
        <v>0.47814800000000002</v>
      </c>
      <c r="G73" s="27">
        <v>0.478209</v>
      </c>
      <c r="H73" s="27">
        <v>0.47764200000000001</v>
      </c>
      <c r="I73" s="27">
        <v>0.47696100000000002</v>
      </c>
      <c r="J73" s="27">
        <v>0.47654299999999999</v>
      </c>
      <c r="K73" s="27">
        <v>0.478605</v>
      </c>
      <c r="L73" s="27">
        <v>0.47937099999999999</v>
      </c>
      <c r="M73" s="27">
        <v>0.48023900000000003</v>
      </c>
      <c r="N73" s="27">
        <v>0.48210500000000001</v>
      </c>
      <c r="O73" s="27">
        <v>0.48331299999999999</v>
      </c>
      <c r="P73" s="27">
        <v>0.48476900000000001</v>
      </c>
      <c r="Q73" s="27">
        <v>0.48663200000000001</v>
      </c>
      <c r="R73" s="27">
        <v>0.48895699999999997</v>
      </c>
      <c r="S73" s="27">
        <v>0.49220199999999997</v>
      </c>
      <c r="T73" s="27">
        <v>0.49682100000000001</v>
      </c>
      <c r="U73" s="27">
        <v>0.50174399999999997</v>
      </c>
      <c r="V73" s="27">
        <v>0.50734599999999996</v>
      </c>
      <c r="W73" s="27">
        <v>0.513656</v>
      </c>
      <c r="X73" s="27">
        <v>0.52018699999999995</v>
      </c>
      <c r="Y73" s="27">
        <v>0.52609600000000001</v>
      </c>
      <c r="Z73" s="27">
        <v>0.53204899999999999</v>
      </c>
      <c r="AA73" s="27">
        <v>0.537721</v>
      </c>
      <c r="AB73" s="27">
        <v>0.54346099999999997</v>
      </c>
      <c r="AC73" s="27">
        <v>0.54929799999999995</v>
      </c>
      <c r="AD73" s="27">
        <v>0.55602099999999999</v>
      </c>
      <c r="AE73" s="27">
        <v>0.56367699999999998</v>
      </c>
      <c r="AF73" s="27">
        <v>0.57010700000000003</v>
      </c>
      <c r="AG73" s="27">
        <v>0.57577999999999996</v>
      </c>
      <c r="AH73" s="27">
        <v>0.58205200000000001</v>
      </c>
      <c r="AI73" s="27">
        <v>0.59025700000000003</v>
      </c>
      <c r="AJ73" s="27">
        <v>0.59835700000000003</v>
      </c>
      <c r="AK73" s="25">
        <v>7.5839999999999996E-3</v>
      </c>
    </row>
    <row r="74" spans="1:37" ht="15" customHeight="1">
      <c r="A74" s="19" t="s">
        <v>154</v>
      </c>
      <c r="B74" s="23" t="s">
        <v>128</v>
      </c>
      <c r="C74" s="27">
        <v>0.114317</v>
      </c>
      <c r="D74" s="27">
        <v>0.11476</v>
      </c>
      <c r="E74" s="27">
        <v>0.11513900000000001</v>
      </c>
      <c r="F74" s="27">
        <v>0.11552900000000001</v>
      </c>
      <c r="G74" s="27">
        <v>0.11588900000000001</v>
      </c>
      <c r="H74" s="27">
        <v>0.116242</v>
      </c>
      <c r="I74" s="27">
        <v>0.11659799999999999</v>
      </c>
      <c r="J74" s="27">
        <v>0.11692</v>
      </c>
      <c r="K74" s="27">
        <v>0.117326</v>
      </c>
      <c r="L74" s="27">
        <v>0.11769300000000001</v>
      </c>
      <c r="M74" s="27">
        <v>0.118046</v>
      </c>
      <c r="N74" s="27">
        <v>0.118423</v>
      </c>
      <c r="O74" s="27">
        <v>0.118812</v>
      </c>
      <c r="P74" s="27">
        <v>0.119135</v>
      </c>
      <c r="Q74" s="27">
        <v>0.119446</v>
      </c>
      <c r="R74" s="27">
        <v>0.119745</v>
      </c>
      <c r="S74" s="27">
        <v>0.119972</v>
      </c>
      <c r="T74" s="27">
        <v>0.120209</v>
      </c>
      <c r="U74" s="27">
        <v>0.120407</v>
      </c>
      <c r="V74" s="27">
        <v>0.120587</v>
      </c>
      <c r="W74" s="27">
        <v>0.120737</v>
      </c>
      <c r="X74" s="27">
        <v>0.12087100000000001</v>
      </c>
      <c r="Y74" s="27">
        <v>0.12098299999999999</v>
      </c>
      <c r="Z74" s="27">
        <v>0.121072</v>
      </c>
      <c r="AA74" s="27">
        <v>0.12113500000000001</v>
      </c>
      <c r="AB74" s="27">
        <v>0.12118</v>
      </c>
      <c r="AC74" s="27">
        <v>0.121198</v>
      </c>
      <c r="AD74" s="27">
        <v>0.121207</v>
      </c>
      <c r="AE74" s="27">
        <v>0.121198</v>
      </c>
      <c r="AF74" s="27">
        <v>0.12119000000000001</v>
      </c>
      <c r="AG74" s="27">
        <v>0.12119099999999999</v>
      </c>
      <c r="AH74" s="27">
        <v>0.121209</v>
      </c>
      <c r="AI74" s="27">
        <v>0.121258</v>
      </c>
      <c r="AJ74" s="27">
        <v>0.121337</v>
      </c>
      <c r="AK74" s="25">
        <v>1.743E-3</v>
      </c>
    </row>
    <row r="75" spans="1:37" ht="15" customHeight="1">
      <c r="A75" s="19" t="s">
        <v>155</v>
      </c>
      <c r="B75" s="23" t="s">
        <v>130</v>
      </c>
      <c r="C75" s="27">
        <v>2.7160069999999998</v>
      </c>
      <c r="D75" s="27">
        <v>2.7514889999999999</v>
      </c>
      <c r="E75" s="27">
        <v>2.7956270000000001</v>
      </c>
      <c r="F75" s="27">
        <v>2.801202</v>
      </c>
      <c r="G75" s="27">
        <v>2.7933409999999999</v>
      </c>
      <c r="H75" s="27">
        <v>2.7925719999999998</v>
      </c>
      <c r="I75" s="27">
        <v>2.7923279999999999</v>
      </c>
      <c r="J75" s="27">
        <v>2.7865319999999998</v>
      </c>
      <c r="K75" s="27">
        <v>2.7798769999999999</v>
      </c>
      <c r="L75" s="27">
        <v>2.771582</v>
      </c>
      <c r="M75" s="27">
        <v>2.7526609999999998</v>
      </c>
      <c r="N75" s="27">
        <v>2.7370450000000002</v>
      </c>
      <c r="O75" s="27">
        <v>2.716828</v>
      </c>
      <c r="P75" s="27">
        <v>2.6957179999999998</v>
      </c>
      <c r="Q75" s="27">
        <v>2.6808909999999999</v>
      </c>
      <c r="R75" s="27">
        <v>2.665842</v>
      </c>
      <c r="S75" s="27">
        <v>2.6529590000000001</v>
      </c>
      <c r="T75" s="27">
        <v>2.648333</v>
      </c>
      <c r="U75" s="27">
        <v>2.6520820000000001</v>
      </c>
      <c r="V75" s="27">
        <v>2.6581860000000002</v>
      </c>
      <c r="W75" s="27">
        <v>2.66927</v>
      </c>
      <c r="X75" s="27">
        <v>2.6827860000000001</v>
      </c>
      <c r="Y75" s="27">
        <v>2.6957460000000002</v>
      </c>
      <c r="Z75" s="27">
        <v>2.7061679999999999</v>
      </c>
      <c r="AA75" s="27">
        <v>2.7223459999999999</v>
      </c>
      <c r="AB75" s="27">
        <v>2.7397399999999998</v>
      </c>
      <c r="AC75" s="27">
        <v>2.7604329999999999</v>
      </c>
      <c r="AD75" s="27">
        <v>2.7856770000000002</v>
      </c>
      <c r="AE75" s="27">
        <v>2.8128760000000002</v>
      </c>
      <c r="AF75" s="27">
        <v>2.842768</v>
      </c>
      <c r="AG75" s="27">
        <v>2.8770090000000001</v>
      </c>
      <c r="AH75" s="27">
        <v>2.911673</v>
      </c>
      <c r="AI75" s="27">
        <v>2.9400979999999999</v>
      </c>
      <c r="AJ75" s="27">
        <v>2.971311</v>
      </c>
      <c r="AK75" s="25">
        <v>2.405E-3</v>
      </c>
    </row>
    <row r="76" spans="1:37" ht="15" customHeight="1">
      <c r="A76" s="19" t="s">
        <v>156</v>
      </c>
      <c r="B76" s="23" t="s">
        <v>132</v>
      </c>
      <c r="C76" s="27">
        <v>2.2033000000000001E-2</v>
      </c>
      <c r="D76" s="27">
        <v>2.2152999999999999E-2</v>
      </c>
      <c r="E76" s="27">
        <v>2.2502000000000001E-2</v>
      </c>
      <c r="F76" s="27">
        <v>2.2779000000000001E-2</v>
      </c>
      <c r="G76" s="27">
        <v>2.3067000000000001E-2</v>
      </c>
      <c r="H76" s="27">
        <v>2.3337E-2</v>
      </c>
      <c r="I76" s="27">
        <v>2.3605000000000001E-2</v>
      </c>
      <c r="J76" s="27">
        <v>2.3871E-2</v>
      </c>
      <c r="K76" s="27">
        <v>2.4159E-2</v>
      </c>
      <c r="L76" s="27">
        <v>2.4451000000000001E-2</v>
      </c>
      <c r="M76" s="27">
        <v>2.4708999999999998E-2</v>
      </c>
      <c r="N76" s="27">
        <v>2.503E-2</v>
      </c>
      <c r="O76" s="27">
        <v>2.5260000000000001E-2</v>
      </c>
      <c r="P76" s="27">
        <v>2.5547E-2</v>
      </c>
      <c r="Q76" s="27">
        <v>2.5814E-2</v>
      </c>
      <c r="R76" s="27">
        <v>2.6085000000000001E-2</v>
      </c>
      <c r="S76" s="27">
        <v>2.6365E-2</v>
      </c>
      <c r="T76" s="27">
        <v>2.6641000000000001E-2</v>
      </c>
      <c r="U76" s="27">
        <v>2.6911000000000001E-2</v>
      </c>
      <c r="V76" s="27">
        <v>2.7168000000000001E-2</v>
      </c>
      <c r="W76" s="27">
        <v>2.7444E-2</v>
      </c>
      <c r="X76" s="27">
        <v>2.7706000000000001E-2</v>
      </c>
      <c r="Y76" s="27">
        <v>2.7962000000000001E-2</v>
      </c>
      <c r="Z76" s="27">
        <v>2.8215E-2</v>
      </c>
      <c r="AA76" s="27">
        <v>2.8472999999999998E-2</v>
      </c>
      <c r="AB76" s="27">
        <v>2.8719999999999999E-2</v>
      </c>
      <c r="AC76" s="27">
        <v>2.8978E-2</v>
      </c>
      <c r="AD76" s="27">
        <v>2.9238E-2</v>
      </c>
      <c r="AE76" s="27">
        <v>2.9489999999999999E-2</v>
      </c>
      <c r="AF76" s="27">
        <v>2.9739999999999999E-2</v>
      </c>
      <c r="AG76" s="27">
        <v>2.9998E-2</v>
      </c>
      <c r="AH76" s="27">
        <v>3.0242999999999999E-2</v>
      </c>
      <c r="AI76" s="27">
        <v>3.0491000000000001E-2</v>
      </c>
      <c r="AJ76" s="27">
        <v>3.0724999999999999E-2</v>
      </c>
      <c r="AK76" s="25">
        <v>1.0272999999999999E-2</v>
      </c>
    </row>
    <row r="77" spans="1:37" ht="15" customHeight="1">
      <c r="A77" s="19" t="s">
        <v>157</v>
      </c>
      <c r="B77" s="23" t="s">
        <v>134</v>
      </c>
      <c r="C77" s="27">
        <v>0.247806</v>
      </c>
      <c r="D77" s="27">
        <v>0.24640999999999999</v>
      </c>
      <c r="E77" s="27">
        <v>0.248031</v>
      </c>
      <c r="F77" s="27">
        <v>0.241643</v>
      </c>
      <c r="G77" s="27">
        <v>0.239089</v>
      </c>
      <c r="H77" s="27">
        <v>0.23643800000000001</v>
      </c>
      <c r="I77" s="27">
        <v>0.234871</v>
      </c>
      <c r="J77" s="27">
        <v>0.235787</v>
      </c>
      <c r="K77" s="27">
        <v>0.236205</v>
      </c>
      <c r="L77" s="27">
        <v>0.23671300000000001</v>
      </c>
      <c r="M77" s="27">
        <v>0.23600699999999999</v>
      </c>
      <c r="N77" s="27">
        <v>0.23603099999999999</v>
      </c>
      <c r="O77" s="27">
        <v>0.239233</v>
      </c>
      <c r="P77" s="27">
        <v>0.241282</v>
      </c>
      <c r="Q77" s="27">
        <v>0.24030399999999999</v>
      </c>
      <c r="R77" s="27">
        <v>0.23915700000000001</v>
      </c>
      <c r="S77" s="27">
        <v>0.23916699999999999</v>
      </c>
      <c r="T77" s="27">
        <v>0.23778099999999999</v>
      </c>
      <c r="U77" s="27">
        <v>0.237928</v>
      </c>
      <c r="V77" s="27">
        <v>0.23838699999999999</v>
      </c>
      <c r="W77" s="27">
        <v>0.23827699999999999</v>
      </c>
      <c r="X77" s="27">
        <v>0.23864199999999999</v>
      </c>
      <c r="Y77" s="27">
        <v>0.23896600000000001</v>
      </c>
      <c r="Z77" s="27">
        <v>0.23909900000000001</v>
      </c>
      <c r="AA77" s="27">
        <v>0.23912800000000001</v>
      </c>
      <c r="AB77" s="27">
        <v>0.238871</v>
      </c>
      <c r="AC77" s="27">
        <v>0.23844499999999999</v>
      </c>
      <c r="AD77" s="27">
        <v>0.238648</v>
      </c>
      <c r="AE77" s="27">
        <v>0.239036</v>
      </c>
      <c r="AF77" s="27">
        <v>0.23886399999999999</v>
      </c>
      <c r="AG77" s="27">
        <v>0.239014</v>
      </c>
      <c r="AH77" s="27">
        <v>0.239428</v>
      </c>
      <c r="AI77" s="27">
        <v>0.23977000000000001</v>
      </c>
      <c r="AJ77" s="27">
        <v>0.24032000000000001</v>
      </c>
      <c r="AK77" s="25">
        <v>-7.8200000000000003E-4</v>
      </c>
    </row>
    <row r="78" spans="1:37" ht="15" customHeight="1">
      <c r="A78" s="19" t="s">
        <v>158</v>
      </c>
      <c r="B78" s="23" t="s">
        <v>136</v>
      </c>
      <c r="C78" s="27">
        <v>4.4738E-2</v>
      </c>
      <c r="D78" s="27">
        <v>4.4123999999999997E-2</v>
      </c>
      <c r="E78" s="27">
        <v>4.3216999999999998E-2</v>
      </c>
      <c r="F78" s="27">
        <v>4.1954999999999999E-2</v>
      </c>
      <c r="G78" s="27">
        <v>4.0583000000000001E-2</v>
      </c>
      <c r="H78" s="27">
        <v>3.95E-2</v>
      </c>
      <c r="I78" s="27">
        <v>3.8374999999999999E-2</v>
      </c>
      <c r="J78" s="27">
        <v>3.7148E-2</v>
      </c>
      <c r="K78" s="27">
        <v>3.5996E-2</v>
      </c>
      <c r="L78" s="27">
        <v>3.4914000000000001E-2</v>
      </c>
      <c r="M78" s="27">
        <v>3.3826000000000002E-2</v>
      </c>
      <c r="N78" s="27">
        <v>3.2674000000000002E-2</v>
      </c>
      <c r="O78" s="27">
        <v>3.1536000000000002E-2</v>
      </c>
      <c r="P78" s="27">
        <v>3.0388999999999999E-2</v>
      </c>
      <c r="Q78" s="27">
        <v>2.9779E-2</v>
      </c>
      <c r="R78" s="27">
        <v>2.9134E-2</v>
      </c>
      <c r="S78" s="27">
        <v>2.8524000000000001E-2</v>
      </c>
      <c r="T78" s="27">
        <v>2.7947E-2</v>
      </c>
      <c r="U78" s="27">
        <v>2.7394000000000002E-2</v>
      </c>
      <c r="V78" s="27">
        <v>2.6823E-2</v>
      </c>
      <c r="W78" s="27">
        <v>2.6329000000000002E-2</v>
      </c>
      <c r="X78" s="27">
        <v>2.5818000000000001E-2</v>
      </c>
      <c r="Y78" s="27">
        <v>2.5295000000000002E-2</v>
      </c>
      <c r="Z78" s="27">
        <v>2.4756E-2</v>
      </c>
      <c r="AA78" s="27">
        <v>2.4487999999999999E-2</v>
      </c>
      <c r="AB78" s="27">
        <v>2.4220999999999999E-2</v>
      </c>
      <c r="AC78" s="27">
        <v>2.3917999999999998E-2</v>
      </c>
      <c r="AD78" s="27">
        <v>2.3654999999999999E-2</v>
      </c>
      <c r="AE78" s="27">
        <v>2.3396E-2</v>
      </c>
      <c r="AF78" s="27">
        <v>2.3165999999999999E-2</v>
      </c>
      <c r="AG78" s="27">
        <v>2.2922000000000001E-2</v>
      </c>
      <c r="AH78" s="27">
        <v>2.2710999999999999E-2</v>
      </c>
      <c r="AI78" s="27">
        <v>2.2445E-2</v>
      </c>
      <c r="AJ78" s="27">
        <v>2.2214000000000001E-2</v>
      </c>
      <c r="AK78" s="25">
        <v>-2.1218000000000001E-2</v>
      </c>
    </row>
    <row r="79" spans="1:37" ht="15" customHeight="1">
      <c r="A79" s="19" t="s">
        <v>159</v>
      </c>
      <c r="B79" s="23" t="s">
        <v>138</v>
      </c>
      <c r="C79" s="27">
        <v>0.42943900000000002</v>
      </c>
      <c r="D79" s="27">
        <v>0.41117599999999999</v>
      </c>
      <c r="E79" s="27">
        <v>0.46818199999999999</v>
      </c>
      <c r="F79" s="27">
        <v>0.39518500000000001</v>
      </c>
      <c r="G79" s="27">
        <v>0.39383200000000002</v>
      </c>
      <c r="H79" s="27">
        <v>0.415271</v>
      </c>
      <c r="I79" s="27">
        <v>0.41963800000000001</v>
      </c>
      <c r="J79" s="27">
        <v>0.42189599999999999</v>
      </c>
      <c r="K79" s="27">
        <v>0.42400599999999999</v>
      </c>
      <c r="L79" s="27">
        <v>0.42254700000000001</v>
      </c>
      <c r="M79" s="27">
        <v>0.421323</v>
      </c>
      <c r="N79" s="27">
        <v>0.42074600000000001</v>
      </c>
      <c r="O79" s="27">
        <v>0.42152099999999998</v>
      </c>
      <c r="P79" s="27">
        <v>0.418769</v>
      </c>
      <c r="Q79" s="27">
        <v>0.41855799999999999</v>
      </c>
      <c r="R79" s="27">
        <v>0.41854599999999997</v>
      </c>
      <c r="S79" s="27">
        <v>0.41857899999999998</v>
      </c>
      <c r="T79" s="27">
        <v>0.41833900000000002</v>
      </c>
      <c r="U79" s="27">
        <v>0.413132</v>
      </c>
      <c r="V79" s="27">
        <v>0.41299400000000003</v>
      </c>
      <c r="W79" s="27">
        <v>0.41191800000000001</v>
      </c>
      <c r="X79" s="27">
        <v>0.41175400000000001</v>
      </c>
      <c r="Y79" s="27">
        <v>0.41162500000000002</v>
      </c>
      <c r="Z79" s="27">
        <v>0.41157500000000002</v>
      </c>
      <c r="AA79" s="27">
        <v>0.41139300000000001</v>
      </c>
      <c r="AB79" s="27">
        <v>0.41084100000000001</v>
      </c>
      <c r="AC79" s="27">
        <v>0.41347400000000001</v>
      </c>
      <c r="AD79" s="27">
        <v>0.41115600000000002</v>
      </c>
      <c r="AE79" s="27">
        <v>0.411408</v>
      </c>
      <c r="AF79" s="27">
        <v>0.41030800000000001</v>
      </c>
      <c r="AG79" s="27">
        <v>0.410416</v>
      </c>
      <c r="AH79" s="27">
        <v>0.41064800000000001</v>
      </c>
      <c r="AI79" s="27">
        <v>0.41114299999999998</v>
      </c>
      <c r="AJ79" s="27">
        <v>0.41126200000000002</v>
      </c>
      <c r="AK79" s="25">
        <v>6.9999999999999999E-6</v>
      </c>
    </row>
    <row r="80" spans="1:37" ht="15" customHeight="1">
      <c r="A80" s="19" t="s">
        <v>160</v>
      </c>
      <c r="B80" s="23" t="s">
        <v>140</v>
      </c>
      <c r="C80" s="27">
        <v>0.13158600000000001</v>
      </c>
      <c r="D80" s="27">
        <v>0.13158600000000001</v>
      </c>
      <c r="E80" s="27">
        <v>0.13194800000000001</v>
      </c>
      <c r="F80" s="27">
        <v>0.132101</v>
      </c>
      <c r="G80" s="27">
        <v>0.13231999999999999</v>
      </c>
      <c r="H80" s="27">
        <v>0.13250200000000001</v>
      </c>
      <c r="I80" s="27">
        <v>0.13266600000000001</v>
      </c>
      <c r="J80" s="27">
        <v>0.132766</v>
      </c>
      <c r="K80" s="27">
        <v>0.13287499999999999</v>
      </c>
      <c r="L80" s="27">
        <v>0.132989</v>
      </c>
      <c r="M80" s="27">
        <v>0.13302</v>
      </c>
      <c r="N80" s="27">
        <v>0.13315299999999999</v>
      </c>
      <c r="O80" s="27">
        <v>0.13314500000000001</v>
      </c>
      <c r="P80" s="27">
        <v>0.133131</v>
      </c>
      <c r="Q80" s="27">
        <v>0.13311100000000001</v>
      </c>
      <c r="R80" s="27">
        <v>0.133046</v>
      </c>
      <c r="S80" s="27">
        <v>0.13295199999999999</v>
      </c>
      <c r="T80" s="27">
        <v>0.132859</v>
      </c>
      <c r="U80" s="27">
        <v>0.13272400000000001</v>
      </c>
      <c r="V80" s="27">
        <v>0.132549</v>
      </c>
      <c r="W80" s="27">
        <v>0.132382</v>
      </c>
      <c r="X80" s="27">
        <v>0.13217799999999999</v>
      </c>
      <c r="Y80" s="27">
        <v>0.13195399999999999</v>
      </c>
      <c r="Z80" s="27">
        <v>0.131713</v>
      </c>
      <c r="AA80" s="27">
        <v>0.13145899999999999</v>
      </c>
      <c r="AB80" s="27">
        <v>0.13117799999999999</v>
      </c>
      <c r="AC80" s="27">
        <v>0.13090399999999999</v>
      </c>
      <c r="AD80" s="27">
        <v>0.13062399999999999</v>
      </c>
      <c r="AE80" s="27">
        <v>0.130325</v>
      </c>
      <c r="AF80" s="27">
        <v>0.13003500000000001</v>
      </c>
      <c r="AG80" s="27">
        <v>0.12975100000000001</v>
      </c>
      <c r="AH80" s="27">
        <v>0.12944</v>
      </c>
      <c r="AI80" s="27">
        <v>0.12912299999999999</v>
      </c>
      <c r="AJ80" s="27">
        <v>0.12870000000000001</v>
      </c>
      <c r="AK80" s="25">
        <v>-6.9300000000000004E-4</v>
      </c>
    </row>
    <row r="81" spans="1:37" ht="15" customHeight="1">
      <c r="A81" s="19" t="s">
        <v>161</v>
      </c>
      <c r="B81" s="23" t="s">
        <v>142</v>
      </c>
      <c r="C81" s="27">
        <v>1.220852</v>
      </c>
      <c r="D81" s="27">
        <v>1.230324</v>
      </c>
      <c r="E81" s="27">
        <v>1.2486600000000001</v>
      </c>
      <c r="F81" s="27">
        <v>1.26464</v>
      </c>
      <c r="G81" s="27">
        <v>1.276783</v>
      </c>
      <c r="H81" s="27">
        <v>1.288014</v>
      </c>
      <c r="I81" s="27">
        <v>1.3005599999999999</v>
      </c>
      <c r="J81" s="27">
        <v>1.313879</v>
      </c>
      <c r="K81" s="27">
        <v>1.329037</v>
      </c>
      <c r="L81" s="27">
        <v>1.344096</v>
      </c>
      <c r="M81" s="27">
        <v>1.357828</v>
      </c>
      <c r="N81" s="27">
        <v>1.3760699999999999</v>
      </c>
      <c r="O81" s="27">
        <v>1.3905700000000001</v>
      </c>
      <c r="P81" s="27">
        <v>1.405368</v>
      </c>
      <c r="Q81" s="27">
        <v>1.4208229999999999</v>
      </c>
      <c r="R81" s="27">
        <v>1.435932</v>
      </c>
      <c r="S81" s="27">
        <v>1.451093</v>
      </c>
      <c r="T81" s="27">
        <v>1.466952</v>
      </c>
      <c r="U81" s="27">
        <v>1.48237</v>
      </c>
      <c r="V81" s="27">
        <v>1.4973890000000001</v>
      </c>
      <c r="W81" s="27">
        <v>1.5126189999999999</v>
      </c>
      <c r="X81" s="27">
        <v>1.5282009999999999</v>
      </c>
      <c r="Y81" s="27">
        <v>1.543366</v>
      </c>
      <c r="Z81" s="27">
        <v>1.5587120000000001</v>
      </c>
      <c r="AA81" s="27">
        <v>1.57402</v>
      </c>
      <c r="AB81" s="27">
        <v>1.58948</v>
      </c>
      <c r="AC81" s="27">
        <v>1.6062829999999999</v>
      </c>
      <c r="AD81" s="27">
        <v>1.6232819999999999</v>
      </c>
      <c r="AE81" s="27">
        <v>1.6414299999999999</v>
      </c>
      <c r="AF81" s="27">
        <v>1.659537</v>
      </c>
      <c r="AG81" s="27">
        <v>1.678453</v>
      </c>
      <c r="AH81" s="27">
        <v>1.6972750000000001</v>
      </c>
      <c r="AI81" s="27">
        <v>1.7159770000000001</v>
      </c>
      <c r="AJ81" s="27">
        <v>1.7342789999999999</v>
      </c>
      <c r="AK81" s="25">
        <v>1.0786E-2</v>
      </c>
    </row>
    <row r="82" spans="1:37" ht="15" customHeight="1">
      <c r="A82" s="19" t="s">
        <v>162</v>
      </c>
      <c r="B82" s="23" t="s">
        <v>144</v>
      </c>
      <c r="C82" s="27">
        <v>0.257023</v>
      </c>
      <c r="D82" s="27">
        <v>0.267681</v>
      </c>
      <c r="E82" s="27">
        <v>0.28170699999999999</v>
      </c>
      <c r="F82" s="27">
        <v>0.28296199999999999</v>
      </c>
      <c r="G82" s="27">
        <v>0.27919899999999997</v>
      </c>
      <c r="H82" s="27">
        <v>0.27635799999999999</v>
      </c>
      <c r="I82" s="27">
        <v>0.26822800000000002</v>
      </c>
      <c r="J82" s="27">
        <v>0.26296999999999998</v>
      </c>
      <c r="K82" s="27">
        <v>0.26240599999999997</v>
      </c>
      <c r="L82" s="27">
        <v>0.26197100000000001</v>
      </c>
      <c r="M82" s="27">
        <v>0.26218000000000002</v>
      </c>
      <c r="N82" s="27">
        <v>0.263992</v>
      </c>
      <c r="O82" s="27">
        <v>0.26448300000000002</v>
      </c>
      <c r="P82" s="27">
        <v>0.26477400000000001</v>
      </c>
      <c r="Q82" s="27">
        <v>0.26505099999999998</v>
      </c>
      <c r="R82" s="27">
        <v>0.265316</v>
      </c>
      <c r="S82" s="27">
        <v>0.26555899999999999</v>
      </c>
      <c r="T82" s="27">
        <v>0.26580999999999999</v>
      </c>
      <c r="U82" s="27">
        <v>0.26604100000000003</v>
      </c>
      <c r="V82" s="27">
        <v>0.26626899999999998</v>
      </c>
      <c r="W82" s="27">
        <v>0.266486</v>
      </c>
      <c r="X82" s="27">
        <v>0.26670100000000002</v>
      </c>
      <c r="Y82" s="27">
        <v>0.26690999999999998</v>
      </c>
      <c r="Z82" s="27">
        <v>0.26711200000000002</v>
      </c>
      <c r="AA82" s="27">
        <v>0.26730700000000002</v>
      </c>
      <c r="AB82" s="27">
        <v>0.26749800000000001</v>
      </c>
      <c r="AC82" s="27">
        <v>0.26767999999999997</v>
      </c>
      <c r="AD82" s="27">
        <v>0.26785700000000001</v>
      </c>
      <c r="AE82" s="27">
        <v>0.26802599999999999</v>
      </c>
      <c r="AF82" s="27">
        <v>0.26818799999999998</v>
      </c>
      <c r="AG82" s="27">
        <v>0.26834400000000003</v>
      </c>
      <c r="AH82" s="27">
        <v>0.26849099999999998</v>
      </c>
      <c r="AI82" s="27">
        <v>0.26835799999999999</v>
      </c>
      <c r="AJ82" s="27">
        <v>0.26824700000000001</v>
      </c>
      <c r="AK82" s="25">
        <v>6.6000000000000005E-5</v>
      </c>
    </row>
    <row r="83" spans="1:37" ht="15" customHeight="1">
      <c r="A83" s="19" t="s">
        <v>163</v>
      </c>
      <c r="B83" s="23" t="s">
        <v>146</v>
      </c>
      <c r="C83" s="27">
        <v>6.3920000000000005E-2</v>
      </c>
      <c r="D83" s="27">
        <v>6.3428999999999999E-2</v>
      </c>
      <c r="E83" s="27">
        <v>6.3116000000000005E-2</v>
      </c>
      <c r="F83" s="27">
        <v>6.2876000000000001E-2</v>
      </c>
      <c r="G83" s="27">
        <v>6.2650999999999998E-2</v>
      </c>
      <c r="H83" s="27">
        <v>6.2341000000000001E-2</v>
      </c>
      <c r="I83" s="27">
        <v>6.207E-2</v>
      </c>
      <c r="J83" s="27">
        <v>6.1821000000000001E-2</v>
      </c>
      <c r="K83" s="27">
        <v>6.1561999999999999E-2</v>
      </c>
      <c r="L83" s="27">
        <v>6.1322000000000002E-2</v>
      </c>
      <c r="M83" s="27">
        <v>6.1094000000000002E-2</v>
      </c>
      <c r="N83" s="27">
        <v>6.0897E-2</v>
      </c>
      <c r="O83" s="27">
        <v>6.0721999999999998E-2</v>
      </c>
      <c r="P83" s="27">
        <v>6.0592E-2</v>
      </c>
      <c r="Q83" s="27">
        <v>6.0527999999999998E-2</v>
      </c>
      <c r="R83" s="27">
        <v>6.0457999999999998E-2</v>
      </c>
      <c r="S83" s="27">
        <v>6.0409999999999998E-2</v>
      </c>
      <c r="T83" s="27">
        <v>6.0416999999999998E-2</v>
      </c>
      <c r="U83" s="27">
        <v>6.0419E-2</v>
      </c>
      <c r="V83" s="27">
        <v>6.0415000000000003E-2</v>
      </c>
      <c r="W83" s="27">
        <v>6.0426000000000001E-2</v>
      </c>
      <c r="X83" s="27">
        <v>6.0444999999999999E-2</v>
      </c>
      <c r="Y83" s="27">
        <v>6.0455000000000002E-2</v>
      </c>
      <c r="Z83" s="27">
        <v>6.0470999999999997E-2</v>
      </c>
      <c r="AA83" s="27">
        <v>6.0488E-2</v>
      </c>
      <c r="AB83" s="27">
        <v>6.0523E-2</v>
      </c>
      <c r="AC83" s="27">
        <v>6.0557E-2</v>
      </c>
      <c r="AD83" s="27">
        <v>6.0609999999999997E-2</v>
      </c>
      <c r="AE83" s="27">
        <v>6.0666999999999999E-2</v>
      </c>
      <c r="AF83" s="27">
        <v>6.0717E-2</v>
      </c>
      <c r="AG83" s="27">
        <v>6.0749999999999998E-2</v>
      </c>
      <c r="AH83" s="27">
        <v>6.0762999999999998E-2</v>
      </c>
      <c r="AI83" s="27">
        <v>6.0782999999999997E-2</v>
      </c>
      <c r="AJ83" s="27">
        <v>6.0798999999999999E-2</v>
      </c>
      <c r="AK83" s="25">
        <v>-1.323E-3</v>
      </c>
    </row>
    <row r="84" spans="1:37" ht="15" customHeight="1">
      <c r="A84" s="19" t="s">
        <v>164</v>
      </c>
      <c r="B84" s="23" t="s">
        <v>148</v>
      </c>
      <c r="C84" s="27">
        <v>0.32080900000000001</v>
      </c>
      <c r="D84" s="27">
        <v>0.33267099999999999</v>
      </c>
      <c r="E84" s="27">
        <v>0.32626699999999997</v>
      </c>
      <c r="F84" s="27">
        <v>0.31799300000000003</v>
      </c>
      <c r="G84" s="27">
        <v>0.31176799999999999</v>
      </c>
      <c r="H84" s="27">
        <v>0.30602400000000002</v>
      </c>
      <c r="I84" s="27">
        <v>0.30252499999999999</v>
      </c>
      <c r="J84" s="27">
        <v>0.30300700000000003</v>
      </c>
      <c r="K84" s="27">
        <v>0.30859500000000001</v>
      </c>
      <c r="L84" s="27">
        <v>0.310502</v>
      </c>
      <c r="M84" s="27">
        <v>0.31395699999999999</v>
      </c>
      <c r="N84" s="27">
        <v>0.31819500000000001</v>
      </c>
      <c r="O84" s="27">
        <v>0.32161600000000001</v>
      </c>
      <c r="P84" s="27">
        <v>0.32261000000000001</v>
      </c>
      <c r="Q84" s="27">
        <v>0.323743</v>
      </c>
      <c r="R84" s="27">
        <v>0.32711200000000001</v>
      </c>
      <c r="S84" s="27">
        <v>0.327403</v>
      </c>
      <c r="T84" s="27">
        <v>0.328934</v>
      </c>
      <c r="U84" s="27">
        <v>0.32957799999999998</v>
      </c>
      <c r="V84" s="27">
        <v>0.33072099999999999</v>
      </c>
      <c r="W84" s="27">
        <v>0.33083499999999999</v>
      </c>
      <c r="X84" s="27">
        <v>0.332208</v>
      </c>
      <c r="Y84" s="27">
        <v>0.33368999999999999</v>
      </c>
      <c r="Z84" s="27">
        <v>0.33590500000000001</v>
      </c>
      <c r="AA84" s="27">
        <v>0.33801500000000001</v>
      </c>
      <c r="AB84" s="27">
        <v>0.34078999999999998</v>
      </c>
      <c r="AC84" s="27">
        <v>0.342611</v>
      </c>
      <c r="AD84" s="27">
        <v>0.34544599999999998</v>
      </c>
      <c r="AE84" s="27">
        <v>0.34789900000000001</v>
      </c>
      <c r="AF84" s="27">
        <v>0.34971799999999997</v>
      </c>
      <c r="AG84" s="27">
        <v>0.35206799999999999</v>
      </c>
      <c r="AH84" s="27">
        <v>0.35487999999999997</v>
      </c>
      <c r="AI84" s="27">
        <v>0.35802099999999998</v>
      </c>
      <c r="AJ84" s="27">
        <v>0.36103800000000003</v>
      </c>
      <c r="AK84" s="25">
        <v>2.5600000000000002E-3</v>
      </c>
    </row>
    <row r="85" spans="1:37" ht="15" customHeight="1">
      <c r="B85" s="22" t="s">
        <v>149</v>
      </c>
      <c r="C85" s="28">
        <v>14.387494</v>
      </c>
      <c r="D85" s="28">
        <v>14.439582</v>
      </c>
      <c r="E85" s="28">
        <v>14.528051</v>
      </c>
      <c r="F85" s="28">
        <v>14.375638</v>
      </c>
      <c r="G85" s="28">
        <v>14.236257999999999</v>
      </c>
      <c r="H85" s="28">
        <v>14.102266</v>
      </c>
      <c r="I85" s="28">
        <v>13.925094</v>
      </c>
      <c r="J85" s="28">
        <v>13.742229</v>
      </c>
      <c r="K85" s="28">
        <v>13.56677</v>
      </c>
      <c r="L85" s="28">
        <v>13.416969999999999</v>
      </c>
      <c r="M85" s="28">
        <v>13.277055000000001</v>
      </c>
      <c r="N85" s="28">
        <v>13.161163999999999</v>
      </c>
      <c r="O85" s="28">
        <v>13.038962</v>
      </c>
      <c r="P85" s="28">
        <v>12.91987</v>
      </c>
      <c r="Q85" s="28">
        <v>12.813753</v>
      </c>
      <c r="R85" s="28">
        <v>12.716784000000001</v>
      </c>
      <c r="S85" s="28">
        <v>12.629751000000001</v>
      </c>
      <c r="T85" s="28">
        <v>12.562429</v>
      </c>
      <c r="U85" s="28">
        <v>12.503926</v>
      </c>
      <c r="V85" s="28">
        <v>12.474881</v>
      </c>
      <c r="W85" s="28">
        <v>12.461569000000001</v>
      </c>
      <c r="X85" s="28">
        <v>12.463853</v>
      </c>
      <c r="Y85" s="28">
        <v>12.472775</v>
      </c>
      <c r="Z85" s="28">
        <v>12.487916999999999</v>
      </c>
      <c r="AA85" s="28">
        <v>12.513312000000001</v>
      </c>
      <c r="AB85" s="28">
        <v>12.546438999999999</v>
      </c>
      <c r="AC85" s="28">
        <v>12.591713</v>
      </c>
      <c r="AD85" s="28">
        <v>12.645458</v>
      </c>
      <c r="AE85" s="28">
        <v>12.708558999999999</v>
      </c>
      <c r="AF85" s="28">
        <v>12.771045000000001</v>
      </c>
      <c r="AG85" s="28">
        <v>12.840629</v>
      </c>
      <c r="AH85" s="28">
        <v>12.914635000000001</v>
      </c>
      <c r="AI85" s="28">
        <v>12.990807</v>
      </c>
      <c r="AJ85" s="28">
        <v>13.065372</v>
      </c>
      <c r="AK85" s="29">
        <v>-3.1199999999999999E-3</v>
      </c>
    </row>
    <row r="86" spans="1:37" ht="15" customHeight="1" thickBot="1"/>
    <row r="87" spans="1:37" ht="15" customHeight="1">
      <c r="B87" s="68" t="s">
        <v>165</v>
      </c>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row>
    <row r="88" spans="1:37" ht="15" customHeight="1">
      <c r="B88" s="30" t="s">
        <v>166</v>
      </c>
    </row>
    <row r="89" spans="1:37" ht="15" customHeight="1">
      <c r="B89" s="30" t="s">
        <v>167</v>
      </c>
    </row>
    <row r="90" spans="1:37" ht="15" customHeight="1">
      <c r="B90" s="30" t="s">
        <v>168</v>
      </c>
    </row>
    <row r="91" spans="1:37" ht="15" customHeight="1">
      <c r="B91" s="30" t="s">
        <v>169</v>
      </c>
    </row>
    <row r="92" spans="1:37" ht="15" customHeight="1">
      <c r="B92" s="30" t="s">
        <v>170</v>
      </c>
    </row>
    <row r="93" spans="1:37" ht="15" customHeight="1">
      <c r="B93" s="30" t="s">
        <v>171</v>
      </c>
    </row>
    <row r="94" spans="1:37" ht="15" customHeight="1">
      <c r="B94" s="30" t="s">
        <v>172</v>
      </c>
    </row>
    <row r="95" spans="1:37" ht="15" customHeight="1">
      <c r="B95" s="30" t="s">
        <v>173</v>
      </c>
    </row>
    <row r="96" spans="1:37" ht="15" customHeight="1">
      <c r="B96" s="30" t="s">
        <v>174</v>
      </c>
    </row>
    <row r="97" spans="2:2" ht="15" customHeight="1">
      <c r="B97" s="30" t="s">
        <v>175</v>
      </c>
    </row>
    <row r="98" spans="2:2" ht="15" customHeight="1">
      <c r="B98" s="30" t="s">
        <v>176</v>
      </c>
    </row>
    <row r="99" spans="2:2" ht="15" customHeight="1">
      <c r="B99" s="30" t="s">
        <v>177</v>
      </c>
    </row>
    <row r="100" spans="2:2" ht="15" customHeight="1">
      <c r="B100" s="30" t="s">
        <v>178</v>
      </c>
    </row>
    <row r="101" spans="2:2" ht="15" customHeight="1">
      <c r="B101" s="30" t="s">
        <v>179</v>
      </c>
    </row>
    <row r="102" spans="2:2" ht="15" customHeight="1">
      <c r="B102" s="30" t="s">
        <v>180</v>
      </c>
    </row>
    <row r="103" spans="2:2" ht="15" customHeight="1">
      <c r="B103" t="s">
        <v>181</v>
      </c>
    </row>
    <row r="104" spans="2:2" ht="15" customHeight="1">
      <c r="B104" s="30" t="s">
        <v>182</v>
      </c>
    </row>
    <row r="105" spans="2:2" ht="15" customHeight="1">
      <c r="B105" s="30" t="s">
        <v>183</v>
      </c>
    </row>
    <row r="106" spans="2:2" ht="15" customHeight="1">
      <c r="B106" s="30" t="s">
        <v>184</v>
      </c>
    </row>
    <row r="107" spans="2:2" ht="15" customHeight="1">
      <c r="B107" s="30" t="s">
        <v>185</v>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defaultRowHeight="15" customHeight="1"/>
  <cols>
    <col min="1" max="1" width="20.86328125" hidden="1" customWidth="1"/>
    <col min="2" max="2" width="45.73046875" customWidth="1"/>
  </cols>
  <sheetData>
    <row r="1" spans="1:37" ht="15" customHeight="1" thickBot="1">
      <c r="B1" s="16" t="s">
        <v>43</v>
      </c>
      <c r="C1" s="17">
        <v>2017</v>
      </c>
      <c r="D1" s="17">
        <v>2018</v>
      </c>
      <c r="E1" s="17">
        <v>2019</v>
      </c>
      <c r="F1" s="17">
        <v>2020</v>
      </c>
      <c r="G1" s="17">
        <v>2021</v>
      </c>
      <c r="H1" s="17">
        <v>2022</v>
      </c>
      <c r="I1" s="17">
        <v>2023</v>
      </c>
      <c r="J1" s="17">
        <v>2024</v>
      </c>
      <c r="K1" s="17">
        <v>2025</v>
      </c>
      <c r="L1" s="17">
        <v>2026</v>
      </c>
      <c r="M1" s="17">
        <v>2027</v>
      </c>
      <c r="N1" s="17">
        <v>2028</v>
      </c>
      <c r="O1" s="17">
        <v>2029</v>
      </c>
      <c r="P1" s="17">
        <v>2030</v>
      </c>
      <c r="Q1" s="17">
        <v>2031</v>
      </c>
      <c r="R1" s="17">
        <v>2032</v>
      </c>
      <c r="S1" s="17">
        <v>2033</v>
      </c>
      <c r="T1" s="17">
        <v>2034</v>
      </c>
      <c r="U1" s="17">
        <v>2035</v>
      </c>
      <c r="V1" s="17">
        <v>2036</v>
      </c>
      <c r="W1" s="17">
        <v>2037</v>
      </c>
      <c r="X1" s="17">
        <v>2038</v>
      </c>
      <c r="Y1" s="17">
        <v>2039</v>
      </c>
      <c r="Z1" s="17">
        <v>2040</v>
      </c>
      <c r="AA1" s="17">
        <v>2041</v>
      </c>
      <c r="AB1" s="17">
        <v>2042</v>
      </c>
      <c r="AC1" s="17">
        <v>2043</v>
      </c>
      <c r="AD1" s="17">
        <v>2044</v>
      </c>
      <c r="AE1" s="17">
        <v>2045</v>
      </c>
      <c r="AF1" s="17">
        <v>2046</v>
      </c>
      <c r="AG1" s="17">
        <v>2047</v>
      </c>
      <c r="AH1" s="17">
        <v>2048</v>
      </c>
      <c r="AI1" s="17">
        <v>2049</v>
      </c>
      <c r="AJ1" s="17">
        <v>2050</v>
      </c>
    </row>
    <row r="2" spans="1:37" ht="15" customHeight="1" thickTop="1"/>
    <row r="3" spans="1:37" ht="15" customHeight="1">
      <c r="C3" s="18" t="s">
        <v>44</v>
      </c>
      <c r="D3" s="18" t="s">
        <v>45</v>
      </c>
      <c r="E3" s="18"/>
      <c r="F3" s="18"/>
      <c r="G3" s="18"/>
    </row>
    <row r="4" spans="1:37" ht="15" customHeight="1">
      <c r="C4" s="18" t="s">
        <v>46</v>
      </c>
      <c r="D4" s="18" t="s">
        <v>47</v>
      </c>
      <c r="E4" s="18"/>
      <c r="F4" s="18"/>
      <c r="G4" s="18" t="s">
        <v>48</v>
      </c>
    </row>
    <row r="5" spans="1:37" ht="15" customHeight="1">
      <c r="C5" s="18" t="s">
        <v>49</v>
      </c>
      <c r="D5" s="18" t="s">
        <v>50</v>
      </c>
      <c r="E5" s="18"/>
      <c r="F5" s="18"/>
      <c r="G5" s="18"/>
    </row>
    <row r="6" spans="1:37" ht="15" customHeight="1">
      <c r="C6" s="18" t="s">
        <v>51</v>
      </c>
      <c r="D6" s="18"/>
      <c r="E6" s="18" t="s">
        <v>52</v>
      </c>
      <c r="F6" s="18"/>
      <c r="G6" s="18"/>
    </row>
    <row r="10" spans="1:37" ht="15" customHeight="1">
      <c r="A10" s="19" t="s">
        <v>186</v>
      </c>
      <c r="B10" s="20" t="s">
        <v>187</v>
      </c>
    </row>
    <row r="11" spans="1:37" ht="15" customHeight="1">
      <c r="B11" s="16" t="s">
        <v>55</v>
      </c>
    </row>
    <row r="12" spans="1:37" ht="15" customHeight="1">
      <c r="B12" s="16" t="s">
        <v>55</v>
      </c>
      <c r="C12" s="21" t="s">
        <v>55</v>
      </c>
      <c r="D12" s="21" t="s">
        <v>55</v>
      </c>
      <c r="E12" s="21" t="s">
        <v>55</v>
      </c>
      <c r="F12" s="21" t="s">
        <v>55</v>
      </c>
      <c r="G12" s="21" t="s">
        <v>55</v>
      </c>
      <c r="H12" s="21" t="s">
        <v>55</v>
      </c>
      <c r="I12" s="21" t="s">
        <v>55</v>
      </c>
      <c r="J12" s="21" t="s">
        <v>55</v>
      </c>
      <c r="K12" s="21" t="s">
        <v>55</v>
      </c>
      <c r="L12" s="21" t="s">
        <v>55</v>
      </c>
      <c r="M12" s="21" t="s">
        <v>55</v>
      </c>
      <c r="N12" s="21" t="s">
        <v>55</v>
      </c>
      <c r="O12" s="21" t="s">
        <v>55</v>
      </c>
      <c r="P12" s="21" t="s">
        <v>55</v>
      </c>
      <c r="Q12" s="21" t="s">
        <v>55</v>
      </c>
      <c r="R12" s="21" t="s">
        <v>55</v>
      </c>
      <c r="S12" s="21" t="s">
        <v>55</v>
      </c>
      <c r="T12" s="21" t="s">
        <v>55</v>
      </c>
      <c r="U12" s="21" t="s">
        <v>55</v>
      </c>
      <c r="V12" s="21" t="s">
        <v>55</v>
      </c>
      <c r="W12" s="21" t="s">
        <v>55</v>
      </c>
      <c r="X12" s="21" t="s">
        <v>55</v>
      </c>
      <c r="Y12" s="21" t="s">
        <v>55</v>
      </c>
      <c r="Z12" s="21" t="s">
        <v>55</v>
      </c>
      <c r="AA12" s="21" t="s">
        <v>55</v>
      </c>
      <c r="AB12" s="21" t="s">
        <v>55</v>
      </c>
      <c r="AC12" s="21" t="s">
        <v>55</v>
      </c>
      <c r="AD12" s="21" t="s">
        <v>55</v>
      </c>
      <c r="AE12" s="21" t="s">
        <v>55</v>
      </c>
      <c r="AF12" s="21" t="s">
        <v>55</v>
      </c>
      <c r="AG12" s="21" t="s">
        <v>55</v>
      </c>
      <c r="AH12" s="21" t="s">
        <v>55</v>
      </c>
      <c r="AI12" s="21" t="s">
        <v>55</v>
      </c>
      <c r="AJ12" s="21" t="s">
        <v>55</v>
      </c>
      <c r="AK12" s="21" t="s">
        <v>56</v>
      </c>
    </row>
    <row r="13" spans="1:37" ht="15" customHeight="1" thickBot="1">
      <c r="B13" s="17" t="s">
        <v>188</v>
      </c>
      <c r="C13" s="17">
        <v>2017</v>
      </c>
      <c r="D13" s="17">
        <v>2018</v>
      </c>
      <c r="E13" s="17">
        <v>2019</v>
      </c>
      <c r="F13" s="17">
        <v>2020</v>
      </c>
      <c r="G13" s="17">
        <v>2021</v>
      </c>
      <c r="H13" s="17">
        <v>2022</v>
      </c>
      <c r="I13" s="17">
        <v>2023</v>
      </c>
      <c r="J13" s="17">
        <v>2024</v>
      </c>
      <c r="K13" s="17">
        <v>2025</v>
      </c>
      <c r="L13" s="17">
        <v>2026</v>
      </c>
      <c r="M13" s="17">
        <v>2027</v>
      </c>
      <c r="N13" s="17">
        <v>2028</v>
      </c>
      <c r="O13" s="17">
        <v>2029</v>
      </c>
      <c r="P13" s="17">
        <v>2030</v>
      </c>
      <c r="Q13" s="17">
        <v>2031</v>
      </c>
      <c r="R13" s="17">
        <v>2032</v>
      </c>
      <c r="S13" s="17">
        <v>2033</v>
      </c>
      <c r="T13" s="17">
        <v>2034</v>
      </c>
      <c r="U13" s="17">
        <v>2035</v>
      </c>
      <c r="V13" s="17">
        <v>2036</v>
      </c>
      <c r="W13" s="17">
        <v>2037</v>
      </c>
      <c r="X13" s="17">
        <v>2038</v>
      </c>
      <c r="Y13" s="17">
        <v>2039</v>
      </c>
      <c r="Z13" s="17">
        <v>2040</v>
      </c>
      <c r="AA13" s="17">
        <v>2041</v>
      </c>
      <c r="AB13" s="17">
        <v>2042</v>
      </c>
      <c r="AC13" s="17">
        <v>2043</v>
      </c>
      <c r="AD13" s="17">
        <v>2044</v>
      </c>
      <c r="AE13" s="17">
        <v>2045</v>
      </c>
      <c r="AF13" s="17">
        <v>2046</v>
      </c>
      <c r="AG13" s="17">
        <v>2047</v>
      </c>
      <c r="AH13" s="17">
        <v>2048</v>
      </c>
      <c r="AI13" s="17">
        <v>2049</v>
      </c>
      <c r="AJ13" s="17">
        <v>2050</v>
      </c>
      <c r="AK13" s="17">
        <v>2050</v>
      </c>
    </row>
    <row r="14" spans="1:37" ht="15" customHeight="1" thickTop="1"/>
    <row r="15" spans="1:37" ht="15" customHeight="1">
      <c r="A15" s="19" t="s">
        <v>189</v>
      </c>
      <c r="B15" s="22" t="s">
        <v>190</v>
      </c>
      <c r="C15" s="31">
        <v>6.4072519999999997</v>
      </c>
      <c r="D15" s="31">
        <v>8.3736029999999992</v>
      </c>
      <c r="E15" s="31">
        <v>8.4071540000000002</v>
      </c>
      <c r="F15" s="31">
        <v>9.0137289999999997</v>
      </c>
      <c r="G15" s="31">
        <v>8.8692430000000009</v>
      </c>
      <c r="H15" s="31">
        <v>8.7947410000000001</v>
      </c>
      <c r="I15" s="31">
        <v>8.9261479999999995</v>
      </c>
      <c r="J15" s="31">
        <v>9.0693950000000001</v>
      </c>
      <c r="K15" s="31">
        <v>9.2090300000000003</v>
      </c>
      <c r="L15" s="31">
        <v>9.4135489999999997</v>
      </c>
      <c r="M15" s="31">
        <v>9.6769660000000002</v>
      </c>
      <c r="N15" s="31">
        <v>9.8797709999999999</v>
      </c>
      <c r="O15" s="31">
        <v>10.242647</v>
      </c>
      <c r="P15" s="31">
        <v>10.307064</v>
      </c>
      <c r="Q15" s="31">
        <v>10.437167000000001</v>
      </c>
      <c r="R15" s="31">
        <v>10.648626</v>
      </c>
      <c r="S15" s="31">
        <v>10.765126</v>
      </c>
      <c r="T15" s="31">
        <v>10.853281000000001</v>
      </c>
      <c r="U15" s="31">
        <v>10.990458</v>
      </c>
      <c r="V15" s="31">
        <v>11.161595999999999</v>
      </c>
      <c r="W15" s="31">
        <v>11.183837</v>
      </c>
      <c r="X15" s="31">
        <v>11.290907000000001</v>
      </c>
      <c r="Y15" s="31">
        <v>11.389704</v>
      </c>
      <c r="Z15" s="31">
        <v>11.448588000000001</v>
      </c>
      <c r="AA15" s="31">
        <v>11.511438999999999</v>
      </c>
      <c r="AB15" s="31">
        <v>11.633391</v>
      </c>
      <c r="AC15" s="31">
        <v>11.690496</v>
      </c>
      <c r="AD15" s="31">
        <v>11.670795</v>
      </c>
      <c r="AE15" s="31">
        <v>11.756205</v>
      </c>
      <c r="AF15" s="31">
        <v>11.7506</v>
      </c>
      <c r="AG15" s="31">
        <v>11.777502</v>
      </c>
      <c r="AH15" s="31">
        <v>11.859650999999999</v>
      </c>
      <c r="AI15" s="31">
        <v>11.842397</v>
      </c>
      <c r="AJ15" s="31">
        <v>11.83466</v>
      </c>
      <c r="AK15" s="29">
        <v>1.0869999999999999E-2</v>
      </c>
    </row>
    <row r="17" spans="1:37" ht="15" customHeight="1">
      <c r="B17" s="22" t="s">
        <v>191</v>
      </c>
    </row>
    <row r="18" spans="1:37" ht="15" customHeight="1">
      <c r="A18" s="19" t="s">
        <v>192</v>
      </c>
      <c r="B18" s="23" t="s">
        <v>193</v>
      </c>
      <c r="C18" s="26">
        <v>9.5472789999999996</v>
      </c>
      <c r="D18" s="26">
        <v>10.190569</v>
      </c>
      <c r="E18" s="26">
        <v>10.438098999999999</v>
      </c>
      <c r="F18" s="26">
        <v>10.790193</v>
      </c>
      <c r="G18" s="26">
        <v>10.983091</v>
      </c>
      <c r="H18" s="26">
        <v>11.172456</v>
      </c>
      <c r="I18" s="26">
        <v>11.40348</v>
      </c>
      <c r="J18" s="26">
        <v>11.628451</v>
      </c>
      <c r="K18" s="26">
        <v>11.844325</v>
      </c>
      <c r="L18" s="26">
        <v>12.064339</v>
      </c>
      <c r="M18" s="26">
        <v>12.289833</v>
      </c>
      <c r="N18" s="26">
        <v>12.496699</v>
      </c>
      <c r="O18" s="26">
        <v>12.729668</v>
      </c>
      <c r="P18" s="26">
        <v>12.895953</v>
      </c>
      <c r="Q18" s="26">
        <v>13.069399000000001</v>
      </c>
      <c r="R18" s="26">
        <v>13.251818999999999</v>
      </c>
      <c r="S18" s="26">
        <v>13.410335999999999</v>
      </c>
      <c r="T18" s="26">
        <v>13.557912</v>
      </c>
      <c r="U18" s="26">
        <v>13.711077</v>
      </c>
      <c r="V18" s="26">
        <v>13.864549999999999</v>
      </c>
      <c r="W18" s="26">
        <v>13.983489000000001</v>
      </c>
      <c r="X18" s="26">
        <v>14.114743000000001</v>
      </c>
      <c r="Y18" s="26">
        <v>14.239988</v>
      </c>
      <c r="Z18" s="26">
        <v>14.352982000000001</v>
      </c>
      <c r="AA18" s="26">
        <v>14.462063000000001</v>
      </c>
      <c r="AB18" s="26">
        <v>14.579583</v>
      </c>
      <c r="AC18" s="26">
        <v>14.680387</v>
      </c>
      <c r="AD18" s="26">
        <v>14.762219999999999</v>
      </c>
      <c r="AE18" s="26">
        <v>14.861527000000001</v>
      </c>
      <c r="AF18" s="26">
        <v>14.939385</v>
      </c>
      <c r="AG18" s="26">
        <v>15.020659999999999</v>
      </c>
      <c r="AH18" s="26">
        <v>15.10899</v>
      </c>
      <c r="AI18" s="26">
        <v>15.175922999999999</v>
      </c>
      <c r="AJ18" s="26">
        <v>15.242027999999999</v>
      </c>
      <c r="AK18" s="25">
        <v>1.2661E-2</v>
      </c>
    </row>
    <row r="19" spans="1:37" ht="15" customHeight="1">
      <c r="A19" s="19" t="s">
        <v>194</v>
      </c>
      <c r="B19" s="23" t="s">
        <v>195</v>
      </c>
      <c r="C19" s="26">
        <v>10.445128</v>
      </c>
      <c r="D19" s="26">
        <v>11.853942999999999</v>
      </c>
      <c r="E19" s="26">
        <v>12.737541999999999</v>
      </c>
      <c r="F19" s="26">
        <v>13.383433</v>
      </c>
      <c r="G19" s="26">
        <v>13.826231</v>
      </c>
      <c r="H19" s="26">
        <v>14.16826</v>
      </c>
      <c r="I19" s="26">
        <v>14.458601</v>
      </c>
      <c r="J19" s="26">
        <v>14.709557999999999</v>
      </c>
      <c r="K19" s="26">
        <v>14.935437</v>
      </c>
      <c r="L19" s="26">
        <v>15.148963999999999</v>
      </c>
      <c r="M19" s="26">
        <v>15.356094000000001</v>
      </c>
      <c r="N19" s="26">
        <v>15.554306</v>
      </c>
      <c r="O19" s="26">
        <v>15.756933</v>
      </c>
      <c r="P19" s="26">
        <v>15.942156000000001</v>
      </c>
      <c r="Q19" s="26">
        <v>16.129266999999999</v>
      </c>
      <c r="R19" s="26">
        <v>16.319327999999999</v>
      </c>
      <c r="S19" s="26">
        <v>16.504269000000001</v>
      </c>
      <c r="T19" s="26">
        <v>16.687474999999999</v>
      </c>
      <c r="U19" s="26">
        <v>16.873083000000001</v>
      </c>
      <c r="V19" s="26">
        <v>17.059958999999999</v>
      </c>
      <c r="W19" s="26">
        <v>17.239343999999999</v>
      </c>
      <c r="X19" s="26">
        <v>17.422947000000001</v>
      </c>
      <c r="Y19" s="26">
        <v>17.606134000000001</v>
      </c>
      <c r="Z19" s="26">
        <v>17.787306000000001</v>
      </c>
      <c r="AA19" s="26">
        <v>17.968565000000002</v>
      </c>
      <c r="AB19" s="26">
        <v>18.152902999999998</v>
      </c>
      <c r="AC19" s="26">
        <v>18.333981000000001</v>
      </c>
      <c r="AD19" s="26">
        <v>18.511208</v>
      </c>
      <c r="AE19" s="26">
        <v>18.693680000000001</v>
      </c>
      <c r="AF19" s="26">
        <v>18.871608999999999</v>
      </c>
      <c r="AG19" s="26">
        <v>19.051179999999999</v>
      </c>
      <c r="AH19" s="26">
        <v>19.233357999999999</v>
      </c>
      <c r="AI19" s="26">
        <v>19.410834999999999</v>
      </c>
      <c r="AJ19" s="26">
        <v>19.588753000000001</v>
      </c>
      <c r="AK19" s="25">
        <v>1.5821000000000002E-2</v>
      </c>
    </row>
    <row r="20" spans="1:37" ht="15" customHeight="1">
      <c r="A20" s="19" t="s">
        <v>196</v>
      </c>
      <c r="B20" s="23" t="s">
        <v>197</v>
      </c>
      <c r="C20" s="26">
        <v>10.445128</v>
      </c>
      <c r="D20" s="26">
        <v>11.853942999999999</v>
      </c>
      <c r="E20" s="26">
        <v>12.737541999999999</v>
      </c>
      <c r="F20" s="26">
        <v>13.383433</v>
      </c>
      <c r="G20" s="26">
        <v>13.826231</v>
      </c>
      <c r="H20" s="26">
        <v>14.16826</v>
      </c>
      <c r="I20" s="26">
        <v>14.458601</v>
      </c>
      <c r="J20" s="26">
        <v>14.709557999999999</v>
      </c>
      <c r="K20" s="26">
        <v>14.935437</v>
      </c>
      <c r="L20" s="26">
        <v>15.148963999999999</v>
      </c>
      <c r="M20" s="26">
        <v>15.356094000000001</v>
      </c>
      <c r="N20" s="26">
        <v>15.554306</v>
      </c>
      <c r="O20" s="26">
        <v>15.756933</v>
      </c>
      <c r="P20" s="26">
        <v>15.942156000000001</v>
      </c>
      <c r="Q20" s="26">
        <v>16.129266999999999</v>
      </c>
      <c r="R20" s="26">
        <v>16.319327999999999</v>
      </c>
      <c r="S20" s="26">
        <v>16.504269000000001</v>
      </c>
      <c r="T20" s="26">
        <v>16.687474999999999</v>
      </c>
      <c r="U20" s="26">
        <v>16.873083000000001</v>
      </c>
      <c r="V20" s="26">
        <v>17.059958999999999</v>
      </c>
      <c r="W20" s="26">
        <v>17.239343999999999</v>
      </c>
      <c r="X20" s="26">
        <v>17.422947000000001</v>
      </c>
      <c r="Y20" s="26">
        <v>17.606134000000001</v>
      </c>
      <c r="Z20" s="26">
        <v>17.787306000000001</v>
      </c>
      <c r="AA20" s="26">
        <v>17.968565000000002</v>
      </c>
      <c r="AB20" s="26">
        <v>18.152902999999998</v>
      </c>
      <c r="AC20" s="26">
        <v>18.333981000000001</v>
      </c>
      <c r="AD20" s="26">
        <v>18.511208</v>
      </c>
      <c r="AE20" s="26">
        <v>18.693680000000001</v>
      </c>
      <c r="AF20" s="26">
        <v>18.871608999999999</v>
      </c>
      <c r="AG20" s="26">
        <v>19.051179999999999</v>
      </c>
      <c r="AH20" s="26">
        <v>19.233357999999999</v>
      </c>
      <c r="AI20" s="26">
        <v>19.410834999999999</v>
      </c>
      <c r="AJ20" s="26">
        <v>19.588753000000001</v>
      </c>
      <c r="AK20" s="25">
        <v>1.5821000000000002E-2</v>
      </c>
    </row>
    <row r="22" spans="1:37" ht="15" customHeight="1">
      <c r="B22" s="22" t="s">
        <v>198</v>
      </c>
    </row>
    <row r="23" spans="1:37" ht="15" customHeight="1">
      <c r="A23" s="19" t="s">
        <v>199</v>
      </c>
      <c r="B23" s="23" t="s">
        <v>200</v>
      </c>
      <c r="C23" s="27">
        <v>0.84860100000000005</v>
      </c>
      <c r="D23" s="27">
        <v>0.85141299999999998</v>
      </c>
      <c r="E23" s="27">
        <v>0.85378500000000002</v>
      </c>
      <c r="F23" s="27">
        <v>0.85582800000000003</v>
      </c>
      <c r="G23" s="27">
        <v>0.857622</v>
      </c>
      <c r="H23" s="27">
        <v>0.85920099999999999</v>
      </c>
      <c r="I23" s="27">
        <v>0.86059399999999997</v>
      </c>
      <c r="J23" s="27">
        <v>0.86182599999999998</v>
      </c>
      <c r="K23" s="27">
        <v>0.86291799999999996</v>
      </c>
      <c r="L23" s="27">
        <v>0.86388900000000002</v>
      </c>
      <c r="M23" s="27">
        <v>0.86475400000000002</v>
      </c>
      <c r="N23" s="27">
        <v>0.86552799999999996</v>
      </c>
      <c r="O23" s="27">
        <v>0.86622200000000005</v>
      </c>
      <c r="P23" s="27">
        <v>0.86684600000000001</v>
      </c>
      <c r="Q23" s="27">
        <v>0.86740700000000004</v>
      </c>
      <c r="R23" s="27">
        <v>0.86791399999999996</v>
      </c>
      <c r="S23" s="27">
        <v>0.86837500000000001</v>
      </c>
      <c r="T23" s="27">
        <v>0.86879499999999998</v>
      </c>
      <c r="U23" s="27">
        <v>0.86917900000000003</v>
      </c>
      <c r="V23" s="27">
        <v>0.86953000000000003</v>
      </c>
      <c r="W23" s="27">
        <v>0.86985400000000002</v>
      </c>
      <c r="X23" s="27">
        <v>0.87015200000000004</v>
      </c>
      <c r="Y23" s="27">
        <v>0.87044999999999995</v>
      </c>
      <c r="Z23" s="27">
        <v>0.870749</v>
      </c>
      <c r="AA23" s="27">
        <v>0.87104800000000004</v>
      </c>
      <c r="AB23" s="27">
        <v>0.87134599999999995</v>
      </c>
      <c r="AC23" s="27">
        <v>0.871645</v>
      </c>
      <c r="AD23" s="27">
        <v>0.87194400000000005</v>
      </c>
      <c r="AE23" s="27">
        <v>0.87224299999999999</v>
      </c>
      <c r="AF23" s="27">
        <v>0.87254200000000004</v>
      </c>
      <c r="AG23" s="27">
        <v>0.87284200000000001</v>
      </c>
      <c r="AH23" s="27">
        <v>0.87314099999999994</v>
      </c>
      <c r="AI23" s="27">
        <v>0.87343999999999999</v>
      </c>
      <c r="AJ23" s="27">
        <v>0.87343999999999999</v>
      </c>
      <c r="AK23" s="25">
        <v>7.9799999999999999E-4</v>
      </c>
    </row>
    <row r="24" spans="1:37" ht="15" customHeight="1">
      <c r="A24" s="19" t="s">
        <v>201</v>
      </c>
      <c r="B24" s="23" t="s">
        <v>202</v>
      </c>
      <c r="C24" s="27">
        <v>0.81303400000000003</v>
      </c>
      <c r="D24" s="27">
        <v>0.81323199999999995</v>
      </c>
      <c r="E24" s="27">
        <v>0.81311199999999995</v>
      </c>
      <c r="F24" s="27">
        <v>0.81307600000000002</v>
      </c>
      <c r="G24" s="27">
        <v>0.813083</v>
      </c>
      <c r="H24" s="27">
        <v>0.81312300000000004</v>
      </c>
      <c r="I24" s="27">
        <v>0.81317799999999996</v>
      </c>
      <c r="J24" s="27">
        <v>0.81324399999999997</v>
      </c>
      <c r="K24" s="27">
        <v>0.81331399999999998</v>
      </c>
      <c r="L24" s="27">
        <v>0.81339399999999995</v>
      </c>
      <c r="M24" s="27">
        <v>0.81347499999999995</v>
      </c>
      <c r="N24" s="27">
        <v>0.81355</v>
      </c>
      <c r="O24" s="27">
        <v>0.81362500000000004</v>
      </c>
      <c r="P24" s="27">
        <v>0.81369899999999995</v>
      </c>
      <c r="Q24" s="27">
        <v>0.81377200000000005</v>
      </c>
      <c r="R24" s="27">
        <v>0.81384599999999996</v>
      </c>
      <c r="S24" s="27">
        <v>0.81391999999999998</v>
      </c>
      <c r="T24" s="27">
        <v>0.81399299999999997</v>
      </c>
      <c r="U24" s="27">
        <v>0.81406599999999996</v>
      </c>
      <c r="V24" s="27">
        <v>0.81413899999999995</v>
      </c>
      <c r="W24" s="27">
        <v>0.81421100000000002</v>
      </c>
      <c r="X24" s="27">
        <v>0.81428199999999995</v>
      </c>
      <c r="Y24" s="27">
        <v>0.81435299999999999</v>
      </c>
      <c r="Z24" s="27">
        <v>0.81442499999999995</v>
      </c>
      <c r="AA24" s="27">
        <v>0.814496</v>
      </c>
      <c r="AB24" s="27">
        <v>0.81456700000000004</v>
      </c>
      <c r="AC24" s="27">
        <v>0.81463799999999997</v>
      </c>
      <c r="AD24" s="27">
        <v>0.81471000000000005</v>
      </c>
      <c r="AE24" s="27">
        <v>0.81478099999999998</v>
      </c>
      <c r="AF24" s="27">
        <v>0.81485200000000002</v>
      </c>
      <c r="AG24" s="27">
        <v>0.81492399999999998</v>
      </c>
      <c r="AH24" s="27">
        <v>0.81499500000000002</v>
      </c>
      <c r="AI24" s="27">
        <v>0.81506599999999996</v>
      </c>
      <c r="AJ24" s="27">
        <v>0.81506599999999996</v>
      </c>
      <c r="AK24" s="25">
        <v>6.9999999999999994E-5</v>
      </c>
    </row>
    <row r="26" spans="1:37" ht="15" customHeight="1">
      <c r="B26" s="22" t="s">
        <v>203</v>
      </c>
    </row>
    <row r="27" spans="1:37" ht="15" customHeight="1">
      <c r="B27" s="22" t="s">
        <v>204</v>
      </c>
    </row>
    <row r="28" spans="1:37" ht="15" customHeight="1">
      <c r="A28" s="19" t="s">
        <v>205</v>
      </c>
      <c r="B28" s="23" t="s">
        <v>206</v>
      </c>
      <c r="C28" s="24">
        <v>325.915863</v>
      </c>
      <c r="D28" s="24">
        <v>328.36496</v>
      </c>
      <c r="E28" s="24">
        <v>330.70339999999999</v>
      </c>
      <c r="F28" s="24">
        <v>333.052032</v>
      </c>
      <c r="G28" s="24">
        <v>335.38943499999999</v>
      </c>
      <c r="H28" s="24">
        <v>337.71182299999998</v>
      </c>
      <c r="I28" s="24">
        <v>340.01290899999998</v>
      </c>
      <c r="J28" s="24">
        <v>342.28939800000001</v>
      </c>
      <c r="K28" s="24">
        <v>344.53961199999998</v>
      </c>
      <c r="L28" s="24">
        <v>346.76464800000002</v>
      </c>
      <c r="M28" s="24">
        <v>348.957245</v>
      </c>
      <c r="N28" s="24">
        <v>351.11312900000001</v>
      </c>
      <c r="O28" s="24">
        <v>353.227936</v>
      </c>
      <c r="P28" s="24">
        <v>355.29925500000002</v>
      </c>
      <c r="Q28" s="24">
        <v>357.32492100000002</v>
      </c>
      <c r="R28" s="24">
        <v>359.30371100000002</v>
      </c>
      <c r="S28" s="24">
        <v>361.23538200000002</v>
      </c>
      <c r="T28" s="24">
        <v>363.120361</v>
      </c>
      <c r="U28" s="24">
        <v>364.95953400000002</v>
      </c>
      <c r="V28" s="24">
        <v>366.75424199999998</v>
      </c>
      <c r="W28" s="24">
        <v>368.506348</v>
      </c>
      <c r="X28" s="24">
        <v>370.21768200000002</v>
      </c>
      <c r="Y28" s="24">
        <v>371.890625</v>
      </c>
      <c r="Z28" s="24">
        <v>373.52771000000001</v>
      </c>
      <c r="AA28" s="24">
        <v>375.13192700000002</v>
      </c>
      <c r="AB28" s="24">
        <v>376.70654300000001</v>
      </c>
      <c r="AC28" s="24">
        <v>378.25518799999998</v>
      </c>
      <c r="AD28" s="24">
        <v>379.78213499999998</v>
      </c>
      <c r="AE28" s="24">
        <v>381.292145</v>
      </c>
      <c r="AF28" s="24">
        <v>382.78964200000001</v>
      </c>
      <c r="AG28" s="24">
        <v>384.27773999999999</v>
      </c>
      <c r="AH28" s="24">
        <v>385.76049799999998</v>
      </c>
      <c r="AI28" s="24">
        <v>387.24206500000003</v>
      </c>
      <c r="AJ28" s="24">
        <v>388.72586100000001</v>
      </c>
      <c r="AK28" s="25">
        <v>5.287E-3</v>
      </c>
    </row>
    <row r="29" spans="1:37" ht="15" customHeight="1">
      <c r="A29" s="19" t="s">
        <v>207</v>
      </c>
      <c r="B29" s="23" t="s">
        <v>208</v>
      </c>
      <c r="C29" s="24">
        <v>36.635300000000001</v>
      </c>
      <c r="D29" s="24">
        <v>37.020499999999998</v>
      </c>
      <c r="E29" s="24">
        <v>37.376499000000003</v>
      </c>
      <c r="F29" s="24">
        <v>37.731200999999999</v>
      </c>
      <c r="G29" s="24">
        <v>38.084301000000004</v>
      </c>
      <c r="H29" s="24">
        <v>38.435600000000001</v>
      </c>
      <c r="I29" s="24">
        <v>38.785702000000001</v>
      </c>
      <c r="J29" s="24">
        <v>39.134300000000003</v>
      </c>
      <c r="K29" s="24">
        <v>39.480801</v>
      </c>
      <c r="L29" s="24">
        <v>39.824500999999998</v>
      </c>
      <c r="M29" s="24">
        <v>40.164901999999998</v>
      </c>
      <c r="N29" s="24">
        <v>40.501499000000003</v>
      </c>
      <c r="O29" s="24">
        <v>40.833697999999998</v>
      </c>
      <c r="P29" s="24">
        <v>41.161301000000002</v>
      </c>
      <c r="Q29" s="24">
        <v>41.484000999999999</v>
      </c>
      <c r="R29" s="24">
        <v>41.8018</v>
      </c>
      <c r="S29" s="24">
        <v>42.114699999999999</v>
      </c>
      <c r="T29" s="24">
        <v>42.423000000000002</v>
      </c>
      <c r="U29" s="24">
        <v>42.727001000000001</v>
      </c>
      <c r="V29" s="24">
        <v>43.027000000000001</v>
      </c>
      <c r="W29" s="24">
        <v>43.323501999999998</v>
      </c>
      <c r="X29" s="24">
        <v>43.617001000000002</v>
      </c>
      <c r="Y29" s="24">
        <v>43.907699999999998</v>
      </c>
      <c r="Z29" s="24">
        <v>44.196201000000002</v>
      </c>
      <c r="AA29" s="24">
        <v>44.482700000000001</v>
      </c>
      <c r="AB29" s="24">
        <v>44.767798999999997</v>
      </c>
      <c r="AC29" s="24">
        <v>45.051498000000002</v>
      </c>
      <c r="AD29" s="24">
        <v>45.334301000000004</v>
      </c>
      <c r="AE29" s="24">
        <v>45.616501</v>
      </c>
      <c r="AF29" s="24">
        <v>45.898398999999998</v>
      </c>
      <c r="AG29" s="24">
        <v>46.180301999999998</v>
      </c>
      <c r="AH29" s="24">
        <v>46.462600999999999</v>
      </c>
      <c r="AI29" s="24">
        <v>46.745601999999998</v>
      </c>
      <c r="AJ29" s="24">
        <v>46.926898999999999</v>
      </c>
      <c r="AK29" s="25">
        <v>7.437E-3</v>
      </c>
    </row>
    <row r="30" spans="1:37" ht="15" customHeight="1">
      <c r="A30" s="19" t="s">
        <v>209</v>
      </c>
      <c r="B30" s="23" t="s">
        <v>210</v>
      </c>
      <c r="C30" s="24">
        <v>218.51828</v>
      </c>
      <c r="D30" s="24">
        <v>220.92337000000001</v>
      </c>
      <c r="E30" s="24">
        <v>223.293015</v>
      </c>
      <c r="F30" s="24">
        <v>225.624481</v>
      </c>
      <c r="G30" s="24">
        <v>227.87544299999999</v>
      </c>
      <c r="H30" s="24">
        <v>230.09162900000001</v>
      </c>
      <c r="I30" s="24">
        <v>232.270309</v>
      </c>
      <c r="J30" s="24">
        <v>234.408401</v>
      </c>
      <c r="K30" s="24">
        <v>236.50340299999999</v>
      </c>
      <c r="L30" s="24">
        <v>238.50779700000001</v>
      </c>
      <c r="M30" s="24">
        <v>240.471542</v>
      </c>
      <c r="N30" s="24">
        <v>242.39334099999999</v>
      </c>
      <c r="O30" s="24">
        <v>244.27140800000001</v>
      </c>
      <c r="P30" s="24">
        <v>246.104401</v>
      </c>
      <c r="Q30" s="24">
        <v>247.83586099999999</v>
      </c>
      <c r="R30" s="24">
        <v>249.523087</v>
      </c>
      <c r="S30" s="24">
        <v>251.166214</v>
      </c>
      <c r="T30" s="24">
        <v>252.76554899999999</v>
      </c>
      <c r="U30" s="24">
        <v>254.32131999999999</v>
      </c>
      <c r="V30" s="24">
        <v>255.77548200000001</v>
      </c>
      <c r="W30" s="24">
        <v>257.18585200000001</v>
      </c>
      <c r="X30" s="24">
        <v>258.55242900000002</v>
      </c>
      <c r="Y30" s="24">
        <v>259.875519</v>
      </c>
      <c r="Z30" s="24">
        <v>261.15564000000001</v>
      </c>
      <c r="AA30" s="24">
        <v>262.33441199999999</v>
      </c>
      <c r="AB30" s="24">
        <v>263.470032</v>
      </c>
      <c r="AC30" s="24">
        <v>264.56213400000001</v>
      </c>
      <c r="AD30" s="24">
        <v>265.61059599999999</v>
      </c>
      <c r="AE30" s="24">
        <v>266.61239599999999</v>
      </c>
      <c r="AF30" s="24">
        <v>267.49368299999998</v>
      </c>
      <c r="AG30" s="24">
        <v>268.31723</v>
      </c>
      <c r="AH30" s="24">
        <v>269.10873400000003</v>
      </c>
      <c r="AI30" s="24">
        <v>269.89547700000003</v>
      </c>
      <c r="AJ30" s="24">
        <v>270.69632000000001</v>
      </c>
      <c r="AK30" s="25">
        <v>6.3699999999999998E-3</v>
      </c>
    </row>
    <row r="31" spans="1:37" ht="15" customHeight="1">
      <c r="A31" s="19" t="s">
        <v>211</v>
      </c>
      <c r="B31" s="23" t="s">
        <v>212</v>
      </c>
      <c r="C31" s="24">
        <v>424.07015999999999</v>
      </c>
      <c r="D31" s="24">
        <v>427.80148300000002</v>
      </c>
      <c r="E31" s="24">
        <v>431.45648199999999</v>
      </c>
      <c r="F31" s="24">
        <v>435.03106700000001</v>
      </c>
      <c r="G31" s="24">
        <v>438.42877199999998</v>
      </c>
      <c r="H31" s="24">
        <v>441.74908399999998</v>
      </c>
      <c r="I31" s="24">
        <v>444.99130200000002</v>
      </c>
      <c r="J31" s="24">
        <v>448.15499899999998</v>
      </c>
      <c r="K31" s="24">
        <v>451.23928799999999</v>
      </c>
      <c r="L31" s="24">
        <v>454.13662699999998</v>
      </c>
      <c r="M31" s="24">
        <v>456.95474200000001</v>
      </c>
      <c r="N31" s="24">
        <v>459.69357300000001</v>
      </c>
      <c r="O31" s="24">
        <v>462.353363</v>
      </c>
      <c r="P31" s="24">
        <v>464.93392899999998</v>
      </c>
      <c r="Q31" s="24">
        <v>467.31066900000002</v>
      </c>
      <c r="R31" s="24">
        <v>469.60745200000002</v>
      </c>
      <c r="S31" s="24">
        <v>471.82504299999999</v>
      </c>
      <c r="T31" s="24">
        <v>473.96469100000002</v>
      </c>
      <c r="U31" s="24">
        <v>476.02716099999998</v>
      </c>
      <c r="V31" s="24">
        <v>477.88455199999999</v>
      </c>
      <c r="W31" s="24">
        <v>479.66339099999999</v>
      </c>
      <c r="X31" s="24">
        <v>481.36468500000001</v>
      </c>
      <c r="Y31" s="24">
        <v>482.99035600000002</v>
      </c>
      <c r="Z31" s="24">
        <v>484.54113799999999</v>
      </c>
      <c r="AA31" s="24">
        <v>485.88729899999998</v>
      </c>
      <c r="AB31" s="24">
        <v>487.15609699999999</v>
      </c>
      <c r="AC31" s="24">
        <v>488.35095200000001</v>
      </c>
      <c r="AD31" s="24">
        <v>489.47482300000001</v>
      </c>
      <c r="AE31" s="24">
        <v>490.526276</v>
      </c>
      <c r="AF31" s="24">
        <v>491.35308800000001</v>
      </c>
      <c r="AG31" s="24">
        <v>492.08837899999997</v>
      </c>
      <c r="AH31" s="24">
        <v>492.77105699999998</v>
      </c>
      <c r="AI31" s="24">
        <v>493.44274899999999</v>
      </c>
      <c r="AJ31" s="24">
        <v>494.13211100000001</v>
      </c>
      <c r="AK31" s="25">
        <v>4.5149999999999999E-3</v>
      </c>
    </row>
    <row r="32" spans="1:37" ht="15" customHeight="1">
      <c r="A32" s="19" t="s">
        <v>213</v>
      </c>
      <c r="B32" s="23" t="s">
        <v>214</v>
      </c>
      <c r="C32" s="24">
        <v>634.20495600000004</v>
      </c>
      <c r="D32" s="24">
        <v>636.79425000000003</v>
      </c>
      <c r="E32" s="24">
        <v>639.06109600000002</v>
      </c>
      <c r="F32" s="24">
        <v>641.00024399999995</v>
      </c>
      <c r="G32" s="24">
        <v>642.56573500000002</v>
      </c>
      <c r="H32" s="24">
        <v>643.83770800000002</v>
      </c>
      <c r="I32" s="24">
        <v>644.94006300000001</v>
      </c>
      <c r="J32" s="24">
        <v>645.94451900000001</v>
      </c>
      <c r="K32" s="24">
        <v>646.94030799999996</v>
      </c>
      <c r="L32" s="24">
        <v>647.87536599999999</v>
      </c>
      <c r="M32" s="24">
        <v>648.75286900000003</v>
      </c>
      <c r="N32" s="24">
        <v>649.57720900000004</v>
      </c>
      <c r="O32" s="24">
        <v>650.34802200000001</v>
      </c>
      <c r="P32" s="24">
        <v>651.09234600000002</v>
      </c>
      <c r="Q32" s="24">
        <v>651.77179000000001</v>
      </c>
      <c r="R32" s="24">
        <v>652.40765399999998</v>
      </c>
      <c r="S32" s="24">
        <v>652.98724400000003</v>
      </c>
      <c r="T32" s="24">
        <v>653.49932899999999</v>
      </c>
      <c r="U32" s="24">
        <v>653.93969700000002</v>
      </c>
      <c r="V32" s="24">
        <v>654.30737299999998</v>
      </c>
      <c r="W32" s="24">
        <v>654.60601799999995</v>
      </c>
      <c r="X32" s="24">
        <v>654.83569299999999</v>
      </c>
      <c r="Y32" s="24">
        <v>654.99517800000001</v>
      </c>
      <c r="Z32" s="24">
        <v>655.07330300000001</v>
      </c>
      <c r="AA32" s="24">
        <v>655.07141100000001</v>
      </c>
      <c r="AB32" s="24">
        <v>655.00683600000002</v>
      </c>
      <c r="AC32" s="24">
        <v>654.84973100000002</v>
      </c>
      <c r="AD32" s="24">
        <v>654.60833700000001</v>
      </c>
      <c r="AE32" s="24">
        <v>654.27923599999997</v>
      </c>
      <c r="AF32" s="24">
        <v>653.82940699999995</v>
      </c>
      <c r="AG32" s="24">
        <v>653.30267300000003</v>
      </c>
      <c r="AH32" s="24">
        <v>652.68481399999996</v>
      </c>
      <c r="AI32" s="24">
        <v>652.01037599999995</v>
      </c>
      <c r="AJ32" s="24">
        <v>651.27984600000002</v>
      </c>
      <c r="AK32" s="25">
        <v>7.0299999999999996E-4</v>
      </c>
    </row>
    <row r="33" spans="1:37" ht="15" customHeight="1">
      <c r="A33" s="19" t="s">
        <v>215</v>
      </c>
      <c r="B33" s="23" t="s">
        <v>216</v>
      </c>
      <c r="C33" s="24">
        <v>1235.5729980000001</v>
      </c>
      <c r="D33" s="24">
        <v>1265.0469969999999</v>
      </c>
      <c r="E33" s="24">
        <v>1294.498047</v>
      </c>
      <c r="F33" s="24">
        <v>1323.9239500000001</v>
      </c>
      <c r="G33" s="24">
        <v>1355.1610109999999</v>
      </c>
      <c r="H33" s="24">
        <v>1386.3759769999999</v>
      </c>
      <c r="I33" s="24">
        <v>1417.5660399999999</v>
      </c>
      <c r="J33" s="24">
        <v>1448.730957</v>
      </c>
      <c r="K33" s="24">
        <v>1479.8680420000001</v>
      </c>
      <c r="L33" s="24">
        <v>1512.948975</v>
      </c>
      <c r="M33" s="24">
        <v>1546.001953</v>
      </c>
      <c r="N33" s="24">
        <v>1579.0310059999999</v>
      </c>
      <c r="O33" s="24">
        <v>1612.0419919999999</v>
      </c>
      <c r="P33" s="24">
        <v>1645.0389399999999</v>
      </c>
      <c r="Q33" s="24">
        <v>1680.089966</v>
      </c>
      <c r="R33" s="24">
        <v>1715.123047</v>
      </c>
      <c r="S33" s="24">
        <v>1750.139038</v>
      </c>
      <c r="T33" s="24">
        <v>1785.140991</v>
      </c>
      <c r="U33" s="24">
        <v>1820.1290280000001</v>
      </c>
      <c r="V33" s="24">
        <v>1856.9279790000001</v>
      </c>
      <c r="W33" s="24">
        <v>1893.713013</v>
      </c>
      <c r="X33" s="24">
        <v>1930.4830320000001</v>
      </c>
      <c r="Y33" s="24">
        <v>1967.239014</v>
      </c>
      <c r="Z33" s="24">
        <v>2003.979004</v>
      </c>
      <c r="AA33" s="24">
        <v>2041.9799800000001</v>
      </c>
      <c r="AB33" s="24">
        <v>2079.9670409999999</v>
      </c>
      <c r="AC33" s="24">
        <v>2117.9379880000001</v>
      </c>
      <c r="AD33" s="24">
        <v>2155.8930660000001</v>
      </c>
      <c r="AE33" s="24">
        <v>2193.8278810000002</v>
      </c>
      <c r="AF33" s="24">
        <v>2232.468018</v>
      </c>
      <c r="AG33" s="24">
        <v>2271.0839839999999</v>
      </c>
      <c r="AH33" s="24">
        <v>2309.6879880000001</v>
      </c>
      <c r="AI33" s="24">
        <v>2348.2919919999999</v>
      </c>
      <c r="AJ33" s="24">
        <v>2386.906982</v>
      </c>
      <c r="AK33" s="25">
        <v>2.0038E-2</v>
      </c>
    </row>
    <row r="34" spans="1:37" ht="15" customHeight="1">
      <c r="A34" s="19" t="s">
        <v>217</v>
      </c>
      <c r="B34" s="23" t="s">
        <v>218</v>
      </c>
      <c r="C34" s="24">
        <v>239.819107</v>
      </c>
      <c r="D34" s="24">
        <v>243.62600699999999</v>
      </c>
      <c r="E34" s="24">
        <v>247.463303</v>
      </c>
      <c r="F34" s="24">
        <v>251.356506</v>
      </c>
      <c r="G34" s="24">
        <v>254.768494</v>
      </c>
      <c r="H34" s="24">
        <v>258.15121499999998</v>
      </c>
      <c r="I34" s="24">
        <v>261.53381300000001</v>
      </c>
      <c r="J34" s="24">
        <v>264.926086</v>
      </c>
      <c r="K34" s="24">
        <v>268.32888800000001</v>
      </c>
      <c r="L34" s="24">
        <v>271.39761399999998</v>
      </c>
      <c r="M34" s="24">
        <v>274.47820999999999</v>
      </c>
      <c r="N34" s="24">
        <v>277.57089200000001</v>
      </c>
      <c r="O34" s="24">
        <v>280.67208900000003</v>
      </c>
      <c r="P34" s="24">
        <v>283.776093</v>
      </c>
      <c r="Q34" s="24">
        <v>286.64898699999998</v>
      </c>
      <c r="R34" s="24">
        <v>289.528412</v>
      </c>
      <c r="S34" s="24">
        <v>292.41668700000002</v>
      </c>
      <c r="T34" s="24">
        <v>295.31478900000002</v>
      </c>
      <c r="U34" s="24">
        <v>298.21850599999999</v>
      </c>
      <c r="V34" s="24">
        <v>300.96640000000002</v>
      </c>
      <c r="W34" s="24">
        <v>303.72399899999999</v>
      </c>
      <c r="X34" s="24">
        <v>306.48599200000001</v>
      </c>
      <c r="Y34" s="24">
        <v>309.25149499999998</v>
      </c>
      <c r="Z34" s="24">
        <v>312.01901199999998</v>
      </c>
      <c r="AA34" s="24">
        <v>314.64639299999999</v>
      </c>
      <c r="AB34" s="24">
        <v>317.283997</v>
      </c>
      <c r="AC34" s="24">
        <v>319.92990099999997</v>
      </c>
      <c r="AD34" s="24">
        <v>322.58050500000002</v>
      </c>
      <c r="AE34" s="24">
        <v>325.23458900000003</v>
      </c>
      <c r="AF34" s="24">
        <v>327.66778599999998</v>
      </c>
      <c r="AG34" s="24">
        <v>330.10269199999999</v>
      </c>
      <c r="AH34" s="24">
        <v>332.540009</v>
      </c>
      <c r="AI34" s="24">
        <v>334.980591</v>
      </c>
      <c r="AJ34" s="24">
        <v>337.42300399999999</v>
      </c>
      <c r="AK34" s="25">
        <v>1.023E-2</v>
      </c>
    </row>
    <row r="35" spans="1:37" ht="15" customHeight="1">
      <c r="A35" s="19" t="s">
        <v>219</v>
      </c>
      <c r="B35" s="23" t="s">
        <v>220</v>
      </c>
      <c r="C35" s="24">
        <v>283.966949</v>
      </c>
      <c r="D35" s="24">
        <v>284.09274299999998</v>
      </c>
      <c r="E35" s="24">
        <v>284.08569299999999</v>
      </c>
      <c r="F35" s="24">
        <v>284.036743</v>
      </c>
      <c r="G35" s="24">
        <v>283.85732999999999</v>
      </c>
      <c r="H35" s="24">
        <v>283.58648699999998</v>
      </c>
      <c r="I35" s="24">
        <v>283.28619400000002</v>
      </c>
      <c r="J35" s="24">
        <v>282.90820300000001</v>
      </c>
      <c r="K35" s="24">
        <v>282.514771</v>
      </c>
      <c r="L35" s="24">
        <v>281.98602299999999</v>
      </c>
      <c r="M35" s="24">
        <v>281.40417500000001</v>
      </c>
      <c r="N35" s="24">
        <v>280.78417999999999</v>
      </c>
      <c r="O35" s="24">
        <v>280.14111300000002</v>
      </c>
      <c r="P35" s="24">
        <v>279.51861600000001</v>
      </c>
      <c r="Q35" s="24">
        <v>278.81866500000001</v>
      </c>
      <c r="R35" s="24">
        <v>278.09124800000001</v>
      </c>
      <c r="S35" s="24">
        <v>277.35281400000002</v>
      </c>
      <c r="T35" s="24">
        <v>276.62503099999998</v>
      </c>
      <c r="U35" s="24">
        <v>275.92275999999998</v>
      </c>
      <c r="V35" s="24">
        <v>275.22488399999997</v>
      </c>
      <c r="W35" s="24">
        <v>274.53198200000003</v>
      </c>
      <c r="X35" s="24">
        <v>273.85324100000003</v>
      </c>
      <c r="Y35" s="24">
        <v>273.19802900000002</v>
      </c>
      <c r="Z35" s="24">
        <v>272.57278400000001</v>
      </c>
      <c r="AA35" s="24">
        <v>271.965149</v>
      </c>
      <c r="AB35" s="24">
        <v>271.41427599999997</v>
      </c>
      <c r="AC35" s="24">
        <v>270.85751299999998</v>
      </c>
      <c r="AD35" s="24">
        <v>270.31564300000002</v>
      </c>
      <c r="AE35" s="24">
        <v>269.808807</v>
      </c>
      <c r="AF35" s="24">
        <v>269.25894199999999</v>
      </c>
      <c r="AG35" s="24">
        <v>268.75732399999998</v>
      </c>
      <c r="AH35" s="24">
        <v>268.23818999999997</v>
      </c>
      <c r="AI35" s="24">
        <v>267.74749800000001</v>
      </c>
      <c r="AJ35" s="24">
        <v>267.22180200000003</v>
      </c>
      <c r="AK35" s="25">
        <v>-1.9109999999999999E-3</v>
      </c>
    </row>
    <row r="36" spans="1:37" ht="15" customHeight="1">
      <c r="A36" s="19" t="s">
        <v>221</v>
      </c>
      <c r="B36" s="23" t="s">
        <v>222</v>
      </c>
      <c r="C36" s="24">
        <v>1418.9071039999999</v>
      </c>
      <c r="D36" s="24">
        <v>1424.540405</v>
      </c>
      <c r="E36" s="24">
        <v>1429.6586910000001</v>
      </c>
      <c r="F36" s="24">
        <v>1434.1889650000001</v>
      </c>
      <c r="G36" s="24">
        <v>1438.1188959999999</v>
      </c>
      <c r="H36" s="24">
        <v>1441.5008539999999</v>
      </c>
      <c r="I36" s="24">
        <v>1444.3666989999999</v>
      </c>
      <c r="J36" s="24">
        <v>1446.7482910000001</v>
      </c>
      <c r="K36" s="24">
        <v>1448.6674800000001</v>
      </c>
      <c r="L36" s="24">
        <v>1450.0898440000001</v>
      </c>
      <c r="M36" s="24">
        <v>1451.008789</v>
      </c>
      <c r="N36" s="24">
        <v>1451.470581</v>
      </c>
      <c r="O36" s="24">
        <v>1451.520874</v>
      </c>
      <c r="P36" s="24">
        <v>1451.195557</v>
      </c>
      <c r="Q36" s="24">
        <v>1450.4646</v>
      </c>
      <c r="R36" s="24">
        <v>1449.3110349999999</v>
      </c>
      <c r="S36" s="24">
        <v>1447.772217</v>
      </c>
      <c r="T36" s="24">
        <v>1445.8914789999999</v>
      </c>
      <c r="U36" s="24">
        <v>1443.6961670000001</v>
      </c>
      <c r="V36" s="24">
        <v>1441.165039</v>
      </c>
      <c r="W36" s="24">
        <v>1438.2822269999999</v>
      </c>
      <c r="X36" s="24">
        <v>1435.0756839999999</v>
      </c>
      <c r="Y36" s="24">
        <v>1431.5805660000001</v>
      </c>
      <c r="Z36" s="24">
        <v>1427.81897</v>
      </c>
      <c r="AA36" s="24">
        <v>1423.784058</v>
      </c>
      <c r="AB36" s="24">
        <v>1419.461548</v>
      </c>
      <c r="AC36" s="24">
        <v>1414.857544</v>
      </c>
      <c r="AD36" s="24">
        <v>1409.977905</v>
      </c>
      <c r="AE36" s="24">
        <v>1404.8291019999999</v>
      </c>
      <c r="AF36" s="24">
        <v>1399.3945309999999</v>
      </c>
      <c r="AG36" s="24">
        <v>1393.67749</v>
      </c>
      <c r="AH36" s="24">
        <v>1387.6949460000001</v>
      </c>
      <c r="AI36" s="24">
        <v>1381.4664310000001</v>
      </c>
      <c r="AJ36" s="24">
        <v>1375.001221</v>
      </c>
      <c r="AK36" s="25">
        <v>-1.1050000000000001E-3</v>
      </c>
    </row>
    <row r="37" spans="1:37" ht="15" customHeight="1">
      <c r="A37" s="19" t="s">
        <v>223</v>
      </c>
      <c r="B37" s="23" t="s">
        <v>224</v>
      </c>
      <c r="C37" s="24">
        <v>178.44650300000001</v>
      </c>
      <c r="D37" s="24">
        <v>178.325806</v>
      </c>
      <c r="E37" s="24">
        <v>178.16810599999999</v>
      </c>
      <c r="F37" s="24">
        <v>177.97569300000001</v>
      </c>
      <c r="G37" s="24">
        <v>177.74659700000001</v>
      </c>
      <c r="H37" s="24">
        <v>177.47950700000001</v>
      </c>
      <c r="I37" s="24">
        <v>177.17759699999999</v>
      </c>
      <c r="J37" s="24">
        <v>176.84410099999999</v>
      </c>
      <c r="K37" s="24">
        <v>176.48170500000001</v>
      </c>
      <c r="L37" s="24">
        <v>176.08959999999999</v>
      </c>
      <c r="M37" s="24">
        <v>175.66580200000001</v>
      </c>
      <c r="N37" s="24">
        <v>175.21170000000001</v>
      </c>
      <c r="O37" s="24">
        <v>174.72830200000001</v>
      </c>
      <c r="P37" s="24">
        <v>174.21620200000001</v>
      </c>
      <c r="Q37" s="24">
        <v>173.67520099999999</v>
      </c>
      <c r="R37" s="24">
        <v>173.10459900000001</v>
      </c>
      <c r="S37" s="24">
        <v>172.50520299999999</v>
      </c>
      <c r="T37" s="24">
        <v>171.87750199999999</v>
      </c>
      <c r="U37" s="24">
        <v>171.22110000000001</v>
      </c>
      <c r="V37" s="24">
        <v>170.532196</v>
      </c>
      <c r="W37" s="24">
        <v>169.81140099999999</v>
      </c>
      <c r="X37" s="24">
        <v>169.06530799999999</v>
      </c>
      <c r="Y37" s="24">
        <v>168.300995</v>
      </c>
      <c r="Z37" s="24">
        <v>167.52330000000001</v>
      </c>
      <c r="AA37" s="24">
        <v>166.72770700000001</v>
      </c>
      <c r="AB37" s="24">
        <v>165.91149899999999</v>
      </c>
      <c r="AC37" s="24">
        <v>165.08120700000001</v>
      </c>
      <c r="AD37" s="24">
        <v>164.24380500000001</v>
      </c>
      <c r="AE37" s="24">
        <v>163.40490700000001</v>
      </c>
      <c r="AF37" s="24">
        <v>162.5625</v>
      </c>
      <c r="AG37" s="24">
        <v>161.71319600000001</v>
      </c>
      <c r="AH37" s="24">
        <v>160.858994</v>
      </c>
      <c r="AI37" s="24">
        <v>160.002106</v>
      </c>
      <c r="AJ37" s="24">
        <v>159.14480599999999</v>
      </c>
      <c r="AK37" s="25">
        <v>-3.5500000000000002E-3</v>
      </c>
    </row>
    <row r="38" spans="1:37" ht="15" customHeight="1">
      <c r="A38" s="19" t="s">
        <v>225</v>
      </c>
      <c r="B38" s="23" t="s">
        <v>226</v>
      </c>
      <c r="C38" s="24">
        <v>715.64404300000001</v>
      </c>
      <c r="D38" s="24">
        <v>724.35430899999994</v>
      </c>
      <c r="E38" s="24">
        <v>732.97448699999995</v>
      </c>
      <c r="F38" s="24">
        <v>741.50860599999999</v>
      </c>
      <c r="G38" s="24">
        <v>749.86358600000005</v>
      </c>
      <c r="H38" s="24">
        <v>758.13366699999995</v>
      </c>
      <c r="I38" s="24">
        <v>766.31182899999999</v>
      </c>
      <c r="J38" s="24">
        <v>774.38922100000002</v>
      </c>
      <c r="K38" s="24">
        <v>782.36169400000006</v>
      </c>
      <c r="L38" s="24">
        <v>789.92394999999999</v>
      </c>
      <c r="M38" s="24">
        <v>797.39141800000004</v>
      </c>
      <c r="N38" s="24">
        <v>804.75280799999996</v>
      </c>
      <c r="O38" s="24">
        <v>811.996216</v>
      </c>
      <c r="P38" s="24">
        <v>819.10772699999995</v>
      </c>
      <c r="Q38" s="24">
        <v>825.83727999999996</v>
      </c>
      <c r="R38" s="24">
        <v>832.45422399999995</v>
      </c>
      <c r="S38" s="24">
        <v>838.95288100000005</v>
      </c>
      <c r="T38" s="24">
        <v>845.31176800000003</v>
      </c>
      <c r="U38" s="24">
        <v>851.52978499999995</v>
      </c>
      <c r="V38" s="24">
        <v>857.43316700000003</v>
      </c>
      <c r="W38" s="24">
        <v>863.20739700000001</v>
      </c>
      <c r="X38" s="24">
        <v>868.84320100000002</v>
      </c>
      <c r="Y38" s="24">
        <v>874.34875499999998</v>
      </c>
      <c r="Z38" s="24">
        <v>879.73638900000003</v>
      </c>
      <c r="AA38" s="24">
        <v>884.77459699999997</v>
      </c>
      <c r="AB38" s="24">
        <v>889.67962599999998</v>
      </c>
      <c r="AC38" s="24">
        <v>894.45849599999997</v>
      </c>
      <c r="AD38" s="24">
        <v>899.12365699999998</v>
      </c>
      <c r="AE38" s="24">
        <v>903.677368</v>
      </c>
      <c r="AF38" s="24">
        <v>907.769226</v>
      </c>
      <c r="AG38" s="24">
        <v>911.73828100000003</v>
      </c>
      <c r="AH38" s="24">
        <v>915.59722899999997</v>
      </c>
      <c r="AI38" s="24">
        <v>919.35131799999999</v>
      </c>
      <c r="AJ38" s="24">
        <v>922.99926800000003</v>
      </c>
      <c r="AK38" s="25">
        <v>7.6020000000000003E-3</v>
      </c>
    </row>
    <row r="39" spans="1:37" ht="15" customHeight="1">
      <c r="A39" s="19" t="s">
        <v>227</v>
      </c>
      <c r="B39" s="23" t="s">
        <v>228</v>
      </c>
      <c r="C39" s="24">
        <v>1824.3326420000001</v>
      </c>
      <c r="D39" s="24">
        <v>1845.0557859999999</v>
      </c>
      <c r="E39" s="24">
        <v>1865.5031739999999</v>
      </c>
      <c r="F39" s="24">
        <v>1885.6514890000001</v>
      </c>
      <c r="G39" s="24">
        <v>1905.4688719999999</v>
      </c>
      <c r="H39" s="24">
        <v>1925.033813</v>
      </c>
      <c r="I39" s="24">
        <v>1944.293823</v>
      </c>
      <c r="J39" s="24">
        <v>1963.1956789999999</v>
      </c>
      <c r="K39" s="24">
        <v>1981.7017820000001</v>
      </c>
      <c r="L39" s="24">
        <v>1999.6389160000001</v>
      </c>
      <c r="M39" s="24">
        <v>2017.239014</v>
      </c>
      <c r="N39" s="24">
        <v>2034.4454350000001</v>
      </c>
      <c r="O39" s="24">
        <v>2051.1992190000001</v>
      </c>
      <c r="P39" s="24">
        <v>2067.4499510000001</v>
      </c>
      <c r="Q39" s="24">
        <v>2083.0517580000001</v>
      </c>
      <c r="R39" s="24">
        <v>2098.210693</v>
      </c>
      <c r="S39" s="24">
        <v>2112.892578</v>
      </c>
      <c r="T39" s="24">
        <v>2127.0539549999999</v>
      </c>
      <c r="U39" s="24">
        <v>2140.6655270000001</v>
      </c>
      <c r="V39" s="24">
        <v>2153.5974120000001</v>
      </c>
      <c r="W39" s="24">
        <v>2165.9953609999998</v>
      </c>
      <c r="X39" s="24">
        <v>2177.8808589999999</v>
      </c>
      <c r="Y39" s="24">
        <v>2189.2871089999999</v>
      </c>
      <c r="Z39" s="24">
        <v>2200.2438959999999</v>
      </c>
      <c r="AA39" s="24">
        <v>2210.5795899999998</v>
      </c>
      <c r="AB39" s="24">
        <v>2220.4255370000001</v>
      </c>
      <c r="AC39" s="24">
        <v>2229.8122560000002</v>
      </c>
      <c r="AD39" s="24">
        <v>2238.77124</v>
      </c>
      <c r="AE39" s="24">
        <v>2247.3239749999998</v>
      </c>
      <c r="AF39" s="24">
        <v>2255.226807</v>
      </c>
      <c r="AG39" s="24">
        <v>2262.6987300000001</v>
      </c>
      <c r="AH39" s="24">
        <v>2269.7514649999998</v>
      </c>
      <c r="AI39" s="24">
        <v>2276.3969729999999</v>
      </c>
      <c r="AJ39" s="24">
        <v>2282.6401369999999</v>
      </c>
      <c r="AK39" s="25">
        <v>6.6730000000000001E-3</v>
      </c>
    </row>
    <row r="40" spans="1:37" ht="15" customHeight="1">
      <c r="A40" s="19" t="s">
        <v>229</v>
      </c>
      <c r="B40" s="23" t="s">
        <v>230</v>
      </c>
      <c r="C40" s="24">
        <v>32.592812000000002</v>
      </c>
      <c r="D40" s="24">
        <v>33.038586000000002</v>
      </c>
      <c r="E40" s="24">
        <v>33.461436999999997</v>
      </c>
      <c r="F40" s="24">
        <v>33.876185999999997</v>
      </c>
      <c r="G40" s="24">
        <v>34.303497</v>
      </c>
      <c r="H40" s="24">
        <v>34.741508000000003</v>
      </c>
      <c r="I40" s="24">
        <v>35.176994000000001</v>
      </c>
      <c r="J40" s="24">
        <v>35.608803000000002</v>
      </c>
      <c r="K40" s="24">
        <v>36.036422999999999</v>
      </c>
      <c r="L40" s="24">
        <v>36.458022999999997</v>
      </c>
      <c r="M40" s="24">
        <v>36.876781000000001</v>
      </c>
      <c r="N40" s="24">
        <v>37.299438000000002</v>
      </c>
      <c r="O40" s="24">
        <v>37.717548000000001</v>
      </c>
      <c r="P40" s="24">
        <v>38.130436000000003</v>
      </c>
      <c r="Q40" s="24">
        <v>38.536839000000001</v>
      </c>
      <c r="R40" s="24">
        <v>38.939712999999998</v>
      </c>
      <c r="S40" s="24">
        <v>39.345931999999998</v>
      </c>
      <c r="T40" s="24">
        <v>39.747700000000002</v>
      </c>
      <c r="U40" s="24">
        <v>40.144806000000003</v>
      </c>
      <c r="V40" s="24">
        <v>40.537041000000002</v>
      </c>
      <c r="W40" s="24">
        <v>40.925570999999998</v>
      </c>
      <c r="X40" s="24">
        <v>41.310752999999998</v>
      </c>
      <c r="Y40" s="24">
        <v>41.693027000000001</v>
      </c>
      <c r="Z40" s="24">
        <v>42.072746000000002</v>
      </c>
      <c r="AA40" s="24">
        <v>42.448729999999998</v>
      </c>
      <c r="AB40" s="24">
        <v>42.823891000000003</v>
      </c>
      <c r="AC40" s="24">
        <v>43.205261</v>
      </c>
      <c r="AD40" s="24">
        <v>43.584999000000003</v>
      </c>
      <c r="AE40" s="24">
        <v>43.962817999999999</v>
      </c>
      <c r="AF40" s="24">
        <v>44.336970999999998</v>
      </c>
      <c r="AG40" s="24">
        <v>44.709049</v>
      </c>
      <c r="AH40" s="24">
        <v>45.078814999999999</v>
      </c>
      <c r="AI40" s="24">
        <v>45.446486999999998</v>
      </c>
      <c r="AJ40" s="24">
        <v>45.811763999999997</v>
      </c>
      <c r="AK40" s="25">
        <v>1.0267E-2</v>
      </c>
    </row>
    <row r="42" spans="1:37" ht="15" customHeight="1">
      <c r="B42" s="22" t="s">
        <v>231</v>
      </c>
    </row>
    <row r="43" spans="1:37" ht="15" customHeight="1">
      <c r="B43" s="22" t="s">
        <v>232</v>
      </c>
      <c r="C43" s="10"/>
    </row>
    <row r="44" spans="1:37" ht="15" customHeight="1">
      <c r="B44" s="22" t="s">
        <v>233</v>
      </c>
    </row>
    <row r="45" spans="1:37" ht="15" customHeight="1">
      <c r="A45" s="19" t="s">
        <v>234</v>
      </c>
      <c r="B45" s="23" t="s">
        <v>235</v>
      </c>
      <c r="C45" s="24">
        <v>694.01910399999997</v>
      </c>
      <c r="D45" s="24">
        <v>702.64703399999996</v>
      </c>
      <c r="E45" s="24">
        <v>716.325378</v>
      </c>
      <c r="F45" s="24">
        <v>728.30328399999996</v>
      </c>
      <c r="G45" s="24">
        <v>738.69049099999995</v>
      </c>
      <c r="H45" s="24">
        <v>748.05419900000004</v>
      </c>
      <c r="I45" s="24">
        <v>757.76782200000002</v>
      </c>
      <c r="J45" s="24">
        <v>768.12213099999997</v>
      </c>
      <c r="K45" s="24">
        <v>779.50213599999995</v>
      </c>
      <c r="L45" s="24">
        <v>791.49438499999997</v>
      </c>
      <c r="M45" s="24">
        <v>802.96582000000001</v>
      </c>
      <c r="N45" s="24">
        <v>817.48644999999999</v>
      </c>
      <c r="O45" s="24">
        <v>829.92224099999999</v>
      </c>
      <c r="P45" s="24">
        <v>842.14739999999995</v>
      </c>
      <c r="Q45" s="24">
        <v>854.68786599999999</v>
      </c>
      <c r="R45" s="24">
        <v>867.16387899999995</v>
      </c>
      <c r="S45" s="24">
        <v>879.71765100000005</v>
      </c>
      <c r="T45" s="24">
        <v>892.59588599999995</v>
      </c>
      <c r="U45" s="24">
        <v>905.34954800000003</v>
      </c>
      <c r="V45" s="24">
        <v>917.87646500000005</v>
      </c>
      <c r="W45" s="24">
        <v>930.53472899999997</v>
      </c>
      <c r="X45" s="24">
        <v>943.48193400000002</v>
      </c>
      <c r="Y45" s="24">
        <v>956.38751200000002</v>
      </c>
      <c r="Z45" s="24">
        <v>969.45330799999999</v>
      </c>
      <c r="AA45" s="24">
        <v>982.431152</v>
      </c>
      <c r="AB45" s="24">
        <v>995.70245399999999</v>
      </c>
      <c r="AC45" s="24">
        <v>1009.231323</v>
      </c>
      <c r="AD45" s="24">
        <v>1022.959473</v>
      </c>
      <c r="AE45" s="24">
        <v>1037.1132809999999</v>
      </c>
      <c r="AF45" s="24">
        <v>1051.5454099999999</v>
      </c>
      <c r="AG45" s="24">
        <v>1066.3266599999999</v>
      </c>
      <c r="AH45" s="24">
        <v>1081.111328</v>
      </c>
      <c r="AI45" s="24">
        <v>1095.5931399999999</v>
      </c>
      <c r="AJ45" s="24">
        <v>1109.375</v>
      </c>
      <c r="AK45" s="25">
        <v>1.4374E-2</v>
      </c>
    </row>
    <row r="46" spans="1:37" ht="15" customHeight="1">
      <c r="A46" s="19" t="s">
        <v>236</v>
      </c>
      <c r="B46" s="23" t="s">
        <v>237</v>
      </c>
      <c r="C46" s="24">
        <v>27.129942</v>
      </c>
      <c r="D46" s="24">
        <v>27.940080999999999</v>
      </c>
      <c r="E46" s="24">
        <v>28.623788999999999</v>
      </c>
      <c r="F46" s="24">
        <v>29.378005999999999</v>
      </c>
      <c r="G46" s="24">
        <v>30.106943000000001</v>
      </c>
      <c r="H46" s="24">
        <v>30.830207999999999</v>
      </c>
      <c r="I46" s="24">
        <v>31.566890999999998</v>
      </c>
      <c r="J46" s="24">
        <v>32.333153000000003</v>
      </c>
      <c r="K46" s="24">
        <v>33.071167000000003</v>
      </c>
      <c r="L46" s="24">
        <v>33.786259000000001</v>
      </c>
      <c r="M46" s="24">
        <v>34.545833999999999</v>
      </c>
      <c r="N46" s="24">
        <v>35.320377000000001</v>
      </c>
      <c r="O46" s="24">
        <v>36.098109999999998</v>
      </c>
      <c r="P46" s="24">
        <v>36.888019999999997</v>
      </c>
      <c r="Q46" s="24">
        <v>37.666420000000002</v>
      </c>
      <c r="R46" s="24">
        <v>38.467606000000004</v>
      </c>
      <c r="S46" s="24">
        <v>39.311377999999998</v>
      </c>
      <c r="T46" s="24">
        <v>40.179099999999998</v>
      </c>
      <c r="U46" s="24">
        <v>41.045451999999997</v>
      </c>
      <c r="V46" s="24">
        <v>41.898429999999998</v>
      </c>
      <c r="W46" s="24">
        <v>42.764907999999998</v>
      </c>
      <c r="X46" s="24">
        <v>43.651919999999997</v>
      </c>
      <c r="Y46" s="24">
        <v>44.512721999999997</v>
      </c>
      <c r="Z46" s="24">
        <v>45.374530999999998</v>
      </c>
      <c r="AA46" s="24">
        <v>46.236114999999998</v>
      </c>
      <c r="AB46" s="24">
        <v>47.097717000000003</v>
      </c>
      <c r="AC46" s="24">
        <v>47.955421000000001</v>
      </c>
      <c r="AD46" s="24">
        <v>48.800117</v>
      </c>
      <c r="AE46" s="24">
        <v>49.649563000000001</v>
      </c>
      <c r="AF46" s="24">
        <v>50.498558000000003</v>
      </c>
      <c r="AG46" s="24">
        <v>51.333809000000002</v>
      </c>
      <c r="AH46" s="24">
        <v>52.166027</v>
      </c>
      <c r="AI46" s="24">
        <v>53.005412999999997</v>
      </c>
      <c r="AJ46" s="24">
        <v>53.833857999999999</v>
      </c>
      <c r="AK46" s="25">
        <v>2.0707E-2</v>
      </c>
    </row>
    <row r="47" spans="1:37" ht="15" customHeight="1">
      <c r="A47" s="19" t="s">
        <v>238</v>
      </c>
      <c r="B47" s="23" t="s">
        <v>239</v>
      </c>
      <c r="C47" s="24">
        <v>31.740721000000001</v>
      </c>
      <c r="D47" s="24">
        <v>32.431648000000003</v>
      </c>
      <c r="E47" s="24">
        <v>33.209201999999998</v>
      </c>
      <c r="F47" s="24">
        <v>34.048943000000001</v>
      </c>
      <c r="G47" s="24">
        <v>34.913704000000003</v>
      </c>
      <c r="H47" s="24">
        <v>35.818874000000001</v>
      </c>
      <c r="I47" s="24">
        <v>36.730998999999997</v>
      </c>
      <c r="J47" s="24">
        <v>37.665573000000002</v>
      </c>
      <c r="K47" s="24">
        <v>38.562325000000001</v>
      </c>
      <c r="L47" s="24">
        <v>39.444180000000003</v>
      </c>
      <c r="M47" s="24">
        <v>40.355502999999999</v>
      </c>
      <c r="N47" s="24">
        <v>41.306175000000003</v>
      </c>
      <c r="O47" s="24">
        <v>42.295521000000001</v>
      </c>
      <c r="P47" s="24">
        <v>43.308075000000002</v>
      </c>
      <c r="Q47" s="24">
        <v>44.349842000000002</v>
      </c>
      <c r="R47" s="24">
        <v>45.406948</v>
      </c>
      <c r="S47" s="24">
        <v>46.529530000000001</v>
      </c>
      <c r="T47" s="24">
        <v>47.703445000000002</v>
      </c>
      <c r="U47" s="24">
        <v>48.884433999999999</v>
      </c>
      <c r="V47" s="24">
        <v>50.074992999999999</v>
      </c>
      <c r="W47" s="24">
        <v>51.285178999999999</v>
      </c>
      <c r="X47" s="24">
        <v>52.536529999999999</v>
      </c>
      <c r="Y47" s="24">
        <v>53.763618000000001</v>
      </c>
      <c r="Z47" s="24">
        <v>55.006045999999998</v>
      </c>
      <c r="AA47" s="24">
        <v>56.275047000000001</v>
      </c>
      <c r="AB47" s="24">
        <v>57.551315000000002</v>
      </c>
      <c r="AC47" s="24">
        <v>58.843609000000001</v>
      </c>
      <c r="AD47" s="24">
        <v>60.127803999999998</v>
      </c>
      <c r="AE47" s="24">
        <v>61.431099000000003</v>
      </c>
      <c r="AF47" s="24">
        <v>62.744984000000002</v>
      </c>
      <c r="AG47" s="24">
        <v>64.033524</v>
      </c>
      <c r="AH47" s="24">
        <v>65.344893999999996</v>
      </c>
      <c r="AI47" s="24">
        <v>66.707130000000006</v>
      </c>
      <c r="AJ47" s="24">
        <v>68.086067</v>
      </c>
      <c r="AK47" s="25">
        <v>2.3446999999999999E-2</v>
      </c>
    </row>
    <row r="48" spans="1:37" ht="15" customHeight="1">
      <c r="A48" s="19" t="s">
        <v>240</v>
      </c>
      <c r="B48" s="23" t="s">
        <v>241</v>
      </c>
      <c r="C48" s="24">
        <v>102.617683</v>
      </c>
      <c r="D48" s="24">
        <v>106.09760300000001</v>
      </c>
      <c r="E48" s="24">
        <v>110.37220000000001</v>
      </c>
      <c r="F48" s="24">
        <v>114.96706399999999</v>
      </c>
      <c r="G48" s="24">
        <v>119.52607</v>
      </c>
      <c r="H48" s="24">
        <v>124.192825</v>
      </c>
      <c r="I48" s="24">
        <v>129.02941899999999</v>
      </c>
      <c r="J48" s="24">
        <v>134.026535</v>
      </c>
      <c r="K48" s="24">
        <v>139.05650299999999</v>
      </c>
      <c r="L48" s="24">
        <v>144.11045799999999</v>
      </c>
      <c r="M48" s="24">
        <v>149.17520099999999</v>
      </c>
      <c r="N48" s="24">
        <v>154.419083</v>
      </c>
      <c r="O48" s="24">
        <v>159.886627</v>
      </c>
      <c r="P48" s="24">
        <v>165.540817</v>
      </c>
      <c r="Q48" s="24">
        <v>171.35957300000001</v>
      </c>
      <c r="R48" s="24">
        <v>177.30233799999999</v>
      </c>
      <c r="S48" s="24">
        <v>183.560059</v>
      </c>
      <c r="T48" s="24">
        <v>190.11108400000001</v>
      </c>
      <c r="U48" s="24">
        <v>196.86978099999999</v>
      </c>
      <c r="V48" s="24">
        <v>203.88325499999999</v>
      </c>
      <c r="W48" s="24">
        <v>211.11752300000001</v>
      </c>
      <c r="X48" s="24">
        <v>218.67070000000001</v>
      </c>
      <c r="Y48" s="24">
        <v>226.475067</v>
      </c>
      <c r="Z48" s="24">
        <v>234.56231700000001</v>
      </c>
      <c r="AA48" s="24">
        <v>242.976776</v>
      </c>
      <c r="AB48" s="24">
        <v>251.56822199999999</v>
      </c>
      <c r="AC48" s="24">
        <v>260.42532299999999</v>
      </c>
      <c r="AD48" s="24">
        <v>269.57080100000002</v>
      </c>
      <c r="AE48" s="24">
        <v>279.04714999999999</v>
      </c>
      <c r="AF48" s="24">
        <v>288.87005599999998</v>
      </c>
      <c r="AG48" s="24">
        <v>298.84204099999999</v>
      </c>
      <c r="AH48" s="24">
        <v>309.20880099999999</v>
      </c>
      <c r="AI48" s="24">
        <v>320.05453499999999</v>
      </c>
      <c r="AJ48" s="24">
        <v>331.23413099999999</v>
      </c>
      <c r="AK48" s="25">
        <v>3.6216999999999999E-2</v>
      </c>
    </row>
    <row r="49" spans="1:37" ht="15" customHeight="1">
      <c r="A49" s="19" t="s">
        <v>242</v>
      </c>
      <c r="B49" s="23" t="s">
        <v>243</v>
      </c>
      <c r="C49" s="24">
        <v>564.97192399999994</v>
      </c>
      <c r="D49" s="24">
        <v>578.96130400000004</v>
      </c>
      <c r="E49" s="24">
        <v>591.59338400000001</v>
      </c>
      <c r="F49" s="24">
        <v>603.73327600000005</v>
      </c>
      <c r="G49" s="24">
        <v>615.44171100000005</v>
      </c>
      <c r="H49" s="24">
        <v>627.32391399999995</v>
      </c>
      <c r="I49" s="24">
        <v>639.45165999999995</v>
      </c>
      <c r="J49" s="24">
        <v>652.16449</v>
      </c>
      <c r="K49" s="24">
        <v>665.01355000000001</v>
      </c>
      <c r="L49" s="24">
        <v>677.73413100000005</v>
      </c>
      <c r="M49" s="24">
        <v>690.96069299999999</v>
      </c>
      <c r="N49" s="24">
        <v>704.52154499999995</v>
      </c>
      <c r="O49" s="24">
        <v>718.19085700000005</v>
      </c>
      <c r="P49" s="24">
        <v>731.98284899999999</v>
      </c>
      <c r="Q49" s="24">
        <v>746.08496100000002</v>
      </c>
      <c r="R49" s="24">
        <v>760.40948500000002</v>
      </c>
      <c r="S49" s="24">
        <v>775.20019500000001</v>
      </c>
      <c r="T49" s="24">
        <v>790.35797100000002</v>
      </c>
      <c r="U49" s="24">
        <v>805.70745799999997</v>
      </c>
      <c r="V49" s="24">
        <v>821.41314699999998</v>
      </c>
      <c r="W49" s="24">
        <v>837.40283199999999</v>
      </c>
      <c r="X49" s="24">
        <v>853.79797399999995</v>
      </c>
      <c r="Y49" s="24">
        <v>870.25061000000005</v>
      </c>
      <c r="Z49" s="24">
        <v>887.12731900000006</v>
      </c>
      <c r="AA49" s="24">
        <v>904.57653800000003</v>
      </c>
      <c r="AB49" s="24">
        <v>922.29486099999997</v>
      </c>
      <c r="AC49" s="24">
        <v>940.15087900000003</v>
      </c>
      <c r="AD49" s="24">
        <v>958.12487799999997</v>
      </c>
      <c r="AE49" s="24">
        <v>976.49731399999996</v>
      </c>
      <c r="AF49" s="24">
        <v>995.418091</v>
      </c>
      <c r="AG49" s="24">
        <v>1014.88031</v>
      </c>
      <c r="AH49" s="24">
        <v>1035.434448</v>
      </c>
      <c r="AI49" s="24">
        <v>1057.50415</v>
      </c>
      <c r="AJ49" s="24">
        <v>1080.732788</v>
      </c>
      <c r="AK49" s="25">
        <v>1.9696000000000002E-2</v>
      </c>
    </row>
    <row r="50" spans="1:37" ht="15" customHeight="1">
      <c r="A50" s="19" t="s">
        <v>244</v>
      </c>
      <c r="B50" s="23" t="s">
        <v>245</v>
      </c>
      <c r="C50" s="24">
        <v>41.657597000000003</v>
      </c>
      <c r="D50" s="24">
        <v>43.492694999999998</v>
      </c>
      <c r="E50" s="24">
        <v>45.564075000000003</v>
      </c>
      <c r="F50" s="24">
        <v>47.896571999999999</v>
      </c>
      <c r="G50" s="24">
        <v>50.370753999999998</v>
      </c>
      <c r="H50" s="24">
        <v>53.00132</v>
      </c>
      <c r="I50" s="24">
        <v>55.796672999999998</v>
      </c>
      <c r="J50" s="24">
        <v>58.735858999999998</v>
      </c>
      <c r="K50" s="24">
        <v>61.796214999999997</v>
      </c>
      <c r="L50" s="24">
        <v>64.972838999999993</v>
      </c>
      <c r="M50" s="24">
        <v>68.280045000000001</v>
      </c>
      <c r="N50" s="24">
        <v>71.736716999999999</v>
      </c>
      <c r="O50" s="24">
        <v>75.371116999999998</v>
      </c>
      <c r="P50" s="24">
        <v>79.161773999999994</v>
      </c>
      <c r="Q50" s="24">
        <v>83.165497000000002</v>
      </c>
      <c r="R50" s="24">
        <v>87.320740000000001</v>
      </c>
      <c r="S50" s="24">
        <v>91.714729000000005</v>
      </c>
      <c r="T50" s="24">
        <v>96.373016000000007</v>
      </c>
      <c r="U50" s="24">
        <v>101.28312699999999</v>
      </c>
      <c r="V50" s="24">
        <v>106.452698</v>
      </c>
      <c r="W50" s="24">
        <v>111.876152</v>
      </c>
      <c r="X50" s="24">
        <v>117.564774</v>
      </c>
      <c r="Y50" s="24">
        <v>123.548973</v>
      </c>
      <c r="Z50" s="24">
        <v>129.838638</v>
      </c>
      <c r="AA50" s="24">
        <v>136.42607100000001</v>
      </c>
      <c r="AB50" s="24">
        <v>143.30441300000001</v>
      </c>
      <c r="AC50" s="24">
        <v>150.524933</v>
      </c>
      <c r="AD50" s="24">
        <v>158.113632</v>
      </c>
      <c r="AE50" s="24">
        <v>166.09411600000001</v>
      </c>
      <c r="AF50" s="24">
        <v>174.47126800000001</v>
      </c>
      <c r="AG50" s="24">
        <v>183.17164600000001</v>
      </c>
      <c r="AH50" s="24">
        <v>192.335083</v>
      </c>
      <c r="AI50" s="24">
        <v>202.00462300000001</v>
      </c>
      <c r="AJ50" s="24">
        <v>212.18244899999999</v>
      </c>
      <c r="AK50" s="25">
        <v>5.0774E-2</v>
      </c>
    </row>
    <row r="51" spans="1:37" ht="15" customHeight="1">
      <c r="A51" s="19" t="s">
        <v>246</v>
      </c>
      <c r="B51" s="23" t="s">
        <v>247</v>
      </c>
      <c r="C51" s="24">
        <v>75.381827999999999</v>
      </c>
      <c r="D51" s="24">
        <v>77.476821999999999</v>
      </c>
      <c r="E51" s="24">
        <v>80.165374999999997</v>
      </c>
      <c r="F51" s="24">
        <v>83.176697000000004</v>
      </c>
      <c r="G51" s="24">
        <v>85.994667000000007</v>
      </c>
      <c r="H51" s="24">
        <v>88.733620000000002</v>
      </c>
      <c r="I51" s="24">
        <v>91.53904</v>
      </c>
      <c r="J51" s="24">
        <v>94.406165999999999</v>
      </c>
      <c r="K51" s="24">
        <v>97.238724000000005</v>
      </c>
      <c r="L51" s="24">
        <v>100.050026</v>
      </c>
      <c r="M51" s="24">
        <v>103.070908</v>
      </c>
      <c r="N51" s="24">
        <v>105.86525</v>
      </c>
      <c r="O51" s="24">
        <v>108.77446</v>
      </c>
      <c r="P51" s="24">
        <v>111.76956199999999</v>
      </c>
      <c r="Q51" s="24">
        <v>114.912262</v>
      </c>
      <c r="R51" s="24">
        <v>118.08369399999999</v>
      </c>
      <c r="S51" s="24">
        <v>121.286079</v>
      </c>
      <c r="T51" s="24">
        <v>124.63106500000001</v>
      </c>
      <c r="U51" s="24">
        <v>128.06806900000001</v>
      </c>
      <c r="V51" s="24">
        <v>131.57449299999999</v>
      </c>
      <c r="W51" s="24">
        <v>135.112427</v>
      </c>
      <c r="X51" s="24">
        <v>138.56568899999999</v>
      </c>
      <c r="Y51" s="24">
        <v>142.100403</v>
      </c>
      <c r="Z51" s="24">
        <v>145.738541</v>
      </c>
      <c r="AA51" s="24">
        <v>149.51010099999999</v>
      </c>
      <c r="AB51" s="24">
        <v>153.383118</v>
      </c>
      <c r="AC51" s="24">
        <v>157.13705400000001</v>
      </c>
      <c r="AD51" s="24">
        <v>160.988632</v>
      </c>
      <c r="AE51" s="24">
        <v>164.98996</v>
      </c>
      <c r="AF51" s="24">
        <v>169.142166</v>
      </c>
      <c r="AG51" s="24">
        <v>173.37432899999999</v>
      </c>
      <c r="AH51" s="24">
        <v>177.43107599999999</v>
      </c>
      <c r="AI51" s="24">
        <v>181.64480599999999</v>
      </c>
      <c r="AJ51" s="24">
        <v>186.02446</v>
      </c>
      <c r="AK51" s="25">
        <v>2.775E-2</v>
      </c>
    </row>
    <row r="52" spans="1:37" ht="15" customHeight="1">
      <c r="A52" s="19" t="s">
        <v>248</v>
      </c>
      <c r="B52" s="23" t="s">
        <v>249</v>
      </c>
      <c r="C52" s="24">
        <v>88.189712999999998</v>
      </c>
      <c r="D52" s="24">
        <v>89.934997999999993</v>
      </c>
      <c r="E52" s="24">
        <v>91.721305999999998</v>
      </c>
      <c r="F52" s="24">
        <v>93.622826000000003</v>
      </c>
      <c r="G52" s="24">
        <v>95.293487999999996</v>
      </c>
      <c r="H52" s="24">
        <v>96.842467999999997</v>
      </c>
      <c r="I52" s="24">
        <v>98.365166000000002</v>
      </c>
      <c r="J52" s="24">
        <v>99.864845000000003</v>
      </c>
      <c r="K52" s="24">
        <v>101.34504699999999</v>
      </c>
      <c r="L52" s="24">
        <v>102.854294</v>
      </c>
      <c r="M52" s="24">
        <v>104.486237</v>
      </c>
      <c r="N52" s="24">
        <v>106.227493</v>
      </c>
      <c r="O52" s="24">
        <v>108.054596</v>
      </c>
      <c r="P52" s="24">
        <v>110.043503</v>
      </c>
      <c r="Q52" s="24">
        <v>112.232086</v>
      </c>
      <c r="R52" s="24">
        <v>114.613533</v>
      </c>
      <c r="S52" s="24">
        <v>117.084534</v>
      </c>
      <c r="T52" s="24">
        <v>119.578896</v>
      </c>
      <c r="U52" s="24">
        <v>122.007172</v>
      </c>
      <c r="V52" s="24">
        <v>124.375694</v>
      </c>
      <c r="W52" s="24">
        <v>126.77357499999999</v>
      </c>
      <c r="X52" s="24">
        <v>129.139771</v>
      </c>
      <c r="Y52" s="24">
        <v>131.53161600000001</v>
      </c>
      <c r="Z52" s="24">
        <v>133.955658</v>
      </c>
      <c r="AA52" s="24">
        <v>136.44662500000001</v>
      </c>
      <c r="AB52" s="24">
        <v>138.96005199999999</v>
      </c>
      <c r="AC52" s="24">
        <v>141.485962</v>
      </c>
      <c r="AD52" s="24">
        <v>144.05819700000001</v>
      </c>
      <c r="AE52" s="24">
        <v>146.65927099999999</v>
      </c>
      <c r="AF52" s="24">
        <v>149.28564499999999</v>
      </c>
      <c r="AG52" s="24">
        <v>151.90327500000001</v>
      </c>
      <c r="AH52" s="24">
        <v>154.582367</v>
      </c>
      <c r="AI52" s="24">
        <v>157.37406899999999</v>
      </c>
      <c r="AJ52" s="24">
        <v>160.33737199999999</v>
      </c>
      <c r="AK52" s="25">
        <v>1.8232999999999999E-2</v>
      </c>
    </row>
    <row r="53" spans="1:37" ht="15" customHeight="1">
      <c r="A53" s="19" t="s">
        <v>250</v>
      </c>
      <c r="B53" s="23" t="s">
        <v>251</v>
      </c>
      <c r="C53" s="24">
        <v>429.06420900000001</v>
      </c>
      <c r="D53" s="24">
        <v>455.79873700000002</v>
      </c>
      <c r="E53" s="24">
        <v>483.26211499999999</v>
      </c>
      <c r="F53" s="24">
        <v>511.33624300000002</v>
      </c>
      <c r="G53" s="24">
        <v>540.06018100000006</v>
      </c>
      <c r="H53" s="24">
        <v>570.79376200000002</v>
      </c>
      <c r="I53" s="24">
        <v>601.34643600000004</v>
      </c>
      <c r="J53" s="24">
        <v>633.583618</v>
      </c>
      <c r="K53" s="24">
        <v>666.31372099999999</v>
      </c>
      <c r="L53" s="24">
        <v>698.99383499999999</v>
      </c>
      <c r="M53" s="24">
        <v>733.63116500000001</v>
      </c>
      <c r="N53" s="24">
        <v>770.79681400000004</v>
      </c>
      <c r="O53" s="24">
        <v>809.38043200000004</v>
      </c>
      <c r="P53" s="24">
        <v>848.65826400000003</v>
      </c>
      <c r="Q53" s="24">
        <v>889.15460199999995</v>
      </c>
      <c r="R53" s="24">
        <v>930.62866199999996</v>
      </c>
      <c r="S53" s="24">
        <v>974.67022699999995</v>
      </c>
      <c r="T53" s="24">
        <v>1020.183533</v>
      </c>
      <c r="U53" s="24">
        <v>1066.7524410000001</v>
      </c>
      <c r="V53" s="24">
        <v>1114.744385</v>
      </c>
      <c r="W53" s="24">
        <v>1164.0397949999999</v>
      </c>
      <c r="X53" s="24">
        <v>1215.0479740000001</v>
      </c>
      <c r="Y53" s="24">
        <v>1267.7921140000001</v>
      </c>
      <c r="Z53" s="24">
        <v>1321.450928</v>
      </c>
      <c r="AA53" s="24">
        <v>1378.591553</v>
      </c>
      <c r="AB53" s="24">
        <v>1437.9342039999999</v>
      </c>
      <c r="AC53" s="24">
        <v>1498.887939</v>
      </c>
      <c r="AD53" s="24">
        <v>1560.955811</v>
      </c>
      <c r="AE53" s="24">
        <v>1623.6267089999999</v>
      </c>
      <c r="AF53" s="24">
        <v>1687.836548</v>
      </c>
      <c r="AG53" s="24">
        <v>1752.204346</v>
      </c>
      <c r="AH53" s="24">
        <v>1818.7993160000001</v>
      </c>
      <c r="AI53" s="24">
        <v>1886.1206050000001</v>
      </c>
      <c r="AJ53" s="24">
        <v>1953.014404</v>
      </c>
      <c r="AK53" s="25">
        <v>4.6521E-2</v>
      </c>
    </row>
    <row r="54" spans="1:37" ht="15" customHeight="1">
      <c r="A54" s="19" t="s">
        <v>252</v>
      </c>
      <c r="B54" s="23" t="s">
        <v>253</v>
      </c>
      <c r="C54" s="24">
        <v>76.099236000000005</v>
      </c>
      <c r="D54" s="24">
        <v>77.707329000000001</v>
      </c>
      <c r="E54" s="24">
        <v>78.859313999999998</v>
      </c>
      <c r="F54" s="24">
        <v>79.547272000000007</v>
      </c>
      <c r="G54" s="24">
        <v>80.640761999999995</v>
      </c>
      <c r="H54" s="24">
        <v>81.643187999999995</v>
      </c>
      <c r="I54" s="24">
        <v>82.645904999999999</v>
      </c>
      <c r="J54" s="24">
        <v>83.706078000000005</v>
      </c>
      <c r="K54" s="24">
        <v>84.725791999999998</v>
      </c>
      <c r="L54" s="24">
        <v>85.686440000000005</v>
      </c>
      <c r="M54" s="24">
        <v>86.672531000000006</v>
      </c>
      <c r="N54" s="24">
        <v>87.712676999999999</v>
      </c>
      <c r="O54" s="24">
        <v>88.709029999999998</v>
      </c>
      <c r="P54" s="24">
        <v>89.581337000000005</v>
      </c>
      <c r="Q54" s="24">
        <v>90.345130999999995</v>
      </c>
      <c r="R54" s="24">
        <v>91.068450999999996</v>
      </c>
      <c r="S54" s="24">
        <v>91.85257</v>
      </c>
      <c r="T54" s="24">
        <v>92.722694000000004</v>
      </c>
      <c r="U54" s="24">
        <v>93.615668999999997</v>
      </c>
      <c r="V54" s="24">
        <v>94.442970000000003</v>
      </c>
      <c r="W54" s="24">
        <v>95.183532999999997</v>
      </c>
      <c r="X54" s="24">
        <v>95.890395999999996</v>
      </c>
      <c r="Y54" s="24">
        <v>96.562241</v>
      </c>
      <c r="Z54" s="24">
        <v>97.265144000000006</v>
      </c>
      <c r="AA54" s="24">
        <v>98.064048999999997</v>
      </c>
      <c r="AB54" s="24">
        <v>98.952056999999996</v>
      </c>
      <c r="AC54" s="24">
        <v>99.895660000000007</v>
      </c>
      <c r="AD54" s="24">
        <v>100.841446</v>
      </c>
      <c r="AE54" s="24">
        <v>101.775948</v>
      </c>
      <c r="AF54" s="24">
        <v>102.72427399999999</v>
      </c>
      <c r="AG54" s="24">
        <v>103.679878</v>
      </c>
      <c r="AH54" s="24">
        <v>104.675102</v>
      </c>
      <c r="AI54" s="24">
        <v>105.752556</v>
      </c>
      <c r="AJ54" s="24">
        <v>106.915955</v>
      </c>
      <c r="AK54" s="25">
        <v>1.0022E-2</v>
      </c>
    </row>
    <row r="55" spans="1:37" ht="15" customHeight="1">
      <c r="A55" s="19" t="s">
        <v>254</v>
      </c>
      <c r="B55" s="23" t="s">
        <v>255</v>
      </c>
      <c r="C55" s="24">
        <v>144.629501</v>
      </c>
      <c r="D55" s="24">
        <v>154.33554100000001</v>
      </c>
      <c r="E55" s="24">
        <v>164.58187899999999</v>
      </c>
      <c r="F55" s="24">
        <v>175.32080099999999</v>
      </c>
      <c r="G55" s="24">
        <v>186.70036300000001</v>
      </c>
      <c r="H55" s="24">
        <v>198.976471</v>
      </c>
      <c r="I55" s="24">
        <v>212.157196</v>
      </c>
      <c r="J55" s="24">
        <v>226.189346</v>
      </c>
      <c r="K55" s="24">
        <v>240.92263800000001</v>
      </c>
      <c r="L55" s="24">
        <v>256.29449499999998</v>
      </c>
      <c r="M55" s="24">
        <v>272.68637100000001</v>
      </c>
      <c r="N55" s="24">
        <v>290.171967</v>
      </c>
      <c r="O55" s="24">
        <v>308.50811800000002</v>
      </c>
      <c r="P55" s="24">
        <v>327.74859600000002</v>
      </c>
      <c r="Q55" s="24">
        <v>347.92297400000001</v>
      </c>
      <c r="R55" s="24">
        <v>369.06210299999998</v>
      </c>
      <c r="S55" s="24">
        <v>391.51001000000002</v>
      </c>
      <c r="T55" s="24">
        <v>415.32223499999998</v>
      </c>
      <c r="U55" s="24">
        <v>440.34420799999998</v>
      </c>
      <c r="V55" s="24">
        <v>466.646973</v>
      </c>
      <c r="W55" s="24">
        <v>494.321686</v>
      </c>
      <c r="X55" s="24">
        <v>523.60876499999995</v>
      </c>
      <c r="Y55" s="24">
        <v>554.30670199999997</v>
      </c>
      <c r="Z55" s="24">
        <v>586.65655500000003</v>
      </c>
      <c r="AA55" s="24">
        <v>620.85693400000002</v>
      </c>
      <c r="AB55" s="24">
        <v>656.67950399999995</v>
      </c>
      <c r="AC55" s="24">
        <v>694.33978300000001</v>
      </c>
      <c r="AD55" s="24">
        <v>733.82446300000004</v>
      </c>
      <c r="AE55" s="24">
        <v>775.43633999999997</v>
      </c>
      <c r="AF55" s="24">
        <v>818.95678699999996</v>
      </c>
      <c r="AG55" s="24">
        <v>864.05932600000006</v>
      </c>
      <c r="AH55" s="24">
        <v>911.64379899999994</v>
      </c>
      <c r="AI55" s="24">
        <v>962.30261199999995</v>
      </c>
      <c r="AJ55" s="24">
        <v>1015.463257</v>
      </c>
      <c r="AK55" s="25">
        <v>6.0642000000000001E-2</v>
      </c>
    </row>
    <row r="56" spans="1:37" ht="15" customHeight="1">
      <c r="A56" s="19" t="s">
        <v>256</v>
      </c>
      <c r="B56" s="23" t="s">
        <v>257</v>
      </c>
      <c r="C56" s="24">
        <v>66.419083000000001</v>
      </c>
      <c r="D56" s="24">
        <v>71.721321000000003</v>
      </c>
      <c r="E56" s="24">
        <v>77.246346000000003</v>
      </c>
      <c r="F56" s="24">
        <v>83.082413000000003</v>
      </c>
      <c r="G56" s="24">
        <v>89.219054999999997</v>
      </c>
      <c r="H56" s="24">
        <v>95.830330000000004</v>
      </c>
      <c r="I56" s="24">
        <v>103.107979</v>
      </c>
      <c r="J56" s="24">
        <v>111.09317799999999</v>
      </c>
      <c r="K56" s="24">
        <v>119.678406</v>
      </c>
      <c r="L56" s="24">
        <v>128.90664699999999</v>
      </c>
      <c r="M56" s="24">
        <v>138.89042699999999</v>
      </c>
      <c r="N56" s="24">
        <v>149.61389199999999</v>
      </c>
      <c r="O56" s="24">
        <v>161.03604100000001</v>
      </c>
      <c r="P56" s="24">
        <v>173.207886</v>
      </c>
      <c r="Q56" s="24">
        <v>186.19648699999999</v>
      </c>
      <c r="R56" s="24">
        <v>200.11947599999999</v>
      </c>
      <c r="S56" s="24">
        <v>215.10382100000001</v>
      </c>
      <c r="T56" s="24">
        <v>231.14370700000001</v>
      </c>
      <c r="U56" s="24">
        <v>248.241119</v>
      </c>
      <c r="V56" s="24">
        <v>266.53976399999999</v>
      </c>
      <c r="W56" s="24">
        <v>286.09079000000003</v>
      </c>
      <c r="X56" s="24">
        <v>306.95236199999999</v>
      </c>
      <c r="Y56" s="24">
        <v>329.071686</v>
      </c>
      <c r="Z56" s="24">
        <v>352.67913800000002</v>
      </c>
      <c r="AA56" s="24">
        <v>377.88024899999999</v>
      </c>
      <c r="AB56" s="24">
        <v>404.57607999999999</v>
      </c>
      <c r="AC56" s="24">
        <v>432.89596599999999</v>
      </c>
      <c r="AD56" s="24">
        <v>462.84079000000003</v>
      </c>
      <c r="AE56" s="24">
        <v>494.623199</v>
      </c>
      <c r="AF56" s="24">
        <v>528.20135500000004</v>
      </c>
      <c r="AG56" s="24">
        <v>563.538635</v>
      </c>
      <c r="AH56" s="24">
        <v>600.94812000000002</v>
      </c>
      <c r="AI56" s="24">
        <v>640.77380400000004</v>
      </c>
      <c r="AJ56" s="24">
        <v>682.85864300000003</v>
      </c>
      <c r="AK56" s="25">
        <v>7.2960999999999998E-2</v>
      </c>
    </row>
    <row r="57" spans="1:37" ht="15" customHeight="1">
      <c r="A57" s="19" t="s">
        <v>258</v>
      </c>
      <c r="B57" s="23" t="s">
        <v>259</v>
      </c>
      <c r="C57" s="24">
        <v>69.365662</v>
      </c>
      <c r="D57" s="24">
        <v>71.800438</v>
      </c>
      <c r="E57" s="24">
        <v>74.477958999999998</v>
      </c>
      <c r="F57" s="24">
        <v>77.387230000000002</v>
      </c>
      <c r="G57" s="24">
        <v>80.591789000000006</v>
      </c>
      <c r="H57" s="24">
        <v>83.960144</v>
      </c>
      <c r="I57" s="24">
        <v>87.261870999999999</v>
      </c>
      <c r="J57" s="24">
        <v>90.567688000000004</v>
      </c>
      <c r="K57" s="24">
        <v>93.851035999999993</v>
      </c>
      <c r="L57" s="24">
        <v>97.156531999999999</v>
      </c>
      <c r="M57" s="24">
        <v>100.55941799999999</v>
      </c>
      <c r="N57" s="24">
        <v>104.11776</v>
      </c>
      <c r="O57" s="24">
        <v>107.79491400000001</v>
      </c>
      <c r="P57" s="24">
        <v>111.578377</v>
      </c>
      <c r="Q57" s="24">
        <v>115.40773799999999</v>
      </c>
      <c r="R57" s="24">
        <v>119.315445</v>
      </c>
      <c r="S57" s="24">
        <v>123.47038999999999</v>
      </c>
      <c r="T57" s="24">
        <v>127.803352</v>
      </c>
      <c r="U57" s="24">
        <v>132.245621</v>
      </c>
      <c r="V57" s="24">
        <v>136.795807</v>
      </c>
      <c r="W57" s="24">
        <v>141.50903299999999</v>
      </c>
      <c r="X57" s="24">
        <v>146.372345</v>
      </c>
      <c r="Y57" s="24">
        <v>151.371262</v>
      </c>
      <c r="Z57" s="24">
        <v>156.53585799999999</v>
      </c>
      <c r="AA57" s="24">
        <v>161.909851</v>
      </c>
      <c r="AB57" s="24">
        <v>167.49200400000001</v>
      </c>
      <c r="AC57" s="24">
        <v>173.258453</v>
      </c>
      <c r="AD57" s="24">
        <v>179.19657900000001</v>
      </c>
      <c r="AE57" s="24">
        <v>185.31686400000001</v>
      </c>
      <c r="AF57" s="24">
        <v>191.64439400000001</v>
      </c>
      <c r="AG57" s="24">
        <v>198.079849</v>
      </c>
      <c r="AH57" s="24">
        <v>204.67468299999999</v>
      </c>
      <c r="AI57" s="24">
        <v>211.39698799999999</v>
      </c>
      <c r="AJ57" s="24">
        <v>218.20503199999999</v>
      </c>
      <c r="AK57" s="25">
        <v>3.5346000000000002E-2</v>
      </c>
    </row>
    <row r="58" spans="1:37" ht="15" customHeight="1">
      <c r="B58" s="22" t="s">
        <v>260</v>
      </c>
    </row>
    <row r="59" spans="1:37" ht="15" customHeight="1">
      <c r="A59" s="19" t="s">
        <v>261</v>
      </c>
      <c r="B59" s="23" t="s">
        <v>235</v>
      </c>
      <c r="C59" s="24">
        <v>280.44632000000001</v>
      </c>
      <c r="D59" s="24">
        <v>286.86010700000003</v>
      </c>
      <c r="E59" s="24">
        <v>295.63180499999999</v>
      </c>
      <c r="F59" s="24">
        <v>303.80542000000003</v>
      </c>
      <c r="G59" s="24">
        <v>311.413971</v>
      </c>
      <c r="H59" s="24">
        <v>318.69845600000002</v>
      </c>
      <c r="I59" s="24">
        <v>326.27804600000002</v>
      </c>
      <c r="J59" s="24">
        <v>334.29357900000002</v>
      </c>
      <c r="K59" s="24">
        <v>342.93472300000002</v>
      </c>
      <c r="L59" s="24">
        <v>352.022064</v>
      </c>
      <c r="M59" s="24">
        <v>361.02880900000002</v>
      </c>
      <c r="N59" s="24">
        <v>371.65927099999999</v>
      </c>
      <c r="O59" s="24">
        <v>381.476654</v>
      </c>
      <c r="P59" s="24">
        <v>391.36968999999999</v>
      </c>
      <c r="Q59" s="24">
        <v>401.59686299999998</v>
      </c>
      <c r="R59" s="24">
        <v>411.97662400000002</v>
      </c>
      <c r="S59" s="24">
        <v>422.58163500000001</v>
      </c>
      <c r="T59" s="24">
        <v>433.54031400000002</v>
      </c>
      <c r="U59" s="24">
        <v>444.63070699999997</v>
      </c>
      <c r="V59" s="24">
        <v>455.80145299999998</v>
      </c>
      <c r="W59" s="24">
        <v>467.23733499999997</v>
      </c>
      <c r="X59" s="24">
        <v>479.025238</v>
      </c>
      <c r="Y59" s="24">
        <v>490.997345</v>
      </c>
      <c r="Z59" s="24">
        <v>503.26333599999998</v>
      </c>
      <c r="AA59" s="24">
        <v>515.69464100000005</v>
      </c>
      <c r="AB59" s="24">
        <v>528.49963400000001</v>
      </c>
      <c r="AC59" s="24">
        <v>541.66540499999996</v>
      </c>
      <c r="AD59" s="24">
        <v>555.16650400000003</v>
      </c>
      <c r="AE59" s="24">
        <v>569.13470500000005</v>
      </c>
      <c r="AF59" s="24">
        <v>583.49682600000006</v>
      </c>
      <c r="AG59" s="24">
        <v>598.30029300000001</v>
      </c>
      <c r="AH59" s="24">
        <v>613.35607900000002</v>
      </c>
      <c r="AI59" s="24">
        <v>628.49145499999997</v>
      </c>
      <c r="AJ59" s="24">
        <v>643.47418200000004</v>
      </c>
      <c r="AK59" s="25">
        <v>2.5568E-2</v>
      </c>
    </row>
    <row r="60" spans="1:37" ht="15" customHeight="1">
      <c r="A60" s="19" t="s">
        <v>262</v>
      </c>
      <c r="B60" s="23" t="s">
        <v>237</v>
      </c>
      <c r="C60" s="24">
        <v>119.98944899999999</v>
      </c>
      <c r="D60" s="24">
        <v>122.15980500000001</v>
      </c>
      <c r="E60" s="24">
        <v>124.040871</v>
      </c>
      <c r="F60" s="24">
        <v>126.145645</v>
      </c>
      <c r="G60" s="24">
        <v>128.24548300000001</v>
      </c>
      <c r="H60" s="24">
        <v>130.388947</v>
      </c>
      <c r="I60" s="24">
        <v>132.62815900000001</v>
      </c>
      <c r="J60" s="24">
        <v>135.01004</v>
      </c>
      <c r="K60" s="24">
        <v>137.38426200000001</v>
      </c>
      <c r="L60" s="24">
        <v>139.76298499999999</v>
      </c>
      <c r="M60" s="24">
        <v>142.334351</v>
      </c>
      <c r="N60" s="24">
        <v>145.02328499999999</v>
      </c>
      <c r="O60" s="24">
        <v>147.800186</v>
      </c>
      <c r="P60" s="24">
        <v>150.69549599999999</v>
      </c>
      <c r="Q60" s="24">
        <v>153.642471</v>
      </c>
      <c r="R60" s="24">
        <v>156.74865700000001</v>
      </c>
      <c r="S60" s="24">
        <v>160.084137</v>
      </c>
      <c r="T60" s="24">
        <v>163.60067699999999</v>
      </c>
      <c r="U60" s="24">
        <v>167.22387699999999</v>
      </c>
      <c r="V60" s="24">
        <v>170.917587</v>
      </c>
      <c r="W60" s="24">
        <v>174.77513099999999</v>
      </c>
      <c r="X60" s="24">
        <v>178.82785000000001</v>
      </c>
      <c r="Y60" s="24">
        <v>182.918747</v>
      </c>
      <c r="Z60" s="24">
        <v>187.145126</v>
      </c>
      <c r="AA60" s="24">
        <v>191.506866</v>
      </c>
      <c r="AB60" s="24">
        <v>196.00929300000001</v>
      </c>
      <c r="AC60" s="24">
        <v>200.641693</v>
      </c>
      <c r="AD60" s="24">
        <v>205.372131</v>
      </c>
      <c r="AE60" s="24">
        <v>210.272537</v>
      </c>
      <c r="AF60" s="24">
        <v>215.32736199999999</v>
      </c>
      <c r="AG60" s="24">
        <v>220.48616000000001</v>
      </c>
      <c r="AH60" s="24">
        <v>225.795029</v>
      </c>
      <c r="AI60" s="24">
        <v>231.30140700000001</v>
      </c>
      <c r="AJ60" s="24">
        <v>236.92726099999999</v>
      </c>
      <c r="AK60" s="25">
        <v>2.0916000000000001E-2</v>
      </c>
    </row>
    <row r="61" spans="1:37" ht="15" customHeight="1">
      <c r="A61" s="19" t="s">
        <v>263</v>
      </c>
      <c r="B61" s="23" t="s">
        <v>239</v>
      </c>
      <c r="C61" s="24">
        <v>105.075287</v>
      </c>
      <c r="D61" s="24">
        <v>107.901382</v>
      </c>
      <c r="E61" s="24">
        <v>111.05735</v>
      </c>
      <c r="F61" s="24">
        <v>114.4636</v>
      </c>
      <c r="G61" s="24">
        <v>117.995392</v>
      </c>
      <c r="H61" s="24">
        <v>121.707474</v>
      </c>
      <c r="I61" s="24">
        <v>125.485168</v>
      </c>
      <c r="J61" s="24">
        <v>129.38398699999999</v>
      </c>
      <c r="K61" s="24">
        <v>133.192261</v>
      </c>
      <c r="L61" s="24">
        <v>136.990768</v>
      </c>
      <c r="M61" s="24">
        <v>140.93699599999999</v>
      </c>
      <c r="N61" s="24">
        <v>145.06848099999999</v>
      </c>
      <c r="O61" s="24">
        <v>149.38533000000001</v>
      </c>
      <c r="P61" s="24">
        <v>153.83398399999999</v>
      </c>
      <c r="Q61" s="24">
        <v>158.43879699999999</v>
      </c>
      <c r="R61" s="24">
        <v>163.15017700000001</v>
      </c>
      <c r="S61" s="24">
        <v>168.15391500000001</v>
      </c>
      <c r="T61" s="24">
        <v>173.40173300000001</v>
      </c>
      <c r="U61" s="24">
        <v>178.73242200000001</v>
      </c>
      <c r="V61" s="24">
        <v>184.15683000000001</v>
      </c>
      <c r="W61" s="24">
        <v>189.713089</v>
      </c>
      <c r="X61" s="24">
        <v>195.48381000000001</v>
      </c>
      <c r="Y61" s="24">
        <v>201.22401400000001</v>
      </c>
      <c r="Z61" s="24">
        <v>207.08360300000001</v>
      </c>
      <c r="AA61" s="24">
        <v>213.10725400000001</v>
      </c>
      <c r="AB61" s="24">
        <v>219.22226000000001</v>
      </c>
      <c r="AC61" s="24">
        <v>225.46333300000001</v>
      </c>
      <c r="AD61" s="24">
        <v>231.738159</v>
      </c>
      <c r="AE61" s="24">
        <v>238.15287799999999</v>
      </c>
      <c r="AF61" s="24">
        <v>244.676041</v>
      </c>
      <c r="AG61" s="24">
        <v>251.16677899999999</v>
      </c>
      <c r="AH61" s="24">
        <v>257.81457499999999</v>
      </c>
      <c r="AI61" s="24">
        <v>264.73269699999997</v>
      </c>
      <c r="AJ61" s="24">
        <v>271.78808600000002</v>
      </c>
      <c r="AK61" s="25">
        <v>2.929E-2</v>
      </c>
    </row>
    <row r="62" spans="1:37" ht="15" customHeight="1">
      <c r="A62" s="19" t="s">
        <v>264</v>
      </c>
      <c r="B62" s="23" t="s">
        <v>241</v>
      </c>
      <c r="C62" s="24">
        <v>73.736084000000005</v>
      </c>
      <c r="D62" s="24">
        <v>76.110611000000006</v>
      </c>
      <c r="E62" s="24">
        <v>79.053229999999999</v>
      </c>
      <c r="F62" s="24">
        <v>82.201187000000004</v>
      </c>
      <c r="G62" s="24">
        <v>85.287627999999998</v>
      </c>
      <c r="H62" s="24">
        <v>88.418030000000002</v>
      </c>
      <c r="I62" s="24">
        <v>91.636771999999993</v>
      </c>
      <c r="J62" s="24">
        <v>94.935203999999999</v>
      </c>
      <c r="K62" s="24">
        <v>98.218970999999996</v>
      </c>
      <c r="L62" s="24">
        <v>101.48201</v>
      </c>
      <c r="M62" s="24">
        <v>104.71408099999999</v>
      </c>
      <c r="N62" s="24">
        <v>108.035355</v>
      </c>
      <c r="O62" s="24">
        <v>111.475571</v>
      </c>
      <c r="P62" s="24">
        <v>115.006241</v>
      </c>
      <c r="Q62" s="24">
        <v>118.610443</v>
      </c>
      <c r="R62" s="24">
        <v>122.25762899999999</v>
      </c>
      <c r="S62" s="24">
        <v>126.079376</v>
      </c>
      <c r="T62" s="24">
        <v>130.05746500000001</v>
      </c>
      <c r="U62" s="24">
        <v>134.13008099999999</v>
      </c>
      <c r="V62" s="24">
        <v>138.327698</v>
      </c>
      <c r="W62" s="24">
        <v>142.624359</v>
      </c>
      <c r="X62" s="24">
        <v>147.084442</v>
      </c>
      <c r="Y62" s="24">
        <v>151.65914900000001</v>
      </c>
      <c r="Z62" s="24">
        <v>156.367493</v>
      </c>
      <c r="AA62" s="24">
        <v>161.23649599999999</v>
      </c>
      <c r="AB62" s="24">
        <v>166.163239</v>
      </c>
      <c r="AC62" s="24">
        <v>171.20474200000001</v>
      </c>
      <c r="AD62" s="24">
        <v>176.37365700000001</v>
      </c>
      <c r="AE62" s="24">
        <v>181.69494599999999</v>
      </c>
      <c r="AF62" s="24">
        <v>187.17607100000001</v>
      </c>
      <c r="AG62" s="24">
        <v>192.68620300000001</v>
      </c>
      <c r="AH62" s="24">
        <v>198.382217</v>
      </c>
      <c r="AI62" s="24">
        <v>204.31424000000001</v>
      </c>
      <c r="AJ62" s="24">
        <v>210.38575700000001</v>
      </c>
      <c r="AK62" s="25">
        <v>3.2284E-2</v>
      </c>
    </row>
    <row r="63" spans="1:37" ht="15" customHeight="1">
      <c r="A63" s="19" t="s">
        <v>265</v>
      </c>
      <c r="B63" s="23" t="s">
        <v>243</v>
      </c>
      <c r="C63" s="24">
        <v>498.524292</v>
      </c>
      <c r="D63" s="24">
        <v>515.131348</v>
      </c>
      <c r="E63" s="24">
        <v>530.57830799999999</v>
      </c>
      <c r="F63" s="24">
        <v>545.69683799999996</v>
      </c>
      <c r="G63" s="24">
        <v>560.543274</v>
      </c>
      <c r="H63" s="24">
        <v>575.70336899999995</v>
      </c>
      <c r="I63" s="24">
        <v>591.24145499999997</v>
      </c>
      <c r="J63" s="24">
        <v>607.49292000000003</v>
      </c>
      <c r="K63" s="24">
        <v>624.01141399999995</v>
      </c>
      <c r="L63" s="24">
        <v>640.53692599999999</v>
      </c>
      <c r="M63" s="24">
        <v>657.706726</v>
      </c>
      <c r="N63" s="24">
        <v>675.35327099999995</v>
      </c>
      <c r="O63" s="24">
        <v>693.25195299999996</v>
      </c>
      <c r="P63" s="24">
        <v>711.41803000000004</v>
      </c>
      <c r="Q63" s="24">
        <v>730.04663100000005</v>
      </c>
      <c r="R63" s="24">
        <v>749.05108600000005</v>
      </c>
      <c r="S63" s="24">
        <v>768.68615699999998</v>
      </c>
      <c r="T63" s="24">
        <v>788.855774</v>
      </c>
      <c r="U63" s="24">
        <v>809.38336200000003</v>
      </c>
      <c r="V63" s="24">
        <v>830.44256600000006</v>
      </c>
      <c r="W63" s="24">
        <v>851.96301300000005</v>
      </c>
      <c r="X63" s="24">
        <v>874.07550000000003</v>
      </c>
      <c r="Y63" s="24">
        <v>896.41900599999997</v>
      </c>
      <c r="Z63" s="24">
        <v>919.38281199999994</v>
      </c>
      <c r="AA63" s="24">
        <v>943.13018799999998</v>
      </c>
      <c r="AB63" s="24">
        <v>967.34417699999995</v>
      </c>
      <c r="AC63" s="24">
        <v>991.88940400000001</v>
      </c>
      <c r="AD63" s="24">
        <v>1016.7459720000001</v>
      </c>
      <c r="AE63" s="24">
        <v>1042.218384</v>
      </c>
      <c r="AF63" s="24">
        <v>1068.4748540000001</v>
      </c>
      <c r="AG63" s="24">
        <v>1095.514038</v>
      </c>
      <c r="AH63" s="24">
        <v>1123.943481</v>
      </c>
      <c r="AI63" s="24">
        <v>1154.2413329999999</v>
      </c>
      <c r="AJ63" s="24">
        <v>1186.0355219999999</v>
      </c>
      <c r="AK63" s="25">
        <v>2.6402999999999999E-2</v>
      </c>
    </row>
    <row r="64" spans="1:37" ht="15" customHeight="1">
      <c r="A64" s="19" t="s">
        <v>266</v>
      </c>
      <c r="B64" s="23" t="s">
        <v>245</v>
      </c>
      <c r="C64" s="24">
        <v>76.740066999999996</v>
      </c>
      <c r="D64" s="24">
        <v>79.689650999999998</v>
      </c>
      <c r="E64" s="24">
        <v>83.045699999999997</v>
      </c>
      <c r="F64" s="24">
        <v>86.845427999999998</v>
      </c>
      <c r="G64" s="24">
        <v>90.849029999999999</v>
      </c>
      <c r="H64" s="24">
        <v>95.083816999999996</v>
      </c>
      <c r="I64" s="24">
        <v>99.559394999999995</v>
      </c>
      <c r="J64" s="24">
        <v>104.23112500000001</v>
      </c>
      <c r="K64" s="24">
        <v>109.052513</v>
      </c>
      <c r="L64" s="24">
        <v>114.00610399999999</v>
      </c>
      <c r="M64" s="24">
        <v>119.118431</v>
      </c>
      <c r="N64" s="24">
        <v>124.41861</v>
      </c>
      <c r="O64" s="24">
        <v>129.951324</v>
      </c>
      <c r="P64" s="24">
        <v>135.672775</v>
      </c>
      <c r="Q64" s="24">
        <v>141.67292800000001</v>
      </c>
      <c r="R64" s="24">
        <v>147.84208699999999</v>
      </c>
      <c r="S64" s="24">
        <v>154.324738</v>
      </c>
      <c r="T64" s="24">
        <v>161.156158</v>
      </c>
      <c r="U64" s="24">
        <v>168.306183</v>
      </c>
      <c r="V64" s="24">
        <v>175.77685500000001</v>
      </c>
      <c r="W64" s="24">
        <v>183.552933</v>
      </c>
      <c r="X64" s="24">
        <v>191.644791</v>
      </c>
      <c r="Y64" s="24">
        <v>200.09364299999999</v>
      </c>
      <c r="Z64" s="24">
        <v>208.905945</v>
      </c>
      <c r="AA64" s="24">
        <v>218.05851699999999</v>
      </c>
      <c r="AB64" s="24">
        <v>227.53228799999999</v>
      </c>
      <c r="AC64" s="24">
        <v>237.39977999999999</v>
      </c>
      <c r="AD64" s="24">
        <v>247.691193</v>
      </c>
      <c r="AE64" s="24">
        <v>258.43215900000001</v>
      </c>
      <c r="AF64" s="24">
        <v>269.61776700000001</v>
      </c>
      <c r="AG64" s="24">
        <v>281.12347399999999</v>
      </c>
      <c r="AH64" s="24">
        <v>293.153503</v>
      </c>
      <c r="AI64" s="24">
        <v>305.75912499999998</v>
      </c>
      <c r="AJ64" s="24">
        <v>318.928406</v>
      </c>
      <c r="AK64" s="25">
        <v>4.4290999999999997E-2</v>
      </c>
    </row>
    <row r="65" spans="1:37" ht="15" customHeight="1">
      <c r="A65" s="19" t="s">
        <v>267</v>
      </c>
      <c r="B65" s="23" t="s">
        <v>247</v>
      </c>
      <c r="C65" s="24">
        <v>215.79698200000001</v>
      </c>
      <c r="D65" s="24">
        <v>222.85611</v>
      </c>
      <c r="E65" s="24">
        <v>231.70045500000001</v>
      </c>
      <c r="F65" s="24">
        <v>241.623245</v>
      </c>
      <c r="G65" s="24">
        <v>251.17692600000001</v>
      </c>
      <c r="H65" s="24">
        <v>260.69372600000003</v>
      </c>
      <c r="I65" s="24">
        <v>270.59234600000002</v>
      </c>
      <c r="J65" s="24">
        <v>280.86926299999999</v>
      </c>
      <c r="K65" s="24">
        <v>291.25045799999998</v>
      </c>
      <c r="L65" s="24">
        <v>301.77185100000003</v>
      </c>
      <c r="M65" s="24">
        <v>313.13647500000002</v>
      </c>
      <c r="N65" s="24">
        <v>324.044464</v>
      </c>
      <c r="O65" s="24">
        <v>335.52600100000001</v>
      </c>
      <c r="P65" s="24">
        <v>347.50656099999998</v>
      </c>
      <c r="Q65" s="24">
        <v>360.19039900000001</v>
      </c>
      <c r="R65" s="24">
        <v>373.22311400000001</v>
      </c>
      <c r="S65" s="24">
        <v>386.61947600000002</v>
      </c>
      <c r="T65" s="24">
        <v>400.74676499999998</v>
      </c>
      <c r="U65" s="24">
        <v>415.45938100000001</v>
      </c>
      <c r="V65" s="24">
        <v>430.69812000000002</v>
      </c>
      <c r="W65" s="24">
        <v>446.34957900000001</v>
      </c>
      <c r="X65" s="24">
        <v>462.03396600000002</v>
      </c>
      <c r="Y65" s="24">
        <v>478.310089</v>
      </c>
      <c r="Z65" s="24">
        <v>495.26681500000001</v>
      </c>
      <c r="AA65" s="24">
        <v>513.02496299999996</v>
      </c>
      <c r="AB65" s="24">
        <v>531.49218800000006</v>
      </c>
      <c r="AC65" s="24">
        <v>549.91064500000005</v>
      </c>
      <c r="AD65" s="24">
        <v>569.04339600000003</v>
      </c>
      <c r="AE65" s="24">
        <v>589.09387200000003</v>
      </c>
      <c r="AF65" s="24">
        <v>610.09033199999999</v>
      </c>
      <c r="AG65" s="24">
        <v>631.79480000000001</v>
      </c>
      <c r="AH65" s="24">
        <v>653.28149399999995</v>
      </c>
      <c r="AI65" s="24">
        <v>675.77673300000004</v>
      </c>
      <c r="AJ65" s="24">
        <v>699.33850099999995</v>
      </c>
      <c r="AK65" s="25">
        <v>3.6384E-2</v>
      </c>
    </row>
    <row r="66" spans="1:37" ht="15" customHeight="1">
      <c r="A66" s="19" t="s">
        <v>268</v>
      </c>
      <c r="B66" s="23" t="s">
        <v>249</v>
      </c>
      <c r="C66" s="24">
        <v>95.118599000000003</v>
      </c>
      <c r="D66" s="24">
        <v>97.846687000000003</v>
      </c>
      <c r="E66" s="24">
        <v>100.682419</v>
      </c>
      <c r="F66" s="24">
        <v>103.710701</v>
      </c>
      <c r="G66" s="24">
        <v>106.549576</v>
      </c>
      <c r="H66" s="24">
        <v>109.315254</v>
      </c>
      <c r="I66" s="24">
        <v>112.113388</v>
      </c>
      <c r="J66" s="24">
        <v>114.947845</v>
      </c>
      <c r="K66" s="24">
        <v>117.822762</v>
      </c>
      <c r="L66" s="24">
        <v>120.79612</v>
      </c>
      <c r="M66" s="24">
        <v>123.98187299999999</v>
      </c>
      <c r="N66" s="24">
        <v>127.369682</v>
      </c>
      <c r="O66" s="24">
        <v>130.936249</v>
      </c>
      <c r="P66" s="24">
        <v>134.77981600000001</v>
      </c>
      <c r="Q66" s="24">
        <v>138.955994</v>
      </c>
      <c r="R66" s="24">
        <v>143.46545399999999</v>
      </c>
      <c r="S66" s="24">
        <v>148.185562</v>
      </c>
      <c r="T66" s="24">
        <v>153.03585799999999</v>
      </c>
      <c r="U66" s="24">
        <v>157.901917</v>
      </c>
      <c r="V66" s="24">
        <v>162.79087799999999</v>
      </c>
      <c r="W66" s="24">
        <v>167.82054099999999</v>
      </c>
      <c r="X66" s="24">
        <v>172.91130100000001</v>
      </c>
      <c r="Y66" s="24">
        <v>178.14144899999999</v>
      </c>
      <c r="Z66" s="24">
        <v>183.52276599999999</v>
      </c>
      <c r="AA66" s="24">
        <v>189.10673499999999</v>
      </c>
      <c r="AB66" s="24">
        <v>194.83521999999999</v>
      </c>
      <c r="AC66" s="24">
        <v>200.69708299999999</v>
      </c>
      <c r="AD66" s="24">
        <v>206.74331699999999</v>
      </c>
      <c r="AE66" s="24">
        <v>212.95225500000001</v>
      </c>
      <c r="AF66" s="24">
        <v>219.32229599999999</v>
      </c>
      <c r="AG66" s="24">
        <v>225.80538899999999</v>
      </c>
      <c r="AH66" s="24">
        <v>232.509018</v>
      </c>
      <c r="AI66" s="24">
        <v>239.516144</v>
      </c>
      <c r="AJ66" s="24">
        <v>246.925354</v>
      </c>
      <c r="AK66" s="25">
        <v>2.9350000000000001E-2</v>
      </c>
    </row>
    <row r="67" spans="1:37" ht="15" customHeight="1">
      <c r="A67" s="19" t="s">
        <v>269</v>
      </c>
      <c r="B67" s="23" t="s">
        <v>251</v>
      </c>
      <c r="C67" s="24">
        <v>176.040817</v>
      </c>
      <c r="D67" s="24">
        <v>187.88426200000001</v>
      </c>
      <c r="E67" s="24">
        <v>199.942261</v>
      </c>
      <c r="F67" s="24">
        <v>212.15759299999999</v>
      </c>
      <c r="G67" s="24">
        <v>224.543533</v>
      </c>
      <c r="H67" s="24">
        <v>237.703217</v>
      </c>
      <c r="I67" s="24">
        <v>250.64794900000001</v>
      </c>
      <c r="J67" s="24">
        <v>264.20446800000002</v>
      </c>
      <c r="K67" s="24">
        <v>277.83682299999998</v>
      </c>
      <c r="L67" s="24">
        <v>291.30453499999999</v>
      </c>
      <c r="M67" s="24">
        <v>305.48318499999999</v>
      </c>
      <c r="N67" s="24">
        <v>320.60699499999998</v>
      </c>
      <c r="O67" s="24">
        <v>336.18023699999998</v>
      </c>
      <c r="P67" s="24">
        <v>351.88360599999999</v>
      </c>
      <c r="Q67" s="24">
        <v>367.93722500000001</v>
      </c>
      <c r="R67" s="24">
        <v>384.23156699999998</v>
      </c>
      <c r="S67" s="24">
        <v>401.432343</v>
      </c>
      <c r="T67" s="24">
        <v>419.06304899999998</v>
      </c>
      <c r="U67" s="24">
        <v>436.94097900000003</v>
      </c>
      <c r="V67" s="24">
        <v>455.21328699999998</v>
      </c>
      <c r="W67" s="24">
        <v>473.82257099999998</v>
      </c>
      <c r="X67" s="24">
        <v>492.93017600000002</v>
      </c>
      <c r="Y67" s="24">
        <v>512.53539999999998</v>
      </c>
      <c r="Z67" s="24">
        <v>532.29437299999995</v>
      </c>
      <c r="AA67" s="24">
        <v>553.242615</v>
      </c>
      <c r="AB67" s="24">
        <v>574.84411599999999</v>
      </c>
      <c r="AC67" s="24">
        <v>596.84942599999999</v>
      </c>
      <c r="AD67" s="24">
        <v>619.05206299999998</v>
      </c>
      <c r="AE67" s="24">
        <v>641.24395800000002</v>
      </c>
      <c r="AF67" s="24">
        <v>663.79254200000003</v>
      </c>
      <c r="AG67" s="24">
        <v>686.14794900000004</v>
      </c>
      <c r="AH67" s="24">
        <v>709.11914100000001</v>
      </c>
      <c r="AI67" s="24">
        <v>732.11102300000005</v>
      </c>
      <c r="AJ67" s="24">
        <v>754.67523200000005</v>
      </c>
      <c r="AK67" s="25">
        <v>4.4409999999999998E-2</v>
      </c>
    </row>
    <row r="68" spans="1:37" ht="15" customHeight="1">
      <c r="A68" s="19" t="s">
        <v>270</v>
      </c>
      <c r="B68" s="23" t="s">
        <v>253</v>
      </c>
      <c r="C68" s="24">
        <v>161.211319</v>
      </c>
      <c r="D68" s="24">
        <v>165.939087</v>
      </c>
      <c r="E68" s="24">
        <v>169.742752</v>
      </c>
      <c r="F68" s="24">
        <v>172.58204699999999</v>
      </c>
      <c r="G68" s="24">
        <v>176.36325099999999</v>
      </c>
      <c r="H68" s="24">
        <v>179.997345</v>
      </c>
      <c r="I68" s="24">
        <v>183.68602000000001</v>
      </c>
      <c r="J68" s="24">
        <v>187.55969200000001</v>
      </c>
      <c r="K68" s="24">
        <v>191.397751</v>
      </c>
      <c r="L68" s="24">
        <v>195.15562399999999</v>
      </c>
      <c r="M68" s="24">
        <v>199.02731299999999</v>
      </c>
      <c r="N68" s="24">
        <v>203.08187899999999</v>
      </c>
      <c r="O68" s="24">
        <v>207.09146100000001</v>
      </c>
      <c r="P68" s="24">
        <v>210.86317399999999</v>
      </c>
      <c r="Q68" s="24">
        <v>214.42778000000001</v>
      </c>
      <c r="R68" s="24">
        <v>217.94426000000001</v>
      </c>
      <c r="S68" s="24">
        <v>221.65772999999999</v>
      </c>
      <c r="T68" s="24">
        <v>225.634018</v>
      </c>
      <c r="U68" s="24">
        <v>229.72219799999999</v>
      </c>
      <c r="V68" s="24">
        <v>233.70304899999999</v>
      </c>
      <c r="W68" s="24">
        <v>237.520096</v>
      </c>
      <c r="X68" s="24">
        <v>241.30320699999999</v>
      </c>
      <c r="Y68" s="24">
        <v>245.04724100000001</v>
      </c>
      <c r="Z68" s="24">
        <v>248.92063899999999</v>
      </c>
      <c r="AA68" s="24">
        <v>253.09451300000001</v>
      </c>
      <c r="AB68" s="24">
        <v>257.557098</v>
      </c>
      <c r="AC68" s="24">
        <v>262.22598299999999</v>
      </c>
      <c r="AD68" s="24">
        <v>266.96283</v>
      </c>
      <c r="AE68" s="24">
        <v>271.73251299999998</v>
      </c>
      <c r="AF68" s="24">
        <v>276.602417</v>
      </c>
      <c r="AG68" s="24">
        <v>281.55636600000003</v>
      </c>
      <c r="AH68" s="24">
        <v>286.68411300000002</v>
      </c>
      <c r="AI68" s="24">
        <v>292.10659800000002</v>
      </c>
      <c r="AJ68" s="24">
        <v>297.84021000000001</v>
      </c>
      <c r="AK68" s="25">
        <v>1.8447000000000002E-2</v>
      </c>
    </row>
    <row r="69" spans="1:37" ht="15" customHeight="1">
      <c r="A69" s="19" t="s">
        <v>271</v>
      </c>
      <c r="B69" s="23" t="s">
        <v>255</v>
      </c>
      <c r="C69" s="24">
        <v>204.51063500000001</v>
      </c>
      <c r="D69" s="24">
        <v>217.66339099999999</v>
      </c>
      <c r="E69" s="24">
        <v>231.34333799999999</v>
      </c>
      <c r="F69" s="24">
        <v>245.45301799999999</v>
      </c>
      <c r="G69" s="24">
        <v>260.19894399999998</v>
      </c>
      <c r="H69" s="24">
        <v>275.93359400000003</v>
      </c>
      <c r="I69" s="24">
        <v>292.62792999999999</v>
      </c>
      <c r="J69" s="24">
        <v>310.16372699999999</v>
      </c>
      <c r="K69" s="24">
        <v>328.28649899999999</v>
      </c>
      <c r="L69" s="24">
        <v>346.88626099999999</v>
      </c>
      <c r="M69" s="24">
        <v>366.469177</v>
      </c>
      <c r="N69" s="24">
        <v>387.09594700000002</v>
      </c>
      <c r="O69" s="24">
        <v>408.385559</v>
      </c>
      <c r="P69" s="24">
        <v>430.37914999999998</v>
      </c>
      <c r="Q69" s="24">
        <v>453.08752399999997</v>
      </c>
      <c r="R69" s="24">
        <v>476.51119999999997</v>
      </c>
      <c r="S69" s="24">
        <v>501.06817599999999</v>
      </c>
      <c r="T69" s="24">
        <v>526.78076199999998</v>
      </c>
      <c r="U69" s="24">
        <v>553.39862100000005</v>
      </c>
      <c r="V69" s="24">
        <v>580.97082499999999</v>
      </c>
      <c r="W69" s="24">
        <v>609.56396500000005</v>
      </c>
      <c r="X69" s="24">
        <v>639.42773399999999</v>
      </c>
      <c r="Y69" s="24">
        <v>670.25793499999997</v>
      </c>
      <c r="Z69" s="24">
        <v>702.29882799999996</v>
      </c>
      <c r="AA69" s="24">
        <v>735.73443599999996</v>
      </c>
      <c r="AB69" s="24">
        <v>770.228027</v>
      </c>
      <c r="AC69" s="24">
        <v>805.97997999999995</v>
      </c>
      <c r="AD69" s="24">
        <v>842.91455099999996</v>
      </c>
      <c r="AE69" s="24">
        <v>881.32037400000002</v>
      </c>
      <c r="AF69" s="24">
        <v>920.88360599999999</v>
      </c>
      <c r="AG69" s="24">
        <v>961.17962599999998</v>
      </c>
      <c r="AH69" s="24">
        <v>1003.156982</v>
      </c>
      <c r="AI69" s="24">
        <v>1047.384644</v>
      </c>
      <c r="AJ69" s="24">
        <v>1093.1473390000001</v>
      </c>
      <c r="AK69" s="25">
        <v>5.1727000000000002E-2</v>
      </c>
    </row>
    <row r="70" spans="1:37" ht="15" customHeight="1">
      <c r="A70" s="19" t="s">
        <v>272</v>
      </c>
      <c r="B70" s="23" t="s">
        <v>257</v>
      </c>
      <c r="C70" s="24">
        <v>89.902466000000004</v>
      </c>
      <c r="D70" s="24">
        <v>96.304382000000004</v>
      </c>
      <c r="E70" s="24">
        <v>102.749695</v>
      </c>
      <c r="F70" s="24">
        <v>109.353966</v>
      </c>
      <c r="G70" s="24">
        <v>116.084351</v>
      </c>
      <c r="H70" s="24">
        <v>123.163788</v>
      </c>
      <c r="I70" s="24">
        <v>130.821609</v>
      </c>
      <c r="J70" s="24">
        <v>139.068298</v>
      </c>
      <c r="K70" s="24">
        <v>147.71885700000001</v>
      </c>
      <c r="L70" s="24">
        <v>156.79333500000001</v>
      </c>
      <c r="M70" s="24">
        <v>166.39402799999999</v>
      </c>
      <c r="N70" s="24">
        <v>176.458054</v>
      </c>
      <c r="O70" s="24">
        <v>186.895782</v>
      </c>
      <c r="P70" s="24">
        <v>197.73135400000001</v>
      </c>
      <c r="Q70" s="24">
        <v>209.004166</v>
      </c>
      <c r="R70" s="24">
        <v>220.80561800000001</v>
      </c>
      <c r="S70" s="24">
        <v>233.229141</v>
      </c>
      <c r="T70" s="24">
        <v>246.215363</v>
      </c>
      <c r="U70" s="24">
        <v>259.715912</v>
      </c>
      <c r="V70" s="24">
        <v>273.83221400000002</v>
      </c>
      <c r="W70" s="24">
        <v>288.561127</v>
      </c>
      <c r="X70" s="24">
        <v>303.90481599999998</v>
      </c>
      <c r="Y70" s="24">
        <v>319.75491299999999</v>
      </c>
      <c r="Z70" s="24">
        <v>336.28152499999999</v>
      </c>
      <c r="AA70" s="24">
        <v>353.52212500000002</v>
      </c>
      <c r="AB70" s="24">
        <v>371.32028200000002</v>
      </c>
      <c r="AC70" s="24">
        <v>389.736176</v>
      </c>
      <c r="AD70" s="24">
        <v>408.70944200000002</v>
      </c>
      <c r="AE70" s="24">
        <v>428.36617999999999</v>
      </c>
      <c r="AF70" s="24">
        <v>448.604401</v>
      </c>
      <c r="AG70" s="24">
        <v>469.33193999999997</v>
      </c>
      <c r="AH70" s="24">
        <v>490.747589</v>
      </c>
      <c r="AI70" s="24">
        <v>513.05755599999998</v>
      </c>
      <c r="AJ70" s="24">
        <v>536.05590800000004</v>
      </c>
      <c r="AK70" s="25">
        <v>5.5113000000000002E-2</v>
      </c>
    </row>
    <row r="71" spans="1:37" ht="15" customHeight="1">
      <c r="A71" s="19" t="s">
        <v>273</v>
      </c>
      <c r="B71" s="23" t="s">
        <v>259</v>
      </c>
      <c r="C71" s="24">
        <v>69.614326000000005</v>
      </c>
      <c r="D71" s="24">
        <v>71.800606000000002</v>
      </c>
      <c r="E71" s="24">
        <v>74.206481999999994</v>
      </c>
      <c r="F71" s="24">
        <v>76.822975</v>
      </c>
      <c r="G71" s="24">
        <v>79.711783999999994</v>
      </c>
      <c r="H71" s="24">
        <v>82.748016000000007</v>
      </c>
      <c r="I71" s="24">
        <v>85.712990000000005</v>
      </c>
      <c r="J71" s="24">
        <v>88.673218000000006</v>
      </c>
      <c r="K71" s="24">
        <v>91.603790000000004</v>
      </c>
      <c r="L71" s="24">
        <v>94.546486000000002</v>
      </c>
      <c r="M71" s="24">
        <v>97.572226999999998</v>
      </c>
      <c r="N71" s="24">
        <v>100.735817</v>
      </c>
      <c r="O71" s="24">
        <v>104.001839</v>
      </c>
      <c r="P71" s="24">
        <v>107.358345</v>
      </c>
      <c r="Q71" s="24">
        <v>110.74857299999999</v>
      </c>
      <c r="R71" s="24">
        <v>114.202972</v>
      </c>
      <c r="S71" s="24">
        <v>117.879616</v>
      </c>
      <c r="T71" s="24">
        <v>121.71281399999999</v>
      </c>
      <c r="U71" s="24">
        <v>125.63814499999999</v>
      </c>
      <c r="V71" s="24">
        <v>129.65415999999999</v>
      </c>
      <c r="W71" s="24">
        <v>133.811981</v>
      </c>
      <c r="X71" s="24">
        <v>138.09927400000001</v>
      </c>
      <c r="Y71" s="24">
        <v>142.50233499999999</v>
      </c>
      <c r="Z71" s="24">
        <v>147.048813</v>
      </c>
      <c r="AA71" s="24">
        <v>151.77882399999999</v>
      </c>
      <c r="AB71" s="24">
        <v>156.69103999999999</v>
      </c>
      <c r="AC71" s="24">
        <v>161.76298499999999</v>
      </c>
      <c r="AD71" s="24">
        <v>166.98239100000001</v>
      </c>
      <c r="AE71" s="24">
        <v>172.35853599999999</v>
      </c>
      <c r="AF71" s="24">
        <v>177.91421500000001</v>
      </c>
      <c r="AG71" s="24">
        <v>183.55723599999999</v>
      </c>
      <c r="AH71" s="24">
        <v>189.335037</v>
      </c>
      <c r="AI71" s="24">
        <v>195.21771200000001</v>
      </c>
      <c r="AJ71" s="24">
        <v>201.166687</v>
      </c>
      <c r="AK71" s="25">
        <v>3.2718999999999998E-2</v>
      </c>
    </row>
    <row r="73" spans="1:37" ht="15" customHeight="1">
      <c r="B73" s="22" t="s">
        <v>274</v>
      </c>
    </row>
    <row r="74" spans="1:37" ht="15" customHeight="1">
      <c r="A74" s="19" t="s">
        <v>275</v>
      </c>
      <c r="B74" s="23" t="s">
        <v>206</v>
      </c>
      <c r="C74" s="26">
        <v>34.316971000000002</v>
      </c>
      <c r="D74" s="26">
        <v>34.648293000000002</v>
      </c>
      <c r="E74" s="26">
        <v>35.024445</v>
      </c>
      <c r="F74" s="26">
        <v>35.440758000000002</v>
      </c>
      <c r="G74" s="26">
        <v>35.108142999999998</v>
      </c>
      <c r="H74" s="26">
        <v>35.142937000000003</v>
      </c>
      <c r="I74" s="26">
        <v>35.519855</v>
      </c>
      <c r="J74" s="26">
        <v>35.833542000000001</v>
      </c>
      <c r="K74" s="26">
        <v>36.087555000000002</v>
      </c>
      <c r="L74" s="26">
        <v>36.130946999999999</v>
      </c>
      <c r="M74" s="26">
        <v>36.074615000000001</v>
      </c>
      <c r="N74" s="26">
        <v>36.169688999999998</v>
      </c>
      <c r="O74" s="26">
        <v>36.276919999999997</v>
      </c>
      <c r="P74" s="26">
        <v>36.561461999999999</v>
      </c>
      <c r="Q74" s="26">
        <v>36.822121000000003</v>
      </c>
      <c r="R74" s="26">
        <v>37.041415999999998</v>
      </c>
      <c r="S74" s="26">
        <v>37.319930999999997</v>
      </c>
      <c r="T74" s="26">
        <v>37.567036000000002</v>
      </c>
      <c r="U74" s="26">
        <v>37.770184</v>
      </c>
      <c r="V74" s="26">
        <v>37.998874999999998</v>
      </c>
      <c r="W74" s="26">
        <v>38.243271</v>
      </c>
      <c r="X74" s="26">
        <v>38.461266000000002</v>
      </c>
      <c r="Y74" s="26">
        <v>38.641711999999998</v>
      </c>
      <c r="Z74" s="26">
        <v>38.852454999999999</v>
      </c>
      <c r="AA74" s="26">
        <v>39.014774000000003</v>
      </c>
      <c r="AB74" s="26">
        <v>38.972732999999998</v>
      </c>
      <c r="AC74" s="26">
        <v>39.251961000000001</v>
      </c>
      <c r="AD74" s="26">
        <v>39.240775999999997</v>
      </c>
      <c r="AE74" s="26">
        <v>39.480815999999997</v>
      </c>
      <c r="AF74" s="26">
        <v>39.394114999999999</v>
      </c>
      <c r="AG74" s="26">
        <v>39.419665999999999</v>
      </c>
      <c r="AH74" s="26">
        <v>39.433632000000003</v>
      </c>
      <c r="AI74" s="26">
        <v>39.397224000000001</v>
      </c>
      <c r="AJ74" s="26">
        <v>39.362923000000002</v>
      </c>
      <c r="AK74" s="25">
        <v>3.9950000000000003E-3</v>
      </c>
    </row>
    <row r="75" spans="1:37" ht="15" customHeight="1">
      <c r="A75" s="19" t="s">
        <v>276</v>
      </c>
      <c r="B75" s="23" t="s">
        <v>208</v>
      </c>
      <c r="C75" s="26">
        <v>0.75370800000000004</v>
      </c>
      <c r="D75" s="26">
        <v>0.77002599999999999</v>
      </c>
      <c r="E75" s="26">
        <v>0.78298599999999996</v>
      </c>
      <c r="F75" s="26">
        <v>0.79755500000000001</v>
      </c>
      <c r="G75" s="26">
        <v>0.81135100000000004</v>
      </c>
      <c r="H75" s="26">
        <v>0.82486499999999996</v>
      </c>
      <c r="I75" s="26">
        <v>0.83856699999999995</v>
      </c>
      <c r="J75" s="26">
        <v>0.85285200000000005</v>
      </c>
      <c r="K75" s="26">
        <v>0.86630200000000002</v>
      </c>
      <c r="L75" s="26">
        <v>0.879054</v>
      </c>
      <c r="M75" s="26">
        <v>0.89274600000000004</v>
      </c>
      <c r="N75" s="26">
        <v>0.90665600000000002</v>
      </c>
      <c r="O75" s="26">
        <v>0.92049800000000004</v>
      </c>
      <c r="P75" s="26">
        <v>0.93448900000000001</v>
      </c>
      <c r="Q75" s="26">
        <v>0.94806100000000004</v>
      </c>
      <c r="R75" s="26">
        <v>0.96203399999999994</v>
      </c>
      <c r="S75" s="26">
        <v>0.976877</v>
      </c>
      <c r="T75" s="26">
        <v>0.99214000000000002</v>
      </c>
      <c r="U75" s="26">
        <v>1.0072209999999999</v>
      </c>
      <c r="V75" s="26">
        <v>1.0218419999999999</v>
      </c>
      <c r="W75" s="26">
        <v>1.0366359999999999</v>
      </c>
      <c r="X75" s="26">
        <v>1.051768</v>
      </c>
      <c r="Y75" s="26">
        <v>1.066144</v>
      </c>
      <c r="Z75" s="26">
        <v>1.0804050000000001</v>
      </c>
      <c r="AA75" s="26">
        <v>1.0945240000000001</v>
      </c>
      <c r="AB75" s="26">
        <v>1.1085069999999999</v>
      </c>
      <c r="AC75" s="26">
        <v>1.122266</v>
      </c>
      <c r="AD75" s="26">
        <v>1.1355930000000001</v>
      </c>
      <c r="AE75" s="26">
        <v>1.1488989999999999</v>
      </c>
      <c r="AF75" s="26">
        <v>1.1620649999999999</v>
      </c>
      <c r="AG75" s="26">
        <v>1.1747909999999999</v>
      </c>
      <c r="AH75" s="26">
        <v>1.1873210000000001</v>
      </c>
      <c r="AI75" s="26">
        <v>1.199889</v>
      </c>
      <c r="AJ75" s="26">
        <v>1.21208</v>
      </c>
      <c r="AK75" s="25">
        <v>1.4278000000000001E-2</v>
      </c>
    </row>
    <row r="76" spans="1:37" ht="15" customHeight="1">
      <c r="A76" s="19" t="s">
        <v>277</v>
      </c>
      <c r="B76" s="23" t="s">
        <v>210</v>
      </c>
      <c r="C76" s="26">
        <v>1.4155679999999999</v>
      </c>
      <c r="D76" s="26">
        <v>1.450148</v>
      </c>
      <c r="E76" s="26">
        <v>1.489239</v>
      </c>
      <c r="F76" s="26">
        <v>1.531326</v>
      </c>
      <c r="G76" s="26">
        <v>1.5743050000000001</v>
      </c>
      <c r="H76" s="26">
        <v>1.6189070000000001</v>
      </c>
      <c r="I76" s="26">
        <v>1.6632370000000001</v>
      </c>
      <c r="J76" s="26">
        <v>1.7081329999999999</v>
      </c>
      <c r="K76" s="26">
        <v>1.7503169999999999</v>
      </c>
      <c r="L76" s="26">
        <v>1.791131</v>
      </c>
      <c r="M76" s="26">
        <v>1.8328679999999999</v>
      </c>
      <c r="N76" s="26">
        <v>1.876004</v>
      </c>
      <c r="O76" s="26">
        <v>1.92045</v>
      </c>
      <c r="P76" s="26">
        <v>1.9653579999999999</v>
      </c>
      <c r="Q76" s="26">
        <v>2.0110570000000001</v>
      </c>
      <c r="R76" s="26">
        <v>2.056743</v>
      </c>
      <c r="S76" s="26">
        <v>2.1049060000000002</v>
      </c>
      <c r="T76" s="26">
        <v>2.1547559999999999</v>
      </c>
      <c r="U76" s="26">
        <v>2.204053</v>
      </c>
      <c r="V76" s="26">
        <v>2.2529560000000002</v>
      </c>
      <c r="W76" s="26">
        <v>2.3018930000000002</v>
      </c>
      <c r="X76" s="26">
        <v>2.351871</v>
      </c>
      <c r="Y76" s="26">
        <v>2.3997459999999999</v>
      </c>
      <c r="Z76" s="26">
        <v>2.4474119999999999</v>
      </c>
      <c r="AA76" s="26">
        <v>2.495403</v>
      </c>
      <c r="AB76" s="26">
        <v>2.54277</v>
      </c>
      <c r="AC76" s="26">
        <v>2.5899100000000002</v>
      </c>
      <c r="AD76" s="26">
        <v>2.6357210000000002</v>
      </c>
      <c r="AE76" s="26">
        <v>2.681435</v>
      </c>
      <c r="AF76" s="26">
        <v>2.726677</v>
      </c>
      <c r="AG76" s="26">
        <v>2.7698390000000002</v>
      </c>
      <c r="AH76" s="26">
        <v>2.8130519999999999</v>
      </c>
      <c r="AI76" s="26">
        <v>2.857507</v>
      </c>
      <c r="AJ76" s="26">
        <v>2.9016929999999999</v>
      </c>
      <c r="AK76" s="25">
        <v>2.1912999999999998E-2</v>
      </c>
    </row>
    <row r="77" spans="1:37" ht="15" customHeight="1">
      <c r="A77" s="19" t="s">
        <v>278</v>
      </c>
      <c r="B77" s="23" t="s">
        <v>212</v>
      </c>
      <c r="C77" s="26">
        <v>3.1709779999999999</v>
      </c>
      <c r="D77" s="26">
        <v>3.2505299999999999</v>
      </c>
      <c r="E77" s="26">
        <v>3.3551989999999998</v>
      </c>
      <c r="F77" s="26">
        <v>3.4658519999999999</v>
      </c>
      <c r="G77" s="26">
        <v>3.5693380000000001</v>
      </c>
      <c r="H77" s="26">
        <v>3.670766</v>
      </c>
      <c r="I77" s="26">
        <v>3.7721909999999998</v>
      </c>
      <c r="J77" s="26">
        <v>3.873103</v>
      </c>
      <c r="K77" s="26">
        <v>3.9691719999999999</v>
      </c>
      <c r="L77" s="26">
        <v>4.060365</v>
      </c>
      <c r="M77" s="26">
        <v>4.1462649999999996</v>
      </c>
      <c r="N77" s="26">
        <v>4.2321689999999998</v>
      </c>
      <c r="O77" s="26">
        <v>4.3192219999999999</v>
      </c>
      <c r="P77" s="26">
        <v>4.4060899999999998</v>
      </c>
      <c r="Q77" s="26">
        <v>4.492076</v>
      </c>
      <c r="R77" s="26">
        <v>4.5758089999999996</v>
      </c>
      <c r="S77" s="26">
        <v>4.6624619999999997</v>
      </c>
      <c r="T77" s="26">
        <v>4.7510820000000002</v>
      </c>
      <c r="U77" s="26">
        <v>4.8391169999999999</v>
      </c>
      <c r="V77" s="26">
        <v>4.9276920000000004</v>
      </c>
      <c r="W77" s="26">
        <v>5.0156530000000004</v>
      </c>
      <c r="X77" s="26">
        <v>5.1052419999999996</v>
      </c>
      <c r="Y77" s="26">
        <v>5.1945410000000001</v>
      </c>
      <c r="Z77" s="26">
        <v>5.2841189999999996</v>
      </c>
      <c r="AA77" s="26">
        <v>5.3748149999999999</v>
      </c>
      <c r="AB77" s="26">
        <v>5.4629589999999997</v>
      </c>
      <c r="AC77" s="26">
        <v>5.5504530000000001</v>
      </c>
      <c r="AD77" s="26">
        <v>5.6376330000000001</v>
      </c>
      <c r="AE77" s="26">
        <v>5.7252070000000002</v>
      </c>
      <c r="AF77" s="26">
        <v>5.8132999999999999</v>
      </c>
      <c r="AG77" s="26">
        <v>5.8977130000000004</v>
      </c>
      <c r="AH77" s="26">
        <v>5.9832780000000003</v>
      </c>
      <c r="AI77" s="26">
        <v>6.0713270000000001</v>
      </c>
      <c r="AJ77" s="26">
        <v>6.1587990000000001</v>
      </c>
      <c r="AK77" s="25">
        <v>2.0171999999999999E-2</v>
      </c>
    </row>
    <row r="78" spans="1:37" ht="15" customHeight="1">
      <c r="A78" s="19" t="s">
        <v>279</v>
      </c>
      <c r="B78" s="23" t="s">
        <v>214</v>
      </c>
      <c r="C78" s="26">
        <v>25.595106000000001</v>
      </c>
      <c r="D78" s="26">
        <v>26.174918999999999</v>
      </c>
      <c r="E78" s="26">
        <v>26.670190999999999</v>
      </c>
      <c r="F78" s="26">
        <v>27.128468000000002</v>
      </c>
      <c r="G78" s="26">
        <v>27.554001</v>
      </c>
      <c r="H78" s="26">
        <v>27.977789000000001</v>
      </c>
      <c r="I78" s="26">
        <v>28.40239</v>
      </c>
      <c r="J78" s="26">
        <v>28.843971</v>
      </c>
      <c r="K78" s="26">
        <v>29.279108000000001</v>
      </c>
      <c r="L78" s="26">
        <v>29.695179</v>
      </c>
      <c r="M78" s="26">
        <v>30.123127</v>
      </c>
      <c r="N78" s="26">
        <v>30.554107999999999</v>
      </c>
      <c r="O78" s="26">
        <v>30.977146000000001</v>
      </c>
      <c r="P78" s="26">
        <v>31.392838999999999</v>
      </c>
      <c r="Q78" s="26">
        <v>31.809977</v>
      </c>
      <c r="R78" s="26">
        <v>32.224196999999997</v>
      </c>
      <c r="S78" s="26">
        <v>32.646385000000002</v>
      </c>
      <c r="T78" s="26">
        <v>33.071663000000001</v>
      </c>
      <c r="U78" s="26">
        <v>33.491978000000003</v>
      </c>
      <c r="V78" s="26">
        <v>33.914397999999998</v>
      </c>
      <c r="W78" s="26">
        <v>34.335498999999999</v>
      </c>
      <c r="X78" s="26">
        <v>34.760238999999999</v>
      </c>
      <c r="Y78" s="26">
        <v>35.173617999999998</v>
      </c>
      <c r="Z78" s="26">
        <v>35.591034000000001</v>
      </c>
      <c r="AA78" s="26">
        <v>36.018191999999999</v>
      </c>
      <c r="AB78" s="26">
        <v>36.442157999999999</v>
      </c>
      <c r="AC78" s="26">
        <v>36.857562999999999</v>
      </c>
      <c r="AD78" s="26">
        <v>37.263649000000001</v>
      </c>
      <c r="AE78" s="26">
        <v>37.671463000000003</v>
      </c>
      <c r="AF78" s="26">
        <v>38.086570999999999</v>
      </c>
      <c r="AG78" s="26">
        <v>38.508147999999998</v>
      </c>
      <c r="AH78" s="26">
        <v>38.956600000000002</v>
      </c>
      <c r="AI78" s="26">
        <v>39.446635999999998</v>
      </c>
      <c r="AJ78" s="26">
        <v>39.963374999999999</v>
      </c>
      <c r="AK78" s="25">
        <v>1.3311999999999999E-2</v>
      </c>
    </row>
    <row r="79" spans="1:37" ht="15" customHeight="1">
      <c r="A79" s="19" t="s">
        <v>280</v>
      </c>
      <c r="B79" s="23" t="s">
        <v>216</v>
      </c>
      <c r="C79" s="26">
        <v>2.0621450000000001</v>
      </c>
      <c r="D79" s="26">
        <v>2.130099</v>
      </c>
      <c r="E79" s="26">
        <v>2.207935</v>
      </c>
      <c r="F79" s="26">
        <v>2.2964869999999999</v>
      </c>
      <c r="G79" s="26">
        <v>2.3895</v>
      </c>
      <c r="H79" s="26">
        <v>2.4875430000000001</v>
      </c>
      <c r="I79" s="26">
        <v>2.5907930000000001</v>
      </c>
      <c r="J79" s="26">
        <v>2.6980420000000001</v>
      </c>
      <c r="K79" s="26">
        <v>2.8080569999999998</v>
      </c>
      <c r="L79" s="26">
        <v>2.9204110000000001</v>
      </c>
      <c r="M79" s="26">
        <v>3.0356749999999999</v>
      </c>
      <c r="N79" s="26">
        <v>3.1545339999999999</v>
      </c>
      <c r="O79" s="26">
        <v>3.2780499999999999</v>
      </c>
      <c r="P79" s="26">
        <v>3.4050720000000001</v>
      </c>
      <c r="Q79" s="26">
        <v>3.537814</v>
      </c>
      <c r="R79" s="26">
        <v>3.6734499999999999</v>
      </c>
      <c r="S79" s="26">
        <v>3.815474</v>
      </c>
      <c r="T79" s="26">
        <v>3.964658</v>
      </c>
      <c r="U79" s="26">
        <v>4.120171</v>
      </c>
      <c r="V79" s="26">
        <v>4.2820020000000003</v>
      </c>
      <c r="W79" s="26">
        <v>4.4496640000000003</v>
      </c>
      <c r="X79" s="26">
        <v>4.6233190000000004</v>
      </c>
      <c r="Y79" s="26">
        <v>4.8038689999999997</v>
      </c>
      <c r="Z79" s="26">
        <v>4.9913689999999997</v>
      </c>
      <c r="AA79" s="26">
        <v>5.1851839999999996</v>
      </c>
      <c r="AB79" s="26">
        <v>5.3847610000000001</v>
      </c>
      <c r="AC79" s="26">
        <v>5.5917159999999999</v>
      </c>
      <c r="AD79" s="26">
        <v>5.8066500000000003</v>
      </c>
      <c r="AE79" s="26">
        <v>6.0300479999999999</v>
      </c>
      <c r="AF79" s="26">
        <v>6.2616810000000003</v>
      </c>
      <c r="AG79" s="26">
        <v>6.4985489999999997</v>
      </c>
      <c r="AH79" s="26">
        <v>6.7452699999999997</v>
      </c>
      <c r="AI79" s="26">
        <v>7.0028759999999997</v>
      </c>
      <c r="AJ79" s="26">
        <v>7.2709460000000004</v>
      </c>
      <c r="AK79" s="25">
        <v>3.9112000000000001E-2</v>
      </c>
    </row>
    <row r="80" spans="1:37" ht="15" customHeight="1">
      <c r="A80" s="19" t="s">
        <v>281</v>
      </c>
      <c r="B80" s="23" t="s">
        <v>218</v>
      </c>
      <c r="C80" s="26">
        <v>18.478783</v>
      </c>
      <c r="D80" s="26">
        <v>19.108788000000001</v>
      </c>
      <c r="E80" s="26">
        <v>19.930515</v>
      </c>
      <c r="F80" s="26">
        <v>20.846634000000002</v>
      </c>
      <c r="G80" s="26">
        <v>21.697514999999999</v>
      </c>
      <c r="H80" s="26">
        <v>22.509571000000001</v>
      </c>
      <c r="I80" s="26">
        <v>23.330083999999999</v>
      </c>
      <c r="J80" s="26">
        <v>24.156765</v>
      </c>
      <c r="K80" s="26">
        <v>24.958572</v>
      </c>
      <c r="L80" s="26">
        <v>25.747429</v>
      </c>
      <c r="M80" s="26">
        <v>26.587543</v>
      </c>
      <c r="N80" s="26">
        <v>27.342772</v>
      </c>
      <c r="O80" s="26">
        <v>28.119595</v>
      </c>
      <c r="P80" s="26">
        <v>28.908450999999999</v>
      </c>
      <c r="Q80" s="26">
        <v>29.730868999999998</v>
      </c>
      <c r="R80" s="26">
        <v>30.546288000000001</v>
      </c>
      <c r="S80" s="26">
        <v>31.355260999999999</v>
      </c>
      <c r="T80" s="26">
        <v>32.190024999999999</v>
      </c>
      <c r="U80" s="26">
        <v>33.035091000000001</v>
      </c>
      <c r="V80" s="26">
        <v>33.885261999999997</v>
      </c>
      <c r="W80" s="26">
        <v>34.727364000000001</v>
      </c>
      <c r="X80" s="26">
        <v>35.529136999999999</v>
      </c>
      <c r="Y80" s="26">
        <v>36.337212000000001</v>
      </c>
      <c r="Z80" s="26">
        <v>37.157093000000003</v>
      </c>
      <c r="AA80" s="26">
        <v>37.997242</v>
      </c>
      <c r="AB80" s="26">
        <v>38.846943000000003</v>
      </c>
      <c r="AC80" s="26">
        <v>39.647457000000003</v>
      </c>
      <c r="AD80" s="26">
        <v>40.456592999999998</v>
      </c>
      <c r="AE80" s="26">
        <v>41.287289000000001</v>
      </c>
      <c r="AF80" s="26">
        <v>42.139640999999997</v>
      </c>
      <c r="AG80" s="26">
        <v>42.993648999999998</v>
      </c>
      <c r="AH80" s="26">
        <v>43.785010999999997</v>
      </c>
      <c r="AI80" s="26">
        <v>44.597732999999998</v>
      </c>
      <c r="AJ80" s="26">
        <v>45.433075000000002</v>
      </c>
      <c r="AK80" s="25">
        <v>2.7435000000000001E-2</v>
      </c>
    </row>
    <row r="81" spans="1:37" ht="15" customHeight="1">
      <c r="A81" s="19" t="s">
        <v>282</v>
      </c>
      <c r="B81" s="23" t="s">
        <v>220</v>
      </c>
      <c r="C81" s="26">
        <v>4.694439</v>
      </c>
      <c r="D81" s="26">
        <v>4.7983320000000003</v>
      </c>
      <c r="E81" s="26">
        <v>4.9032169999999997</v>
      </c>
      <c r="F81" s="26">
        <v>5.0134280000000002</v>
      </c>
      <c r="G81" s="26">
        <v>5.1071799999999996</v>
      </c>
      <c r="H81" s="26">
        <v>5.1915550000000001</v>
      </c>
      <c r="I81" s="26">
        <v>5.2724900000000003</v>
      </c>
      <c r="J81" s="26">
        <v>5.3503800000000004</v>
      </c>
      <c r="K81" s="26">
        <v>5.425306</v>
      </c>
      <c r="L81" s="26">
        <v>5.5005699999999997</v>
      </c>
      <c r="M81" s="26">
        <v>5.5815210000000004</v>
      </c>
      <c r="N81" s="26">
        <v>5.6671449999999997</v>
      </c>
      <c r="O81" s="26">
        <v>5.755871</v>
      </c>
      <c r="P81" s="26">
        <v>5.8519370000000004</v>
      </c>
      <c r="Q81" s="26">
        <v>5.9575339999999999</v>
      </c>
      <c r="R81" s="26">
        <v>6.0718769999999997</v>
      </c>
      <c r="S81" s="26">
        <v>6.1887869999999996</v>
      </c>
      <c r="T81" s="26">
        <v>6.3043870000000002</v>
      </c>
      <c r="U81" s="26">
        <v>6.4136499999999996</v>
      </c>
      <c r="V81" s="26">
        <v>6.5170969999999997</v>
      </c>
      <c r="W81" s="26">
        <v>6.6197619999999997</v>
      </c>
      <c r="X81" s="26">
        <v>6.7182919999999999</v>
      </c>
      <c r="Y81" s="26">
        <v>6.8158659999999998</v>
      </c>
      <c r="Z81" s="26">
        <v>6.9128350000000003</v>
      </c>
      <c r="AA81" s="26">
        <v>7.0110510000000001</v>
      </c>
      <c r="AB81" s="26">
        <v>7.1080860000000001</v>
      </c>
      <c r="AC81" s="26">
        <v>7.2034849999999997</v>
      </c>
      <c r="AD81" s="26">
        <v>7.2989990000000002</v>
      </c>
      <c r="AE81" s="26">
        <v>7.3936970000000004</v>
      </c>
      <c r="AF81" s="26">
        <v>7.487438</v>
      </c>
      <c r="AG81" s="26">
        <v>7.5784570000000002</v>
      </c>
      <c r="AH81" s="26">
        <v>7.6703419999999998</v>
      </c>
      <c r="AI81" s="26">
        <v>7.7655750000000001</v>
      </c>
      <c r="AJ81" s="26">
        <v>7.8669570000000002</v>
      </c>
      <c r="AK81" s="25">
        <v>1.5570000000000001E-2</v>
      </c>
    </row>
    <row r="82" spans="1:37" ht="15" customHeight="1">
      <c r="A82" s="19" t="s">
        <v>283</v>
      </c>
      <c r="B82" s="23" t="s">
        <v>222</v>
      </c>
      <c r="C82" s="26">
        <v>23.725684999999999</v>
      </c>
      <c r="D82" s="26">
        <v>25.187897</v>
      </c>
      <c r="E82" s="26">
        <v>26.657378999999999</v>
      </c>
      <c r="F82" s="26">
        <v>28.126041000000001</v>
      </c>
      <c r="G82" s="26">
        <v>29.595427999999998</v>
      </c>
      <c r="H82" s="26">
        <v>31.145363</v>
      </c>
      <c r="I82" s="26">
        <v>32.643481999999999</v>
      </c>
      <c r="J82" s="26">
        <v>34.198867999999997</v>
      </c>
      <c r="K82" s="26">
        <v>35.740341000000001</v>
      </c>
      <c r="L82" s="26">
        <v>37.236930999999998</v>
      </c>
      <c r="M82" s="26">
        <v>38.801521000000001</v>
      </c>
      <c r="N82" s="26">
        <v>40.462192999999999</v>
      </c>
      <c r="O82" s="26">
        <v>42.153984000000001</v>
      </c>
      <c r="P82" s="26">
        <v>43.835898999999998</v>
      </c>
      <c r="Q82" s="26">
        <v>45.535263</v>
      </c>
      <c r="R82" s="26">
        <v>47.237904</v>
      </c>
      <c r="S82" s="26">
        <v>49.025143</v>
      </c>
      <c r="T82" s="26">
        <v>50.836815000000001</v>
      </c>
      <c r="U82" s="26">
        <v>52.649979000000002</v>
      </c>
      <c r="V82" s="26">
        <v>54.481960000000001</v>
      </c>
      <c r="W82" s="26">
        <v>56.325248999999999</v>
      </c>
      <c r="X82" s="26">
        <v>58.198360000000001</v>
      </c>
      <c r="Y82" s="26">
        <v>60.100273000000001</v>
      </c>
      <c r="Z82" s="26">
        <v>61.989882999999999</v>
      </c>
      <c r="AA82" s="26">
        <v>63.987166999999999</v>
      </c>
      <c r="AB82" s="26">
        <v>66.027809000000005</v>
      </c>
      <c r="AC82" s="26">
        <v>68.082069000000004</v>
      </c>
      <c r="AD82" s="26">
        <v>70.125870000000006</v>
      </c>
      <c r="AE82" s="26">
        <v>72.135658000000006</v>
      </c>
      <c r="AF82" s="26">
        <v>74.152901</v>
      </c>
      <c r="AG82" s="26">
        <v>76.116073999999998</v>
      </c>
      <c r="AH82" s="26">
        <v>78.115120000000005</v>
      </c>
      <c r="AI82" s="26">
        <v>80.083847000000006</v>
      </c>
      <c r="AJ82" s="26">
        <v>81.973838999999998</v>
      </c>
      <c r="AK82" s="25">
        <v>3.7565000000000001E-2</v>
      </c>
    </row>
    <row r="83" spans="1:37" ht="15" customHeight="1">
      <c r="A83" s="19" t="s">
        <v>284</v>
      </c>
      <c r="B83" s="23" t="s">
        <v>224</v>
      </c>
      <c r="C83" s="26">
        <v>7.0896739999999996</v>
      </c>
      <c r="D83" s="26">
        <v>7.2351369999999999</v>
      </c>
      <c r="E83" s="26">
        <v>7.3321579999999997</v>
      </c>
      <c r="F83" s="26">
        <v>7.3807669999999996</v>
      </c>
      <c r="G83" s="26">
        <v>7.469506</v>
      </c>
      <c r="H83" s="26">
        <v>7.54786</v>
      </c>
      <c r="I83" s="26">
        <v>7.6250819999999999</v>
      </c>
      <c r="J83" s="26">
        <v>7.7068190000000003</v>
      </c>
      <c r="K83" s="26">
        <v>7.7833220000000001</v>
      </c>
      <c r="L83" s="26">
        <v>7.8528460000000004</v>
      </c>
      <c r="M83" s="26">
        <v>7.9237229999999998</v>
      </c>
      <c r="N83" s="26">
        <v>7.9986689999999996</v>
      </c>
      <c r="O83" s="26">
        <v>8.0681820000000002</v>
      </c>
      <c r="P83" s="26">
        <v>8.1246799999999997</v>
      </c>
      <c r="Q83" s="26">
        <v>8.1698520000000006</v>
      </c>
      <c r="R83" s="26">
        <v>8.2103059999999992</v>
      </c>
      <c r="S83" s="26">
        <v>8.2556069999999995</v>
      </c>
      <c r="T83" s="26">
        <v>8.3079959999999993</v>
      </c>
      <c r="U83" s="26">
        <v>8.3614829999999998</v>
      </c>
      <c r="V83" s="26">
        <v>8.4078800000000005</v>
      </c>
      <c r="W83" s="26">
        <v>8.4453700000000005</v>
      </c>
      <c r="X83" s="26">
        <v>8.4789130000000004</v>
      </c>
      <c r="Y83" s="26">
        <v>8.5084350000000004</v>
      </c>
      <c r="Z83" s="26">
        <v>8.5399329999999996</v>
      </c>
      <c r="AA83" s="26">
        <v>8.5791710000000005</v>
      </c>
      <c r="AB83" s="26">
        <v>8.6253849999999996</v>
      </c>
      <c r="AC83" s="26">
        <v>8.6754750000000005</v>
      </c>
      <c r="AD83" s="26">
        <v>8.7246649999999999</v>
      </c>
      <c r="AE83" s="26">
        <v>8.7717849999999995</v>
      </c>
      <c r="AF83" s="26">
        <v>8.8190410000000004</v>
      </c>
      <c r="AG83" s="26">
        <v>8.8658599999999996</v>
      </c>
      <c r="AH83" s="26">
        <v>8.9150109999999998</v>
      </c>
      <c r="AI83" s="26">
        <v>8.9700699999999998</v>
      </c>
      <c r="AJ83" s="26">
        <v>9.0312409999999996</v>
      </c>
      <c r="AK83" s="25">
        <v>6.953E-3</v>
      </c>
    </row>
    <row r="84" spans="1:37" ht="15" customHeight="1">
      <c r="A84" s="19" t="s">
        <v>285</v>
      </c>
      <c r="B84" s="23" t="s">
        <v>226</v>
      </c>
      <c r="C84" s="26">
        <v>7.8964829999999999</v>
      </c>
      <c r="D84" s="26">
        <v>8.2764959999999999</v>
      </c>
      <c r="E84" s="26">
        <v>8.6659769999999998</v>
      </c>
      <c r="F84" s="26">
        <v>9.0610789999999994</v>
      </c>
      <c r="G84" s="26">
        <v>9.4686160000000008</v>
      </c>
      <c r="H84" s="26">
        <v>9.9002219999999994</v>
      </c>
      <c r="I84" s="26">
        <v>10.354013</v>
      </c>
      <c r="J84" s="26">
        <v>10.825163999999999</v>
      </c>
      <c r="K84" s="26">
        <v>11.304501999999999</v>
      </c>
      <c r="L84" s="26">
        <v>11.787844</v>
      </c>
      <c r="M84" s="26">
        <v>12.291553</v>
      </c>
      <c r="N84" s="26">
        <v>12.816774000000001</v>
      </c>
      <c r="O84" s="26">
        <v>13.350498</v>
      </c>
      <c r="P84" s="26">
        <v>13.893568999999999</v>
      </c>
      <c r="Q84" s="26">
        <v>14.445759000000001</v>
      </c>
      <c r="R84" s="26">
        <v>15.006712</v>
      </c>
      <c r="S84" s="26">
        <v>15.588753000000001</v>
      </c>
      <c r="T84" s="26">
        <v>16.191690000000001</v>
      </c>
      <c r="U84" s="26">
        <v>16.807162999999999</v>
      </c>
      <c r="V84" s="26">
        <v>17.435986</v>
      </c>
      <c r="W84" s="26">
        <v>18.079529000000001</v>
      </c>
      <c r="X84" s="26">
        <v>18.74436</v>
      </c>
      <c r="Y84" s="26">
        <v>19.420836999999999</v>
      </c>
      <c r="Z84" s="26">
        <v>20.115316</v>
      </c>
      <c r="AA84" s="26">
        <v>20.832128999999998</v>
      </c>
      <c r="AB84" s="26">
        <v>21.561002999999999</v>
      </c>
      <c r="AC84" s="26">
        <v>22.306819999999998</v>
      </c>
      <c r="AD84" s="26">
        <v>23.066731999999998</v>
      </c>
      <c r="AE84" s="26">
        <v>23.847816000000002</v>
      </c>
      <c r="AF84" s="26">
        <v>24.640730000000001</v>
      </c>
      <c r="AG84" s="26">
        <v>25.433648999999999</v>
      </c>
      <c r="AH84" s="26">
        <v>26.251083000000001</v>
      </c>
      <c r="AI84" s="26">
        <v>27.106677999999999</v>
      </c>
      <c r="AJ84" s="26">
        <v>27.980646</v>
      </c>
      <c r="AK84" s="25">
        <v>3.8799E-2</v>
      </c>
    </row>
    <row r="85" spans="1:37" ht="15" customHeight="1">
      <c r="A85" s="19" t="s">
        <v>286</v>
      </c>
      <c r="B85" s="23" t="s">
        <v>228</v>
      </c>
      <c r="C85" s="26">
        <v>10.781679</v>
      </c>
      <c r="D85" s="26">
        <v>11.545456</v>
      </c>
      <c r="E85" s="26">
        <v>12.309267999999999</v>
      </c>
      <c r="F85" s="26">
        <v>13.087329</v>
      </c>
      <c r="G85" s="26">
        <v>13.875422</v>
      </c>
      <c r="H85" s="26">
        <v>14.700673999999999</v>
      </c>
      <c r="I85" s="26">
        <v>15.590619</v>
      </c>
      <c r="J85" s="26">
        <v>16.545801000000001</v>
      </c>
      <c r="K85" s="26">
        <v>17.543075999999999</v>
      </c>
      <c r="L85" s="26">
        <v>18.584382999999999</v>
      </c>
      <c r="M85" s="26">
        <v>19.681457999999999</v>
      </c>
      <c r="N85" s="26">
        <v>20.826117</v>
      </c>
      <c r="O85" s="26">
        <v>22.007114000000001</v>
      </c>
      <c r="P85" s="26">
        <v>23.226868</v>
      </c>
      <c r="Q85" s="26">
        <v>24.489581999999999</v>
      </c>
      <c r="R85" s="26">
        <v>25.805499999999999</v>
      </c>
      <c r="S85" s="26">
        <v>27.184977</v>
      </c>
      <c r="T85" s="26">
        <v>28.620296</v>
      </c>
      <c r="U85" s="26">
        <v>30.105160000000001</v>
      </c>
      <c r="V85" s="26">
        <v>31.650746999999999</v>
      </c>
      <c r="W85" s="26">
        <v>33.255961999999997</v>
      </c>
      <c r="X85" s="26">
        <v>34.920344999999998</v>
      </c>
      <c r="Y85" s="26">
        <v>36.630684000000002</v>
      </c>
      <c r="Z85" s="26">
        <v>38.405914000000003</v>
      </c>
      <c r="AA85" s="26">
        <v>40.249541999999998</v>
      </c>
      <c r="AB85" s="26">
        <v>42.142937000000003</v>
      </c>
      <c r="AC85" s="26">
        <v>44.092269999999999</v>
      </c>
      <c r="AD85" s="26">
        <v>46.090057000000002</v>
      </c>
      <c r="AE85" s="26">
        <v>48.149883000000003</v>
      </c>
      <c r="AF85" s="26">
        <v>50.259529000000001</v>
      </c>
      <c r="AG85" s="26">
        <v>52.408034999999998</v>
      </c>
      <c r="AH85" s="26">
        <v>54.617080999999999</v>
      </c>
      <c r="AI85" s="26">
        <v>56.908760000000001</v>
      </c>
      <c r="AJ85" s="26">
        <v>59.259312000000001</v>
      </c>
      <c r="AK85" s="25">
        <v>5.2442000000000003E-2</v>
      </c>
    </row>
    <row r="86" spans="1:37" ht="15" customHeight="1">
      <c r="A86" s="19" t="s">
        <v>287</v>
      </c>
      <c r="B86" s="23" t="s">
        <v>230</v>
      </c>
      <c r="C86" s="26">
        <v>1.417886</v>
      </c>
      <c r="D86" s="26">
        <v>1.4513480000000001</v>
      </c>
      <c r="E86" s="26">
        <v>1.488812</v>
      </c>
      <c r="F86" s="26">
        <v>1.5298369999999999</v>
      </c>
      <c r="G86" s="26">
        <v>1.5755060000000001</v>
      </c>
      <c r="H86" s="26">
        <v>1.6229750000000001</v>
      </c>
      <c r="I86" s="26">
        <v>1.667611</v>
      </c>
      <c r="J86" s="26">
        <v>1.710879</v>
      </c>
      <c r="K86" s="26">
        <v>1.7522949999999999</v>
      </c>
      <c r="L86" s="26">
        <v>1.792756</v>
      </c>
      <c r="M86" s="26">
        <v>1.833677</v>
      </c>
      <c r="N86" s="26">
        <v>1.8760749999999999</v>
      </c>
      <c r="O86" s="26">
        <v>1.919206</v>
      </c>
      <c r="P86" s="26">
        <v>1.96279</v>
      </c>
      <c r="Q86" s="26">
        <v>2.0057079999999998</v>
      </c>
      <c r="R86" s="26">
        <v>2.0485229999999999</v>
      </c>
      <c r="S86" s="26">
        <v>2.0941169999999998</v>
      </c>
      <c r="T86" s="26">
        <v>2.141178</v>
      </c>
      <c r="U86" s="26">
        <v>2.188463</v>
      </c>
      <c r="V86" s="26">
        <v>2.2359079999999998</v>
      </c>
      <c r="W86" s="26">
        <v>2.2843740000000001</v>
      </c>
      <c r="X86" s="26">
        <v>2.33358</v>
      </c>
      <c r="Y86" s="26">
        <v>2.383232</v>
      </c>
      <c r="Z86" s="26">
        <v>2.433751</v>
      </c>
      <c r="AA86" s="26">
        <v>2.485744</v>
      </c>
      <c r="AB86" s="26">
        <v>2.5390990000000002</v>
      </c>
      <c r="AC86" s="26">
        <v>2.5933630000000001</v>
      </c>
      <c r="AD86" s="26">
        <v>2.648279</v>
      </c>
      <c r="AE86" s="26">
        <v>2.7039409999999999</v>
      </c>
      <c r="AF86" s="26">
        <v>2.760643</v>
      </c>
      <c r="AG86" s="26">
        <v>2.8168869999999999</v>
      </c>
      <c r="AH86" s="26">
        <v>2.8733810000000002</v>
      </c>
      <c r="AI86" s="26">
        <v>2.9296319999999998</v>
      </c>
      <c r="AJ86" s="26">
        <v>2.9850400000000001</v>
      </c>
      <c r="AK86" s="25">
        <v>2.2790999999999999E-2</v>
      </c>
    </row>
    <row r="87" spans="1:37" ht="15" customHeight="1">
      <c r="A87" s="19" t="s">
        <v>288</v>
      </c>
      <c r="B87" s="23" t="s">
        <v>289</v>
      </c>
      <c r="C87" s="26">
        <v>141.399124</v>
      </c>
      <c r="D87" s="26">
        <v>146.027466</v>
      </c>
      <c r="E87" s="26">
        <v>150.817307</v>
      </c>
      <c r="F87" s="26">
        <v>155.70555100000001</v>
      </c>
      <c r="G87" s="26">
        <v>159.795807</v>
      </c>
      <c r="H87" s="26">
        <v>164.34103400000001</v>
      </c>
      <c r="I87" s="26">
        <v>169.270432</v>
      </c>
      <c r="J87" s="26">
        <v>174.30432099999999</v>
      </c>
      <c r="K87" s="26">
        <v>179.26792900000001</v>
      </c>
      <c r="L87" s="26">
        <v>183.979828</v>
      </c>
      <c r="M87" s="26">
        <v>188.80628999999999</v>
      </c>
      <c r="N87" s="26">
        <v>193.88288900000001</v>
      </c>
      <c r="O87" s="26">
        <v>199.06672699999999</v>
      </c>
      <c r="P87" s="26">
        <v>204.46949799999999</v>
      </c>
      <c r="Q87" s="26">
        <v>209.955658</v>
      </c>
      <c r="R87" s="26">
        <v>215.46075400000001</v>
      </c>
      <c r="S87" s="26">
        <v>221.21867399999999</v>
      </c>
      <c r="T87" s="26">
        <v>227.09373500000001</v>
      </c>
      <c r="U87" s="26">
        <v>232.99369799999999</v>
      </c>
      <c r="V87" s="26">
        <v>239.01260400000001</v>
      </c>
      <c r="W87" s="26">
        <v>245.120239</v>
      </c>
      <c r="X87" s="26">
        <v>251.276703</v>
      </c>
      <c r="Y87" s="26">
        <v>257.47619600000002</v>
      </c>
      <c r="Z87" s="26">
        <v>263.801514</v>
      </c>
      <c r="AA87" s="26">
        <v>270.32492100000002</v>
      </c>
      <c r="AB87" s="26">
        <v>276.76513699999998</v>
      </c>
      <c r="AC87" s="26">
        <v>283.56478900000002</v>
      </c>
      <c r="AD87" s="26">
        <v>290.13122600000003</v>
      </c>
      <c r="AE87" s="26">
        <v>297.02792399999998</v>
      </c>
      <c r="AF87" s="26">
        <v>303.70434599999999</v>
      </c>
      <c r="AG87" s="26">
        <v>310.48132299999997</v>
      </c>
      <c r="AH87" s="26">
        <v>317.346161</v>
      </c>
      <c r="AI87" s="26">
        <v>324.337738</v>
      </c>
      <c r="AJ87" s="26">
        <v>331.399902</v>
      </c>
      <c r="AK87" s="25">
        <v>2.5940999999999999E-2</v>
      </c>
    </row>
    <row r="89" spans="1:37" ht="15" customHeight="1">
      <c r="B89" s="22" t="s">
        <v>290</v>
      </c>
    </row>
    <row r="90" spans="1:37" ht="15" customHeight="1">
      <c r="A90" s="19" t="s">
        <v>291</v>
      </c>
      <c r="B90" s="23" t="s">
        <v>292</v>
      </c>
      <c r="C90" s="24">
        <v>1173.553467</v>
      </c>
      <c r="D90" s="24">
        <v>1188.868774</v>
      </c>
      <c r="E90" s="24">
        <v>1213.58313</v>
      </c>
      <c r="F90" s="24">
        <v>1235.7581789999999</v>
      </c>
      <c r="G90" s="24">
        <v>1255.533447</v>
      </c>
      <c r="H90" s="24">
        <v>1273.864746</v>
      </c>
      <c r="I90" s="24">
        <v>1293.1209719999999</v>
      </c>
      <c r="J90" s="24">
        <v>1313.797607</v>
      </c>
      <c r="K90" s="24">
        <v>1336.561279</v>
      </c>
      <c r="L90" s="24">
        <v>1360.685303</v>
      </c>
      <c r="M90" s="24">
        <v>1384.1838379999999</v>
      </c>
      <c r="N90" s="24">
        <v>1413.325073</v>
      </c>
      <c r="O90" s="24">
        <v>1439.089111</v>
      </c>
      <c r="P90" s="24">
        <v>1464.7561040000001</v>
      </c>
      <c r="Q90" s="24">
        <v>1491.255737</v>
      </c>
      <c r="R90" s="24">
        <v>1517.909302</v>
      </c>
      <c r="S90" s="24">
        <v>1544.9697269999999</v>
      </c>
      <c r="T90" s="24">
        <v>1572.876587</v>
      </c>
      <c r="U90" s="24">
        <v>1600.8291019999999</v>
      </c>
      <c r="V90" s="24">
        <v>1628.642212</v>
      </c>
      <c r="W90" s="24">
        <v>1656.959106</v>
      </c>
      <c r="X90" s="24">
        <v>1686.0645750000001</v>
      </c>
      <c r="Y90" s="24">
        <v>1715.3378909999999</v>
      </c>
      <c r="Z90" s="24">
        <v>1745.1475829999999</v>
      </c>
      <c r="AA90" s="24">
        <v>1774.8900149999999</v>
      </c>
      <c r="AB90" s="24">
        <v>1805.456543</v>
      </c>
      <c r="AC90" s="24">
        <v>1836.7897949999999</v>
      </c>
      <c r="AD90" s="24">
        <v>1868.791504</v>
      </c>
      <c r="AE90" s="24">
        <v>1901.8862300000001</v>
      </c>
      <c r="AF90" s="24">
        <v>1935.8135990000001</v>
      </c>
      <c r="AG90" s="24">
        <v>1970.7146</v>
      </c>
      <c r="AH90" s="24">
        <v>2005.9567870000001</v>
      </c>
      <c r="AI90" s="24">
        <v>2040.9736330000001</v>
      </c>
      <c r="AJ90" s="24">
        <v>2075.530029</v>
      </c>
      <c r="AK90" s="25">
        <v>1.7565000000000001E-2</v>
      </c>
    </row>
    <row r="91" spans="1:37" ht="15" customHeight="1">
      <c r="A91" s="19" t="s">
        <v>293</v>
      </c>
      <c r="B91" s="23" t="s">
        <v>294</v>
      </c>
      <c r="C91" s="24">
        <v>768.99224900000002</v>
      </c>
      <c r="D91" s="24">
        <v>778.29852300000005</v>
      </c>
      <c r="E91" s="24">
        <v>793.66339100000005</v>
      </c>
      <c r="F91" s="24">
        <v>807.41357400000004</v>
      </c>
      <c r="G91" s="24">
        <v>819.61895800000002</v>
      </c>
      <c r="H91" s="24">
        <v>830.89221199999997</v>
      </c>
      <c r="I91" s="24">
        <v>842.75421100000005</v>
      </c>
      <c r="J91" s="24">
        <v>855.51806599999998</v>
      </c>
      <c r="K91" s="24">
        <v>869.60705600000006</v>
      </c>
      <c r="L91" s="24">
        <v>884.54925500000002</v>
      </c>
      <c r="M91" s="24">
        <v>899.06225600000005</v>
      </c>
      <c r="N91" s="24">
        <v>917.16955600000006</v>
      </c>
      <c r="O91" s="24">
        <v>933.07238800000005</v>
      </c>
      <c r="P91" s="24">
        <v>948.87652600000001</v>
      </c>
      <c r="Q91" s="24">
        <v>965.17724599999997</v>
      </c>
      <c r="R91" s="24">
        <v>981.53637700000002</v>
      </c>
      <c r="S91" s="24">
        <v>998.11395300000004</v>
      </c>
      <c r="T91" s="24">
        <v>1015.188599</v>
      </c>
      <c r="U91" s="24">
        <v>1032.246216</v>
      </c>
      <c r="V91" s="24">
        <v>1049.1663820000001</v>
      </c>
      <c r="W91" s="24">
        <v>1066.3585210000001</v>
      </c>
      <c r="X91" s="24">
        <v>1084.0036620000001</v>
      </c>
      <c r="Y91" s="24">
        <v>1101.696655</v>
      </c>
      <c r="Z91" s="24">
        <v>1119.6716309999999</v>
      </c>
      <c r="AA91" s="24">
        <v>1137.778442</v>
      </c>
      <c r="AB91" s="24">
        <v>1156.3321530000001</v>
      </c>
      <c r="AC91" s="24">
        <v>1175.294189</v>
      </c>
      <c r="AD91" s="24">
        <v>1194.599487</v>
      </c>
      <c r="AE91" s="24">
        <v>1214.5164789999999</v>
      </c>
      <c r="AF91" s="24">
        <v>1234.876587</v>
      </c>
      <c r="AG91" s="24">
        <v>1255.7670900000001</v>
      </c>
      <c r="AH91" s="24">
        <v>1276.783203</v>
      </c>
      <c r="AI91" s="24">
        <v>1297.5631100000001</v>
      </c>
      <c r="AJ91" s="24">
        <v>1318.0313719999999</v>
      </c>
      <c r="AK91" s="25">
        <v>1.6598000000000002E-2</v>
      </c>
    </row>
    <row r="92" spans="1:37" ht="15" customHeight="1">
      <c r="A92" s="19" t="s">
        <v>295</v>
      </c>
      <c r="B92" s="23" t="s">
        <v>296</v>
      </c>
      <c r="C92" s="24">
        <v>294.35830700000002</v>
      </c>
      <c r="D92" s="24">
        <v>301.54443400000002</v>
      </c>
      <c r="E92" s="24">
        <v>311.27212500000002</v>
      </c>
      <c r="F92" s="24">
        <v>320.337311</v>
      </c>
      <c r="G92" s="24">
        <v>328.77761800000002</v>
      </c>
      <c r="H92" s="24">
        <v>336.84301799999997</v>
      </c>
      <c r="I92" s="24">
        <v>345.18457000000001</v>
      </c>
      <c r="J92" s="24">
        <v>353.95077500000002</v>
      </c>
      <c r="K92" s="24">
        <v>363.34167500000001</v>
      </c>
      <c r="L92" s="24">
        <v>373.16699199999999</v>
      </c>
      <c r="M92" s="24">
        <v>382.87454200000002</v>
      </c>
      <c r="N92" s="24">
        <v>394.25906400000002</v>
      </c>
      <c r="O92" s="24">
        <v>404.75292999999999</v>
      </c>
      <c r="P92" s="24">
        <v>415.28949</v>
      </c>
      <c r="Q92" s="24">
        <v>426.14044200000001</v>
      </c>
      <c r="R92" s="24">
        <v>437.11175500000002</v>
      </c>
      <c r="S92" s="24">
        <v>448.27981599999998</v>
      </c>
      <c r="T92" s="24">
        <v>459.77868699999999</v>
      </c>
      <c r="U92" s="24">
        <v>471.37286399999999</v>
      </c>
      <c r="V92" s="24">
        <v>483.00692700000002</v>
      </c>
      <c r="W92" s="24">
        <v>494.87606799999998</v>
      </c>
      <c r="X92" s="24">
        <v>507.06970200000001</v>
      </c>
      <c r="Y92" s="24">
        <v>519.40795900000001</v>
      </c>
      <c r="Z92" s="24">
        <v>532.00561500000003</v>
      </c>
      <c r="AA92" s="24">
        <v>544.22540300000003</v>
      </c>
      <c r="AB92" s="24">
        <v>556.80426</v>
      </c>
      <c r="AC92" s="24">
        <v>569.72760000000005</v>
      </c>
      <c r="AD92" s="24">
        <v>582.96777299999997</v>
      </c>
      <c r="AE92" s="24">
        <v>596.66162099999997</v>
      </c>
      <c r="AF92" s="24">
        <v>610.73126200000002</v>
      </c>
      <c r="AG92" s="24">
        <v>625.22515899999996</v>
      </c>
      <c r="AH92" s="24">
        <v>639.94482400000004</v>
      </c>
      <c r="AI92" s="24">
        <v>654.71002199999998</v>
      </c>
      <c r="AJ92" s="24">
        <v>669.35998500000005</v>
      </c>
      <c r="AK92" s="25">
        <v>2.5232000000000001E-2</v>
      </c>
    </row>
    <row r="93" spans="1:37" ht="15" customHeight="1">
      <c r="A93" s="19" t="s">
        <v>297</v>
      </c>
      <c r="B93" s="23" t="s">
        <v>298</v>
      </c>
      <c r="C93" s="24">
        <v>110.203041</v>
      </c>
      <c r="D93" s="24">
        <v>109.025764</v>
      </c>
      <c r="E93" s="24">
        <v>108.647659</v>
      </c>
      <c r="F93" s="24">
        <v>108.00733200000001</v>
      </c>
      <c r="G93" s="24">
        <v>107.1371</v>
      </c>
      <c r="H93" s="24">
        <v>106.129555</v>
      </c>
      <c r="I93" s="24">
        <v>105.182266</v>
      </c>
      <c r="J93" s="24">
        <v>104.328796</v>
      </c>
      <c r="K93" s="24">
        <v>103.612534</v>
      </c>
      <c r="L93" s="24">
        <v>102.968964</v>
      </c>
      <c r="M93" s="24">
        <v>102.247139</v>
      </c>
      <c r="N93" s="24">
        <v>101.896393</v>
      </c>
      <c r="O93" s="24">
        <v>101.263908</v>
      </c>
      <c r="P93" s="24">
        <v>100.590118</v>
      </c>
      <c r="Q93" s="24">
        <v>99.937911999999997</v>
      </c>
      <c r="R93" s="24">
        <v>99.261107999999993</v>
      </c>
      <c r="S93" s="24">
        <v>98.576065</v>
      </c>
      <c r="T93" s="24">
        <v>97.909255999999999</v>
      </c>
      <c r="U93" s="24">
        <v>97.210196999999994</v>
      </c>
      <c r="V93" s="24">
        <v>96.469054999999997</v>
      </c>
      <c r="W93" s="24">
        <v>95.724418999999997</v>
      </c>
      <c r="X93" s="24">
        <v>94.991432000000003</v>
      </c>
      <c r="Y93" s="24">
        <v>94.233337000000006</v>
      </c>
      <c r="Z93" s="24">
        <v>93.470450999999997</v>
      </c>
      <c r="AA93" s="24">
        <v>92.886191999999994</v>
      </c>
      <c r="AB93" s="24">
        <v>92.320106999999993</v>
      </c>
      <c r="AC93" s="24">
        <v>91.768058999999994</v>
      </c>
      <c r="AD93" s="24">
        <v>91.224236000000005</v>
      </c>
      <c r="AE93" s="24">
        <v>90.708145000000002</v>
      </c>
      <c r="AF93" s="24">
        <v>90.205757000000006</v>
      </c>
      <c r="AG93" s="24">
        <v>89.722397000000001</v>
      </c>
      <c r="AH93" s="24">
        <v>89.228606999999997</v>
      </c>
      <c r="AI93" s="24">
        <v>88.700348000000005</v>
      </c>
      <c r="AJ93" s="24">
        <v>88.138915999999995</v>
      </c>
      <c r="AK93" s="25">
        <v>-6.6239999999999997E-3</v>
      </c>
    </row>
    <row r="94" spans="1:37" ht="15" customHeight="1">
      <c r="A94" s="19" t="s">
        <v>299</v>
      </c>
      <c r="B94" s="23" t="s">
        <v>300</v>
      </c>
      <c r="C94" s="24">
        <v>179.353027</v>
      </c>
      <c r="D94" s="24">
        <v>182.94120799999999</v>
      </c>
      <c r="E94" s="24">
        <v>186.01928699999999</v>
      </c>
      <c r="F94" s="24">
        <v>189.453644</v>
      </c>
      <c r="G94" s="24">
        <v>192.848389</v>
      </c>
      <c r="H94" s="24">
        <v>196.286697</v>
      </c>
      <c r="I94" s="24">
        <v>199.85536200000001</v>
      </c>
      <c r="J94" s="24">
        <v>203.63107299999999</v>
      </c>
      <c r="K94" s="24">
        <v>207.36039700000001</v>
      </c>
      <c r="L94" s="24">
        <v>211.064651</v>
      </c>
      <c r="M94" s="24">
        <v>215.05484000000001</v>
      </c>
      <c r="N94" s="24">
        <v>219.20349100000001</v>
      </c>
      <c r="O94" s="24">
        <v>223.46028100000001</v>
      </c>
      <c r="P94" s="24">
        <v>227.87312299999999</v>
      </c>
      <c r="Q94" s="24">
        <v>232.332077</v>
      </c>
      <c r="R94" s="24">
        <v>237.009399</v>
      </c>
      <c r="S94" s="24">
        <v>242.01412999999999</v>
      </c>
      <c r="T94" s="24">
        <v>247.264816</v>
      </c>
      <c r="U94" s="24">
        <v>252.64054899999999</v>
      </c>
      <c r="V94" s="24">
        <v>258.08288599999997</v>
      </c>
      <c r="W94" s="24">
        <v>263.737549</v>
      </c>
      <c r="X94" s="24">
        <v>269.65112299999998</v>
      </c>
      <c r="Y94" s="24">
        <v>275.57656900000001</v>
      </c>
      <c r="Z94" s="24">
        <v>281.604736</v>
      </c>
      <c r="AA94" s="24">
        <v>287.84884599999998</v>
      </c>
      <c r="AB94" s="24">
        <v>294.260895</v>
      </c>
      <c r="AC94" s="24">
        <v>300.82318099999998</v>
      </c>
      <c r="AD94" s="24">
        <v>307.48614500000002</v>
      </c>
      <c r="AE94" s="24">
        <v>314.35827599999999</v>
      </c>
      <c r="AF94" s="24">
        <v>321.41461199999998</v>
      </c>
      <c r="AG94" s="24">
        <v>328.578033</v>
      </c>
      <c r="AH94" s="24">
        <v>335.91729700000002</v>
      </c>
      <c r="AI94" s="24">
        <v>343.50216699999999</v>
      </c>
      <c r="AJ94" s="24">
        <v>351.21640000000002</v>
      </c>
      <c r="AK94" s="25">
        <v>2.0591999999999999E-2</v>
      </c>
    </row>
    <row r="95" spans="1:37" ht="15" customHeight="1">
      <c r="A95" s="19" t="s">
        <v>301</v>
      </c>
      <c r="B95" s="23" t="s">
        <v>302</v>
      </c>
      <c r="C95" s="24">
        <v>184.79449500000001</v>
      </c>
      <c r="D95" s="24">
        <v>188.86505099999999</v>
      </c>
      <c r="E95" s="24">
        <v>193.46186800000001</v>
      </c>
      <c r="F95" s="24">
        <v>198.44021599999999</v>
      </c>
      <c r="G95" s="24">
        <v>203.580231</v>
      </c>
      <c r="H95" s="24">
        <v>208.972992</v>
      </c>
      <c r="I95" s="24">
        <v>214.41984600000001</v>
      </c>
      <c r="J95" s="24">
        <v>220.013397</v>
      </c>
      <c r="K95" s="24">
        <v>225.395126</v>
      </c>
      <c r="L95" s="24">
        <v>230.70253</v>
      </c>
      <c r="M95" s="24">
        <v>236.19914199999999</v>
      </c>
      <c r="N95" s="24">
        <v>241.94416799999999</v>
      </c>
      <c r="O95" s="24">
        <v>247.93394499999999</v>
      </c>
      <c r="P95" s="24">
        <v>254.07661400000001</v>
      </c>
      <c r="Q95" s="24">
        <v>260.40927099999999</v>
      </c>
      <c r="R95" s="24">
        <v>266.84832799999998</v>
      </c>
      <c r="S95" s="24">
        <v>273.693085</v>
      </c>
      <c r="T95" s="24">
        <v>280.85961900000001</v>
      </c>
      <c r="U95" s="24">
        <v>288.084137</v>
      </c>
      <c r="V95" s="24">
        <v>295.38244600000002</v>
      </c>
      <c r="W95" s="24">
        <v>302.81408699999997</v>
      </c>
      <c r="X95" s="24">
        <v>310.50753800000001</v>
      </c>
      <c r="Y95" s="24">
        <v>318.072632</v>
      </c>
      <c r="Z95" s="24">
        <v>329.35043300000001</v>
      </c>
      <c r="AA95" s="24">
        <v>338.38610799999998</v>
      </c>
      <c r="AB95" s="24">
        <v>347.53884900000003</v>
      </c>
      <c r="AC95" s="24">
        <v>356.86318999999997</v>
      </c>
      <c r="AD95" s="24">
        <v>366.21292099999999</v>
      </c>
      <c r="AE95" s="24">
        <v>375.75509599999998</v>
      </c>
      <c r="AF95" s="24">
        <v>385.43966699999999</v>
      </c>
      <c r="AG95" s="24">
        <v>395.04467799999998</v>
      </c>
      <c r="AH95" s="24">
        <v>404.86807299999998</v>
      </c>
      <c r="AI95" s="24">
        <v>415.08663899999999</v>
      </c>
      <c r="AJ95" s="24">
        <v>425.49056999999999</v>
      </c>
      <c r="AK95" s="25">
        <v>2.5706E-2</v>
      </c>
    </row>
    <row r="96" spans="1:37" ht="15" customHeight="1">
      <c r="A96" s="19" t="s">
        <v>303</v>
      </c>
      <c r="B96" s="23" t="s">
        <v>304</v>
      </c>
      <c r="C96" s="24">
        <v>239.749359</v>
      </c>
      <c r="D96" s="24">
        <v>247.276062</v>
      </c>
      <c r="E96" s="24">
        <v>256.62100199999998</v>
      </c>
      <c r="F96" s="24">
        <v>266.64501999999999</v>
      </c>
      <c r="G96" s="24">
        <v>276.50479100000001</v>
      </c>
      <c r="H96" s="24">
        <v>286.53619400000002</v>
      </c>
      <c r="I96" s="24">
        <v>296.88128699999999</v>
      </c>
      <c r="J96" s="24">
        <v>307.51419099999998</v>
      </c>
      <c r="K96" s="24">
        <v>318.13583399999999</v>
      </c>
      <c r="L96" s="24">
        <v>328.726135</v>
      </c>
      <c r="M96" s="24">
        <v>339.25357100000002</v>
      </c>
      <c r="N96" s="24">
        <v>350.10287499999998</v>
      </c>
      <c r="O96" s="24">
        <v>361.37109400000003</v>
      </c>
      <c r="P96" s="24">
        <v>372.96881100000002</v>
      </c>
      <c r="Q96" s="24">
        <v>384.842377</v>
      </c>
      <c r="R96" s="24">
        <v>396.89599600000003</v>
      </c>
      <c r="S96" s="24">
        <v>409.55496199999999</v>
      </c>
      <c r="T96" s="24">
        <v>422.763214</v>
      </c>
      <c r="U96" s="24">
        <v>436.323486</v>
      </c>
      <c r="V96" s="24">
        <v>450.33563199999998</v>
      </c>
      <c r="W96" s="24">
        <v>464.71850599999999</v>
      </c>
      <c r="X96" s="24">
        <v>479.68270899999999</v>
      </c>
      <c r="Y96" s="24">
        <v>495.07260100000002</v>
      </c>
      <c r="Z96" s="24">
        <v>510.36407500000001</v>
      </c>
      <c r="AA96" s="24">
        <v>527.62884499999996</v>
      </c>
      <c r="AB96" s="24">
        <v>545.19543499999997</v>
      </c>
      <c r="AC96" s="24">
        <v>563.25347899999997</v>
      </c>
      <c r="AD96" s="24">
        <v>581.84918200000004</v>
      </c>
      <c r="AE96" s="24">
        <v>601.06994599999996</v>
      </c>
      <c r="AF96" s="24">
        <v>620.94580099999996</v>
      </c>
      <c r="AG96" s="24">
        <v>641.04834000000005</v>
      </c>
      <c r="AH96" s="24">
        <v>661.90216099999998</v>
      </c>
      <c r="AI96" s="24">
        <v>683.68218999999999</v>
      </c>
      <c r="AJ96" s="24">
        <v>706.07287599999995</v>
      </c>
      <c r="AK96" s="25">
        <v>3.3331E-2</v>
      </c>
    </row>
    <row r="97" spans="1:37" ht="15" customHeight="1">
      <c r="A97" s="19" t="s">
        <v>305</v>
      </c>
      <c r="B97" s="23" t="s">
        <v>306</v>
      </c>
      <c r="C97" s="24">
        <v>1354.0001219999999</v>
      </c>
      <c r="D97" s="24">
        <v>1391.7960210000001</v>
      </c>
      <c r="E97" s="24">
        <v>1426.3477780000001</v>
      </c>
      <c r="F97" s="24">
        <v>1459.815186</v>
      </c>
      <c r="G97" s="24">
        <v>1492.348755</v>
      </c>
      <c r="H97" s="24">
        <v>1525.4602050000001</v>
      </c>
      <c r="I97" s="24">
        <v>1559.321533</v>
      </c>
      <c r="J97" s="24">
        <v>1594.785034</v>
      </c>
      <c r="K97" s="24">
        <v>1630.7170410000001</v>
      </c>
      <c r="L97" s="24">
        <v>1666.4542240000001</v>
      </c>
      <c r="M97" s="24">
        <v>1703.602173</v>
      </c>
      <c r="N97" s="24">
        <v>1741.7310789999999</v>
      </c>
      <c r="O97" s="24">
        <v>1780.271606</v>
      </c>
      <c r="P97" s="24">
        <v>1819.260254</v>
      </c>
      <c r="Q97" s="24">
        <v>1859.178467</v>
      </c>
      <c r="R97" s="24">
        <v>1899.805664</v>
      </c>
      <c r="S97" s="24">
        <v>1941.767456</v>
      </c>
      <c r="T97" s="24">
        <v>1984.8168949999999</v>
      </c>
      <c r="U97" s="24">
        <v>2028.509888</v>
      </c>
      <c r="V97" s="24">
        <v>2073.2702640000002</v>
      </c>
      <c r="W97" s="24">
        <v>2118.9184570000002</v>
      </c>
      <c r="X97" s="24">
        <v>2165.7685550000001</v>
      </c>
      <c r="Y97" s="24">
        <v>2212.9311520000001</v>
      </c>
      <c r="Z97" s="24">
        <v>2259.4672850000002</v>
      </c>
      <c r="AA97" s="24">
        <v>2308.860596</v>
      </c>
      <c r="AB97" s="24">
        <v>2359.092529</v>
      </c>
      <c r="AC97" s="24">
        <v>2409.8286130000001</v>
      </c>
      <c r="AD97" s="24">
        <v>2461.0183109999998</v>
      </c>
      <c r="AE97" s="24">
        <v>2513.389893</v>
      </c>
      <c r="AF97" s="24">
        <v>2567.336182</v>
      </c>
      <c r="AG97" s="24">
        <v>2622.8427729999999</v>
      </c>
      <c r="AH97" s="24">
        <v>2681.3447270000001</v>
      </c>
      <c r="AI97" s="24">
        <v>2743.9533689999998</v>
      </c>
      <c r="AJ97" s="24">
        <v>2809.7541500000002</v>
      </c>
      <c r="AK97" s="25">
        <v>2.2196E-2</v>
      </c>
    </row>
    <row r="98" spans="1:37" ht="15" customHeight="1">
      <c r="A98" s="19" t="s">
        <v>307</v>
      </c>
      <c r="B98" s="23" t="s">
        <v>308</v>
      </c>
      <c r="C98" s="24">
        <v>171.423416</v>
      </c>
      <c r="D98" s="24">
        <v>177.796066</v>
      </c>
      <c r="E98" s="24">
        <v>185.05226099999999</v>
      </c>
      <c r="F98" s="24">
        <v>193.27262899999999</v>
      </c>
      <c r="G98" s="24">
        <v>201.93403599999999</v>
      </c>
      <c r="H98" s="24">
        <v>211.09204099999999</v>
      </c>
      <c r="I98" s="24">
        <v>220.76738</v>
      </c>
      <c r="J98" s="24">
        <v>230.86192299999999</v>
      </c>
      <c r="K98" s="24">
        <v>241.27380400000001</v>
      </c>
      <c r="L98" s="24">
        <v>251.96818500000001</v>
      </c>
      <c r="M98" s="24">
        <v>262.99954200000002</v>
      </c>
      <c r="N98" s="24">
        <v>274.431488</v>
      </c>
      <c r="O98" s="24">
        <v>286.36175500000002</v>
      </c>
      <c r="P98" s="24">
        <v>298.69442700000002</v>
      </c>
      <c r="Q98" s="24">
        <v>311.62893700000001</v>
      </c>
      <c r="R98" s="24">
        <v>324.92260700000003</v>
      </c>
      <c r="S98" s="24">
        <v>338.89080799999999</v>
      </c>
      <c r="T98" s="24">
        <v>353.61044299999998</v>
      </c>
      <c r="U98" s="24">
        <v>369.01556399999998</v>
      </c>
      <c r="V98" s="24">
        <v>385.11248799999998</v>
      </c>
      <c r="W98" s="24">
        <v>401.86608899999999</v>
      </c>
      <c r="X98" s="24">
        <v>419.29892000000001</v>
      </c>
      <c r="Y98" s="24">
        <v>437.50100700000002</v>
      </c>
      <c r="Z98" s="24">
        <v>458.119507</v>
      </c>
      <c r="AA98" s="24">
        <v>478.865814</v>
      </c>
      <c r="AB98" s="24">
        <v>500.38995399999999</v>
      </c>
      <c r="AC98" s="24">
        <v>522.85601799999995</v>
      </c>
      <c r="AD98" s="24">
        <v>546.33630400000004</v>
      </c>
      <c r="AE98" s="24">
        <v>570.89331100000004</v>
      </c>
      <c r="AF98" s="24">
        <v>596.52313200000003</v>
      </c>
      <c r="AG98" s="24">
        <v>622.95623799999998</v>
      </c>
      <c r="AH98" s="24">
        <v>650.65093999999999</v>
      </c>
      <c r="AI98" s="24">
        <v>679.72882100000004</v>
      </c>
      <c r="AJ98" s="24">
        <v>710.17181400000004</v>
      </c>
      <c r="AK98" s="25">
        <v>4.4227000000000002E-2</v>
      </c>
    </row>
    <row r="99" spans="1:37" ht="15" customHeight="1">
      <c r="A99" s="19" t="s">
        <v>309</v>
      </c>
      <c r="B99" s="23" t="s">
        <v>310</v>
      </c>
      <c r="C99" s="24">
        <v>384.18606599999998</v>
      </c>
      <c r="D99" s="24">
        <v>395.62914999999998</v>
      </c>
      <c r="E99" s="24">
        <v>410.16345200000001</v>
      </c>
      <c r="F99" s="24">
        <v>426.49041699999998</v>
      </c>
      <c r="G99" s="24">
        <v>442.02673299999998</v>
      </c>
      <c r="H99" s="24">
        <v>457.36093099999999</v>
      </c>
      <c r="I99" s="24">
        <v>473.23107900000002</v>
      </c>
      <c r="J99" s="24">
        <v>489.62377900000001</v>
      </c>
      <c r="K99" s="24">
        <v>506.05426</v>
      </c>
      <c r="L99" s="24">
        <v>522.58624299999997</v>
      </c>
      <c r="M99" s="24">
        <v>540.43170199999997</v>
      </c>
      <c r="N99" s="24">
        <v>557.33392300000003</v>
      </c>
      <c r="O99" s="24">
        <v>575.07275400000003</v>
      </c>
      <c r="P99" s="24">
        <v>593.51019299999996</v>
      </c>
      <c r="Q99" s="24">
        <v>612.986267</v>
      </c>
      <c r="R99" s="24">
        <v>632.88622999999995</v>
      </c>
      <c r="S99" s="24">
        <v>653.229736</v>
      </c>
      <c r="T99" s="24">
        <v>674.63000499999998</v>
      </c>
      <c r="U99" s="24">
        <v>696.83007799999996</v>
      </c>
      <c r="V99" s="24">
        <v>719.72161900000003</v>
      </c>
      <c r="W99" s="24">
        <v>743.10784899999999</v>
      </c>
      <c r="X99" s="24">
        <v>766.35351600000001</v>
      </c>
      <c r="Y99" s="24">
        <v>790.38299600000005</v>
      </c>
      <c r="Z99" s="24">
        <v>813.08624299999997</v>
      </c>
      <c r="AA99" s="24">
        <v>839.77581799999996</v>
      </c>
      <c r="AB99" s="24">
        <v>867.45404099999996</v>
      </c>
      <c r="AC99" s="24">
        <v>894.88073699999995</v>
      </c>
      <c r="AD99" s="24">
        <v>923.29571499999997</v>
      </c>
      <c r="AE99" s="24">
        <v>953.01995799999997</v>
      </c>
      <c r="AF99" s="24">
        <v>984.08776899999998</v>
      </c>
      <c r="AG99" s="24">
        <v>1016.106628</v>
      </c>
      <c r="AH99" s="24">
        <v>1047.5850829999999</v>
      </c>
      <c r="AI99" s="24">
        <v>1080.488525</v>
      </c>
      <c r="AJ99" s="24">
        <v>1114.8985600000001</v>
      </c>
      <c r="AK99" s="25">
        <v>3.2905999999999998E-2</v>
      </c>
    </row>
    <row r="100" spans="1:37" ht="15" customHeight="1">
      <c r="A100" s="19" t="s">
        <v>311</v>
      </c>
      <c r="B100" s="23" t="s">
        <v>312</v>
      </c>
      <c r="C100" s="24">
        <v>253.76004</v>
      </c>
      <c r="D100" s="24">
        <v>259.09780899999998</v>
      </c>
      <c r="E100" s="24">
        <v>264.60684199999997</v>
      </c>
      <c r="F100" s="24">
        <v>270.50408900000002</v>
      </c>
      <c r="G100" s="24">
        <v>275.791382</v>
      </c>
      <c r="H100" s="24">
        <v>280.78213499999998</v>
      </c>
      <c r="I100" s="24">
        <v>285.75253300000003</v>
      </c>
      <c r="J100" s="24">
        <v>290.71292099999999</v>
      </c>
      <c r="K100" s="24">
        <v>295.67413299999998</v>
      </c>
      <c r="L100" s="24">
        <v>300.77993800000002</v>
      </c>
      <c r="M100" s="24">
        <v>306.30761699999999</v>
      </c>
      <c r="N100" s="24">
        <v>312.22210699999999</v>
      </c>
      <c r="O100" s="24">
        <v>318.45803799999999</v>
      </c>
      <c r="P100" s="24">
        <v>325.244415</v>
      </c>
      <c r="Q100" s="24">
        <v>332.70062300000001</v>
      </c>
      <c r="R100" s="24">
        <v>340.81310999999999</v>
      </c>
      <c r="S100" s="24">
        <v>349.279449</v>
      </c>
      <c r="T100" s="24">
        <v>357.904449</v>
      </c>
      <c r="U100" s="24">
        <v>366.42068499999999</v>
      </c>
      <c r="V100" s="24">
        <v>374.84719799999999</v>
      </c>
      <c r="W100" s="24">
        <v>383.454926</v>
      </c>
      <c r="X100" s="24">
        <v>392.060272</v>
      </c>
      <c r="Y100" s="24">
        <v>400.83960000000002</v>
      </c>
      <c r="Z100" s="24">
        <v>405.82324199999999</v>
      </c>
      <c r="AA100" s="24">
        <v>415.73266599999999</v>
      </c>
      <c r="AB100" s="24">
        <v>425.83624300000002</v>
      </c>
      <c r="AC100" s="24">
        <v>436.10672</v>
      </c>
      <c r="AD100" s="24">
        <v>446.65154999999999</v>
      </c>
      <c r="AE100" s="24">
        <v>457.42022700000001</v>
      </c>
      <c r="AF100" s="24">
        <v>468.40566999999999</v>
      </c>
      <c r="AG100" s="24">
        <v>479.50299100000001</v>
      </c>
      <c r="AH100" s="24">
        <v>490.93737800000002</v>
      </c>
      <c r="AI100" s="24">
        <v>502.87780800000002</v>
      </c>
      <c r="AJ100" s="24">
        <v>515.52246100000002</v>
      </c>
      <c r="AK100" s="25">
        <v>2.1732000000000001E-2</v>
      </c>
    </row>
    <row r="101" spans="1:37" ht="15" customHeight="1">
      <c r="A101" s="19" t="s">
        <v>313</v>
      </c>
      <c r="B101" s="23" t="s">
        <v>314</v>
      </c>
      <c r="C101" s="24">
        <v>741.28265399999998</v>
      </c>
      <c r="D101" s="24">
        <v>789.94354199999998</v>
      </c>
      <c r="E101" s="24">
        <v>839.93310499999995</v>
      </c>
      <c r="F101" s="24">
        <v>891.04272500000002</v>
      </c>
      <c r="G101" s="24">
        <v>943.34332300000005</v>
      </c>
      <c r="H101" s="24">
        <v>999.26739499999996</v>
      </c>
      <c r="I101" s="24">
        <v>1054.8989260000001</v>
      </c>
      <c r="J101" s="24">
        <v>1113.575439</v>
      </c>
      <c r="K101" s="24">
        <v>1173.167725</v>
      </c>
      <c r="L101" s="24">
        <v>1232.7062989999999</v>
      </c>
      <c r="M101" s="24">
        <v>1295.7854</v>
      </c>
      <c r="N101" s="24">
        <v>1363.4304199999999</v>
      </c>
      <c r="O101" s="24">
        <v>1433.656982</v>
      </c>
      <c r="P101" s="24">
        <v>1505.1724850000001</v>
      </c>
      <c r="Q101" s="24">
        <v>1578.919678</v>
      </c>
      <c r="R101" s="24">
        <v>1654.4698490000001</v>
      </c>
      <c r="S101" s="24">
        <v>1734.677246</v>
      </c>
      <c r="T101" s="24">
        <v>1817.5821530000001</v>
      </c>
      <c r="U101" s="24">
        <v>1902.442871</v>
      </c>
      <c r="V101" s="24">
        <v>1989.9229740000001</v>
      </c>
      <c r="W101" s="24">
        <v>2079.8134770000001</v>
      </c>
      <c r="X101" s="24">
        <v>2172.8542480000001</v>
      </c>
      <c r="Y101" s="24">
        <v>2269.091797</v>
      </c>
      <c r="Z101" s="24">
        <v>2345.7326659999999</v>
      </c>
      <c r="AA101" s="24">
        <v>2442.3774410000001</v>
      </c>
      <c r="AB101" s="24">
        <v>2542.4541020000001</v>
      </c>
      <c r="AC101" s="24">
        <v>2644.8920899999998</v>
      </c>
      <c r="AD101" s="24">
        <v>2748.7963869999999</v>
      </c>
      <c r="AE101" s="24">
        <v>2853.2578119999998</v>
      </c>
      <c r="AF101" s="24">
        <v>2959.9133299999999</v>
      </c>
      <c r="AG101" s="24">
        <v>3066.3276369999999</v>
      </c>
      <c r="AH101" s="24">
        <v>3176.116943</v>
      </c>
      <c r="AI101" s="24">
        <v>3286.6403810000002</v>
      </c>
      <c r="AJ101" s="24">
        <v>3395.88501</v>
      </c>
      <c r="AK101" s="25">
        <v>4.6628000000000003E-2</v>
      </c>
    </row>
    <row r="102" spans="1:37" ht="15" customHeight="1">
      <c r="A102" s="19" t="s">
        <v>315</v>
      </c>
      <c r="B102" s="23" t="s">
        <v>316</v>
      </c>
      <c r="C102" s="24">
        <v>311.477081</v>
      </c>
      <c r="D102" s="24">
        <v>319.43511999999998</v>
      </c>
      <c r="E102" s="24">
        <v>325.57019000000003</v>
      </c>
      <c r="F102" s="24">
        <v>329.82549999999998</v>
      </c>
      <c r="G102" s="24">
        <v>335.83429000000001</v>
      </c>
      <c r="H102" s="24">
        <v>341.52136200000001</v>
      </c>
      <c r="I102" s="24">
        <v>347.27001999999999</v>
      </c>
      <c r="J102" s="24">
        <v>353.32455399999998</v>
      </c>
      <c r="K102" s="24">
        <v>359.26959199999999</v>
      </c>
      <c r="L102" s="24">
        <v>365.02359000000001</v>
      </c>
      <c r="M102" s="24">
        <v>370.94885299999999</v>
      </c>
      <c r="N102" s="24">
        <v>377.17166099999997</v>
      </c>
      <c r="O102" s="24">
        <v>383.26916499999999</v>
      </c>
      <c r="P102" s="24">
        <v>388.888397</v>
      </c>
      <c r="Q102" s="24">
        <v>394.09082000000001</v>
      </c>
      <c r="R102" s="24">
        <v>399.171021</v>
      </c>
      <c r="S102" s="24">
        <v>404.57647700000001</v>
      </c>
      <c r="T102" s="24">
        <v>410.42364500000002</v>
      </c>
      <c r="U102" s="24">
        <v>416.43585200000001</v>
      </c>
      <c r="V102" s="24">
        <v>422.216431</v>
      </c>
      <c r="W102" s="24">
        <v>427.666809</v>
      </c>
      <c r="X102" s="24">
        <v>433.02261399999998</v>
      </c>
      <c r="Y102" s="24">
        <v>438.27624500000002</v>
      </c>
      <c r="Z102" s="24">
        <v>442.19970699999999</v>
      </c>
      <c r="AA102" s="24">
        <v>448.14172400000001</v>
      </c>
      <c r="AB102" s="24">
        <v>454.55499300000002</v>
      </c>
      <c r="AC102" s="24">
        <v>461.29061899999999</v>
      </c>
      <c r="AD102" s="24">
        <v>468.10379</v>
      </c>
      <c r="AE102" s="24">
        <v>474.93240400000002</v>
      </c>
      <c r="AF102" s="24">
        <v>481.89407299999999</v>
      </c>
      <c r="AG102" s="24">
        <v>488.959473</v>
      </c>
      <c r="AH102" s="24">
        <v>496.283142</v>
      </c>
      <c r="AI102" s="24">
        <v>504.07183800000001</v>
      </c>
      <c r="AJ102" s="24">
        <v>512.34960899999999</v>
      </c>
      <c r="AK102" s="25">
        <v>1.4874E-2</v>
      </c>
    </row>
    <row r="103" spans="1:37" ht="15" customHeight="1">
      <c r="A103" s="19" t="s">
        <v>317</v>
      </c>
      <c r="B103" s="23" t="s">
        <v>318</v>
      </c>
      <c r="C103" s="24">
        <v>460.38107300000001</v>
      </c>
      <c r="D103" s="24">
        <v>489.36459400000001</v>
      </c>
      <c r="E103" s="24">
        <v>519.61199999999997</v>
      </c>
      <c r="F103" s="24">
        <v>550.92401099999995</v>
      </c>
      <c r="G103" s="24">
        <v>583.75567599999999</v>
      </c>
      <c r="H103" s="24">
        <v>618.88867200000004</v>
      </c>
      <c r="I103" s="24">
        <v>656.27874799999995</v>
      </c>
      <c r="J103" s="24">
        <v>695.68780500000003</v>
      </c>
      <c r="K103" s="24">
        <v>736.57769800000005</v>
      </c>
      <c r="L103" s="24">
        <v>778.714294</v>
      </c>
      <c r="M103" s="24">
        <v>823.23175000000003</v>
      </c>
      <c r="N103" s="24">
        <v>870.28527799999995</v>
      </c>
      <c r="O103" s="24">
        <v>919.05645800000002</v>
      </c>
      <c r="P103" s="24">
        <v>969.65411400000005</v>
      </c>
      <c r="Q103" s="24">
        <v>1022.1161499999999</v>
      </c>
      <c r="R103" s="24">
        <v>1076.4685059999999</v>
      </c>
      <c r="S103" s="24">
        <v>1133.665405</v>
      </c>
      <c r="T103" s="24">
        <v>1193.7841800000001</v>
      </c>
      <c r="U103" s="24">
        <v>1256.2921140000001</v>
      </c>
      <c r="V103" s="24">
        <v>1321.322876</v>
      </c>
      <c r="W103" s="24">
        <v>1389.0563959999999</v>
      </c>
      <c r="X103" s="24">
        <v>1460.088135</v>
      </c>
      <c r="Y103" s="24">
        <v>1533.7604980000001</v>
      </c>
      <c r="Z103" s="24">
        <v>1626.7177730000001</v>
      </c>
      <c r="AA103" s="24">
        <v>1710.394409</v>
      </c>
      <c r="AB103" s="24">
        <v>1797.2791749999999</v>
      </c>
      <c r="AC103" s="24">
        <v>1887.884644</v>
      </c>
      <c r="AD103" s="24">
        <v>1982.0876459999999</v>
      </c>
      <c r="AE103" s="24">
        <v>2080.6191410000001</v>
      </c>
      <c r="AF103" s="24">
        <v>2182.797607</v>
      </c>
      <c r="AG103" s="24">
        <v>2287.6694339999999</v>
      </c>
      <c r="AH103" s="24">
        <v>2397.5407709999999</v>
      </c>
      <c r="AI103" s="24">
        <v>2513.8476559999999</v>
      </c>
      <c r="AJ103" s="24">
        <v>2634.9609380000002</v>
      </c>
      <c r="AK103" s="25">
        <v>5.4017999999999997E-2</v>
      </c>
    </row>
    <row r="104" spans="1:37" ht="15" customHeight="1">
      <c r="A104" s="19" t="s">
        <v>319</v>
      </c>
      <c r="B104" s="23" t="s">
        <v>320</v>
      </c>
      <c r="C104" s="24">
        <v>204.121048</v>
      </c>
      <c r="D104" s="24">
        <v>219.022842</v>
      </c>
      <c r="E104" s="24">
        <v>234.22122200000001</v>
      </c>
      <c r="F104" s="24">
        <v>249.97868299999999</v>
      </c>
      <c r="G104" s="24">
        <v>266.23580900000002</v>
      </c>
      <c r="H104" s="24">
        <v>283.503174</v>
      </c>
      <c r="I104" s="24">
        <v>302.31912199999999</v>
      </c>
      <c r="J104" s="24">
        <v>322.74188199999998</v>
      </c>
      <c r="K104" s="24">
        <v>344.38619999999997</v>
      </c>
      <c r="L104" s="24">
        <v>367.32607999999999</v>
      </c>
      <c r="M104" s="24">
        <v>391.829926</v>
      </c>
      <c r="N104" s="24">
        <v>417.788116</v>
      </c>
      <c r="O104" s="24">
        <v>445.02508499999999</v>
      </c>
      <c r="P104" s="24">
        <v>473.62924199999998</v>
      </c>
      <c r="Q104" s="24">
        <v>503.72799700000002</v>
      </c>
      <c r="R104" s="24">
        <v>535.57843000000003</v>
      </c>
      <c r="S104" s="24">
        <v>569.45001200000002</v>
      </c>
      <c r="T104" s="24">
        <v>605.24823000000004</v>
      </c>
      <c r="U104" s="24">
        <v>642.90283199999999</v>
      </c>
      <c r="V104" s="24">
        <v>682.71185300000002</v>
      </c>
      <c r="W104" s="24">
        <v>724.72302200000001</v>
      </c>
      <c r="X104" s="24">
        <v>768.99865699999998</v>
      </c>
      <c r="Y104" s="24">
        <v>815.32214399999998</v>
      </c>
      <c r="Z104" s="24">
        <v>870.93426499999998</v>
      </c>
      <c r="AA104" s="24">
        <v>923.71490500000004</v>
      </c>
      <c r="AB104" s="24">
        <v>978.98175000000003</v>
      </c>
      <c r="AC104" s="24">
        <v>1036.965942</v>
      </c>
      <c r="AD104" s="24">
        <v>1097.583862</v>
      </c>
      <c r="AE104" s="24">
        <v>1161.2532960000001</v>
      </c>
      <c r="AF104" s="24">
        <v>1227.783936</v>
      </c>
      <c r="AG104" s="24">
        <v>1297.0043949999999</v>
      </c>
      <c r="AH104" s="24">
        <v>1369.5483400000001</v>
      </c>
      <c r="AI104" s="24">
        <v>1446.094482</v>
      </c>
      <c r="AJ104" s="24">
        <v>1526.1755370000001</v>
      </c>
      <c r="AK104" s="25">
        <v>6.2545000000000003E-2</v>
      </c>
    </row>
    <row r="105" spans="1:37" ht="15" customHeight="1">
      <c r="A105" s="19" t="s">
        <v>321</v>
      </c>
      <c r="B105" s="23" t="s">
        <v>322</v>
      </c>
      <c r="C105" s="24">
        <v>179.85549900000001</v>
      </c>
      <c r="D105" s="24">
        <v>185.61161799999999</v>
      </c>
      <c r="E105" s="24">
        <v>191.95015000000001</v>
      </c>
      <c r="F105" s="24">
        <v>198.843018</v>
      </c>
      <c r="G105" s="24">
        <v>206.449219</v>
      </c>
      <c r="H105" s="24">
        <v>214.436081</v>
      </c>
      <c r="I105" s="24">
        <v>222.22479200000001</v>
      </c>
      <c r="J105" s="24">
        <v>229.99224899999999</v>
      </c>
      <c r="K105" s="24">
        <v>237.67254600000001</v>
      </c>
      <c r="L105" s="24">
        <v>245.376587</v>
      </c>
      <c r="M105" s="24">
        <v>253.29110700000001</v>
      </c>
      <c r="N105" s="24">
        <v>261.55944799999997</v>
      </c>
      <c r="O105" s="24">
        <v>270.088257</v>
      </c>
      <c r="P105" s="24">
        <v>278.84545900000001</v>
      </c>
      <c r="Q105" s="24">
        <v>287.68090799999999</v>
      </c>
      <c r="R105" s="24">
        <v>296.67422499999998</v>
      </c>
      <c r="S105" s="24">
        <v>306.23968500000001</v>
      </c>
      <c r="T105" s="24">
        <v>316.204071</v>
      </c>
      <c r="U105" s="24">
        <v>326.39727800000003</v>
      </c>
      <c r="V105" s="24">
        <v>336.81484999999998</v>
      </c>
      <c r="W105" s="24">
        <v>347.58987400000001</v>
      </c>
      <c r="X105" s="24">
        <v>358.68908699999997</v>
      </c>
      <c r="Y105" s="24">
        <v>370.07577500000002</v>
      </c>
      <c r="Z105" s="24">
        <v>383.81130999999999</v>
      </c>
      <c r="AA105" s="24">
        <v>396.16317700000002</v>
      </c>
      <c r="AB105" s="24">
        <v>408.980591</v>
      </c>
      <c r="AC105" s="24">
        <v>422.20336900000001</v>
      </c>
      <c r="AD105" s="24">
        <v>435.79904199999999</v>
      </c>
      <c r="AE105" s="24">
        <v>449.790955</v>
      </c>
      <c r="AF105" s="24">
        <v>464.23818999999997</v>
      </c>
      <c r="AG105" s="24">
        <v>478.89877300000001</v>
      </c>
      <c r="AH105" s="24">
        <v>493.89587399999999</v>
      </c>
      <c r="AI105" s="24">
        <v>509.15103099999999</v>
      </c>
      <c r="AJ105" s="24">
        <v>524.56280500000003</v>
      </c>
      <c r="AK105" s="25">
        <v>3.2999000000000001E-2</v>
      </c>
    </row>
    <row r="106" spans="1:37" ht="15" customHeight="1">
      <c r="A106" s="19" t="s">
        <v>323</v>
      </c>
      <c r="B106" s="23" t="s">
        <v>324</v>
      </c>
      <c r="C106" s="24">
        <v>5837.9370120000003</v>
      </c>
      <c r="D106" s="24">
        <v>6035.6484380000002</v>
      </c>
      <c r="E106" s="24">
        <v>6247.142578</v>
      </c>
      <c r="F106" s="24">
        <v>6460.9931640000004</v>
      </c>
      <c r="G106" s="24">
        <v>6676.1865230000003</v>
      </c>
      <c r="H106" s="24">
        <v>6897.9731449999999</v>
      </c>
      <c r="I106" s="24">
        <v>7126.3413090000004</v>
      </c>
      <c r="J106" s="24">
        <v>7366.2612300000001</v>
      </c>
      <c r="K106" s="24">
        <v>7612.2456050000001</v>
      </c>
      <c r="L106" s="24">
        <v>7862.1142579999996</v>
      </c>
      <c r="M106" s="24">
        <v>8123.1191410000001</v>
      </c>
      <c r="N106" s="24">
        <v>8400.5292969999991</v>
      </c>
      <c r="O106" s="24">
        <v>8683.1142579999996</v>
      </c>
      <c r="P106" s="24">
        <v>8972.5732420000004</v>
      </c>
      <c r="Q106" s="24">
        <v>9271.8681639999995</v>
      </c>
      <c r="R106" s="24">
        <v>9579.4521480000003</v>
      </c>
      <c r="S106" s="24">
        <v>9902.0078119999998</v>
      </c>
      <c r="T106" s="24">
        <v>10237.967773</v>
      </c>
      <c r="U106" s="24">
        <v>10583.124023</v>
      </c>
      <c r="V106" s="24">
        <v>10938.383789</v>
      </c>
      <c r="W106" s="24">
        <v>11304.426758</v>
      </c>
      <c r="X106" s="24">
        <v>11683.040039</v>
      </c>
      <c r="Y106" s="24">
        <v>12072.241211</v>
      </c>
      <c r="Z106" s="24">
        <v>12472.360352</v>
      </c>
      <c r="AA106" s="24">
        <v>12892.779296999999</v>
      </c>
      <c r="AB106" s="24">
        <v>13327.474609000001</v>
      </c>
      <c r="AC106" s="24">
        <v>13774.639648</v>
      </c>
      <c r="AD106" s="24">
        <v>14234.011719</v>
      </c>
      <c r="AE106" s="24">
        <v>14707.647461</v>
      </c>
      <c r="AF106" s="24">
        <v>15196.594727</v>
      </c>
      <c r="AG106" s="24">
        <v>15695.652344</v>
      </c>
      <c r="AH106" s="24">
        <v>16212.547852</v>
      </c>
      <c r="AI106" s="24">
        <v>16750.099609000001</v>
      </c>
      <c r="AJ106" s="24">
        <v>17302.589843999998</v>
      </c>
      <c r="AK106" s="25">
        <v>3.3459000000000003E-2</v>
      </c>
    </row>
    <row r="108" spans="1:37" ht="15" customHeight="1">
      <c r="B108" s="22" t="s">
        <v>325</v>
      </c>
    </row>
    <row r="109" spans="1:37" ht="15" customHeight="1">
      <c r="A109" s="19" t="s">
        <v>326</v>
      </c>
      <c r="B109" s="23" t="s">
        <v>292</v>
      </c>
      <c r="C109" s="24">
        <v>327.14013699999998</v>
      </c>
      <c r="D109" s="24">
        <v>332.10501099999999</v>
      </c>
      <c r="E109" s="24">
        <v>339.16467299999999</v>
      </c>
      <c r="F109" s="24">
        <v>346.68398999999999</v>
      </c>
      <c r="G109" s="24">
        <v>351.26861600000001</v>
      </c>
      <c r="H109" s="24">
        <v>353.95343000000003</v>
      </c>
      <c r="I109" s="24">
        <v>356.61172499999998</v>
      </c>
      <c r="J109" s="24">
        <v>359.14718599999998</v>
      </c>
      <c r="K109" s="24">
        <v>362.06951900000001</v>
      </c>
      <c r="L109" s="24">
        <v>365.42816199999999</v>
      </c>
      <c r="M109" s="24">
        <v>368.88403299999999</v>
      </c>
      <c r="N109" s="24">
        <v>372.54312099999999</v>
      </c>
      <c r="O109" s="24">
        <v>376.474152</v>
      </c>
      <c r="P109" s="24">
        <v>380.03060900000003</v>
      </c>
      <c r="Q109" s="24">
        <v>383.77349900000002</v>
      </c>
      <c r="R109" s="24">
        <v>387.40243500000003</v>
      </c>
      <c r="S109" s="24">
        <v>390.61471599999999</v>
      </c>
      <c r="T109" s="24">
        <v>394.05114700000001</v>
      </c>
      <c r="U109" s="24">
        <v>397.38909899999999</v>
      </c>
      <c r="V109" s="24">
        <v>400.31634500000001</v>
      </c>
      <c r="W109" s="24">
        <v>403.11544800000001</v>
      </c>
      <c r="X109" s="24">
        <v>405.95330799999999</v>
      </c>
      <c r="Y109" s="24">
        <v>408.80389400000001</v>
      </c>
      <c r="Z109" s="24">
        <v>411.574341</v>
      </c>
      <c r="AA109" s="24">
        <v>414.32092299999999</v>
      </c>
      <c r="AB109" s="24">
        <v>416.87576300000001</v>
      </c>
      <c r="AC109" s="24">
        <v>419.55892899999998</v>
      </c>
      <c r="AD109" s="24">
        <v>422.20593300000002</v>
      </c>
      <c r="AE109" s="24">
        <v>424.71636999999998</v>
      </c>
      <c r="AF109" s="24">
        <v>427.26800500000002</v>
      </c>
      <c r="AG109" s="24">
        <v>429.51437399999998</v>
      </c>
      <c r="AH109" s="24">
        <v>431.83654799999999</v>
      </c>
      <c r="AI109" s="24">
        <v>433.75665300000003</v>
      </c>
      <c r="AJ109" s="24">
        <v>435.44921900000003</v>
      </c>
      <c r="AK109" s="25">
        <v>8.5019999999999991E-3</v>
      </c>
    </row>
    <row r="110" spans="1:37" ht="15" customHeight="1">
      <c r="A110" s="19" t="s">
        <v>327</v>
      </c>
      <c r="B110" s="23" t="s">
        <v>294</v>
      </c>
      <c r="C110" s="24">
        <v>199.44215399999999</v>
      </c>
      <c r="D110" s="24">
        <v>205.11587499999999</v>
      </c>
      <c r="E110" s="24">
        <v>215.96121199999999</v>
      </c>
      <c r="F110" s="24">
        <v>221.89613299999999</v>
      </c>
      <c r="G110" s="24">
        <v>224.32615699999999</v>
      </c>
      <c r="H110" s="24">
        <v>224.854477</v>
      </c>
      <c r="I110" s="24">
        <v>219.39846800000001</v>
      </c>
      <c r="J110" s="24">
        <v>218.252106</v>
      </c>
      <c r="K110" s="24">
        <v>221.103836</v>
      </c>
      <c r="L110" s="24">
        <v>227.25250199999999</v>
      </c>
      <c r="M110" s="24">
        <v>229.94129899999999</v>
      </c>
      <c r="N110" s="24">
        <v>232.732147</v>
      </c>
      <c r="O110" s="24">
        <v>235.45477299999999</v>
      </c>
      <c r="P110" s="24">
        <v>237.248718</v>
      </c>
      <c r="Q110" s="24">
        <v>238.98036200000001</v>
      </c>
      <c r="R110" s="24">
        <v>240.62397799999999</v>
      </c>
      <c r="S110" s="24">
        <v>242.06669600000001</v>
      </c>
      <c r="T110" s="24">
        <v>244.372681</v>
      </c>
      <c r="U110" s="24">
        <v>246.93785099999999</v>
      </c>
      <c r="V110" s="24">
        <v>249.18652299999999</v>
      </c>
      <c r="W110" s="24">
        <v>250.95285000000001</v>
      </c>
      <c r="X110" s="24">
        <v>252.686646</v>
      </c>
      <c r="Y110" s="24">
        <v>254.368607</v>
      </c>
      <c r="Z110" s="24">
        <v>255.96099899999999</v>
      </c>
      <c r="AA110" s="24">
        <v>257.57043499999997</v>
      </c>
      <c r="AB110" s="24">
        <v>259.11523399999999</v>
      </c>
      <c r="AC110" s="24">
        <v>260.801605</v>
      </c>
      <c r="AD110" s="24">
        <v>262.52731299999999</v>
      </c>
      <c r="AE110" s="24">
        <v>264.15811200000002</v>
      </c>
      <c r="AF110" s="24">
        <v>265.76919600000002</v>
      </c>
      <c r="AG110" s="24">
        <v>267.146973</v>
      </c>
      <c r="AH110" s="24">
        <v>268.56716899999998</v>
      </c>
      <c r="AI110" s="24">
        <v>269.738159</v>
      </c>
      <c r="AJ110" s="24">
        <v>270.77496300000001</v>
      </c>
      <c r="AK110" s="25">
        <v>8.7159999999999998E-3</v>
      </c>
    </row>
    <row r="111" spans="1:37" ht="15" customHeight="1">
      <c r="A111" s="19" t="s">
        <v>328</v>
      </c>
      <c r="B111" s="23" t="s">
        <v>296</v>
      </c>
      <c r="C111" s="24">
        <v>24.800540999999999</v>
      </c>
      <c r="D111" s="24">
        <v>24.786788999999999</v>
      </c>
      <c r="E111" s="24">
        <v>27.589085000000001</v>
      </c>
      <c r="F111" s="24">
        <v>28.272711000000001</v>
      </c>
      <c r="G111" s="24">
        <v>29.186682000000001</v>
      </c>
      <c r="H111" s="24">
        <v>31.770482999999999</v>
      </c>
      <c r="I111" s="24">
        <v>32.034686999999998</v>
      </c>
      <c r="J111" s="24">
        <v>32.267646999999997</v>
      </c>
      <c r="K111" s="24">
        <v>32.461483000000001</v>
      </c>
      <c r="L111" s="24">
        <v>30.037699</v>
      </c>
      <c r="M111" s="24">
        <v>30.902145000000001</v>
      </c>
      <c r="N111" s="24">
        <v>31.505289000000001</v>
      </c>
      <c r="O111" s="24">
        <v>32.211669999999998</v>
      </c>
      <c r="P111" s="24">
        <v>32.676231000000001</v>
      </c>
      <c r="Q111" s="24">
        <v>33.168120999999999</v>
      </c>
      <c r="R111" s="24">
        <v>33.611030999999997</v>
      </c>
      <c r="S111" s="24">
        <v>33.772582999999997</v>
      </c>
      <c r="T111" s="24">
        <v>33.936881999999997</v>
      </c>
      <c r="U111" s="24">
        <v>34.076439000000001</v>
      </c>
      <c r="V111" s="24">
        <v>34.171149999999997</v>
      </c>
      <c r="W111" s="24">
        <v>34.537537</v>
      </c>
      <c r="X111" s="24">
        <v>34.857985999999997</v>
      </c>
      <c r="Y111" s="24">
        <v>35.155853</v>
      </c>
      <c r="Z111" s="24">
        <v>35.412025</v>
      </c>
      <c r="AA111" s="24">
        <v>35.650714999999998</v>
      </c>
      <c r="AB111" s="24">
        <v>35.854702000000003</v>
      </c>
      <c r="AC111" s="24">
        <v>36.053936</v>
      </c>
      <c r="AD111" s="24">
        <v>36.259140000000002</v>
      </c>
      <c r="AE111" s="24">
        <v>36.464419999999997</v>
      </c>
      <c r="AF111" s="24">
        <v>36.687987999999997</v>
      </c>
      <c r="AG111" s="24">
        <v>36.902614999999997</v>
      </c>
      <c r="AH111" s="24">
        <v>37.112518000000001</v>
      </c>
      <c r="AI111" s="24">
        <v>37.280746000000001</v>
      </c>
      <c r="AJ111" s="24">
        <v>37.424114000000003</v>
      </c>
      <c r="AK111" s="25">
        <v>1.2958000000000001E-2</v>
      </c>
    </row>
    <row r="112" spans="1:37" ht="15" customHeight="1">
      <c r="A112" s="19" t="s">
        <v>329</v>
      </c>
      <c r="B112" s="23" t="s">
        <v>298</v>
      </c>
      <c r="C112" s="24">
        <v>102.89743799999999</v>
      </c>
      <c r="D112" s="24">
        <v>102.202347</v>
      </c>
      <c r="E112" s="24">
        <v>95.614379999999997</v>
      </c>
      <c r="F112" s="24">
        <v>96.515159999999995</v>
      </c>
      <c r="G112" s="24">
        <v>97.755791000000002</v>
      </c>
      <c r="H112" s="24">
        <v>97.328461000000004</v>
      </c>
      <c r="I112" s="24">
        <v>105.178574</v>
      </c>
      <c r="J112" s="24">
        <v>108.627449</v>
      </c>
      <c r="K112" s="24">
        <v>108.504204</v>
      </c>
      <c r="L112" s="24">
        <v>108.137962</v>
      </c>
      <c r="M112" s="24">
        <v>108.040588</v>
      </c>
      <c r="N112" s="24">
        <v>108.30568700000001</v>
      </c>
      <c r="O112" s="24">
        <v>108.807709</v>
      </c>
      <c r="P112" s="24">
        <v>110.10565200000001</v>
      </c>
      <c r="Q112" s="24">
        <v>111.62500799999999</v>
      </c>
      <c r="R112" s="24">
        <v>113.167419</v>
      </c>
      <c r="S112" s="24">
        <v>114.775414</v>
      </c>
      <c r="T112" s="24">
        <v>115.741585</v>
      </c>
      <c r="U112" s="24">
        <v>116.374809</v>
      </c>
      <c r="V112" s="24">
        <v>116.95867200000001</v>
      </c>
      <c r="W112" s="24">
        <v>117.625069</v>
      </c>
      <c r="X112" s="24">
        <v>118.40868399999999</v>
      </c>
      <c r="Y112" s="24">
        <v>119.279404</v>
      </c>
      <c r="Z112" s="24">
        <v>120.20130899999999</v>
      </c>
      <c r="AA112" s="24">
        <v>121.099754</v>
      </c>
      <c r="AB112" s="24">
        <v>121.90582999999999</v>
      </c>
      <c r="AC112" s="24">
        <v>122.703407</v>
      </c>
      <c r="AD112" s="24">
        <v>123.41951</v>
      </c>
      <c r="AE112" s="24">
        <v>124.09382600000001</v>
      </c>
      <c r="AF112" s="24">
        <v>124.810822</v>
      </c>
      <c r="AG112" s="24">
        <v>125.46478999999999</v>
      </c>
      <c r="AH112" s="24">
        <v>126.156868</v>
      </c>
      <c r="AI112" s="24">
        <v>126.737747</v>
      </c>
      <c r="AJ112" s="24">
        <v>127.250137</v>
      </c>
      <c r="AK112" s="25">
        <v>6.8729999999999998E-3</v>
      </c>
    </row>
    <row r="113" spans="1:37" ht="15" customHeight="1">
      <c r="A113" s="19" t="s">
        <v>330</v>
      </c>
      <c r="B113" s="23" t="s">
        <v>300</v>
      </c>
      <c r="C113" s="24">
        <v>27.865206000000001</v>
      </c>
      <c r="D113" s="24">
        <v>28.468515</v>
      </c>
      <c r="E113" s="24">
        <v>28.94763</v>
      </c>
      <c r="F113" s="24">
        <v>29.486259</v>
      </c>
      <c r="G113" s="24">
        <v>29.996326</v>
      </c>
      <c r="H113" s="24">
        <v>30.495933999999998</v>
      </c>
      <c r="I113" s="24">
        <v>31.002528999999999</v>
      </c>
      <c r="J113" s="24">
        <v>31.530646999999998</v>
      </c>
      <c r="K113" s="24">
        <v>32.027904999999997</v>
      </c>
      <c r="L113" s="24">
        <v>32.499336</v>
      </c>
      <c r="M113" s="24">
        <v>33.005543000000003</v>
      </c>
      <c r="N113" s="24">
        <v>33.519821</v>
      </c>
      <c r="O113" s="24">
        <v>34.031585999999997</v>
      </c>
      <c r="P113" s="24">
        <v>34.548839999999998</v>
      </c>
      <c r="Q113" s="24">
        <v>35.050587</v>
      </c>
      <c r="R113" s="24">
        <v>35.567203999999997</v>
      </c>
      <c r="S113" s="24">
        <v>36.115952</v>
      </c>
      <c r="T113" s="24">
        <v>36.680228999999997</v>
      </c>
      <c r="U113" s="24">
        <v>37.237808000000001</v>
      </c>
      <c r="V113" s="24">
        <v>37.778336000000003</v>
      </c>
      <c r="W113" s="24">
        <v>38.325294</v>
      </c>
      <c r="X113" s="24">
        <v>38.884720000000002</v>
      </c>
      <c r="Y113" s="24">
        <v>39.416237000000002</v>
      </c>
      <c r="Z113" s="24">
        <v>39.943485000000003</v>
      </c>
      <c r="AA113" s="24">
        <v>40.465462000000002</v>
      </c>
      <c r="AB113" s="24">
        <v>40.982430000000001</v>
      </c>
      <c r="AC113" s="24">
        <v>41.491095999999999</v>
      </c>
      <c r="AD113" s="24">
        <v>41.983822000000004</v>
      </c>
      <c r="AE113" s="24">
        <v>42.475746000000001</v>
      </c>
      <c r="AF113" s="24">
        <v>42.962508999999997</v>
      </c>
      <c r="AG113" s="24">
        <v>43.432968000000002</v>
      </c>
      <c r="AH113" s="24">
        <v>43.896239999999999</v>
      </c>
      <c r="AI113" s="24">
        <v>44.360878</v>
      </c>
      <c r="AJ113" s="24">
        <v>44.811607000000002</v>
      </c>
      <c r="AK113" s="25">
        <v>1.4278000000000001E-2</v>
      </c>
    </row>
    <row r="114" spans="1:37" ht="15" customHeight="1">
      <c r="A114" s="19" t="s">
        <v>331</v>
      </c>
      <c r="B114" s="23" t="s">
        <v>294</v>
      </c>
      <c r="C114" s="24">
        <v>9.1465940000000003</v>
      </c>
      <c r="D114" s="24">
        <v>9.3446269999999991</v>
      </c>
      <c r="E114" s="24">
        <v>9.5018940000000001</v>
      </c>
      <c r="F114" s="24">
        <v>9.6786969999999997</v>
      </c>
      <c r="G114" s="24">
        <v>9.8461230000000004</v>
      </c>
      <c r="H114" s="24">
        <v>10.010116</v>
      </c>
      <c r="I114" s="24">
        <v>10.176404</v>
      </c>
      <c r="J114" s="24">
        <v>10.349755</v>
      </c>
      <c r="K114" s="24">
        <v>10.512976</v>
      </c>
      <c r="L114" s="24">
        <v>10.667721999999999</v>
      </c>
      <c r="M114" s="24">
        <v>10.833881</v>
      </c>
      <c r="N114" s="24">
        <v>11.002689999999999</v>
      </c>
      <c r="O114" s="24">
        <v>11.170674</v>
      </c>
      <c r="P114" s="24">
        <v>11.340458999999999</v>
      </c>
      <c r="Q114" s="24">
        <v>11.505155999999999</v>
      </c>
      <c r="R114" s="24">
        <v>11.674732000000001</v>
      </c>
      <c r="S114" s="24">
        <v>11.854856</v>
      </c>
      <c r="T114" s="24">
        <v>12.040075</v>
      </c>
      <c r="U114" s="24">
        <v>12.223098999999999</v>
      </c>
      <c r="V114" s="24">
        <v>12.400522</v>
      </c>
      <c r="W114" s="24">
        <v>12.580059</v>
      </c>
      <c r="X114" s="24">
        <v>12.763688</v>
      </c>
      <c r="Y114" s="24">
        <v>12.938154000000001</v>
      </c>
      <c r="Z114" s="24">
        <v>13.111221</v>
      </c>
      <c r="AA114" s="24">
        <v>13.282557000000001</v>
      </c>
      <c r="AB114" s="24">
        <v>13.452249</v>
      </c>
      <c r="AC114" s="24">
        <v>13.619216</v>
      </c>
      <c r="AD114" s="24">
        <v>13.780951</v>
      </c>
      <c r="AE114" s="24">
        <v>13.942422000000001</v>
      </c>
      <c r="AF114" s="24">
        <v>14.102198</v>
      </c>
      <c r="AG114" s="24">
        <v>14.256622999999999</v>
      </c>
      <c r="AH114" s="24">
        <v>14.40869</v>
      </c>
      <c r="AI114" s="24">
        <v>14.561204999999999</v>
      </c>
      <c r="AJ114" s="24">
        <v>14.709154</v>
      </c>
      <c r="AK114" s="25">
        <v>1.4278000000000001E-2</v>
      </c>
    </row>
    <row r="115" spans="1:37" ht="15" customHeight="1">
      <c r="A115" s="19" t="s">
        <v>332</v>
      </c>
      <c r="B115" s="23" t="s">
        <v>296</v>
      </c>
      <c r="C115" s="24">
        <v>5.9559220000000002</v>
      </c>
      <c r="D115" s="24">
        <v>6.0848740000000001</v>
      </c>
      <c r="E115" s="24">
        <v>6.1872800000000003</v>
      </c>
      <c r="F115" s="24">
        <v>6.3024060000000004</v>
      </c>
      <c r="G115" s="24">
        <v>6.4114279999999999</v>
      </c>
      <c r="H115" s="24">
        <v>6.5182149999999996</v>
      </c>
      <c r="I115" s="24">
        <v>6.6264950000000002</v>
      </c>
      <c r="J115" s="24">
        <v>6.7393749999999999</v>
      </c>
      <c r="K115" s="24">
        <v>6.8456580000000002</v>
      </c>
      <c r="L115" s="24">
        <v>6.9464230000000002</v>
      </c>
      <c r="M115" s="24">
        <v>7.0546199999999999</v>
      </c>
      <c r="N115" s="24">
        <v>7.164542</v>
      </c>
      <c r="O115" s="24">
        <v>7.2739269999999996</v>
      </c>
      <c r="P115" s="24">
        <v>7.3844839999999996</v>
      </c>
      <c r="Q115" s="24">
        <v>7.4917280000000002</v>
      </c>
      <c r="R115" s="24">
        <v>7.60215</v>
      </c>
      <c r="S115" s="24">
        <v>7.7194399999999996</v>
      </c>
      <c r="T115" s="24">
        <v>7.8400480000000003</v>
      </c>
      <c r="U115" s="24">
        <v>7.9592260000000001</v>
      </c>
      <c r="V115" s="24">
        <v>8.0747579999999992</v>
      </c>
      <c r="W115" s="24">
        <v>8.1916670000000007</v>
      </c>
      <c r="X115" s="24">
        <v>8.3112379999999995</v>
      </c>
      <c r="Y115" s="24">
        <v>8.4248440000000002</v>
      </c>
      <c r="Z115" s="24">
        <v>8.5375390000000007</v>
      </c>
      <c r="AA115" s="24">
        <v>8.6491059999999997</v>
      </c>
      <c r="AB115" s="24">
        <v>8.7596039999999995</v>
      </c>
      <c r="AC115" s="24">
        <v>8.8683259999999997</v>
      </c>
      <c r="AD115" s="24">
        <v>8.9736399999999996</v>
      </c>
      <c r="AE115" s="24">
        <v>9.0787849999999999</v>
      </c>
      <c r="AF115" s="24">
        <v>9.1828260000000004</v>
      </c>
      <c r="AG115" s="24">
        <v>9.2833819999999996</v>
      </c>
      <c r="AH115" s="24">
        <v>9.3824020000000008</v>
      </c>
      <c r="AI115" s="24">
        <v>9.4817149999999994</v>
      </c>
      <c r="AJ115" s="24">
        <v>9.5780530000000006</v>
      </c>
      <c r="AK115" s="25">
        <v>1.4278000000000001E-2</v>
      </c>
    </row>
    <row r="116" spans="1:37" ht="15" customHeight="1">
      <c r="A116" s="19" t="s">
        <v>333</v>
      </c>
      <c r="B116" s="23" t="s">
        <v>298</v>
      </c>
      <c r="C116" s="24">
        <v>12.762689999999999</v>
      </c>
      <c r="D116" s="24">
        <v>13.039014999999999</v>
      </c>
      <c r="E116" s="24">
        <v>13.258456000000001</v>
      </c>
      <c r="F116" s="24">
        <v>13.505157000000001</v>
      </c>
      <c r="G116" s="24">
        <v>13.738775</v>
      </c>
      <c r="H116" s="24">
        <v>13.967603</v>
      </c>
      <c r="I116" s="24">
        <v>14.199631999999999</v>
      </c>
      <c r="J116" s="24">
        <v>14.441518</v>
      </c>
      <c r="K116" s="24">
        <v>14.669269</v>
      </c>
      <c r="L116" s="24">
        <v>14.885192</v>
      </c>
      <c r="M116" s="24">
        <v>15.117043000000001</v>
      </c>
      <c r="N116" s="24">
        <v>15.352589999999999</v>
      </c>
      <c r="O116" s="24">
        <v>15.586987000000001</v>
      </c>
      <c r="P116" s="24">
        <v>15.823895</v>
      </c>
      <c r="Q116" s="24">
        <v>16.053702999999999</v>
      </c>
      <c r="R116" s="24">
        <v>16.290320999999999</v>
      </c>
      <c r="S116" s="24">
        <v>16.541658000000002</v>
      </c>
      <c r="T116" s="24">
        <v>16.800104000000001</v>
      </c>
      <c r="U116" s="24">
        <v>17.055485000000001</v>
      </c>
      <c r="V116" s="24">
        <v>17.303052999999998</v>
      </c>
      <c r="W116" s="24">
        <v>17.553571999999999</v>
      </c>
      <c r="X116" s="24">
        <v>17.809795000000001</v>
      </c>
      <c r="Y116" s="24">
        <v>18.053238</v>
      </c>
      <c r="Z116" s="24">
        <v>18.294725</v>
      </c>
      <c r="AA116" s="24">
        <v>18.533798000000001</v>
      </c>
      <c r="AB116" s="24">
        <v>18.770578</v>
      </c>
      <c r="AC116" s="24">
        <v>19.003554999999999</v>
      </c>
      <c r="AD116" s="24">
        <v>19.229230999999999</v>
      </c>
      <c r="AE116" s="24">
        <v>19.454540000000001</v>
      </c>
      <c r="AF116" s="24">
        <v>19.677485000000001</v>
      </c>
      <c r="AG116" s="24">
        <v>19.892962000000001</v>
      </c>
      <c r="AH116" s="24">
        <v>20.105148</v>
      </c>
      <c r="AI116" s="24">
        <v>20.317961</v>
      </c>
      <c r="AJ116" s="24">
        <v>20.524401000000001</v>
      </c>
      <c r="AK116" s="25">
        <v>1.4278000000000001E-2</v>
      </c>
    </row>
    <row r="117" spans="1:37" ht="15" customHeight="1">
      <c r="A117" s="19" t="s">
        <v>334</v>
      </c>
      <c r="B117" s="23" t="s">
        <v>302</v>
      </c>
      <c r="C117" s="24">
        <v>48.645184</v>
      </c>
      <c r="D117" s="24">
        <v>49.833534</v>
      </c>
      <c r="E117" s="24">
        <v>51.176842000000001</v>
      </c>
      <c r="F117" s="24">
        <v>52.623150000000003</v>
      </c>
      <c r="G117" s="24">
        <v>54.100113</v>
      </c>
      <c r="H117" s="24">
        <v>55.632820000000002</v>
      </c>
      <c r="I117" s="24">
        <v>57.156204000000002</v>
      </c>
      <c r="J117" s="24">
        <v>58.699013000000001</v>
      </c>
      <c r="K117" s="24">
        <v>60.148646999999997</v>
      </c>
      <c r="L117" s="24">
        <v>61.551178</v>
      </c>
      <c r="M117" s="24">
        <v>62.985458000000001</v>
      </c>
      <c r="N117" s="24">
        <v>64.467827</v>
      </c>
      <c r="O117" s="24">
        <v>65.995193</v>
      </c>
      <c r="P117" s="24">
        <v>67.538405999999995</v>
      </c>
      <c r="Q117" s="24">
        <v>69.108825999999993</v>
      </c>
      <c r="R117" s="24">
        <v>70.678825000000003</v>
      </c>
      <c r="S117" s="24">
        <v>72.333893000000003</v>
      </c>
      <c r="T117" s="24">
        <v>74.046959000000001</v>
      </c>
      <c r="U117" s="24">
        <v>75.741028</v>
      </c>
      <c r="V117" s="24">
        <v>77.421547000000004</v>
      </c>
      <c r="W117" s="24">
        <v>79.103240999999997</v>
      </c>
      <c r="X117" s="24">
        <v>80.820740000000001</v>
      </c>
      <c r="Y117" s="24">
        <v>82.465912000000003</v>
      </c>
      <c r="Z117" s="24">
        <v>84.103920000000002</v>
      </c>
      <c r="AA117" s="24">
        <v>85.753112999999999</v>
      </c>
      <c r="AB117" s="24">
        <v>87.380843999999996</v>
      </c>
      <c r="AC117" s="24">
        <v>89.000793000000002</v>
      </c>
      <c r="AD117" s="24">
        <v>90.575042999999994</v>
      </c>
      <c r="AE117" s="24">
        <v>92.145995999999997</v>
      </c>
      <c r="AF117" s="24">
        <v>93.700728999999995</v>
      </c>
      <c r="AG117" s="24">
        <v>95.183937</v>
      </c>
      <c r="AH117" s="24">
        <v>96.668930000000003</v>
      </c>
      <c r="AI117" s="24">
        <v>98.196594000000005</v>
      </c>
      <c r="AJ117" s="24">
        <v>99.715050000000005</v>
      </c>
      <c r="AK117" s="25">
        <v>2.1912999999999998E-2</v>
      </c>
    </row>
    <row r="118" spans="1:37" ht="15" customHeight="1">
      <c r="A118" s="19" t="s">
        <v>335</v>
      </c>
      <c r="B118" s="23" t="s">
        <v>294</v>
      </c>
      <c r="C118" s="24">
        <v>31.072914000000001</v>
      </c>
      <c r="D118" s="24">
        <v>31.831990999999999</v>
      </c>
      <c r="E118" s="24">
        <v>32.690052000000001</v>
      </c>
      <c r="F118" s="24">
        <v>33.613906999999998</v>
      </c>
      <c r="G118" s="24">
        <v>34.557338999999999</v>
      </c>
      <c r="H118" s="24">
        <v>35.536380999999999</v>
      </c>
      <c r="I118" s="24">
        <v>36.509467999999998</v>
      </c>
      <c r="J118" s="24">
        <v>37.494965000000001</v>
      </c>
      <c r="K118" s="24">
        <v>38.420940000000002</v>
      </c>
      <c r="L118" s="24">
        <v>39.316833000000003</v>
      </c>
      <c r="M118" s="24">
        <v>40.233001999999999</v>
      </c>
      <c r="N118" s="24">
        <v>41.17989</v>
      </c>
      <c r="O118" s="24">
        <v>42.155521</v>
      </c>
      <c r="P118" s="24">
        <v>43.141272999999998</v>
      </c>
      <c r="Q118" s="24">
        <v>44.144404999999999</v>
      </c>
      <c r="R118" s="24">
        <v>45.147266000000002</v>
      </c>
      <c r="S118" s="24">
        <v>46.204467999999999</v>
      </c>
      <c r="T118" s="24">
        <v>47.298717000000003</v>
      </c>
      <c r="U118" s="24">
        <v>48.380833000000003</v>
      </c>
      <c r="V118" s="24">
        <v>49.454287999999998</v>
      </c>
      <c r="W118" s="24">
        <v>50.528500000000001</v>
      </c>
      <c r="X118" s="24">
        <v>51.625579999999999</v>
      </c>
      <c r="Y118" s="24">
        <v>52.676464000000003</v>
      </c>
      <c r="Z118" s="24">
        <v>53.722766999999997</v>
      </c>
      <c r="AA118" s="24">
        <v>54.776215000000001</v>
      </c>
      <c r="AB118" s="24">
        <v>55.815956</v>
      </c>
      <c r="AC118" s="24">
        <v>56.850726999999999</v>
      </c>
      <c r="AD118" s="24">
        <v>57.856304000000002</v>
      </c>
      <c r="AE118" s="24">
        <v>58.859775999999997</v>
      </c>
      <c r="AF118" s="24">
        <v>59.852885999999998</v>
      </c>
      <c r="AG118" s="24">
        <v>60.800308000000001</v>
      </c>
      <c r="AH118" s="24">
        <v>61.748874999999998</v>
      </c>
      <c r="AI118" s="24">
        <v>62.724696999999999</v>
      </c>
      <c r="AJ118" s="24">
        <v>63.694637</v>
      </c>
      <c r="AK118" s="25">
        <v>2.1912999999999998E-2</v>
      </c>
    </row>
    <row r="119" spans="1:37" ht="15" customHeight="1">
      <c r="A119" s="19" t="s">
        <v>336</v>
      </c>
      <c r="B119" s="23" t="s">
        <v>296</v>
      </c>
      <c r="C119" s="24">
        <v>2.785847</v>
      </c>
      <c r="D119" s="24">
        <v>2.8539029999999999</v>
      </c>
      <c r="E119" s="24">
        <v>2.9308320000000001</v>
      </c>
      <c r="F119" s="24">
        <v>3.0136609999999999</v>
      </c>
      <c r="G119" s="24">
        <v>3.0982440000000002</v>
      </c>
      <c r="H119" s="24">
        <v>3.1860200000000001</v>
      </c>
      <c r="I119" s="24">
        <v>3.273263</v>
      </c>
      <c r="J119" s="24">
        <v>3.361618</v>
      </c>
      <c r="K119" s="24">
        <v>3.444636</v>
      </c>
      <c r="L119" s="24">
        <v>3.5249579999999998</v>
      </c>
      <c r="M119" s="24">
        <v>3.607097</v>
      </c>
      <c r="N119" s="24">
        <v>3.6919900000000001</v>
      </c>
      <c r="O119" s="24">
        <v>3.779461</v>
      </c>
      <c r="P119" s="24">
        <v>3.8678379999999999</v>
      </c>
      <c r="Q119" s="24">
        <v>3.9577740000000001</v>
      </c>
      <c r="R119" s="24">
        <v>4.0476859999999997</v>
      </c>
      <c r="S119" s="24">
        <v>4.1424700000000003</v>
      </c>
      <c r="T119" s="24">
        <v>4.2405749999999998</v>
      </c>
      <c r="U119" s="24">
        <v>4.3375919999999999</v>
      </c>
      <c r="V119" s="24">
        <v>4.4338329999999999</v>
      </c>
      <c r="W119" s="24">
        <v>4.5301410000000004</v>
      </c>
      <c r="X119" s="24">
        <v>4.6284999999999998</v>
      </c>
      <c r="Y119" s="24">
        <v>4.7227180000000004</v>
      </c>
      <c r="Z119" s="24">
        <v>4.8165250000000004</v>
      </c>
      <c r="AA119" s="24">
        <v>4.910971</v>
      </c>
      <c r="AB119" s="24">
        <v>5.0041890000000002</v>
      </c>
      <c r="AC119" s="24">
        <v>5.0969620000000004</v>
      </c>
      <c r="AD119" s="24">
        <v>5.1871169999999998</v>
      </c>
      <c r="AE119" s="24">
        <v>5.2770840000000003</v>
      </c>
      <c r="AF119" s="24">
        <v>5.3661209999999997</v>
      </c>
      <c r="AG119" s="24">
        <v>5.4510630000000004</v>
      </c>
      <c r="AH119" s="24">
        <v>5.5361070000000003</v>
      </c>
      <c r="AI119" s="24">
        <v>5.6235939999999998</v>
      </c>
      <c r="AJ119" s="24">
        <v>5.7105540000000001</v>
      </c>
      <c r="AK119" s="25">
        <v>2.1912999999999998E-2</v>
      </c>
    </row>
    <row r="120" spans="1:37" ht="15" customHeight="1">
      <c r="A120" s="19" t="s">
        <v>337</v>
      </c>
      <c r="B120" s="23" t="s">
        <v>298</v>
      </c>
      <c r="C120" s="24">
        <v>14.786422</v>
      </c>
      <c r="D120" s="24">
        <v>15.147638000000001</v>
      </c>
      <c r="E120" s="24">
        <v>15.555956999999999</v>
      </c>
      <c r="F120" s="24">
        <v>15.995583999999999</v>
      </c>
      <c r="G120" s="24">
        <v>16.444528999999999</v>
      </c>
      <c r="H120" s="24">
        <v>16.910418</v>
      </c>
      <c r="I120" s="24">
        <v>17.373472</v>
      </c>
      <c r="J120" s="24">
        <v>17.842431999999999</v>
      </c>
      <c r="K120" s="24">
        <v>18.283069999999999</v>
      </c>
      <c r="L120" s="24">
        <v>18.709391</v>
      </c>
      <c r="M120" s="24">
        <v>19.145361000000001</v>
      </c>
      <c r="N120" s="24">
        <v>19.595949000000001</v>
      </c>
      <c r="O120" s="24">
        <v>20.060214999999999</v>
      </c>
      <c r="P120" s="24">
        <v>20.529297</v>
      </c>
      <c r="Q120" s="24">
        <v>21.006648999999999</v>
      </c>
      <c r="R120" s="24">
        <v>21.483872999999999</v>
      </c>
      <c r="S120" s="24">
        <v>21.986954000000001</v>
      </c>
      <c r="T120" s="24">
        <v>22.507669</v>
      </c>
      <c r="U120" s="24">
        <v>23.022604000000001</v>
      </c>
      <c r="V120" s="24">
        <v>23.533422000000002</v>
      </c>
      <c r="W120" s="24">
        <v>24.044598000000001</v>
      </c>
      <c r="X120" s="24">
        <v>24.566658</v>
      </c>
      <c r="Y120" s="24">
        <v>25.06673</v>
      </c>
      <c r="Z120" s="24">
        <v>25.564630999999999</v>
      </c>
      <c r="AA120" s="24">
        <v>26.065922</v>
      </c>
      <c r="AB120" s="24">
        <v>26.560699</v>
      </c>
      <c r="AC120" s="24">
        <v>27.053108000000002</v>
      </c>
      <c r="AD120" s="24">
        <v>27.531624000000001</v>
      </c>
      <c r="AE120" s="24">
        <v>28.009138</v>
      </c>
      <c r="AF120" s="24">
        <v>28.481718000000001</v>
      </c>
      <c r="AG120" s="24">
        <v>28.932563999999999</v>
      </c>
      <c r="AH120" s="24">
        <v>29.383951</v>
      </c>
      <c r="AI120" s="24">
        <v>29.848305</v>
      </c>
      <c r="AJ120" s="24">
        <v>30.309861999999999</v>
      </c>
      <c r="AK120" s="25">
        <v>2.1912999999999998E-2</v>
      </c>
    </row>
    <row r="121" spans="1:37" ht="15" customHeight="1">
      <c r="A121" s="19" t="s">
        <v>338</v>
      </c>
      <c r="B121" s="23" t="s">
        <v>304</v>
      </c>
      <c r="C121" s="24">
        <v>82.862533999999997</v>
      </c>
      <c r="D121" s="24">
        <v>84.941353000000007</v>
      </c>
      <c r="E121" s="24">
        <v>87.676529000000002</v>
      </c>
      <c r="F121" s="24">
        <v>90.568068999999994</v>
      </c>
      <c r="G121" s="24">
        <v>93.272300999999999</v>
      </c>
      <c r="H121" s="24">
        <v>95.922782999999995</v>
      </c>
      <c r="I121" s="24">
        <v>98.573166000000001</v>
      </c>
      <c r="J121" s="24">
        <v>101.210167</v>
      </c>
      <c r="K121" s="24">
        <v>103.720596</v>
      </c>
      <c r="L121" s="24">
        <v>106.103615</v>
      </c>
      <c r="M121" s="24">
        <v>108.348297</v>
      </c>
      <c r="N121" s="24">
        <v>110.59309399999999</v>
      </c>
      <c r="O121" s="24">
        <v>112.86794999999999</v>
      </c>
      <c r="P121" s="24">
        <v>115.137939</v>
      </c>
      <c r="Q121" s="24">
        <v>117.384888</v>
      </c>
      <c r="R121" s="24">
        <v>119.572968</v>
      </c>
      <c r="S121" s="24">
        <v>121.837357</v>
      </c>
      <c r="T121" s="24">
        <v>124.153137</v>
      </c>
      <c r="U121" s="24">
        <v>126.45362900000001</v>
      </c>
      <c r="V121" s="24">
        <v>128.76823400000001</v>
      </c>
      <c r="W121" s="24">
        <v>131.06677199999999</v>
      </c>
      <c r="X121" s="24">
        <v>133.40786700000001</v>
      </c>
      <c r="Y121" s="24">
        <v>135.741409</v>
      </c>
      <c r="Z121" s="24">
        <v>138.08221399999999</v>
      </c>
      <c r="AA121" s="24">
        <v>140.45225500000001</v>
      </c>
      <c r="AB121" s="24">
        <v>142.755585</v>
      </c>
      <c r="AC121" s="24">
        <v>145.041946</v>
      </c>
      <c r="AD121" s="24">
        <v>147.320099</v>
      </c>
      <c r="AE121" s="24">
        <v>149.60855100000001</v>
      </c>
      <c r="AF121" s="24">
        <v>151.91055299999999</v>
      </c>
      <c r="AG121" s="24">
        <v>154.11639400000001</v>
      </c>
      <c r="AH121" s="24">
        <v>156.352341</v>
      </c>
      <c r="AI121" s="24">
        <v>158.653198</v>
      </c>
      <c r="AJ121" s="24">
        <v>160.93897999999999</v>
      </c>
      <c r="AK121" s="25">
        <v>2.0171999999999999E-2</v>
      </c>
    </row>
    <row r="122" spans="1:37" ht="15" customHeight="1">
      <c r="A122" s="19" t="s">
        <v>339</v>
      </c>
      <c r="B122" s="23" t="s">
        <v>294</v>
      </c>
      <c r="C122" s="24">
        <v>43.705539999999999</v>
      </c>
      <c r="D122" s="24">
        <v>44.802002000000002</v>
      </c>
      <c r="E122" s="24">
        <v>46.244663000000003</v>
      </c>
      <c r="F122" s="24">
        <v>47.769793999999997</v>
      </c>
      <c r="G122" s="24">
        <v>49.196128999999999</v>
      </c>
      <c r="H122" s="24">
        <v>50.594116</v>
      </c>
      <c r="I122" s="24">
        <v>51.992049999999999</v>
      </c>
      <c r="J122" s="24">
        <v>53.382930999999999</v>
      </c>
      <c r="K122" s="24">
        <v>54.707042999999999</v>
      </c>
      <c r="L122" s="24">
        <v>55.963959000000003</v>
      </c>
      <c r="M122" s="24">
        <v>57.147906999999996</v>
      </c>
      <c r="N122" s="24">
        <v>58.331916999999997</v>
      </c>
      <c r="O122" s="24">
        <v>59.531784000000002</v>
      </c>
      <c r="P122" s="24">
        <v>60.729087999999997</v>
      </c>
      <c r="Q122" s="24">
        <v>61.914223</v>
      </c>
      <c r="R122" s="24">
        <v>63.068317</v>
      </c>
      <c r="S122" s="24">
        <v>64.262664999999998</v>
      </c>
      <c r="T122" s="24">
        <v>65.484108000000006</v>
      </c>
      <c r="U122" s="24">
        <v>66.697502</v>
      </c>
      <c r="V122" s="24">
        <v>67.918327000000005</v>
      </c>
      <c r="W122" s="24">
        <v>69.130691999999996</v>
      </c>
      <c r="X122" s="24">
        <v>70.365493999999998</v>
      </c>
      <c r="Y122" s="24">
        <v>71.596305999999998</v>
      </c>
      <c r="Z122" s="24">
        <v>72.830956</v>
      </c>
      <c r="AA122" s="24">
        <v>74.081023999999999</v>
      </c>
      <c r="AB122" s="24">
        <v>75.295906000000002</v>
      </c>
      <c r="AC122" s="24">
        <v>76.501846</v>
      </c>
      <c r="AD122" s="24">
        <v>77.703445000000002</v>
      </c>
      <c r="AE122" s="24">
        <v>78.910483999999997</v>
      </c>
      <c r="AF122" s="24">
        <v>80.124656999999999</v>
      </c>
      <c r="AG122" s="24">
        <v>81.288116000000002</v>
      </c>
      <c r="AH122" s="24">
        <v>82.467467999999997</v>
      </c>
      <c r="AI122" s="24">
        <v>83.681045999999995</v>
      </c>
      <c r="AJ122" s="24">
        <v>84.886673000000002</v>
      </c>
      <c r="AK122" s="25">
        <v>2.0171999999999999E-2</v>
      </c>
    </row>
    <row r="123" spans="1:37" ht="15" customHeight="1">
      <c r="A123" s="19" t="s">
        <v>340</v>
      </c>
      <c r="B123" s="23" t="s">
        <v>296</v>
      </c>
      <c r="C123" s="24">
        <v>14.436669</v>
      </c>
      <c r="D123" s="24">
        <v>14.79885</v>
      </c>
      <c r="E123" s="24">
        <v>15.275385</v>
      </c>
      <c r="F123" s="24">
        <v>15.779159999999999</v>
      </c>
      <c r="G123" s="24">
        <v>16.250305000000001</v>
      </c>
      <c r="H123" s="24">
        <v>16.712084000000001</v>
      </c>
      <c r="I123" s="24">
        <v>17.173843000000002</v>
      </c>
      <c r="J123" s="24">
        <v>17.633272000000002</v>
      </c>
      <c r="K123" s="24">
        <v>18.070651999999999</v>
      </c>
      <c r="L123" s="24">
        <v>18.48583</v>
      </c>
      <c r="M123" s="24">
        <v>18.876909000000001</v>
      </c>
      <c r="N123" s="24">
        <v>19.268008999999999</v>
      </c>
      <c r="O123" s="24">
        <v>19.664342999999999</v>
      </c>
      <c r="P123" s="24">
        <v>20.059832</v>
      </c>
      <c r="Q123" s="24">
        <v>20.451305000000001</v>
      </c>
      <c r="R123" s="24">
        <v>20.832521</v>
      </c>
      <c r="S123" s="24">
        <v>21.227034</v>
      </c>
      <c r="T123" s="24">
        <v>21.630496999999998</v>
      </c>
      <c r="U123" s="24">
        <v>22.031300000000002</v>
      </c>
      <c r="V123" s="24">
        <v>22.434559</v>
      </c>
      <c r="W123" s="24">
        <v>22.835021999999999</v>
      </c>
      <c r="X123" s="24">
        <v>23.242899000000001</v>
      </c>
      <c r="Y123" s="24">
        <v>23.649457999999999</v>
      </c>
      <c r="Z123" s="24">
        <v>24.057283000000002</v>
      </c>
      <c r="AA123" s="24">
        <v>24.470199999999998</v>
      </c>
      <c r="AB123" s="24">
        <v>24.871496</v>
      </c>
      <c r="AC123" s="24">
        <v>25.269836000000002</v>
      </c>
      <c r="AD123" s="24">
        <v>25.666747999999998</v>
      </c>
      <c r="AE123" s="24">
        <v>26.065450999999999</v>
      </c>
      <c r="AF123" s="24">
        <v>26.466512999999999</v>
      </c>
      <c r="AG123" s="24">
        <v>26.850826000000001</v>
      </c>
      <c r="AH123" s="24">
        <v>27.240380999999999</v>
      </c>
      <c r="AI123" s="24">
        <v>27.641251</v>
      </c>
      <c r="AJ123" s="24">
        <v>28.039487999999999</v>
      </c>
      <c r="AK123" s="25">
        <v>2.0171999999999999E-2</v>
      </c>
    </row>
    <row r="124" spans="1:37" ht="15" customHeight="1">
      <c r="A124" s="19" t="s">
        <v>341</v>
      </c>
      <c r="B124" s="23" t="s">
        <v>298</v>
      </c>
      <c r="C124" s="24">
        <v>24.720324999999999</v>
      </c>
      <c r="D124" s="24">
        <v>25.340499999999999</v>
      </c>
      <c r="E124" s="24">
        <v>26.156483000000001</v>
      </c>
      <c r="F124" s="24">
        <v>27.019112</v>
      </c>
      <c r="G124" s="24">
        <v>27.825865</v>
      </c>
      <c r="H124" s="24">
        <v>28.616582999999999</v>
      </c>
      <c r="I124" s="24">
        <v>29.40727</v>
      </c>
      <c r="J124" s="24">
        <v>30.193961999999999</v>
      </c>
      <c r="K124" s="24">
        <v>30.942900000000002</v>
      </c>
      <c r="L124" s="24">
        <v>31.653822000000002</v>
      </c>
      <c r="M124" s="24">
        <v>32.323475000000002</v>
      </c>
      <c r="N124" s="24">
        <v>32.993167999999997</v>
      </c>
      <c r="O124" s="24">
        <v>33.671821999999999</v>
      </c>
      <c r="P124" s="24">
        <v>34.349026000000002</v>
      </c>
      <c r="Q124" s="24">
        <v>35.019359999999999</v>
      </c>
      <c r="R124" s="24">
        <v>35.672127000000003</v>
      </c>
      <c r="S124" s="24">
        <v>36.347659999999998</v>
      </c>
      <c r="T124" s="24">
        <v>37.038525</v>
      </c>
      <c r="U124" s="24">
        <v>37.724826999999998</v>
      </c>
      <c r="V124" s="24">
        <v>38.415343999999997</v>
      </c>
      <c r="W124" s="24">
        <v>39.101067</v>
      </c>
      <c r="X124" s="24">
        <v>39.799484</v>
      </c>
      <c r="Y124" s="24">
        <v>40.495646999999998</v>
      </c>
      <c r="Z124" s="24">
        <v>41.193976999999997</v>
      </c>
      <c r="AA124" s="24">
        <v>41.901031000000003</v>
      </c>
      <c r="AB124" s="24">
        <v>42.588180999999999</v>
      </c>
      <c r="AC124" s="24">
        <v>43.270263999999997</v>
      </c>
      <c r="AD124" s="24">
        <v>43.949913000000002</v>
      </c>
      <c r="AE124" s="24">
        <v>44.632621999999998</v>
      </c>
      <c r="AF124" s="24">
        <v>45.319374000000003</v>
      </c>
      <c r="AG124" s="24">
        <v>45.977440000000001</v>
      </c>
      <c r="AH124" s="24">
        <v>46.644492999999997</v>
      </c>
      <c r="AI124" s="24">
        <v>47.330910000000003</v>
      </c>
      <c r="AJ124" s="24">
        <v>48.012821000000002</v>
      </c>
      <c r="AK124" s="25">
        <v>2.0171999999999999E-2</v>
      </c>
    </row>
    <row r="125" spans="1:37" ht="15" customHeight="1">
      <c r="A125" s="19" t="s">
        <v>342</v>
      </c>
      <c r="B125" s="23" t="s">
        <v>306</v>
      </c>
      <c r="C125" s="24">
        <v>278.82748400000003</v>
      </c>
      <c r="D125" s="24">
        <v>285.14386000000002</v>
      </c>
      <c r="E125" s="24">
        <v>290.53924599999999</v>
      </c>
      <c r="F125" s="24">
        <v>295.531586</v>
      </c>
      <c r="G125" s="24">
        <v>300.167236</v>
      </c>
      <c r="H125" s="24">
        <v>304.783905</v>
      </c>
      <c r="I125" s="24">
        <v>309.40939300000002</v>
      </c>
      <c r="J125" s="24">
        <v>314.21991000000003</v>
      </c>
      <c r="K125" s="24">
        <v>318.96017499999999</v>
      </c>
      <c r="L125" s="24">
        <v>323.49276700000001</v>
      </c>
      <c r="M125" s="24">
        <v>328.15472399999999</v>
      </c>
      <c r="N125" s="24">
        <v>332.849762</v>
      </c>
      <c r="O125" s="24">
        <v>337.45825200000002</v>
      </c>
      <c r="P125" s="24">
        <v>341.986694</v>
      </c>
      <c r="Q125" s="24">
        <v>346.53088400000001</v>
      </c>
      <c r="R125" s="24">
        <v>351.043274</v>
      </c>
      <c r="S125" s="24">
        <v>355.64254799999998</v>
      </c>
      <c r="T125" s="24">
        <v>360.27539100000001</v>
      </c>
      <c r="U125" s="24">
        <v>364.85415599999999</v>
      </c>
      <c r="V125" s="24">
        <v>369.45590199999998</v>
      </c>
      <c r="W125" s="24">
        <v>374.04333500000001</v>
      </c>
      <c r="X125" s="24">
        <v>378.67031900000001</v>
      </c>
      <c r="Y125" s="24">
        <v>383.17358400000001</v>
      </c>
      <c r="Z125" s="24">
        <v>387.72085600000003</v>
      </c>
      <c r="AA125" s="24">
        <v>392.37420700000001</v>
      </c>
      <c r="AB125" s="24">
        <v>396.99276700000001</v>
      </c>
      <c r="AC125" s="24">
        <v>401.51806599999998</v>
      </c>
      <c r="AD125" s="24">
        <v>405.94189499999999</v>
      </c>
      <c r="AE125" s="24">
        <v>410.38452100000001</v>
      </c>
      <c r="AF125" s="24">
        <v>414.90661599999999</v>
      </c>
      <c r="AG125" s="24">
        <v>419.49917599999998</v>
      </c>
      <c r="AH125" s="24">
        <v>424.38449100000003</v>
      </c>
      <c r="AI125" s="24">
        <v>429.72280899999998</v>
      </c>
      <c r="AJ125" s="24">
        <v>435.352081</v>
      </c>
      <c r="AK125" s="25">
        <v>1.3311999999999999E-2</v>
      </c>
    </row>
    <row r="126" spans="1:37" ht="15" customHeight="1">
      <c r="A126" s="19" t="s">
        <v>343</v>
      </c>
      <c r="B126" s="23" t="s">
        <v>294</v>
      </c>
      <c r="C126" s="24">
        <v>177.68836999999999</v>
      </c>
      <c r="D126" s="24">
        <v>181.71360799999999</v>
      </c>
      <c r="E126" s="24">
        <v>185.151917</v>
      </c>
      <c r="F126" s="24">
        <v>188.333405</v>
      </c>
      <c r="G126" s="24">
        <v>191.287567</v>
      </c>
      <c r="H126" s="24">
        <v>194.229614</v>
      </c>
      <c r="I126" s="24">
        <v>197.177322</v>
      </c>
      <c r="J126" s="24">
        <v>200.24288899999999</v>
      </c>
      <c r="K126" s="24">
        <v>203.26374799999999</v>
      </c>
      <c r="L126" s="24">
        <v>206.15222199999999</v>
      </c>
      <c r="M126" s="24">
        <v>209.12313800000001</v>
      </c>
      <c r="N126" s="24">
        <v>212.11514299999999</v>
      </c>
      <c r="O126" s="24">
        <v>215.051987</v>
      </c>
      <c r="P126" s="24">
        <v>217.937836</v>
      </c>
      <c r="Q126" s="24">
        <v>220.83369400000001</v>
      </c>
      <c r="R126" s="24">
        <v>223.70933500000001</v>
      </c>
      <c r="S126" s="24">
        <v>226.64030500000001</v>
      </c>
      <c r="T126" s="24">
        <v>229.59266700000001</v>
      </c>
      <c r="U126" s="24">
        <v>232.510605</v>
      </c>
      <c r="V126" s="24">
        <v>235.44314600000001</v>
      </c>
      <c r="W126" s="24">
        <v>238.36656199999999</v>
      </c>
      <c r="X126" s="24">
        <v>241.315201</v>
      </c>
      <c r="Y126" s="24">
        <v>244.185013</v>
      </c>
      <c r="Z126" s="24">
        <v>247.08284</v>
      </c>
      <c r="AA126" s="24">
        <v>250.04827900000001</v>
      </c>
      <c r="AB126" s="24">
        <v>252.99157700000001</v>
      </c>
      <c r="AC126" s="24">
        <v>255.87539699999999</v>
      </c>
      <c r="AD126" s="24">
        <v>258.69454999999999</v>
      </c>
      <c r="AE126" s="24">
        <v>261.52572600000002</v>
      </c>
      <c r="AF126" s="24">
        <v>264.40750100000002</v>
      </c>
      <c r="AG126" s="24">
        <v>267.33422899999999</v>
      </c>
      <c r="AH126" s="24">
        <v>270.44747899999999</v>
      </c>
      <c r="AI126" s="24">
        <v>273.84942599999999</v>
      </c>
      <c r="AJ126" s="24">
        <v>277.43679800000001</v>
      </c>
      <c r="AK126" s="25">
        <v>1.3311999999999999E-2</v>
      </c>
    </row>
    <row r="127" spans="1:37" ht="15" customHeight="1">
      <c r="A127" s="19" t="s">
        <v>344</v>
      </c>
      <c r="B127" s="23" t="s">
        <v>296</v>
      </c>
      <c r="C127" s="24">
        <v>58.801806999999997</v>
      </c>
      <c r="D127" s="24">
        <v>60.133862000000001</v>
      </c>
      <c r="E127" s="24">
        <v>61.27169</v>
      </c>
      <c r="F127" s="24">
        <v>62.324528000000001</v>
      </c>
      <c r="G127" s="24">
        <v>63.302138999999997</v>
      </c>
      <c r="H127" s="24">
        <v>64.275741999999994</v>
      </c>
      <c r="I127" s="24">
        <v>65.251213000000007</v>
      </c>
      <c r="J127" s="24">
        <v>66.265701000000007</v>
      </c>
      <c r="K127" s="24">
        <v>67.265372999999997</v>
      </c>
      <c r="L127" s="24">
        <v>68.221252000000007</v>
      </c>
      <c r="M127" s="24">
        <v>69.204407000000003</v>
      </c>
      <c r="N127" s="24">
        <v>70.194534000000004</v>
      </c>
      <c r="O127" s="24">
        <v>71.166420000000002</v>
      </c>
      <c r="P127" s="24">
        <v>72.121421999999995</v>
      </c>
      <c r="Q127" s="24">
        <v>73.079741999999996</v>
      </c>
      <c r="R127" s="24">
        <v>74.031363999999996</v>
      </c>
      <c r="S127" s="24">
        <v>75.001296999999994</v>
      </c>
      <c r="T127" s="24">
        <v>75.978317000000004</v>
      </c>
      <c r="U127" s="24">
        <v>76.943932000000004</v>
      </c>
      <c r="V127" s="24">
        <v>77.914398000000006</v>
      </c>
      <c r="W127" s="24">
        <v>78.881836000000007</v>
      </c>
      <c r="X127" s="24">
        <v>79.857613000000001</v>
      </c>
      <c r="Y127" s="24">
        <v>80.807311999999996</v>
      </c>
      <c r="Z127" s="24">
        <v>81.766281000000006</v>
      </c>
      <c r="AA127" s="24">
        <v>82.747626999999994</v>
      </c>
      <c r="AB127" s="24">
        <v>83.721633999999995</v>
      </c>
      <c r="AC127" s="24">
        <v>84.675972000000002</v>
      </c>
      <c r="AD127" s="24">
        <v>85.608902</v>
      </c>
      <c r="AE127" s="24">
        <v>86.545822000000001</v>
      </c>
      <c r="AF127" s="24">
        <v>87.499474000000006</v>
      </c>
      <c r="AG127" s="24">
        <v>88.467995000000002</v>
      </c>
      <c r="AH127" s="24">
        <v>89.498260000000002</v>
      </c>
      <c r="AI127" s="24">
        <v>90.624054000000001</v>
      </c>
      <c r="AJ127" s="24">
        <v>91.811211</v>
      </c>
      <c r="AK127" s="25">
        <v>1.3311999999999999E-2</v>
      </c>
    </row>
    <row r="128" spans="1:37" ht="15" customHeight="1">
      <c r="A128" s="19" t="s">
        <v>345</v>
      </c>
      <c r="B128" s="23" t="s">
        <v>298</v>
      </c>
      <c r="C128" s="24">
        <v>42.337302999999999</v>
      </c>
      <c r="D128" s="24">
        <v>43.296382999999999</v>
      </c>
      <c r="E128" s="24">
        <v>44.11562</v>
      </c>
      <c r="F128" s="24">
        <v>44.873660999999998</v>
      </c>
      <c r="G128" s="24">
        <v>45.577540999999997</v>
      </c>
      <c r="H128" s="24">
        <v>46.278537999999998</v>
      </c>
      <c r="I128" s="24">
        <v>46.980873000000003</v>
      </c>
      <c r="J128" s="24">
        <v>47.711308000000002</v>
      </c>
      <c r="K128" s="24">
        <v>48.431068000000003</v>
      </c>
      <c r="L128" s="24">
        <v>49.119304999999997</v>
      </c>
      <c r="M128" s="24">
        <v>49.827174999999997</v>
      </c>
      <c r="N128" s="24">
        <v>50.540073</v>
      </c>
      <c r="O128" s="24">
        <v>51.239821999999997</v>
      </c>
      <c r="P128" s="24">
        <v>51.927422</v>
      </c>
      <c r="Q128" s="24">
        <v>52.617415999999999</v>
      </c>
      <c r="R128" s="24">
        <v>53.302585999999998</v>
      </c>
      <c r="S128" s="24">
        <v>54.000934999999998</v>
      </c>
      <c r="T128" s="24">
        <v>54.704391000000001</v>
      </c>
      <c r="U128" s="24">
        <v>55.399635000000004</v>
      </c>
      <c r="V128" s="24">
        <v>56.098370000000003</v>
      </c>
      <c r="W128" s="24">
        <v>56.794925999999997</v>
      </c>
      <c r="X128" s="24">
        <v>57.497486000000002</v>
      </c>
      <c r="Y128" s="24">
        <v>58.181266999999998</v>
      </c>
      <c r="Z128" s="24">
        <v>58.871727</v>
      </c>
      <c r="AA128" s="24">
        <v>59.578293000000002</v>
      </c>
      <c r="AB128" s="24">
        <v>60.279578999999998</v>
      </c>
      <c r="AC128" s="24">
        <v>60.966704999999997</v>
      </c>
      <c r="AD128" s="24">
        <v>61.638412000000002</v>
      </c>
      <c r="AE128" s="24">
        <v>62.312992000000001</v>
      </c>
      <c r="AF128" s="24">
        <v>62.999625999999999</v>
      </c>
      <c r="AG128" s="24">
        <v>63.696959999999997</v>
      </c>
      <c r="AH128" s="24">
        <v>64.438750999999996</v>
      </c>
      <c r="AI128" s="24">
        <v>65.249320999999995</v>
      </c>
      <c r="AJ128" s="24">
        <v>66.104073</v>
      </c>
      <c r="AK128" s="25">
        <v>1.3311999999999999E-2</v>
      </c>
    </row>
    <row r="129" spans="1:37" ht="15" customHeight="1">
      <c r="A129" s="19" t="s">
        <v>346</v>
      </c>
      <c r="B129" s="23" t="s">
        <v>308</v>
      </c>
      <c r="C129" s="24">
        <v>40.01923</v>
      </c>
      <c r="D129" s="24">
        <v>41.337971000000003</v>
      </c>
      <c r="E129" s="24">
        <v>42.848511000000002</v>
      </c>
      <c r="F129" s="24">
        <v>44.567008999999999</v>
      </c>
      <c r="G129" s="24">
        <v>46.372070000000001</v>
      </c>
      <c r="H129" s="24">
        <v>48.274749999999997</v>
      </c>
      <c r="I129" s="24">
        <v>50.278483999999999</v>
      </c>
      <c r="J129" s="24">
        <v>52.359825000000001</v>
      </c>
      <c r="K129" s="24">
        <v>54.494830999999998</v>
      </c>
      <c r="L129" s="24">
        <v>56.675251000000003</v>
      </c>
      <c r="M129" s="24">
        <v>58.912135999999997</v>
      </c>
      <c r="N129" s="24">
        <v>61.218792000000001</v>
      </c>
      <c r="O129" s="24">
        <v>63.615822000000001</v>
      </c>
      <c r="P129" s="24">
        <v>66.080871999999999</v>
      </c>
      <c r="Q129" s="24">
        <v>68.656936999999999</v>
      </c>
      <c r="R129" s="24">
        <v>71.289176999999995</v>
      </c>
      <c r="S129" s="24">
        <v>74.045387000000005</v>
      </c>
      <c r="T129" s="24">
        <v>76.940535999999994</v>
      </c>
      <c r="U129" s="24">
        <v>79.958511000000001</v>
      </c>
      <c r="V129" s="24">
        <v>83.099113000000003</v>
      </c>
      <c r="W129" s="24">
        <v>86.352844000000005</v>
      </c>
      <c r="X129" s="24">
        <v>89.722915999999998</v>
      </c>
      <c r="Y129" s="24">
        <v>93.226760999999996</v>
      </c>
      <c r="Z129" s="24">
        <v>96.865509000000003</v>
      </c>
      <c r="AA129" s="24">
        <v>100.626801</v>
      </c>
      <c r="AB129" s="24">
        <v>104.499908</v>
      </c>
      <c r="AC129" s="24">
        <v>108.51618999999999</v>
      </c>
      <c r="AD129" s="24">
        <v>112.687347</v>
      </c>
      <c r="AE129" s="24">
        <v>117.02274300000001</v>
      </c>
      <c r="AF129" s="24">
        <v>121.517937</v>
      </c>
      <c r="AG129" s="24">
        <v>126.114754</v>
      </c>
      <c r="AH129" s="24">
        <v>130.90275600000001</v>
      </c>
      <c r="AI129" s="24">
        <v>135.902039</v>
      </c>
      <c r="AJ129" s="24">
        <v>141.10434000000001</v>
      </c>
      <c r="AK129" s="25">
        <v>3.9112000000000001E-2</v>
      </c>
    </row>
    <row r="130" spans="1:37" ht="15" customHeight="1">
      <c r="A130" s="19" t="s">
        <v>347</v>
      </c>
      <c r="B130" s="23" t="s">
        <v>294</v>
      </c>
      <c r="C130" s="24">
        <v>14.354723</v>
      </c>
      <c r="D130" s="24">
        <v>14.82775</v>
      </c>
      <c r="E130" s="24">
        <v>15.369574</v>
      </c>
      <c r="F130" s="24">
        <v>15.985991</v>
      </c>
      <c r="G130" s="24">
        <v>16.633458999999998</v>
      </c>
      <c r="H130" s="24">
        <v>17.315943000000001</v>
      </c>
      <c r="I130" s="24">
        <v>18.034673999999999</v>
      </c>
      <c r="J130" s="24">
        <v>18.781241999999999</v>
      </c>
      <c r="K130" s="24">
        <v>19.547058</v>
      </c>
      <c r="L130" s="24">
        <v>20.329166000000001</v>
      </c>
      <c r="M130" s="24">
        <v>21.131526999999998</v>
      </c>
      <c r="N130" s="24">
        <v>21.958914</v>
      </c>
      <c r="O130" s="24">
        <v>22.818718000000001</v>
      </c>
      <c r="P130" s="24">
        <v>23.702919000000001</v>
      </c>
      <c r="Q130" s="24">
        <v>24.626944999999999</v>
      </c>
      <c r="R130" s="24">
        <v>25.571117000000001</v>
      </c>
      <c r="S130" s="24">
        <v>26.559757000000001</v>
      </c>
      <c r="T130" s="24">
        <v>27.598236</v>
      </c>
      <c r="U130" s="24">
        <v>28.680769000000002</v>
      </c>
      <c r="V130" s="24">
        <v>29.807289000000001</v>
      </c>
      <c r="W130" s="24">
        <v>30.974388000000001</v>
      </c>
      <c r="X130" s="24">
        <v>32.183219999999999</v>
      </c>
      <c r="Y130" s="24">
        <v>33.440033</v>
      </c>
      <c r="Z130" s="24">
        <v>34.745235000000001</v>
      </c>
      <c r="AA130" s="24">
        <v>36.094394999999999</v>
      </c>
      <c r="AB130" s="24">
        <v>37.483662000000002</v>
      </c>
      <c r="AC130" s="24">
        <v>38.924286000000002</v>
      </c>
      <c r="AD130" s="24">
        <v>40.420459999999999</v>
      </c>
      <c r="AE130" s="24">
        <v>41.975548000000003</v>
      </c>
      <c r="AF130" s="24">
        <v>43.587955000000001</v>
      </c>
      <c r="AG130" s="24">
        <v>45.236812999999998</v>
      </c>
      <c r="AH130" s="24">
        <v>46.954250000000002</v>
      </c>
      <c r="AI130" s="24">
        <v>48.747467</v>
      </c>
      <c r="AJ130" s="24">
        <v>50.613514000000002</v>
      </c>
      <c r="AK130" s="25">
        <v>3.9112000000000001E-2</v>
      </c>
    </row>
    <row r="131" spans="1:37" ht="15" customHeight="1">
      <c r="A131" s="19" t="s">
        <v>348</v>
      </c>
      <c r="B131" s="23" t="s">
        <v>296</v>
      </c>
      <c r="C131" s="24">
        <v>15.007212000000001</v>
      </c>
      <c r="D131" s="24">
        <v>15.50174</v>
      </c>
      <c r="E131" s="24">
        <v>16.068192</v>
      </c>
      <c r="F131" s="24">
        <v>16.712627000000001</v>
      </c>
      <c r="G131" s="24">
        <v>17.389526</v>
      </c>
      <c r="H131" s="24">
        <v>18.103031000000001</v>
      </c>
      <c r="I131" s="24">
        <v>18.854433</v>
      </c>
      <c r="J131" s="24">
        <v>19.634934999999999</v>
      </c>
      <c r="K131" s="24">
        <v>20.435562000000001</v>
      </c>
      <c r="L131" s="24">
        <v>21.253219999999999</v>
      </c>
      <c r="M131" s="24">
        <v>22.092051999999999</v>
      </c>
      <c r="N131" s="24">
        <v>22.957046999999999</v>
      </c>
      <c r="O131" s="24">
        <v>23.855931999999999</v>
      </c>
      <c r="P131" s="24">
        <v>24.780325000000001</v>
      </c>
      <c r="Q131" s="24">
        <v>25.746352999999999</v>
      </c>
      <c r="R131" s="24">
        <v>26.733440000000002</v>
      </c>
      <c r="S131" s="24">
        <v>27.767021</v>
      </c>
      <c r="T131" s="24">
        <v>28.852701</v>
      </c>
      <c r="U131" s="24">
        <v>29.984442000000001</v>
      </c>
      <c r="V131" s="24">
        <v>31.162167</v>
      </c>
      <c r="W131" s="24">
        <v>32.382317</v>
      </c>
      <c r="X131" s="24">
        <v>33.646090999999998</v>
      </c>
      <c r="Y131" s="24">
        <v>34.960037</v>
      </c>
      <c r="Z131" s="24">
        <v>36.324565999999997</v>
      </c>
      <c r="AA131" s="24">
        <v>37.735050000000001</v>
      </c>
      <c r="AB131" s="24">
        <v>39.187466000000001</v>
      </c>
      <c r="AC131" s="24">
        <v>40.693573000000001</v>
      </c>
      <c r="AD131" s="24">
        <v>42.257755000000003</v>
      </c>
      <c r="AE131" s="24">
        <v>43.88353</v>
      </c>
      <c r="AF131" s="24">
        <v>45.569229</v>
      </c>
      <c r="AG131" s="24">
        <v>47.293033999999999</v>
      </c>
      <c r="AH131" s="24">
        <v>49.088535</v>
      </c>
      <c r="AI131" s="24">
        <v>50.963264000000002</v>
      </c>
      <c r="AJ131" s="24">
        <v>52.914130999999998</v>
      </c>
      <c r="AK131" s="25">
        <v>3.9112000000000001E-2</v>
      </c>
    </row>
    <row r="132" spans="1:37" ht="15" customHeight="1">
      <c r="A132" s="19" t="s">
        <v>349</v>
      </c>
      <c r="B132" s="23" t="s">
        <v>298</v>
      </c>
      <c r="C132" s="24">
        <v>10.657295</v>
      </c>
      <c r="D132" s="24">
        <v>11.008481</v>
      </c>
      <c r="E132" s="24">
        <v>11.410743999999999</v>
      </c>
      <c r="F132" s="24">
        <v>11.868387</v>
      </c>
      <c r="G132" s="24">
        <v>12.349083</v>
      </c>
      <c r="H132" s="24">
        <v>12.855776000000001</v>
      </c>
      <c r="I132" s="24">
        <v>13.389379</v>
      </c>
      <c r="J132" s="24">
        <v>13.94365</v>
      </c>
      <c r="K132" s="24">
        <v>14.51221</v>
      </c>
      <c r="L132" s="24">
        <v>15.092866000000001</v>
      </c>
      <c r="M132" s="24">
        <v>15.688558</v>
      </c>
      <c r="N132" s="24">
        <v>16.30283</v>
      </c>
      <c r="O132" s="24">
        <v>16.94117</v>
      </c>
      <c r="P132" s="24">
        <v>17.597622000000001</v>
      </c>
      <c r="Q132" s="24">
        <v>18.283642</v>
      </c>
      <c r="R132" s="24">
        <v>18.984617</v>
      </c>
      <c r="S132" s="24">
        <v>19.718609000000001</v>
      </c>
      <c r="T132" s="24">
        <v>20.489598999999998</v>
      </c>
      <c r="U132" s="24">
        <v>21.293299000000001</v>
      </c>
      <c r="V132" s="24">
        <v>22.129656000000001</v>
      </c>
      <c r="W132" s="24">
        <v>22.996136</v>
      </c>
      <c r="X132" s="24">
        <v>23.893599999999999</v>
      </c>
      <c r="Y132" s="24">
        <v>24.826691</v>
      </c>
      <c r="Z132" s="24">
        <v>25.795705999999999</v>
      </c>
      <c r="AA132" s="24">
        <v>26.797353999999999</v>
      </c>
      <c r="AB132" s="24">
        <v>27.828776999999999</v>
      </c>
      <c r="AC132" s="24">
        <v>28.898334999999999</v>
      </c>
      <c r="AD132" s="24">
        <v>30.009129000000001</v>
      </c>
      <c r="AE132" s="24">
        <v>31.163665999999999</v>
      </c>
      <c r="AF132" s="24">
        <v>32.360756000000002</v>
      </c>
      <c r="AG132" s="24">
        <v>33.584907999999999</v>
      </c>
      <c r="AH132" s="24">
        <v>34.859974000000001</v>
      </c>
      <c r="AI132" s="24">
        <v>36.191302999999998</v>
      </c>
      <c r="AJ132" s="24">
        <v>37.576698</v>
      </c>
      <c r="AK132" s="25">
        <v>3.9112000000000001E-2</v>
      </c>
    </row>
    <row r="133" spans="1:37" ht="15" customHeight="1">
      <c r="A133" s="19" t="s">
        <v>350</v>
      </c>
      <c r="B133" s="23" t="s">
        <v>310</v>
      </c>
      <c r="C133" s="24">
        <v>117.727699</v>
      </c>
      <c r="D133" s="24">
        <v>121.74144</v>
      </c>
      <c r="E133" s="24">
        <v>126.97663900000001</v>
      </c>
      <c r="F133" s="24">
        <v>132.81320199999999</v>
      </c>
      <c r="G133" s="24">
        <v>138.23413099999999</v>
      </c>
      <c r="H133" s="24">
        <v>143.407715</v>
      </c>
      <c r="I133" s="24">
        <v>148.63516200000001</v>
      </c>
      <c r="J133" s="24">
        <v>153.901917</v>
      </c>
      <c r="K133" s="24">
        <v>159.01019299999999</v>
      </c>
      <c r="L133" s="24">
        <v>164.03598</v>
      </c>
      <c r="M133" s="24">
        <v>169.388306</v>
      </c>
      <c r="N133" s="24">
        <v>174.19984400000001</v>
      </c>
      <c r="O133" s="24">
        <v>179.148956</v>
      </c>
      <c r="P133" s="24">
        <v>184.174744</v>
      </c>
      <c r="Q133" s="24">
        <v>189.41433699999999</v>
      </c>
      <c r="R133" s="24">
        <v>194.609329</v>
      </c>
      <c r="S133" s="24">
        <v>199.76327499999999</v>
      </c>
      <c r="T133" s="24">
        <v>205.08154300000001</v>
      </c>
      <c r="U133" s="24">
        <v>210.465408</v>
      </c>
      <c r="V133" s="24">
        <v>215.881821</v>
      </c>
      <c r="W133" s="24">
        <v>221.24684099999999</v>
      </c>
      <c r="X133" s="24">
        <v>226.354919</v>
      </c>
      <c r="Y133" s="24">
        <v>231.50314299999999</v>
      </c>
      <c r="Z133" s="24">
        <v>236.72659300000001</v>
      </c>
      <c r="AA133" s="24">
        <v>242.07914700000001</v>
      </c>
      <c r="AB133" s="24">
        <v>247.49255400000001</v>
      </c>
      <c r="AC133" s="24">
        <v>252.59259</v>
      </c>
      <c r="AD133" s="24">
        <v>257.74755900000002</v>
      </c>
      <c r="AE133" s="24">
        <v>263.039917</v>
      </c>
      <c r="AF133" s="24">
        <v>268.47018400000002</v>
      </c>
      <c r="AG133" s="24">
        <v>273.91110200000003</v>
      </c>
      <c r="AH133" s="24">
        <v>278.952789</v>
      </c>
      <c r="AI133" s="24">
        <v>284.130585</v>
      </c>
      <c r="AJ133" s="24">
        <v>289.45251500000001</v>
      </c>
      <c r="AK133" s="25">
        <v>2.7435000000000001E-2</v>
      </c>
    </row>
    <row r="134" spans="1:37" ht="15" customHeight="1">
      <c r="A134" s="19" t="s">
        <v>351</v>
      </c>
      <c r="B134" s="23" t="s">
        <v>294</v>
      </c>
      <c r="C134" s="24">
        <v>43.384838000000002</v>
      </c>
      <c r="D134" s="24">
        <v>44.863971999999997</v>
      </c>
      <c r="E134" s="24">
        <v>46.793242999999997</v>
      </c>
      <c r="F134" s="24">
        <v>48.944125999999997</v>
      </c>
      <c r="G134" s="24">
        <v>50.941837</v>
      </c>
      <c r="H134" s="24">
        <v>52.848396000000001</v>
      </c>
      <c r="I134" s="24">
        <v>54.774811</v>
      </c>
      <c r="J134" s="24">
        <v>56.715710000000001</v>
      </c>
      <c r="K134" s="24">
        <v>58.598202000000001</v>
      </c>
      <c r="L134" s="24">
        <v>60.450294</v>
      </c>
      <c r="M134" s="24">
        <v>62.422728999999997</v>
      </c>
      <c r="N134" s="24">
        <v>64.195869000000002</v>
      </c>
      <c r="O134" s="24">
        <v>66.019706999999997</v>
      </c>
      <c r="P134" s="24">
        <v>67.871803</v>
      </c>
      <c r="Q134" s="24">
        <v>69.802689000000001</v>
      </c>
      <c r="R134" s="24">
        <v>71.717140000000001</v>
      </c>
      <c r="S134" s="24">
        <v>73.616470000000007</v>
      </c>
      <c r="T134" s="24">
        <v>75.576346999999998</v>
      </c>
      <c r="U134" s="24">
        <v>77.560401999999996</v>
      </c>
      <c r="V134" s="24">
        <v>79.556449999999998</v>
      </c>
      <c r="W134" s="24">
        <v>81.533562000000003</v>
      </c>
      <c r="X134" s="24">
        <v>83.415976999999998</v>
      </c>
      <c r="Y134" s="24">
        <v>85.313193999999996</v>
      </c>
      <c r="Z134" s="24">
        <v>87.238129000000001</v>
      </c>
      <c r="AA134" s="24">
        <v>89.210639999999998</v>
      </c>
      <c r="AB134" s="24">
        <v>91.205582000000007</v>
      </c>
      <c r="AC134" s="24">
        <v>93.085044999999994</v>
      </c>
      <c r="AD134" s="24">
        <v>94.984748999999994</v>
      </c>
      <c r="AE134" s="24">
        <v>96.935074</v>
      </c>
      <c r="AF134" s="24">
        <v>98.936240999999995</v>
      </c>
      <c r="AG134" s="24">
        <v>100.941299</v>
      </c>
      <c r="AH134" s="24">
        <v>102.799271</v>
      </c>
      <c r="AI134" s="24">
        <v>104.707382</v>
      </c>
      <c r="AJ134" s="24">
        <v>106.66861</v>
      </c>
      <c r="AK134" s="25">
        <v>2.7435000000000001E-2</v>
      </c>
    </row>
    <row r="135" spans="1:37" ht="15" customHeight="1">
      <c r="A135" s="19" t="s">
        <v>352</v>
      </c>
      <c r="B135" s="23" t="s">
        <v>296</v>
      </c>
      <c r="C135" s="24">
        <v>69.982581999999994</v>
      </c>
      <c r="D135" s="24">
        <v>72.368522999999996</v>
      </c>
      <c r="E135" s="24">
        <v>75.480559999999997</v>
      </c>
      <c r="F135" s="24">
        <v>78.950073000000003</v>
      </c>
      <c r="G135" s="24">
        <v>82.172516000000002</v>
      </c>
      <c r="H135" s="24">
        <v>85.247917000000001</v>
      </c>
      <c r="I135" s="24">
        <v>88.355354000000005</v>
      </c>
      <c r="J135" s="24">
        <v>91.486136999999999</v>
      </c>
      <c r="K135" s="24">
        <v>94.522728000000001</v>
      </c>
      <c r="L135" s="24">
        <v>97.510277000000002</v>
      </c>
      <c r="M135" s="24">
        <v>100.69194</v>
      </c>
      <c r="N135" s="24">
        <v>103.552132</v>
      </c>
      <c r="O135" s="24">
        <v>106.494102</v>
      </c>
      <c r="P135" s="24">
        <v>109.481651</v>
      </c>
      <c r="Q135" s="24">
        <v>112.596306</v>
      </c>
      <c r="R135" s="24">
        <v>115.684433</v>
      </c>
      <c r="S135" s="24">
        <v>118.748169</v>
      </c>
      <c r="T135" s="24">
        <v>121.909592</v>
      </c>
      <c r="U135" s="24">
        <v>125.109993</v>
      </c>
      <c r="V135" s="24">
        <v>128.329758</v>
      </c>
      <c r="W135" s="24">
        <v>131.518967</v>
      </c>
      <c r="X135" s="24">
        <v>134.55543499999999</v>
      </c>
      <c r="Y135" s="24">
        <v>137.61575300000001</v>
      </c>
      <c r="Z135" s="24">
        <v>140.72081</v>
      </c>
      <c r="AA135" s="24">
        <v>143.902603</v>
      </c>
      <c r="AB135" s="24">
        <v>147.120575</v>
      </c>
      <c r="AC135" s="24">
        <v>150.15226699999999</v>
      </c>
      <c r="AD135" s="24">
        <v>153.21661399999999</v>
      </c>
      <c r="AE135" s="24">
        <v>156.36260999999999</v>
      </c>
      <c r="AF135" s="24">
        <v>159.590622</v>
      </c>
      <c r="AG135" s="24">
        <v>162.82492099999999</v>
      </c>
      <c r="AH135" s="24">
        <v>165.821945</v>
      </c>
      <c r="AI135" s="24">
        <v>168.899857</v>
      </c>
      <c r="AJ135" s="24">
        <v>172.063446</v>
      </c>
      <c r="AK135" s="25">
        <v>2.7435000000000001E-2</v>
      </c>
    </row>
    <row r="136" spans="1:37" ht="15" customHeight="1">
      <c r="A136" s="19" t="s">
        <v>353</v>
      </c>
      <c r="B136" s="23" t="s">
        <v>298</v>
      </c>
      <c r="C136" s="24">
        <v>4.3602850000000002</v>
      </c>
      <c r="D136" s="24">
        <v>4.5089420000000002</v>
      </c>
      <c r="E136" s="24">
        <v>4.7028379999999999</v>
      </c>
      <c r="F136" s="24">
        <v>4.9190069999999997</v>
      </c>
      <c r="G136" s="24">
        <v>5.1197819999999998</v>
      </c>
      <c r="H136" s="24">
        <v>5.3113960000000002</v>
      </c>
      <c r="I136" s="24">
        <v>5.5050059999999998</v>
      </c>
      <c r="J136" s="24">
        <v>5.7000719999999996</v>
      </c>
      <c r="K136" s="24">
        <v>5.8892660000000001</v>
      </c>
      <c r="L136" s="24">
        <v>6.0754070000000002</v>
      </c>
      <c r="M136" s="24">
        <v>6.2736409999999996</v>
      </c>
      <c r="N136" s="24">
        <v>6.4518459999999997</v>
      </c>
      <c r="O136" s="24">
        <v>6.6351459999999998</v>
      </c>
      <c r="P136" s="24">
        <v>6.8212869999999999</v>
      </c>
      <c r="Q136" s="24">
        <v>7.0153460000000001</v>
      </c>
      <c r="R136" s="24">
        <v>7.2077530000000003</v>
      </c>
      <c r="S136" s="24">
        <v>7.3986400000000003</v>
      </c>
      <c r="T136" s="24">
        <v>7.595612</v>
      </c>
      <c r="U136" s="24">
        <v>7.7950150000000002</v>
      </c>
      <c r="V136" s="24">
        <v>7.9956230000000001</v>
      </c>
      <c r="W136" s="24">
        <v>8.1943269999999995</v>
      </c>
      <c r="X136" s="24">
        <v>8.3835149999999992</v>
      </c>
      <c r="Y136" s="24">
        <v>8.5741899999999998</v>
      </c>
      <c r="Z136" s="24">
        <v>8.7676510000000007</v>
      </c>
      <c r="AA136" s="24">
        <v>8.9658940000000005</v>
      </c>
      <c r="AB136" s="24">
        <v>9.1663899999999998</v>
      </c>
      <c r="AC136" s="24">
        <v>9.3552809999999997</v>
      </c>
      <c r="AD136" s="24">
        <v>9.5462059999999997</v>
      </c>
      <c r="AE136" s="24">
        <v>9.7422179999999994</v>
      </c>
      <c r="AF136" s="24">
        <v>9.9433399999999992</v>
      </c>
      <c r="AG136" s="24">
        <v>10.144854</v>
      </c>
      <c r="AH136" s="24">
        <v>10.331585</v>
      </c>
      <c r="AI136" s="24">
        <v>10.523355</v>
      </c>
      <c r="AJ136" s="24">
        <v>10.720463000000001</v>
      </c>
      <c r="AK136" s="25">
        <v>2.7435000000000001E-2</v>
      </c>
    </row>
    <row r="137" spans="1:37" ht="15" customHeight="1">
      <c r="A137" s="19" t="s">
        <v>354</v>
      </c>
      <c r="B137" s="23" t="s">
        <v>312</v>
      </c>
      <c r="C137" s="24">
        <v>50.590995999999997</v>
      </c>
      <c r="D137" s="24">
        <v>51.710621000000003</v>
      </c>
      <c r="E137" s="24">
        <v>52.840949999999999</v>
      </c>
      <c r="F137" s="24">
        <v>54.028671000000003</v>
      </c>
      <c r="G137" s="24">
        <v>55.039017000000001</v>
      </c>
      <c r="H137" s="24">
        <v>55.948310999999997</v>
      </c>
      <c r="I137" s="24">
        <v>56.820518</v>
      </c>
      <c r="J137" s="24">
        <v>57.659934999999997</v>
      </c>
      <c r="K137" s="24">
        <v>58.467399999999998</v>
      </c>
      <c r="L137" s="24">
        <v>59.278503000000001</v>
      </c>
      <c r="M137" s="24">
        <v>60.150886999999997</v>
      </c>
      <c r="N137" s="24">
        <v>61.073639</v>
      </c>
      <c r="O137" s="24">
        <v>62.029819000000003</v>
      </c>
      <c r="P137" s="24">
        <v>63.065109</v>
      </c>
      <c r="Q137" s="24">
        <v>64.203102000000001</v>
      </c>
      <c r="R137" s="24">
        <v>65.435349000000002</v>
      </c>
      <c r="S137" s="24">
        <v>66.695258999999993</v>
      </c>
      <c r="T137" s="24">
        <v>67.941070999999994</v>
      </c>
      <c r="U137" s="24">
        <v>69.118561</v>
      </c>
      <c r="V137" s="24">
        <v>70.233406000000002</v>
      </c>
      <c r="W137" s="24">
        <v>71.339798000000002</v>
      </c>
      <c r="X137" s="24">
        <v>72.401641999999995</v>
      </c>
      <c r="Y137" s="24">
        <v>73.453177999999994</v>
      </c>
      <c r="Z137" s="24">
        <v>74.498183999999995</v>
      </c>
      <c r="AA137" s="24">
        <v>75.556640999999999</v>
      </c>
      <c r="AB137" s="24">
        <v>76.602363999999994</v>
      </c>
      <c r="AC137" s="24">
        <v>77.630463000000006</v>
      </c>
      <c r="AD137" s="24">
        <v>78.659813</v>
      </c>
      <c r="AE137" s="24">
        <v>79.680351000000002</v>
      </c>
      <c r="AF137" s="24">
        <v>80.690574999999995</v>
      </c>
      <c r="AG137" s="24">
        <v>81.671477999999993</v>
      </c>
      <c r="AH137" s="24">
        <v>82.661697000000004</v>
      </c>
      <c r="AI137" s="24">
        <v>83.687995999999998</v>
      </c>
      <c r="AJ137" s="24">
        <v>84.780579000000003</v>
      </c>
      <c r="AK137" s="25">
        <v>1.5570000000000001E-2</v>
      </c>
    </row>
    <row r="138" spans="1:37" ht="15" customHeight="1">
      <c r="A138" s="19" t="s">
        <v>355</v>
      </c>
      <c r="B138" s="23" t="s">
        <v>294</v>
      </c>
      <c r="C138" s="24">
        <v>28.524712000000001</v>
      </c>
      <c r="D138" s="24">
        <v>29.155991</v>
      </c>
      <c r="E138" s="24">
        <v>29.793301</v>
      </c>
      <c r="F138" s="24">
        <v>30.462975</v>
      </c>
      <c r="G138" s="24">
        <v>31.032637000000001</v>
      </c>
      <c r="H138" s="24">
        <v>31.545324000000001</v>
      </c>
      <c r="I138" s="24">
        <v>32.037101999999997</v>
      </c>
      <c r="J138" s="24">
        <v>32.510387000000001</v>
      </c>
      <c r="K138" s="24">
        <v>32.96566</v>
      </c>
      <c r="L138" s="24">
        <v>33.422984999999997</v>
      </c>
      <c r="M138" s="24">
        <v>33.914864000000001</v>
      </c>
      <c r="N138" s="24">
        <v>34.435138999999999</v>
      </c>
      <c r="O138" s="24">
        <v>34.974257999999999</v>
      </c>
      <c r="P138" s="24">
        <v>35.557986999999997</v>
      </c>
      <c r="Q138" s="24">
        <v>36.199618999999998</v>
      </c>
      <c r="R138" s="24">
        <v>36.894398000000002</v>
      </c>
      <c r="S138" s="24">
        <v>37.604773999999999</v>
      </c>
      <c r="T138" s="24">
        <v>38.307198</v>
      </c>
      <c r="U138" s="24">
        <v>38.971103999999997</v>
      </c>
      <c r="V138" s="24">
        <v>39.599685999999998</v>
      </c>
      <c r="W138" s="24">
        <v>40.223503000000001</v>
      </c>
      <c r="X138" s="24">
        <v>40.822201</v>
      </c>
      <c r="Y138" s="24">
        <v>41.415089000000002</v>
      </c>
      <c r="Z138" s="24">
        <v>42.004294999999999</v>
      </c>
      <c r="AA138" s="24">
        <v>42.601086000000002</v>
      </c>
      <c r="AB138" s="24">
        <v>43.190697</v>
      </c>
      <c r="AC138" s="24">
        <v>43.770367</v>
      </c>
      <c r="AD138" s="24">
        <v>44.350746000000001</v>
      </c>
      <c r="AE138" s="24">
        <v>44.926155000000001</v>
      </c>
      <c r="AF138" s="24">
        <v>45.495750000000001</v>
      </c>
      <c r="AG138" s="24">
        <v>46.048808999999999</v>
      </c>
      <c r="AH138" s="24">
        <v>46.607128000000003</v>
      </c>
      <c r="AI138" s="24">
        <v>47.185786999999998</v>
      </c>
      <c r="AJ138" s="24">
        <v>47.801814999999998</v>
      </c>
      <c r="AK138" s="25">
        <v>1.5570000000000001E-2</v>
      </c>
    </row>
    <row r="139" spans="1:37" ht="15" customHeight="1">
      <c r="A139" s="19" t="s">
        <v>356</v>
      </c>
      <c r="B139" s="23" t="s">
        <v>296</v>
      </c>
      <c r="C139" s="24">
        <v>7.1042670000000001</v>
      </c>
      <c r="D139" s="24">
        <v>7.2614910000000004</v>
      </c>
      <c r="E139" s="24">
        <v>7.4202180000000002</v>
      </c>
      <c r="F139" s="24">
        <v>7.5870040000000003</v>
      </c>
      <c r="G139" s="24">
        <v>7.7288819999999996</v>
      </c>
      <c r="H139" s="24">
        <v>7.8565709999999997</v>
      </c>
      <c r="I139" s="24">
        <v>7.9790510000000001</v>
      </c>
      <c r="J139" s="24">
        <v>8.0969259999999998</v>
      </c>
      <c r="K139" s="24">
        <v>8.2103149999999996</v>
      </c>
      <c r="L139" s="24">
        <v>8.3242139999999996</v>
      </c>
      <c r="M139" s="24">
        <v>8.4467199999999991</v>
      </c>
      <c r="N139" s="24">
        <v>8.5762990000000006</v>
      </c>
      <c r="O139" s="24">
        <v>8.7105700000000006</v>
      </c>
      <c r="P139" s="24">
        <v>8.8559509999999992</v>
      </c>
      <c r="Q139" s="24">
        <v>9.0157539999999994</v>
      </c>
      <c r="R139" s="24">
        <v>9.1887930000000004</v>
      </c>
      <c r="S139" s="24">
        <v>9.3657170000000001</v>
      </c>
      <c r="T139" s="24">
        <v>9.5406600000000008</v>
      </c>
      <c r="U139" s="24">
        <v>9.7060099999999991</v>
      </c>
      <c r="V139" s="24">
        <v>9.8625629999999997</v>
      </c>
      <c r="W139" s="24">
        <v>10.017929000000001</v>
      </c>
      <c r="X139" s="24">
        <v>10.167038</v>
      </c>
      <c r="Y139" s="24">
        <v>10.314700999999999</v>
      </c>
      <c r="Z139" s="24">
        <v>10.461446</v>
      </c>
      <c r="AA139" s="24">
        <v>10.610080999999999</v>
      </c>
      <c r="AB139" s="24">
        <v>10.756926999999999</v>
      </c>
      <c r="AC139" s="24">
        <v>10.901299</v>
      </c>
      <c r="AD139" s="24">
        <v>11.045845</v>
      </c>
      <c r="AE139" s="24">
        <v>11.189155</v>
      </c>
      <c r="AF139" s="24">
        <v>11.331016</v>
      </c>
      <c r="AG139" s="24">
        <v>11.46876</v>
      </c>
      <c r="AH139" s="24">
        <v>11.607810000000001</v>
      </c>
      <c r="AI139" s="24">
        <v>11.751931000000001</v>
      </c>
      <c r="AJ139" s="24">
        <v>11.905358</v>
      </c>
      <c r="AK139" s="25">
        <v>1.5570000000000001E-2</v>
      </c>
    </row>
    <row r="140" spans="1:37" ht="15" customHeight="1">
      <c r="A140" s="19" t="s">
        <v>357</v>
      </c>
      <c r="B140" s="23" t="s">
        <v>298</v>
      </c>
      <c r="C140" s="24">
        <v>14.962018</v>
      </c>
      <c r="D140" s="24">
        <v>15.293141</v>
      </c>
      <c r="E140" s="24">
        <v>15.627428999999999</v>
      </c>
      <c r="F140" s="24">
        <v>15.978691</v>
      </c>
      <c r="G140" s="24">
        <v>16.277495999999999</v>
      </c>
      <c r="H140" s="24">
        <v>16.546415</v>
      </c>
      <c r="I140" s="24">
        <v>16.804366999999999</v>
      </c>
      <c r="J140" s="24">
        <v>17.052617999999999</v>
      </c>
      <c r="K140" s="24">
        <v>17.291422000000001</v>
      </c>
      <c r="L140" s="24">
        <v>17.531300999999999</v>
      </c>
      <c r="M140" s="24">
        <v>17.789304999999999</v>
      </c>
      <c r="N140" s="24">
        <v>18.062204000000001</v>
      </c>
      <c r="O140" s="24">
        <v>18.344989999999999</v>
      </c>
      <c r="P140" s="24">
        <v>18.651171000000001</v>
      </c>
      <c r="Q140" s="24">
        <v>18.987725999999999</v>
      </c>
      <c r="R140" s="24">
        <v>19.352156000000001</v>
      </c>
      <c r="S140" s="24">
        <v>19.724769999999999</v>
      </c>
      <c r="T140" s="24">
        <v>20.093209999999999</v>
      </c>
      <c r="U140" s="24">
        <v>20.44145</v>
      </c>
      <c r="V140" s="24">
        <v>20.771156000000001</v>
      </c>
      <c r="W140" s="24">
        <v>21.098365999999999</v>
      </c>
      <c r="X140" s="24">
        <v>21.412400999999999</v>
      </c>
      <c r="Y140" s="24">
        <v>21.723386999999999</v>
      </c>
      <c r="Z140" s="24">
        <v>22.032442</v>
      </c>
      <c r="AA140" s="24">
        <v>22.345473999999999</v>
      </c>
      <c r="AB140" s="24">
        <v>22.654741000000001</v>
      </c>
      <c r="AC140" s="24">
        <v>22.958797000000001</v>
      </c>
      <c r="AD140" s="24">
        <v>23.263221999999999</v>
      </c>
      <c r="AE140" s="24">
        <v>23.565041000000001</v>
      </c>
      <c r="AF140" s="24">
        <v>23.863810000000001</v>
      </c>
      <c r="AG140" s="24">
        <v>24.153904000000001</v>
      </c>
      <c r="AH140" s="24">
        <v>24.446753999999999</v>
      </c>
      <c r="AI140" s="24">
        <v>24.75028</v>
      </c>
      <c r="AJ140" s="24">
        <v>25.073402000000002</v>
      </c>
      <c r="AK140" s="25">
        <v>1.5570000000000001E-2</v>
      </c>
    </row>
    <row r="141" spans="1:37" ht="15" customHeight="1">
      <c r="A141" s="19" t="s">
        <v>358</v>
      </c>
      <c r="B141" s="23" t="s">
        <v>314</v>
      </c>
      <c r="C141" s="24">
        <v>395.01907299999999</v>
      </c>
      <c r="D141" s="24">
        <v>419.364014</v>
      </c>
      <c r="E141" s="24">
        <v>443.83010899999999</v>
      </c>
      <c r="F141" s="24">
        <v>468.28250100000002</v>
      </c>
      <c r="G141" s="24">
        <v>492.74688700000002</v>
      </c>
      <c r="H141" s="24">
        <v>518.55249000000003</v>
      </c>
      <c r="I141" s="24">
        <v>543.49530000000004</v>
      </c>
      <c r="J141" s="24">
        <v>569.39154099999996</v>
      </c>
      <c r="K141" s="24">
        <v>595.05621299999996</v>
      </c>
      <c r="L141" s="24">
        <v>619.97357199999999</v>
      </c>
      <c r="M141" s="24">
        <v>646.02319299999999</v>
      </c>
      <c r="N141" s="24">
        <v>673.67242399999998</v>
      </c>
      <c r="O141" s="24">
        <v>701.83978300000001</v>
      </c>
      <c r="P141" s="24">
        <v>729.84271200000001</v>
      </c>
      <c r="Q141" s="24">
        <v>758.13610800000004</v>
      </c>
      <c r="R141" s="24">
        <v>786.48413100000005</v>
      </c>
      <c r="S141" s="24">
        <v>816.240723</v>
      </c>
      <c r="T141" s="24">
        <v>846.40393100000006</v>
      </c>
      <c r="U141" s="24">
        <v>876.59204099999999</v>
      </c>
      <c r="V141" s="24">
        <v>907.09362799999997</v>
      </c>
      <c r="W141" s="24">
        <v>937.78326400000003</v>
      </c>
      <c r="X141" s="24">
        <v>968.96948199999997</v>
      </c>
      <c r="Y141" s="24">
        <v>1000.635254</v>
      </c>
      <c r="Z141" s="24">
        <v>1032.0961910000001</v>
      </c>
      <c r="AA141" s="24">
        <v>1065.3498540000001</v>
      </c>
      <c r="AB141" s="24">
        <v>1099.325439</v>
      </c>
      <c r="AC141" s="24">
        <v>1133.5277100000001</v>
      </c>
      <c r="AD141" s="24">
        <v>1167.555664</v>
      </c>
      <c r="AE141" s="24">
        <v>1201.017578</v>
      </c>
      <c r="AF141" s="24">
        <v>1234.6035159999999</v>
      </c>
      <c r="AG141" s="24">
        <v>1267.289307</v>
      </c>
      <c r="AH141" s="24">
        <v>1300.572144</v>
      </c>
      <c r="AI141" s="24">
        <v>1333.350342</v>
      </c>
      <c r="AJ141" s="24">
        <v>1364.8176269999999</v>
      </c>
      <c r="AK141" s="25">
        <v>3.7565000000000001E-2</v>
      </c>
    </row>
    <row r="142" spans="1:37" ht="15" customHeight="1">
      <c r="A142" s="19" t="s">
        <v>359</v>
      </c>
      <c r="B142" s="23" t="s">
        <v>294</v>
      </c>
      <c r="C142" s="24">
        <v>307.77560399999999</v>
      </c>
      <c r="D142" s="24">
        <v>326.74374399999999</v>
      </c>
      <c r="E142" s="24">
        <v>345.80627399999997</v>
      </c>
      <c r="F142" s="24">
        <v>364.85812399999998</v>
      </c>
      <c r="G142" s="24">
        <v>383.91937300000001</v>
      </c>
      <c r="H142" s="24">
        <v>404.02554300000003</v>
      </c>
      <c r="I142" s="24">
        <v>423.45950299999998</v>
      </c>
      <c r="J142" s="24">
        <v>443.63635299999999</v>
      </c>
      <c r="K142" s="24">
        <v>463.632721</v>
      </c>
      <c r="L142" s="24">
        <v>483.04690599999998</v>
      </c>
      <c r="M142" s="24">
        <v>503.34320100000002</v>
      </c>
      <c r="N142" s="24">
        <v>524.88586399999997</v>
      </c>
      <c r="O142" s="24">
        <v>546.83221400000002</v>
      </c>
      <c r="P142" s="24">
        <v>568.65045199999997</v>
      </c>
      <c r="Q142" s="24">
        <v>590.69500700000003</v>
      </c>
      <c r="R142" s="24">
        <v>612.782104</v>
      </c>
      <c r="S142" s="24">
        <v>635.96667500000001</v>
      </c>
      <c r="T142" s="24">
        <v>659.46807899999999</v>
      </c>
      <c r="U142" s="24">
        <v>682.98889199999996</v>
      </c>
      <c r="V142" s="24">
        <v>706.75390600000003</v>
      </c>
      <c r="W142" s="24">
        <v>730.66546600000004</v>
      </c>
      <c r="X142" s="24">
        <v>754.96392800000001</v>
      </c>
      <c r="Y142" s="24">
        <v>779.63604699999996</v>
      </c>
      <c r="Z142" s="24">
        <v>804.14855999999997</v>
      </c>
      <c r="AA142" s="24">
        <v>830.057861</v>
      </c>
      <c r="AB142" s="24">
        <v>856.52966300000003</v>
      </c>
      <c r="AC142" s="24">
        <v>883.17797900000005</v>
      </c>
      <c r="AD142" s="24">
        <v>909.69061299999998</v>
      </c>
      <c r="AE142" s="24">
        <v>935.76214600000003</v>
      </c>
      <c r="AF142" s="24">
        <v>961.93035899999995</v>
      </c>
      <c r="AG142" s="24">
        <v>987.39709500000004</v>
      </c>
      <c r="AH142" s="24">
        <v>1013.329224</v>
      </c>
      <c r="AI142" s="24">
        <v>1038.8680420000001</v>
      </c>
      <c r="AJ142" s="24">
        <v>1063.3854980000001</v>
      </c>
      <c r="AK142" s="25">
        <v>3.7565000000000001E-2</v>
      </c>
    </row>
    <row r="143" spans="1:37" ht="15" customHeight="1">
      <c r="A143" s="19" t="s">
        <v>360</v>
      </c>
      <c r="B143" s="23" t="s">
        <v>296</v>
      </c>
      <c r="C143" s="24">
        <v>66.401984999999996</v>
      </c>
      <c r="D143" s="24">
        <v>70.494324000000006</v>
      </c>
      <c r="E143" s="24">
        <v>74.607024999999993</v>
      </c>
      <c r="F143" s="24">
        <v>78.717421999999999</v>
      </c>
      <c r="G143" s="24">
        <v>82.829848999999996</v>
      </c>
      <c r="H143" s="24">
        <v>87.167716999999996</v>
      </c>
      <c r="I143" s="24">
        <v>91.360557999999997</v>
      </c>
      <c r="J143" s="24">
        <v>95.713684000000001</v>
      </c>
      <c r="K143" s="24">
        <v>100.027855</v>
      </c>
      <c r="L143" s="24">
        <v>104.21642300000001</v>
      </c>
      <c r="M143" s="24">
        <v>108.595314</v>
      </c>
      <c r="N143" s="24">
        <v>113.243095</v>
      </c>
      <c r="O143" s="24">
        <v>117.977982</v>
      </c>
      <c r="P143" s="24">
        <v>122.685219</v>
      </c>
      <c r="Q143" s="24">
        <v>127.441292</v>
      </c>
      <c r="R143" s="24">
        <v>132.20654300000001</v>
      </c>
      <c r="S143" s="24">
        <v>137.20855700000001</v>
      </c>
      <c r="T143" s="24">
        <v>142.27894599999999</v>
      </c>
      <c r="U143" s="24">
        <v>147.35351600000001</v>
      </c>
      <c r="V143" s="24">
        <v>152.480774</v>
      </c>
      <c r="W143" s="24">
        <v>157.63964799999999</v>
      </c>
      <c r="X143" s="24">
        <v>162.881989</v>
      </c>
      <c r="Y143" s="24">
        <v>168.20494099999999</v>
      </c>
      <c r="Z143" s="24">
        <v>173.493469</v>
      </c>
      <c r="AA143" s="24">
        <v>179.083359</v>
      </c>
      <c r="AB143" s="24">
        <v>184.794601</v>
      </c>
      <c r="AC143" s="24">
        <v>190.543915</v>
      </c>
      <c r="AD143" s="24">
        <v>196.26397700000001</v>
      </c>
      <c r="AE143" s="24">
        <v>201.88885500000001</v>
      </c>
      <c r="AF143" s="24">
        <v>207.534592</v>
      </c>
      <c r="AG143" s="24">
        <v>213.02900700000001</v>
      </c>
      <c r="AH143" s="24">
        <v>218.62380999999999</v>
      </c>
      <c r="AI143" s="24">
        <v>224.13377399999999</v>
      </c>
      <c r="AJ143" s="24">
        <v>229.42334</v>
      </c>
      <c r="AK143" s="25">
        <v>3.7565000000000001E-2</v>
      </c>
    </row>
    <row r="144" spans="1:37" ht="15" customHeight="1">
      <c r="A144" s="19" t="s">
        <v>361</v>
      </c>
      <c r="B144" s="23" t="s">
        <v>298</v>
      </c>
      <c r="C144" s="24">
        <v>20.841497</v>
      </c>
      <c r="D144" s="24">
        <v>22.125955999999999</v>
      </c>
      <c r="E144" s="24">
        <v>23.416801</v>
      </c>
      <c r="F144" s="24">
        <v>24.706925999999999</v>
      </c>
      <c r="G144" s="24">
        <v>25.997689999999999</v>
      </c>
      <c r="H144" s="24">
        <v>27.359209</v>
      </c>
      <c r="I144" s="24">
        <v>28.675208999999999</v>
      </c>
      <c r="J144" s="24">
        <v>30.041519000000001</v>
      </c>
      <c r="K144" s="24">
        <v>31.395603000000001</v>
      </c>
      <c r="L144" s="24">
        <v>32.710262</v>
      </c>
      <c r="M144" s="24">
        <v>34.084656000000003</v>
      </c>
      <c r="N144" s="24">
        <v>35.543453</v>
      </c>
      <c r="O144" s="24">
        <v>37.029583000000002</v>
      </c>
      <c r="P144" s="24">
        <v>38.507038000000001</v>
      </c>
      <c r="Q144" s="24">
        <v>39.999820999999997</v>
      </c>
      <c r="R144" s="24">
        <v>41.495480000000001</v>
      </c>
      <c r="S144" s="24">
        <v>43.065460000000002</v>
      </c>
      <c r="T144" s="24">
        <v>44.656894999999999</v>
      </c>
      <c r="U144" s="24">
        <v>46.249640999999997</v>
      </c>
      <c r="V144" s="24">
        <v>47.858924999999999</v>
      </c>
      <c r="W144" s="24">
        <v>49.478133999999997</v>
      </c>
      <c r="X144" s="24">
        <v>51.123542999999998</v>
      </c>
      <c r="Y144" s="24">
        <v>52.794249999999998</v>
      </c>
      <c r="Z144" s="24">
        <v>54.454155</v>
      </c>
      <c r="AA144" s="24">
        <v>56.208641</v>
      </c>
      <c r="AB144" s="24">
        <v>58.001221000000001</v>
      </c>
      <c r="AC144" s="24">
        <v>59.805751999999998</v>
      </c>
      <c r="AD144" s="24">
        <v>61.601092999999999</v>
      </c>
      <c r="AE144" s="24">
        <v>63.366570000000003</v>
      </c>
      <c r="AF144" s="24">
        <v>65.138587999999999</v>
      </c>
      <c r="AG144" s="24">
        <v>66.863112999999998</v>
      </c>
      <c r="AH144" s="24">
        <v>68.619147999999996</v>
      </c>
      <c r="AI144" s="24">
        <v>70.348549000000006</v>
      </c>
      <c r="AJ144" s="24">
        <v>72.008780999999999</v>
      </c>
      <c r="AK144" s="25">
        <v>3.7565000000000001E-2</v>
      </c>
    </row>
    <row r="145" spans="1:37" ht="15" customHeight="1">
      <c r="A145" s="19" t="s">
        <v>362</v>
      </c>
      <c r="B145" s="23" t="s">
        <v>316</v>
      </c>
      <c r="C145" s="24">
        <v>70.226241999999999</v>
      </c>
      <c r="D145" s="24">
        <v>71.667113999999998</v>
      </c>
      <c r="E145" s="24">
        <v>72.628142999999994</v>
      </c>
      <c r="F145" s="24">
        <v>73.109634</v>
      </c>
      <c r="G145" s="24">
        <v>73.988631999999996</v>
      </c>
      <c r="H145" s="24">
        <v>74.764770999999996</v>
      </c>
      <c r="I145" s="24">
        <v>75.529678000000004</v>
      </c>
      <c r="J145" s="24">
        <v>76.339309999999998</v>
      </c>
      <c r="K145" s="24">
        <v>77.097106999999994</v>
      </c>
      <c r="L145" s="24">
        <v>77.785781999999998</v>
      </c>
      <c r="M145" s="24">
        <v>78.487846000000005</v>
      </c>
      <c r="N145" s="24">
        <v>79.230216999999996</v>
      </c>
      <c r="O145" s="24">
        <v>79.918777000000006</v>
      </c>
      <c r="P145" s="24">
        <v>80.478401000000005</v>
      </c>
      <c r="Q145" s="24">
        <v>80.925858000000005</v>
      </c>
      <c r="R145" s="24">
        <v>81.326569000000006</v>
      </c>
      <c r="S145" s="24">
        <v>81.775283999999999</v>
      </c>
      <c r="T145" s="24">
        <v>82.294235</v>
      </c>
      <c r="U145" s="24">
        <v>82.824036000000007</v>
      </c>
      <c r="V145" s="24">
        <v>83.283630000000002</v>
      </c>
      <c r="W145" s="24">
        <v>83.654983999999999</v>
      </c>
      <c r="X145" s="24">
        <v>83.987235999999996</v>
      </c>
      <c r="Y145" s="24">
        <v>84.279670999999993</v>
      </c>
      <c r="Z145" s="24">
        <v>84.591682000000006</v>
      </c>
      <c r="AA145" s="24">
        <v>84.980339000000001</v>
      </c>
      <c r="AB145" s="24">
        <v>85.438118000000003</v>
      </c>
      <c r="AC145" s="24">
        <v>85.934273000000005</v>
      </c>
      <c r="AD145" s="24">
        <v>86.421509</v>
      </c>
      <c r="AE145" s="24">
        <v>86.888260000000002</v>
      </c>
      <c r="AF145" s="24">
        <v>87.356346000000002</v>
      </c>
      <c r="AG145" s="24">
        <v>87.820114000000004</v>
      </c>
      <c r="AH145" s="24">
        <v>88.306976000000006</v>
      </c>
      <c r="AI145" s="24">
        <v>88.852363999999994</v>
      </c>
      <c r="AJ145" s="24">
        <v>89.458281999999997</v>
      </c>
      <c r="AK145" s="25">
        <v>6.953E-3</v>
      </c>
    </row>
    <row r="146" spans="1:37" ht="15" customHeight="1">
      <c r="A146" s="19" t="s">
        <v>363</v>
      </c>
      <c r="B146" s="23" t="s">
        <v>294</v>
      </c>
      <c r="C146" s="24">
        <v>33.431052999999999</v>
      </c>
      <c r="D146" s="24">
        <v>34.116978000000003</v>
      </c>
      <c r="E146" s="24">
        <v>34.574471000000003</v>
      </c>
      <c r="F146" s="24">
        <v>34.803688000000001</v>
      </c>
      <c r="G146" s="24">
        <v>35.222133999999997</v>
      </c>
      <c r="H146" s="24">
        <v>35.591610000000003</v>
      </c>
      <c r="I146" s="24">
        <v>35.955742000000001</v>
      </c>
      <c r="J146" s="24">
        <v>36.341166999999999</v>
      </c>
      <c r="K146" s="24">
        <v>36.701915999999997</v>
      </c>
      <c r="L146" s="24">
        <v>37.029758000000001</v>
      </c>
      <c r="M146" s="24">
        <v>37.363971999999997</v>
      </c>
      <c r="N146" s="24">
        <v>37.717376999999999</v>
      </c>
      <c r="O146" s="24">
        <v>38.045161999999998</v>
      </c>
      <c r="P146" s="24">
        <v>38.311573000000003</v>
      </c>
      <c r="Q146" s="24">
        <v>38.524582000000002</v>
      </c>
      <c r="R146" s="24">
        <v>38.715342999999997</v>
      </c>
      <c r="S146" s="24">
        <v>38.928950999999998</v>
      </c>
      <c r="T146" s="24">
        <v>39.175995</v>
      </c>
      <c r="U146" s="24">
        <v>39.428207</v>
      </c>
      <c r="V146" s="24">
        <v>39.646996000000001</v>
      </c>
      <c r="W146" s="24">
        <v>39.823779999999999</v>
      </c>
      <c r="X146" s="24">
        <v>39.981949</v>
      </c>
      <c r="Y146" s="24">
        <v>40.121161999999998</v>
      </c>
      <c r="Z146" s="24">
        <v>40.269691000000002</v>
      </c>
      <c r="AA146" s="24">
        <v>40.454712000000001</v>
      </c>
      <c r="AB146" s="24">
        <v>40.672634000000002</v>
      </c>
      <c r="AC146" s="24">
        <v>40.908833000000001</v>
      </c>
      <c r="AD146" s="24">
        <v>41.140780999999997</v>
      </c>
      <c r="AE146" s="24">
        <v>41.362971999999999</v>
      </c>
      <c r="AF146" s="24">
        <v>41.585804000000003</v>
      </c>
      <c r="AG146" s="24">
        <v>41.806579999999997</v>
      </c>
      <c r="AH146" s="24">
        <v>42.038348999999997</v>
      </c>
      <c r="AI146" s="24">
        <v>42.297977000000003</v>
      </c>
      <c r="AJ146" s="24">
        <v>42.586426000000003</v>
      </c>
      <c r="AK146" s="25">
        <v>6.953E-3</v>
      </c>
    </row>
    <row r="147" spans="1:37" ht="15" customHeight="1">
      <c r="A147" s="19" t="s">
        <v>364</v>
      </c>
      <c r="B147" s="23" t="s">
        <v>296</v>
      </c>
      <c r="C147" s="24">
        <v>30.697699</v>
      </c>
      <c r="D147" s="24">
        <v>31.327539000000002</v>
      </c>
      <c r="E147" s="24">
        <v>31.747633</v>
      </c>
      <c r="F147" s="24">
        <v>31.958106999999998</v>
      </c>
      <c r="G147" s="24">
        <v>32.342339000000003</v>
      </c>
      <c r="H147" s="24">
        <v>32.681606000000002</v>
      </c>
      <c r="I147" s="24">
        <v>33.015968000000001</v>
      </c>
      <c r="J147" s="24">
        <v>33.369880999999999</v>
      </c>
      <c r="K147" s="24">
        <v>33.701134000000003</v>
      </c>
      <c r="L147" s="24">
        <v>34.002170999999997</v>
      </c>
      <c r="M147" s="24">
        <v>34.309058999999998</v>
      </c>
      <c r="N147" s="24">
        <v>34.633567999999997</v>
      </c>
      <c r="O147" s="24">
        <v>34.934555000000003</v>
      </c>
      <c r="P147" s="24">
        <v>35.179183999999999</v>
      </c>
      <c r="Q147" s="24">
        <v>35.374778999999997</v>
      </c>
      <c r="R147" s="24">
        <v>35.549937999999997</v>
      </c>
      <c r="S147" s="24">
        <v>35.746082000000001</v>
      </c>
      <c r="T147" s="24">
        <v>35.972926999999999</v>
      </c>
      <c r="U147" s="24">
        <v>36.204521</v>
      </c>
      <c r="V147" s="24">
        <v>36.405417999999997</v>
      </c>
      <c r="W147" s="24">
        <v>36.567748999999999</v>
      </c>
      <c r="X147" s="24">
        <v>36.712986000000001</v>
      </c>
      <c r="Y147" s="24">
        <v>36.840815999999997</v>
      </c>
      <c r="Z147" s="24">
        <v>36.977203000000003</v>
      </c>
      <c r="AA147" s="24">
        <v>37.147095</v>
      </c>
      <c r="AB147" s="24">
        <v>37.347202000000003</v>
      </c>
      <c r="AC147" s="24">
        <v>37.564087000000001</v>
      </c>
      <c r="AD147" s="24">
        <v>37.777068999999997</v>
      </c>
      <c r="AE147" s="24">
        <v>37.981093999999999</v>
      </c>
      <c r="AF147" s="24">
        <v>38.185707000000001</v>
      </c>
      <c r="AG147" s="24">
        <v>38.388435000000001</v>
      </c>
      <c r="AH147" s="24">
        <v>38.601253999999997</v>
      </c>
      <c r="AI147" s="24">
        <v>38.839652999999998</v>
      </c>
      <c r="AJ147" s="24">
        <v>39.104519000000003</v>
      </c>
      <c r="AK147" s="25">
        <v>6.953E-3</v>
      </c>
    </row>
    <row r="148" spans="1:37" ht="15" customHeight="1">
      <c r="A148" s="19" t="s">
        <v>365</v>
      </c>
      <c r="B148" s="23" t="s">
        <v>298</v>
      </c>
      <c r="C148" s="24">
        <v>6.0974880000000002</v>
      </c>
      <c r="D148" s="24">
        <v>6.2225929999999998</v>
      </c>
      <c r="E148" s="24">
        <v>6.3060359999999998</v>
      </c>
      <c r="F148" s="24">
        <v>6.3478430000000001</v>
      </c>
      <c r="G148" s="24">
        <v>6.4241630000000001</v>
      </c>
      <c r="H148" s="24">
        <v>6.4915520000000004</v>
      </c>
      <c r="I148" s="24">
        <v>6.5579669999999997</v>
      </c>
      <c r="J148" s="24">
        <v>6.6282639999999997</v>
      </c>
      <c r="K148" s="24">
        <v>6.6940609999999996</v>
      </c>
      <c r="L148" s="24">
        <v>6.7538559999999999</v>
      </c>
      <c r="M148" s="24">
        <v>6.814813</v>
      </c>
      <c r="N148" s="24">
        <v>6.87927</v>
      </c>
      <c r="O148" s="24">
        <v>6.9390549999999998</v>
      </c>
      <c r="P148" s="24">
        <v>6.9876459999999998</v>
      </c>
      <c r="Q148" s="24">
        <v>7.026497</v>
      </c>
      <c r="R148" s="24">
        <v>7.0612890000000004</v>
      </c>
      <c r="S148" s="24">
        <v>7.1002489999999998</v>
      </c>
      <c r="T148" s="24">
        <v>7.145308</v>
      </c>
      <c r="U148" s="24">
        <v>7.1913090000000004</v>
      </c>
      <c r="V148" s="24">
        <v>7.2312139999999996</v>
      </c>
      <c r="W148" s="24">
        <v>7.2634569999999998</v>
      </c>
      <c r="X148" s="24">
        <v>7.2923049999999998</v>
      </c>
      <c r="Y148" s="24">
        <v>7.3176969999999999</v>
      </c>
      <c r="Z148" s="24">
        <v>7.3447870000000002</v>
      </c>
      <c r="AA148" s="24">
        <v>7.3785319999999999</v>
      </c>
      <c r="AB148" s="24">
        <v>7.4182800000000002</v>
      </c>
      <c r="AC148" s="24">
        <v>7.46136</v>
      </c>
      <c r="AD148" s="24">
        <v>7.5036649999999998</v>
      </c>
      <c r="AE148" s="24">
        <v>7.5441900000000004</v>
      </c>
      <c r="AF148" s="24">
        <v>7.5848319999999996</v>
      </c>
      <c r="AG148" s="24">
        <v>7.6250999999999998</v>
      </c>
      <c r="AH148" s="24">
        <v>7.6673730000000004</v>
      </c>
      <c r="AI148" s="24">
        <v>7.7147259999999998</v>
      </c>
      <c r="AJ148" s="24">
        <v>7.7673360000000002</v>
      </c>
      <c r="AK148" s="25">
        <v>6.953E-3</v>
      </c>
    </row>
    <row r="149" spans="1:37" ht="15" customHeight="1">
      <c r="A149" s="19" t="s">
        <v>366</v>
      </c>
      <c r="B149" s="23" t="s">
        <v>318</v>
      </c>
      <c r="C149" s="24">
        <v>225.482834</v>
      </c>
      <c r="D149" s="24">
        <v>236.33403000000001</v>
      </c>
      <c r="E149" s="24">
        <v>247.455612</v>
      </c>
      <c r="F149" s="24">
        <v>258.73767099999998</v>
      </c>
      <c r="G149" s="24">
        <v>270.37478599999997</v>
      </c>
      <c r="H149" s="24">
        <v>282.69927999999999</v>
      </c>
      <c r="I149" s="24">
        <v>295.657196</v>
      </c>
      <c r="J149" s="24">
        <v>309.11077899999998</v>
      </c>
      <c r="K149" s="24">
        <v>322.798248</v>
      </c>
      <c r="L149" s="24">
        <v>336.60000600000001</v>
      </c>
      <c r="M149" s="24">
        <v>350.98336799999998</v>
      </c>
      <c r="N149" s="24">
        <v>365.98098800000002</v>
      </c>
      <c r="O149" s="24">
        <v>381.221405</v>
      </c>
      <c r="P149" s="24">
        <v>396.72869900000001</v>
      </c>
      <c r="Q149" s="24">
        <v>412.496399</v>
      </c>
      <c r="R149" s="24">
        <v>428.514343</v>
      </c>
      <c r="S149" s="24">
        <v>445.13445999999999</v>
      </c>
      <c r="T149" s="24">
        <v>462.35125699999998</v>
      </c>
      <c r="U149" s="24">
        <v>479.925995</v>
      </c>
      <c r="V149" s="24">
        <v>497.88192700000002</v>
      </c>
      <c r="W149" s="24">
        <v>516.25817900000004</v>
      </c>
      <c r="X149" s="24">
        <v>535.24230999999997</v>
      </c>
      <c r="Y149" s="24">
        <v>554.55902100000003</v>
      </c>
      <c r="Z149" s="24">
        <v>574.38983199999996</v>
      </c>
      <c r="AA149" s="24">
        <v>594.85827600000005</v>
      </c>
      <c r="AB149" s="24">
        <v>615.67114300000003</v>
      </c>
      <c r="AC149" s="24">
        <v>636.96783400000004</v>
      </c>
      <c r="AD149" s="24">
        <v>658.66699200000005</v>
      </c>
      <c r="AE149" s="24">
        <v>680.97070299999996</v>
      </c>
      <c r="AF149" s="24">
        <v>703.61224400000003</v>
      </c>
      <c r="AG149" s="24">
        <v>726.25390600000003</v>
      </c>
      <c r="AH149" s="24">
        <v>749.59570299999996</v>
      </c>
      <c r="AI149" s="24">
        <v>774.02710000000002</v>
      </c>
      <c r="AJ149" s="24">
        <v>798.98309300000005</v>
      </c>
      <c r="AK149" s="25">
        <v>3.8799E-2</v>
      </c>
    </row>
    <row r="150" spans="1:37" ht="15" customHeight="1">
      <c r="A150" s="19" t="s">
        <v>367</v>
      </c>
      <c r="B150" s="23" t="s">
        <v>294</v>
      </c>
      <c r="C150" s="24">
        <v>134.968887</v>
      </c>
      <c r="D150" s="24">
        <v>141.46417199999999</v>
      </c>
      <c r="E150" s="24">
        <v>148.12129200000001</v>
      </c>
      <c r="F150" s="24">
        <v>154.874481</v>
      </c>
      <c r="G150" s="24">
        <v>161.84019499999999</v>
      </c>
      <c r="H150" s="24">
        <v>169.21734599999999</v>
      </c>
      <c r="I150" s="24">
        <v>176.97366299999999</v>
      </c>
      <c r="J150" s="24">
        <v>185.02668800000001</v>
      </c>
      <c r="K150" s="24">
        <v>193.21966599999999</v>
      </c>
      <c r="L150" s="24">
        <v>201.48109400000001</v>
      </c>
      <c r="M150" s="24">
        <v>210.09065200000001</v>
      </c>
      <c r="N150" s="24">
        <v>219.06788599999999</v>
      </c>
      <c r="O150" s="24">
        <v>228.19044500000001</v>
      </c>
      <c r="P150" s="24">
        <v>237.47277800000001</v>
      </c>
      <c r="Q150" s="24">
        <v>246.910965</v>
      </c>
      <c r="R150" s="24">
        <v>256.49893200000002</v>
      </c>
      <c r="S150" s="24">
        <v>266.44735700000001</v>
      </c>
      <c r="T150" s="24">
        <v>276.75292999999999</v>
      </c>
      <c r="U150" s="24">
        <v>287.27276599999999</v>
      </c>
      <c r="V150" s="24">
        <v>298.020782</v>
      </c>
      <c r="W150" s="24">
        <v>309.02038599999997</v>
      </c>
      <c r="X150" s="24">
        <v>320.38388099999997</v>
      </c>
      <c r="Y150" s="24">
        <v>331.94641100000001</v>
      </c>
      <c r="Z150" s="24">
        <v>343.81664999999998</v>
      </c>
      <c r="AA150" s="24">
        <v>356.06863399999997</v>
      </c>
      <c r="AB150" s="24">
        <v>368.52673299999998</v>
      </c>
      <c r="AC150" s="24">
        <v>381.274475</v>
      </c>
      <c r="AD150" s="24">
        <v>394.26309199999997</v>
      </c>
      <c r="AE150" s="24">
        <v>407.61352499999998</v>
      </c>
      <c r="AF150" s="24">
        <v>421.16626000000002</v>
      </c>
      <c r="AG150" s="24">
        <v>434.719086</v>
      </c>
      <c r="AH150" s="24">
        <v>448.69091800000001</v>
      </c>
      <c r="AI150" s="24">
        <v>463.31497200000001</v>
      </c>
      <c r="AJ150" s="24">
        <v>478.25308200000001</v>
      </c>
      <c r="AK150" s="25">
        <v>3.8799E-2</v>
      </c>
    </row>
    <row r="151" spans="1:37" ht="15" customHeight="1">
      <c r="A151" s="19" t="s">
        <v>368</v>
      </c>
      <c r="B151" s="23" t="s">
        <v>296</v>
      </c>
      <c r="C151" s="24">
        <v>52.475174000000003</v>
      </c>
      <c r="D151" s="24">
        <v>55.000503999999999</v>
      </c>
      <c r="E151" s="24">
        <v>57.588757000000001</v>
      </c>
      <c r="F151" s="24">
        <v>60.214362999999999</v>
      </c>
      <c r="G151" s="24">
        <v>62.922592000000002</v>
      </c>
      <c r="H151" s="24">
        <v>65.790786999999995</v>
      </c>
      <c r="I151" s="24">
        <v>68.806404000000001</v>
      </c>
      <c r="J151" s="24">
        <v>71.937377999999995</v>
      </c>
      <c r="K151" s="24">
        <v>75.122765000000001</v>
      </c>
      <c r="L151" s="24">
        <v>78.334762999999995</v>
      </c>
      <c r="M151" s="24">
        <v>81.682097999999996</v>
      </c>
      <c r="N151" s="24">
        <v>85.172400999999994</v>
      </c>
      <c r="O151" s="24">
        <v>88.719207999999995</v>
      </c>
      <c r="P151" s="24">
        <v>92.328125</v>
      </c>
      <c r="Q151" s="24">
        <v>95.997642999999997</v>
      </c>
      <c r="R151" s="24">
        <v>99.725395000000006</v>
      </c>
      <c r="S151" s="24">
        <v>103.59328499999999</v>
      </c>
      <c r="T151" s="24">
        <v>107.600037</v>
      </c>
      <c r="U151" s="24">
        <v>111.690102</v>
      </c>
      <c r="V151" s="24">
        <v>115.868866</v>
      </c>
      <c r="W151" s="24">
        <v>120.145454</v>
      </c>
      <c r="X151" s="24">
        <v>124.563515</v>
      </c>
      <c r="Y151" s="24">
        <v>129.058975</v>
      </c>
      <c r="Z151" s="24">
        <v>133.674057</v>
      </c>
      <c r="AA151" s="24">
        <v>138.437546</v>
      </c>
      <c r="AB151" s="24">
        <v>143.28118900000001</v>
      </c>
      <c r="AC151" s="24">
        <v>148.23744199999999</v>
      </c>
      <c r="AD151" s="24">
        <v>153.28735399999999</v>
      </c>
      <c r="AE151" s="24">
        <v>158.47795099999999</v>
      </c>
      <c r="AF151" s="24">
        <v>163.747162</v>
      </c>
      <c r="AG151" s="24">
        <v>169.01641799999999</v>
      </c>
      <c r="AH151" s="24">
        <v>174.44859299999999</v>
      </c>
      <c r="AI151" s="24">
        <v>180.134354</v>
      </c>
      <c r="AJ151" s="24">
        <v>185.94220000000001</v>
      </c>
      <c r="AK151" s="25">
        <v>3.8799E-2</v>
      </c>
    </row>
    <row r="152" spans="1:37" ht="15" customHeight="1">
      <c r="A152" s="19" t="s">
        <v>369</v>
      </c>
      <c r="B152" s="23" t="s">
        <v>298</v>
      </c>
      <c r="C152" s="24">
        <v>38.038769000000002</v>
      </c>
      <c r="D152" s="24">
        <v>39.869357999999998</v>
      </c>
      <c r="E152" s="24">
        <v>41.745559999999998</v>
      </c>
      <c r="F152" s="24">
        <v>43.648837999999998</v>
      </c>
      <c r="G152" s="24">
        <v>45.612006999999998</v>
      </c>
      <c r="H152" s="24">
        <v>47.691135000000003</v>
      </c>
      <c r="I152" s="24">
        <v>49.877128999999996</v>
      </c>
      <c r="J152" s="24">
        <v>52.146740000000001</v>
      </c>
      <c r="K152" s="24">
        <v>54.455798999999999</v>
      </c>
      <c r="L152" s="24">
        <v>56.784142000000003</v>
      </c>
      <c r="M152" s="24">
        <v>59.210597999999997</v>
      </c>
      <c r="N152" s="24">
        <v>61.740692000000003</v>
      </c>
      <c r="O152" s="24">
        <v>64.311736999999994</v>
      </c>
      <c r="P152" s="24">
        <v>66.927811000000005</v>
      </c>
      <c r="Q152" s="24">
        <v>69.587806999999998</v>
      </c>
      <c r="R152" s="24">
        <v>72.290024000000003</v>
      </c>
      <c r="S152" s="24">
        <v>75.093818999999996</v>
      </c>
      <c r="T152" s="24">
        <v>77.998276000000004</v>
      </c>
      <c r="U152" s="24">
        <v>80.963127</v>
      </c>
      <c r="V152" s="24">
        <v>83.992271000000002</v>
      </c>
      <c r="W152" s="24">
        <v>87.092331000000001</v>
      </c>
      <c r="X152" s="24">
        <v>90.294944999999998</v>
      </c>
      <c r="Y152" s="24">
        <v>93.553657999999999</v>
      </c>
      <c r="Z152" s="24">
        <v>96.899085999999997</v>
      </c>
      <c r="AA152" s="24">
        <v>100.352104</v>
      </c>
      <c r="AB152" s="24">
        <v>103.86322</v>
      </c>
      <c r="AC152" s="24">
        <v>107.455956</v>
      </c>
      <c r="AD152" s="24">
        <v>111.116585</v>
      </c>
      <c r="AE152" s="24">
        <v>114.879204</v>
      </c>
      <c r="AF152" s="24">
        <v>118.698807</v>
      </c>
      <c r="AG152" s="24">
        <v>122.518433</v>
      </c>
      <c r="AH152" s="24">
        <v>126.456192</v>
      </c>
      <c r="AI152" s="24">
        <v>130.57772800000001</v>
      </c>
      <c r="AJ152" s="24">
        <v>134.78779599999999</v>
      </c>
      <c r="AK152" s="25">
        <v>3.8799E-2</v>
      </c>
    </row>
    <row r="153" spans="1:37" ht="15" customHeight="1">
      <c r="A153" s="19" t="s">
        <v>370</v>
      </c>
      <c r="B153" s="23" t="s">
        <v>320</v>
      </c>
      <c r="C153" s="24">
        <v>54.996986</v>
      </c>
      <c r="D153" s="24">
        <v>58.892989999999998</v>
      </c>
      <c r="E153" s="24">
        <v>62.789172999999998</v>
      </c>
      <c r="F153" s="24">
        <v>66.758041000000006</v>
      </c>
      <c r="G153" s="24">
        <v>70.778075999999999</v>
      </c>
      <c r="H153" s="24">
        <v>74.987656000000001</v>
      </c>
      <c r="I153" s="24">
        <v>79.527237</v>
      </c>
      <c r="J153" s="24">
        <v>84.399590000000003</v>
      </c>
      <c r="K153" s="24">
        <v>89.486664000000005</v>
      </c>
      <c r="L153" s="24">
        <v>94.798332000000002</v>
      </c>
      <c r="M153" s="24">
        <v>100.394485</v>
      </c>
      <c r="N153" s="24">
        <v>106.23336</v>
      </c>
      <c r="O153" s="24">
        <v>112.25758399999999</v>
      </c>
      <c r="P153" s="24">
        <v>118.47949199999999</v>
      </c>
      <c r="Q153" s="24">
        <v>124.92057</v>
      </c>
      <c r="R153" s="24">
        <v>131.633026</v>
      </c>
      <c r="S153" s="24">
        <v>138.669693</v>
      </c>
      <c r="T153" s="24">
        <v>145.99121099999999</v>
      </c>
      <c r="U153" s="24">
        <v>153.56544500000001</v>
      </c>
      <c r="V153" s="24">
        <v>161.44944799999999</v>
      </c>
      <c r="W153" s="24">
        <v>169.63758899999999</v>
      </c>
      <c r="X153" s="24">
        <v>178.12756300000001</v>
      </c>
      <c r="Y153" s="24">
        <v>186.85192900000001</v>
      </c>
      <c r="Z153" s="24">
        <v>195.90733299999999</v>
      </c>
      <c r="AA153" s="24">
        <v>205.31163000000001</v>
      </c>
      <c r="AB153" s="24">
        <v>214.96975699999999</v>
      </c>
      <c r="AC153" s="24">
        <v>224.913239</v>
      </c>
      <c r="AD153" s="24">
        <v>235.10389699999999</v>
      </c>
      <c r="AE153" s="24">
        <v>245.611008</v>
      </c>
      <c r="AF153" s="24">
        <v>256.37222300000002</v>
      </c>
      <c r="AG153" s="24">
        <v>267.331726</v>
      </c>
      <c r="AH153" s="24">
        <v>278.59997600000003</v>
      </c>
      <c r="AI153" s="24">
        <v>290.28976399999999</v>
      </c>
      <c r="AJ153" s="24">
        <v>302.27984600000002</v>
      </c>
      <c r="AK153" s="25">
        <v>5.2442000000000003E-2</v>
      </c>
    </row>
    <row r="154" spans="1:37" ht="15" customHeight="1">
      <c r="A154" s="19" t="s">
        <v>371</v>
      </c>
      <c r="B154" s="23" t="s">
        <v>294</v>
      </c>
      <c r="C154" s="24">
        <v>39.756858999999999</v>
      </c>
      <c r="D154" s="24">
        <v>42.573245999999997</v>
      </c>
      <c r="E154" s="24">
        <v>45.389763000000002</v>
      </c>
      <c r="F154" s="24">
        <v>48.258823</v>
      </c>
      <c r="G154" s="24">
        <v>51.164875000000002</v>
      </c>
      <c r="H154" s="24">
        <v>54.207946999999997</v>
      </c>
      <c r="I154" s="24">
        <v>57.489570999999998</v>
      </c>
      <c r="J154" s="24">
        <v>61.011752999999999</v>
      </c>
      <c r="K154" s="24">
        <v>64.689155999999997</v>
      </c>
      <c r="L154" s="24">
        <v>68.528914999999998</v>
      </c>
      <c r="M154" s="24">
        <v>72.574325999999999</v>
      </c>
      <c r="N154" s="24">
        <v>76.795197000000002</v>
      </c>
      <c r="O154" s="24">
        <v>81.150063000000003</v>
      </c>
      <c r="P154" s="24">
        <v>85.647827000000007</v>
      </c>
      <c r="Q154" s="24">
        <v>90.304023999999998</v>
      </c>
      <c r="R154" s="24">
        <v>95.156402999999997</v>
      </c>
      <c r="S154" s="24">
        <v>100.243149</v>
      </c>
      <c r="T154" s="24">
        <v>105.53581200000001</v>
      </c>
      <c r="U154" s="24">
        <v>111.011177</v>
      </c>
      <c r="V154" s="24">
        <v>116.710442</v>
      </c>
      <c r="W154" s="24">
        <v>122.629593</v>
      </c>
      <c r="X154" s="24">
        <v>128.766907</v>
      </c>
      <c r="Y154" s="24">
        <v>135.07368500000001</v>
      </c>
      <c r="Z154" s="24">
        <v>141.61975100000001</v>
      </c>
      <c r="AA154" s="24">
        <v>148.41804500000001</v>
      </c>
      <c r="AB154" s="24">
        <v>155.39982599999999</v>
      </c>
      <c r="AC154" s="24">
        <v>162.58789100000001</v>
      </c>
      <c r="AD154" s="24">
        <v>169.95463599999999</v>
      </c>
      <c r="AE154" s="24">
        <v>177.55012500000001</v>
      </c>
      <c r="AF154" s="24">
        <v>185.32933</v>
      </c>
      <c r="AG154" s="24">
        <v>193.251846</v>
      </c>
      <c r="AH154" s="24">
        <v>201.397583</v>
      </c>
      <c r="AI154" s="24">
        <v>209.848038</v>
      </c>
      <c r="AJ154" s="24">
        <v>218.51554899999999</v>
      </c>
      <c r="AK154" s="25">
        <v>5.2442000000000003E-2</v>
      </c>
    </row>
    <row r="155" spans="1:37" ht="15" customHeight="1">
      <c r="A155" s="19" t="s">
        <v>372</v>
      </c>
      <c r="B155" s="23" t="s">
        <v>296</v>
      </c>
      <c r="C155" s="24">
        <v>7.7857180000000001</v>
      </c>
      <c r="D155" s="24">
        <v>8.3372600000000006</v>
      </c>
      <c r="E155" s="24">
        <v>8.8888280000000002</v>
      </c>
      <c r="F155" s="24">
        <v>9.4506859999999993</v>
      </c>
      <c r="G155" s="24">
        <v>10.019787000000001</v>
      </c>
      <c r="H155" s="24">
        <v>10.615724</v>
      </c>
      <c r="I155" s="24">
        <v>11.258373000000001</v>
      </c>
      <c r="J155" s="24">
        <v>11.948134</v>
      </c>
      <c r="K155" s="24">
        <v>12.668291999999999</v>
      </c>
      <c r="L155" s="24">
        <v>13.420245</v>
      </c>
      <c r="M155" s="24">
        <v>14.212471000000001</v>
      </c>
      <c r="N155" s="24">
        <v>15.039059</v>
      </c>
      <c r="O155" s="24">
        <v>15.891887000000001</v>
      </c>
      <c r="P155" s="24">
        <v>16.772698999999999</v>
      </c>
      <c r="Q155" s="24">
        <v>17.684538</v>
      </c>
      <c r="R155" s="24">
        <v>18.634792000000001</v>
      </c>
      <c r="S155" s="24">
        <v>19.630949000000001</v>
      </c>
      <c r="T155" s="24">
        <v>20.667431000000001</v>
      </c>
      <c r="U155" s="24">
        <v>21.739685000000001</v>
      </c>
      <c r="V155" s="24">
        <v>22.855795000000001</v>
      </c>
      <c r="W155" s="24">
        <v>24.014959000000001</v>
      </c>
      <c r="X155" s="24">
        <v>25.216851999999999</v>
      </c>
      <c r="Y155" s="24">
        <v>26.451929</v>
      </c>
      <c r="Z155" s="24">
        <v>27.733865999999999</v>
      </c>
      <c r="AA155" s="24">
        <v>29.065197000000001</v>
      </c>
      <c r="AB155" s="24">
        <v>30.432465000000001</v>
      </c>
      <c r="AC155" s="24">
        <v>31.840126000000001</v>
      </c>
      <c r="AD155" s="24">
        <v>33.282780000000002</v>
      </c>
      <c r="AE155" s="24">
        <v>34.770229</v>
      </c>
      <c r="AF155" s="24">
        <v>36.293658999999998</v>
      </c>
      <c r="AG155" s="24">
        <v>37.845149999999997</v>
      </c>
      <c r="AH155" s="24">
        <v>39.440356999999999</v>
      </c>
      <c r="AI155" s="24">
        <v>41.095238000000002</v>
      </c>
      <c r="AJ155" s="24">
        <v>42.792622000000001</v>
      </c>
      <c r="AK155" s="25">
        <v>5.2442000000000003E-2</v>
      </c>
    </row>
    <row r="156" spans="1:37" ht="15" customHeight="1">
      <c r="A156" s="19" t="s">
        <v>373</v>
      </c>
      <c r="B156" s="23" t="s">
        <v>298</v>
      </c>
      <c r="C156" s="24">
        <v>7.4544119999999996</v>
      </c>
      <c r="D156" s="24">
        <v>7.9824840000000004</v>
      </c>
      <c r="E156" s="24">
        <v>8.5105810000000002</v>
      </c>
      <c r="F156" s="24">
        <v>9.0485299999999995</v>
      </c>
      <c r="G156" s="24">
        <v>9.593413</v>
      </c>
      <c r="H156" s="24">
        <v>10.163989000000001</v>
      </c>
      <c r="I156" s="24">
        <v>10.779294999999999</v>
      </c>
      <c r="J156" s="24">
        <v>11.439703</v>
      </c>
      <c r="K156" s="24">
        <v>12.129216</v>
      </c>
      <c r="L156" s="24">
        <v>12.849171999999999</v>
      </c>
      <c r="M156" s="24">
        <v>13.607685999999999</v>
      </c>
      <c r="N156" s="24">
        <v>14.399099</v>
      </c>
      <c r="O156" s="24">
        <v>15.215636</v>
      </c>
      <c r="P156" s="24">
        <v>16.058968</v>
      </c>
      <c r="Q156" s="24">
        <v>16.932005</v>
      </c>
      <c r="R156" s="24">
        <v>17.841825</v>
      </c>
      <c r="S156" s="24">
        <v>18.795591000000002</v>
      </c>
      <c r="T156" s="24">
        <v>19.787966000000001</v>
      </c>
      <c r="U156" s="24">
        <v>20.814594</v>
      </c>
      <c r="V156" s="24">
        <v>21.883209000000001</v>
      </c>
      <c r="W156" s="24">
        <v>22.993046</v>
      </c>
      <c r="X156" s="24">
        <v>24.143795000000001</v>
      </c>
      <c r="Y156" s="24">
        <v>25.326315000000001</v>
      </c>
      <c r="Z156" s="24">
        <v>26.553705000000001</v>
      </c>
      <c r="AA156" s="24">
        <v>27.828382000000001</v>
      </c>
      <c r="AB156" s="24">
        <v>29.137466</v>
      </c>
      <c r="AC156" s="24">
        <v>30.485227999999999</v>
      </c>
      <c r="AD156" s="24">
        <v>31.866491</v>
      </c>
      <c r="AE156" s="24">
        <v>33.290646000000002</v>
      </c>
      <c r="AF156" s="24">
        <v>34.749248999999999</v>
      </c>
      <c r="AG156" s="24">
        <v>36.234721999999998</v>
      </c>
      <c r="AH156" s="24">
        <v>37.762047000000003</v>
      </c>
      <c r="AI156" s="24">
        <v>39.346504000000003</v>
      </c>
      <c r="AJ156" s="24">
        <v>40.971668000000001</v>
      </c>
      <c r="AK156" s="25">
        <v>5.2442000000000003E-2</v>
      </c>
    </row>
    <row r="157" spans="1:37" ht="15" customHeight="1">
      <c r="A157" s="19" t="s">
        <v>374</v>
      </c>
      <c r="B157" s="23" t="s">
        <v>322</v>
      </c>
      <c r="C157" s="24">
        <v>32.623344000000003</v>
      </c>
      <c r="D157" s="24">
        <v>33.393250000000002</v>
      </c>
      <c r="E157" s="24">
        <v>34.255257</v>
      </c>
      <c r="F157" s="24">
        <v>35.199181000000003</v>
      </c>
      <c r="G157" s="24">
        <v>36.249946999999999</v>
      </c>
      <c r="H157" s="24">
        <v>37.342125000000003</v>
      </c>
      <c r="I157" s="24">
        <v>38.369132999999998</v>
      </c>
      <c r="J157" s="24">
        <v>39.364657999999999</v>
      </c>
      <c r="K157" s="24">
        <v>40.317588999999998</v>
      </c>
      <c r="L157" s="24">
        <v>41.248534999999997</v>
      </c>
      <c r="M157" s="24">
        <v>42.190047999999997</v>
      </c>
      <c r="N157" s="24">
        <v>43.165565000000001</v>
      </c>
      <c r="O157" s="24">
        <v>44.157950999999997</v>
      </c>
      <c r="P157" s="24">
        <v>45.160736</v>
      </c>
      <c r="Q157" s="24">
        <v>46.148220000000002</v>
      </c>
      <c r="R157" s="24">
        <v>47.133316000000001</v>
      </c>
      <c r="S157" s="24">
        <v>48.182361999999998</v>
      </c>
      <c r="T157" s="24">
        <v>49.265166999999998</v>
      </c>
      <c r="U157" s="24">
        <v>50.353119</v>
      </c>
      <c r="V157" s="24">
        <v>51.444755999999998</v>
      </c>
      <c r="W157" s="24">
        <v>52.559902000000001</v>
      </c>
      <c r="X157" s="24">
        <v>53.692047000000002</v>
      </c>
      <c r="Y157" s="24">
        <v>54.834460999999997</v>
      </c>
      <c r="Z157" s="24">
        <v>55.996811000000001</v>
      </c>
      <c r="AA157" s="24">
        <v>57.193092</v>
      </c>
      <c r="AB157" s="24">
        <v>58.420707999999998</v>
      </c>
      <c r="AC157" s="24">
        <v>59.669243000000002</v>
      </c>
      <c r="AD157" s="24">
        <v>60.932785000000003</v>
      </c>
      <c r="AE157" s="24">
        <v>62.213478000000002</v>
      </c>
      <c r="AF157" s="24">
        <v>63.518089000000003</v>
      </c>
      <c r="AG157" s="24">
        <v>64.812195000000003</v>
      </c>
      <c r="AH157" s="24">
        <v>66.112030000000004</v>
      </c>
      <c r="AI157" s="24">
        <v>67.406265000000005</v>
      </c>
      <c r="AJ157" s="24">
        <v>68.681128999999999</v>
      </c>
      <c r="AK157" s="25">
        <v>2.2790999999999999E-2</v>
      </c>
    </row>
    <row r="158" spans="1:37" ht="15" customHeight="1">
      <c r="A158" s="19" t="s">
        <v>375</v>
      </c>
      <c r="B158" s="23" t="s">
        <v>294</v>
      </c>
      <c r="C158" s="24">
        <v>15.667789000000001</v>
      </c>
      <c r="D158" s="24">
        <v>16.037548000000001</v>
      </c>
      <c r="E158" s="24">
        <v>16.451537999999999</v>
      </c>
      <c r="F158" s="24">
        <v>16.904869000000001</v>
      </c>
      <c r="G158" s="24">
        <v>17.409513</v>
      </c>
      <c r="H158" s="24">
        <v>17.934048000000001</v>
      </c>
      <c r="I158" s="24">
        <v>18.42728</v>
      </c>
      <c r="J158" s="24">
        <v>18.905396</v>
      </c>
      <c r="K158" s="24">
        <v>19.363054000000002</v>
      </c>
      <c r="L158" s="24">
        <v>19.81015</v>
      </c>
      <c r="M158" s="24">
        <v>20.262325000000001</v>
      </c>
      <c r="N158" s="24">
        <v>20.730830999999998</v>
      </c>
      <c r="O158" s="24">
        <v>21.207438</v>
      </c>
      <c r="P158" s="24">
        <v>21.689036999999999</v>
      </c>
      <c r="Q158" s="24">
        <v>22.16329</v>
      </c>
      <c r="R158" s="24">
        <v>22.636396000000001</v>
      </c>
      <c r="S158" s="24">
        <v>23.140215000000001</v>
      </c>
      <c r="T158" s="24">
        <v>23.660246000000001</v>
      </c>
      <c r="U158" s="24">
        <v>24.182749000000001</v>
      </c>
      <c r="V158" s="24">
        <v>24.707021999999998</v>
      </c>
      <c r="W158" s="24">
        <v>25.242584000000001</v>
      </c>
      <c r="X158" s="24">
        <v>25.786311999999999</v>
      </c>
      <c r="Y158" s="24">
        <v>26.334972</v>
      </c>
      <c r="Z158" s="24">
        <v>26.893205999999999</v>
      </c>
      <c r="AA158" s="24">
        <v>27.467732999999999</v>
      </c>
      <c r="AB158" s="24">
        <v>28.057314000000002</v>
      </c>
      <c r="AC158" s="24">
        <v>28.656939000000001</v>
      </c>
      <c r="AD158" s="24">
        <v>29.263773</v>
      </c>
      <c r="AE158" s="24">
        <v>29.878841000000001</v>
      </c>
      <c r="AF158" s="24">
        <v>30.505398</v>
      </c>
      <c r="AG158" s="24">
        <v>31.126906999999999</v>
      </c>
      <c r="AH158" s="24">
        <v>31.751169000000001</v>
      </c>
      <c r="AI158" s="24">
        <v>32.372745999999999</v>
      </c>
      <c r="AJ158" s="24">
        <v>32.985016000000002</v>
      </c>
      <c r="AK158" s="25">
        <v>2.2790999999999999E-2</v>
      </c>
    </row>
    <row r="159" spans="1:37" ht="15" customHeight="1">
      <c r="A159" s="19" t="s">
        <v>376</v>
      </c>
      <c r="B159" s="23" t="s">
        <v>296</v>
      </c>
      <c r="C159" s="24">
        <v>7.2973270000000001</v>
      </c>
      <c r="D159" s="24">
        <v>7.4695429999999998</v>
      </c>
      <c r="E159" s="24">
        <v>7.6623609999999998</v>
      </c>
      <c r="F159" s="24">
        <v>7.8735010000000001</v>
      </c>
      <c r="G159" s="24">
        <v>8.1085410000000007</v>
      </c>
      <c r="H159" s="24">
        <v>8.3528439999999993</v>
      </c>
      <c r="I159" s="24">
        <v>8.5825689999999994</v>
      </c>
      <c r="J159" s="24">
        <v>8.8052530000000004</v>
      </c>
      <c r="K159" s="24">
        <v>9.0184090000000001</v>
      </c>
      <c r="L159" s="24">
        <v>9.2266449999999995</v>
      </c>
      <c r="M159" s="24">
        <v>9.4372469999999993</v>
      </c>
      <c r="N159" s="24">
        <v>9.6554559999999992</v>
      </c>
      <c r="O159" s="24">
        <v>9.8774370000000005</v>
      </c>
      <c r="P159" s="24">
        <v>10.101744</v>
      </c>
      <c r="Q159" s="24">
        <v>10.322628</v>
      </c>
      <c r="R159" s="24">
        <v>10.542979000000001</v>
      </c>
      <c r="S159" s="24">
        <v>10.777634000000001</v>
      </c>
      <c r="T159" s="24">
        <v>11.01984</v>
      </c>
      <c r="U159" s="24">
        <v>11.263197999999999</v>
      </c>
      <c r="V159" s="24">
        <v>11.507379999999999</v>
      </c>
      <c r="W159" s="24">
        <v>11.756819999999999</v>
      </c>
      <c r="X159" s="24">
        <v>12.010063000000001</v>
      </c>
      <c r="Y159" s="24">
        <v>12.265603</v>
      </c>
      <c r="Z159" s="24">
        <v>12.525601999999999</v>
      </c>
      <c r="AA159" s="24">
        <v>12.793191</v>
      </c>
      <c r="AB159" s="24">
        <v>13.06779</v>
      </c>
      <c r="AC159" s="24">
        <v>13.347066999999999</v>
      </c>
      <c r="AD159" s="24">
        <v>13.629702999999999</v>
      </c>
      <c r="AE159" s="24">
        <v>13.916173000000001</v>
      </c>
      <c r="AF159" s="24">
        <v>14.207993999999999</v>
      </c>
      <c r="AG159" s="24">
        <v>14.497463</v>
      </c>
      <c r="AH159" s="24">
        <v>14.788217</v>
      </c>
      <c r="AI159" s="24">
        <v>15.077717</v>
      </c>
      <c r="AJ159" s="24">
        <v>15.362883999999999</v>
      </c>
      <c r="AK159" s="25">
        <v>2.2790999999999999E-2</v>
      </c>
    </row>
    <row r="160" spans="1:37" ht="15" customHeight="1">
      <c r="A160" s="19" t="s">
        <v>377</v>
      </c>
      <c r="B160" s="23" t="s">
        <v>298</v>
      </c>
      <c r="C160" s="24">
        <v>9.6582260000000009</v>
      </c>
      <c r="D160" s="24">
        <v>9.8861600000000003</v>
      </c>
      <c r="E160" s="24">
        <v>10.141359</v>
      </c>
      <c r="F160" s="24">
        <v>10.420812</v>
      </c>
      <c r="G160" s="24">
        <v>10.731890999999999</v>
      </c>
      <c r="H160" s="24">
        <v>11.055235</v>
      </c>
      <c r="I160" s="24">
        <v>11.359282</v>
      </c>
      <c r="J160" s="24">
        <v>11.654012</v>
      </c>
      <c r="K160" s="24">
        <v>11.936128999999999</v>
      </c>
      <c r="L160" s="24">
        <v>12.211738</v>
      </c>
      <c r="M160" s="24">
        <v>12.490475</v>
      </c>
      <c r="N160" s="24">
        <v>12.77928</v>
      </c>
      <c r="O160" s="24">
        <v>13.073078000000001</v>
      </c>
      <c r="P160" s="24">
        <v>13.369954999999999</v>
      </c>
      <c r="Q160" s="24">
        <v>13.662304000000001</v>
      </c>
      <c r="R160" s="24">
        <v>13.953943000000001</v>
      </c>
      <c r="S160" s="24">
        <v>14.264516</v>
      </c>
      <c r="T160" s="24">
        <v>14.585084</v>
      </c>
      <c r="U160" s="24">
        <v>14.907173</v>
      </c>
      <c r="V160" s="24">
        <v>15.230356</v>
      </c>
      <c r="W160" s="24">
        <v>15.560497</v>
      </c>
      <c r="X160" s="24">
        <v>15.895673</v>
      </c>
      <c r="Y160" s="24">
        <v>16.233886999999999</v>
      </c>
      <c r="Z160" s="24">
        <v>16.578002999999999</v>
      </c>
      <c r="AA160" s="24">
        <v>16.932165000000001</v>
      </c>
      <c r="AB160" s="24">
        <v>17.295604999999998</v>
      </c>
      <c r="AC160" s="24">
        <v>17.665236</v>
      </c>
      <c r="AD160" s="24">
        <v>18.039311999999999</v>
      </c>
      <c r="AE160" s="24">
        <v>18.418465000000001</v>
      </c>
      <c r="AF160" s="24">
        <v>18.804697000000001</v>
      </c>
      <c r="AG160" s="24">
        <v>19.187819999999999</v>
      </c>
      <c r="AH160" s="24">
        <v>19.572638999999999</v>
      </c>
      <c r="AI160" s="24">
        <v>19.955801000000001</v>
      </c>
      <c r="AJ160" s="24">
        <v>20.333228999999999</v>
      </c>
      <c r="AK160" s="25">
        <v>2.2790999999999999E-2</v>
      </c>
    </row>
    <row r="161" spans="1:37" ht="15" customHeight="1">
      <c r="A161" s="19" t="s">
        <v>378</v>
      </c>
      <c r="B161" s="22" t="s">
        <v>379</v>
      </c>
      <c r="C161" s="32">
        <v>1752.0273440000001</v>
      </c>
      <c r="D161" s="32">
        <v>1814.933716</v>
      </c>
      <c r="E161" s="32">
        <v>1881.1293949999999</v>
      </c>
      <c r="F161" s="32">
        <v>1948.3891599999999</v>
      </c>
      <c r="G161" s="32">
        <v>2012.5882570000001</v>
      </c>
      <c r="H161" s="32">
        <v>2076.765625</v>
      </c>
      <c r="I161" s="32">
        <v>2141.0654300000001</v>
      </c>
      <c r="J161" s="32">
        <v>2207.3347170000002</v>
      </c>
      <c r="K161" s="32">
        <v>2273.6547850000002</v>
      </c>
      <c r="L161" s="32">
        <v>2339.470703</v>
      </c>
      <c r="M161" s="32">
        <v>2407.908203</v>
      </c>
      <c r="N161" s="32">
        <v>2478.7485350000002</v>
      </c>
      <c r="O161" s="32">
        <v>2551.0173340000001</v>
      </c>
      <c r="P161" s="32">
        <v>2623.2531739999999</v>
      </c>
      <c r="Q161" s="32">
        <v>2696.75</v>
      </c>
      <c r="R161" s="32">
        <v>2770.6901859999998</v>
      </c>
      <c r="S161" s="32">
        <v>2847.0505370000001</v>
      </c>
      <c r="T161" s="32">
        <v>2925.4760740000002</v>
      </c>
      <c r="U161" s="32">
        <v>3004.4797359999998</v>
      </c>
      <c r="V161" s="32">
        <v>3084.1079100000002</v>
      </c>
      <c r="W161" s="32">
        <v>3164.4873050000001</v>
      </c>
      <c r="X161" s="32">
        <v>3246.2346189999998</v>
      </c>
      <c r="Y161" s="32">
        <v>3328.944336</v>
      </c>
      <c r="Z161" s="32">
        <v>3412.4970699999999</v>
      </c>
      <c r="AA161" s="32">
        <v>3499.321289</v>
      </c>
      <c r="AB161" s="32">
        <v>3587.4077149999998</v>
      </c>
      <c r="AC161" s="32">
        <v>3676.3625489999999</v>
      </c>
      <c r="AD161" s="32">
        <v>3765.80249</v>
      </c>
      <c r="AE161" s="32">
        <v>3855.7753910000001</v>
      </c>
      <c r="AF161" s="32">
        <v>3946.889404</v>
      </c>
      <c r="AG161" s="32">
        <v>4036.951172</v>
      </c>
      <c r="AH161" s="32">
        <v>4128.8427730000003</v>
      </c>
      <c r="AI161" s="32">
        <v>4222.3364259999998</v>
      </c>
      <c r="AJ161" s="32">
        <v>4315.8237300000001</v>
      </c>
      <c r="AK161" s="29">
        <v>2.7439999999999999E-2</v>
      </c>
    </row>
    <row r="163" spans="1:37" ht="15" customHeight="1">
      <c r="B163" s="22" t="s">
        <v>380</v>
      </c>
    </row>
    <row r="164" spans="1:37" ht="15" customHeight="1">
      <c r="A164" s="19" t="s">
        <v>381</v>
      </c>
      <c r="B164" s="23" t="s">
        <v>382</v>
      </c>
      <c r="C164" s="27">
        <v>0.86</v>
      </c>
      <c r="D164" s="27">
        <v>0.93</v>
      </c>
      <c r="E164" s="27">
        <v>1</v>
      </c>
      <c r="F164" s="27">
        <v>0</v>
      </c>
      <c r="G164" s="27">
        <v>0</v>
      </c>
      <c r="H164" s="27">
        <v>0</v>
      </c>
      <c r="I164" s="27">
        <v>0</v>
      </c>
      <c r="J164" s="27">
        <v>0</v>
      </c>
      <c r="K164" s="27">
        <v>0</v>
      </c>
      <c r="L164" s="27">
        <v>0</v>
      </c>
      <c r="M164" s="27">
        <v>0</v>
      </c>
      <c r="N164" s="27">
        <v>0</v>
      </c>
      <c r="O164" s="27">
        <v>0</v>
      </c>
      <c r="P164" s="27">
        <v>0</v>
      </c>
      <c r="Q164" s="27">
        <v>0</v>
      </c>
      <c r="R164" s="27">
        <v>0</v>
      </c>
      <c r="S164" s="27">
        <v>0</v>
      </c>
      <c r="T164" s="27">
        <v>0</v>
      </c>
      <c r="U164" s="27">
        <v>0</v>
      </c>
      <c r="V164" s="27">
        <v>0</v>
      </c>
      <c r="W164" s="27">
        <v>0</v>
      </c>
      <c r="X164" s="27">
        <v>0</v>
      </c>
      <c r="Y164" s="27">
        <v>0</v>
      </c>
      <c r="Z164" s="27">
        <v>0</v>
      </c>
      <c r="AA164" s="27">
        <v>0</v>
      </c>
      <c r="AB164" s="27">
        <v>0</v>
      </c>
      <c r="AC164" s="27">
        <v>0</v>
      </c>
      <c r="AD164" s="27">
        <v>0</v>
      </c>
      <c r="AE164" s="27">
        <v>0</v>
      </c>
      <c r="AF164" s="27">
        <v>0</v>
      </c>
      <c r="AG164" s="27">
        <v>0</v>
      </c>
      <c r="AH164" s="27">
        <v>0</v>
      </c>
      <c r="AI164" s="27">
        <v>0</v>
      </c>
      <c r="AJ164" s="27">
        <v>0</v>
      </c>
      <c r="AK164" s="25" t="s">
        <v>383</v>
      </c>
    </row>
    <row r="165" spans="1:37" ht="15" customHeight="1">
      <c r="A165" s="19" t="s">
        <v>384</v>
      </c>
      <c r="B165" s="23" t="s">
        <v>385</v>
      </c>
      <c r="C165" s="27">
        <v>0</v>
      </c>
      <c r="D165" s="27">
        <v>0</v>
      </c>
      <c r="E165" s="27">
        <v>0</v>
      </c>
      <c r="F165" s="27">
        <v>0.41699999999999998</v>
      </c>
      <c r="G165" s="27">
        <v>0.56299999999999994</v>
      </c>
      <c r="H165" s="27">
        <v>0.70799999999999996</v>
      </c>
      <c r="I165" s="27">
        <v>0.85399999999999998</v>
      </c>
      <c r="J165" s="27">
        <v>1</v>
      </c>
      <c r="K165" s="27">
        <v>0</v>
      </c>
      <c r="L165" s="27">
        <v>0</v>
      </c>
      <c r="M165" s="27">
        <v>0</v>
      </c>
      <c r="N165" s="27">
        <v>0</v>
      </c>
      <c r="O165" s="27">
        <v>0</v>
      </c>
      <c r="P165" s="27">
        <v>0</v>
      </c>
      <c r="Q165" s="27">
        <v>0</v>
      </c>
      <c r="R165" s="27">
        <v>0</v>
      </c>
      <c r="S165" s="27">
        <v>0</v>
      </c>
      <c r="T165" s="27">
        <v>0</v>
      </c>
      <c r="U165" s="27">
        <v>0</v>
      </c>
      <c r="V165" s="27">
        <v>0</v>
      </c>
      <c r="W165" s="27">
        <v>0</v>
      </c>
      <c r="X165" s="27">
        <v>0</v>
      </c>
      <c r="Y165" s="27">
        <v>0</v>
      </c>
      <c r="Z165" s="27">
        <v>0</v>
      </c>
      <c r="AA165" s="27">
        <v>0</v>
      </c>
      <c r="AB165" s="27">
        <v>0</v>
      </c>
      <c r="AC165" s="27">
        <v>0</v>
      </c>
      <c r="AD165" s="27">
        <v>0</v>
      </c>
      <c r="AE165" s="27">
        <v>0</v>
      </c>
      <c r="AF165" s="27">
        <v>0</v>
      </c>
      <c r="AG165" s="27">
        <v>0</v>
      </c>
      <c r="AH165" s="27">
        <v>0</v>
      </c>
      <c r="AI165" s="27">
        <v>0</v>
      </c>
      <c r="AJ165" s="27">
        <v>0</v>
      </c>
      <c r="AK165" s="25" t="s">
        <v>383</v>
      </c>
    </row>
    <row r="166" spans="1:37" ht="15" customHeight="1">
      <c r="A166" s="19" t="s">
        <v>386</v>
      </c>
      <c r="B166" s="23" t="s">
        <v>387</v>
      </c>
      <c r="C166" s="27">
        <v>0</v>
      </c>
      <c r="D166" s="27">
        <v>0</v>
      </c>
      <c r="E166" s="27">
        <v>0</v>
      </c>
      <c r="F166" s="27">
        <v>0</v>
      </c>
      <c r="G166" s="27">
        <v>0</v>
      </c>
      <c r="H166" s="27">
        <v>0</v>
      </c>
      <c r="I166" s="27">
        <v>0</v>
      </c>
      <c r="J166" s="27">
        <v>0</v>
      </c>
      <c r="K166" s="27">
        <v>0.5</v>
      </c>
      <c r="L166" s="27">
        <v>0.625</v>
      </c>
      <c r="M166" s="27">
        <v>0.75</v>
      </c>
      <c r="N166" s="27">
        <v>0.875</v>
      </c>
      <c r="O166" s="27">
        <v>1</v>
      </c>
      <c r="P166" s="27">
        <v>0</v>
      </c>
      <c r="Q166" s="27">
        <v>0</v>
      </c>
      <c r="R166" s="27">
        <v>0</v>
      </c>
      <c r="S166" s="27">
        <v>0</v>
      </c>
      <c r="T166" s="27">
        <v>0</v>
      </c>
      <c r="U166" s="27">
        <v>0</v>
      </c>
      <c r="V166" s="27">
        <v>0</v>
      </c>
      <c r="W166" s="27">
        <v>0</v>
      </c>
      <c r="X166" s="27">
        <v>0</v>
      </c>
      <c r="Y166" s="27">
        <v>0</v>
      </c>
      <c r="Z166" s="27">
        <v>0</v>
      </c>
      <c r="AA166" s="27">
        <v>0</v>
      </c>
      <c r="AB166" s="27">
        <v>0</v>
      </c>
      <c r="AC166" s="27">
        <v>0</v>
      </c>
      <c r="AD166" s="27">
        <v>0</v>
      </c>
      <c r="AE166" s="27">
        <v>0</v>
      </c>
      <c r="AF166" s="27">
        <v>0</v>
      </c>
      <c r="AG166" s="27">
        <v>0</v>
      </c>
      <c r="AH166" s="27">
        <v>0</v>
      </c>
      <c r="AI166" s="27">
        <v>0</v>
      </c>
      <c r="AJ166" s="27">
        <v>0</v>
      </c>
      <c r="AK166" s="25" t="s">
        <v>383</v>
      </c>
    </row>
    <row r="167" spans="1:37" ht="15" customHeight="1">
      <c r="A167" s="19" t="s">
        <v>388</v>
      </c>
      <c r="B167" s="23" t="s">
        <v>389</v>
      </c>
      <c r="C167" s="27">
        <v>0</v>
      </c>
      <c r="D167" s="27">
        <v>0</v>
      </c>
      <c r="E167" s="27">
        <v>0</v>
      </c>
      <c r="F167" s="27">
        <v>0</v>
      </c>
      <c r="G167" s="27">
        <v>0</v>
      </c>
      <c r="H167" s="27">
        <v>0</v>
      </c>
      <c r="I167" s="27">
        <v>0</v>
      </c>
      <c r="J167" s="27">
        <v>0</v>
      </c>
      <c r="K167" s="27">
        <v>0</v>
      </c>
      <c r="L167" s="27">
        <v>0</v>
      </c>
      <c r="M167" s="27">
        <v>0</v>
      </c>
      <c r="N167" s="27">
        <v>0</v>
      </c>
      <c r="O167" s="27">
        <v>0</v>
      </c>
      <c r="P167" s="27">
        <v>0.85699999999999998</v>
      </c>
      <c r="Q167" s="27">
        <v>0.89300000000000002</v>
      </c>
      <c r="R167" s="27">
        <v>0.92900000000000005</v>
      </c>
      <c r="S167" s="27">
        <v>0.96399999999999997</v>
      </c>
      <c r="T167" s="27">
        <v>1</v>
      </c>
      <c r="U167" s="27">
        <v>0</v>
      </c>
      <c r="V167" s="27">
        <v>0</v>
      </c>
      <c r="W167" s="27">
        <v>0</v>
      </c>
      <c r="X167" s="27">
        <v>0</v>
      </c>
      <c r="Y167" s="27">
        <v>0</v>
      </c>
      <c r="Z167" s="27">
        <v>0</v>
      </c>
      <c r="AA167" s="27">
        <v>0</v>
      </c>
      <c r="AB167" s="27">
        <v>0</v>
      </c>
      <c r="AC167" s="27">
        <v>0</v>
      </c>
      <c r="AD167" s="27">
        <v>0</v>
      </c>
      <c r="AE167" s="27">
        <v>0</v>
      </c>
      <c r="AF167" s="27">
        <v>0</v>
      </c>
      <c r="AG167" s="27">
        <v>0</v>
      </c>
      <c r="AH167" s="27">
        <v>0</v>
      </c>
      <c r="AI167" s="27">
        <v>0</v>
      </c>
      <c r="AJ167" s="27">
        <v>0</v>
      </c>
      <c r="AK167" s="25" t="s">
        <v>383</v>
      </c>
    </row>
    <row r="168" spans="1:37" ht="15" customHeight="1">
      <c r="A168" s="19" t="s">
        <v>390</v>
      </c>
      <c r="B168" s="23" t="s">
        <v>391</v>
      </c>
      <c r="C168" s="27">
        <v>0</v>
      </c>
      <c r="D168" s="27">
        <v>0</v>
      </c>
      <c r="E168" s="27">
        <v>0</v>
      </c>
      <c r="F168" s="27">
        <v>0</v>
      </c>
      <c r="G168" s="27">
        <v>0</v>
      </c>
      <c r="H168" s="27">
        <v>0</v>
      </c>
      <c r="I168" s="27">
        <v>0</v>
      </c>
      <c r="J168" s="27">
        <v>0</v>
      </c>
      <c r="K168" s="27">
        <v>0</v>
      </c>
      <c r="L168" s="27">
        <v>0</v>
      </c>
      <c r="M168" s="27">
        <v>0</v>
      </c>
      <c r="N168" s="27">
        <v>0</v>
      </c>
      <c r="O168" s="27">
        <v>0</v>
      </c>
      <c r="P168" s="27">
        <v>0</v>
      </c>
      <c r="Q168" s="27">
        <v>0</v>
      </c>
      <c r="R168" s="27">
        <v>0</v>
      </c>
      <c r="S168" s="27">
        <v>0</v>
      </c>
      <c r="T168" s="27">
        <v>0</v>
      </c>
      <c r="U168" s="27">
        <v>0.82399999999999995</v>
      </c>
      <c r="V168" s="27">
        <v>0.85899999999999999</v>
      </c>
      <c r="W168" s="27">
        <v>0.89400000000000002</v>
      </c>
      <c r="X168" s="27">
        <v>0.92900000000000005</v>
      </c>
      <c r="Y168" s="27">
        <v>0.96499999999999997</v>
      </c>
      <c r="Z168" s="27">
        <v>1</v>
      </c>
      <c r="AA168" s="27">
        <v>1</v>
      </c>
      <c r="AB168" s="27">
        <v>1</v>
      </c>
      <c r="AC168" s="27">
        <v>1</v>
      </c>
      <c r="AD168" s="27">
        <v>1</v>
      </c>
      <c r="AE168" s="27">
        <v>1</v>
      </c>
      <c r="AF168" s="27">
        <v>1</v>
      </c>
      <c r="AG168" s="27">
        <v>1</v>
      </c>
      <c r="AH168" s="27">
        <v>1</v>
      </c>
      <c r="AI168" s="27">
        <v>1</v>
      </c>
      <c r="AJ168" s="27">
        <v>1</v>
      </c>
      <c r="AK168" s="25" t="s">
        <v>383</v>
      </c>
    </row>
    <row r="169" spans="1:37" ht="15" customHeight="1">
      <c r="A169" s="19" t="s">
        <v>392</v>
      </c>
      <c r="B169" s="23" t="s">
        <v>393</v>
      </c>
      <c r="C169" s="27">
        <v>7.4999999999999993E-5</v>
      </c>
      <c r="D169" s="27">
        <v>7.4999999999999993E-5</v>
      </c>
      <c r="E169" s="27">
        <v>7.4999999999999993E-5</v>
      </c>
      <c r="F169" s="27">
        <v>7.4999999999999993E-5</v>
      </c>
      <c r="G169" s="27">
        <v>7.4999999999999993E-5</v>
      </c>
      <c r="H169" s="27">
        <v>7.4999999999999993E-5</v>
      </c>
      <c r="I169" s="27">
        <v>7.4999999999999993E-5</v>
      </c>
      <c r="J169" s="27">
        <v>7.4999999999999993E-5</v>
      </c>
      <c r="K169" s="27">
        <v>7.4999999999999993E-5</v>
      </c>
      <c r="L169" s="27">
        <v>7.4999999999999993E-5</v>
      </c>
      <c r="M169" s="27">
        <v>7.4999999999999993E-5</v>
      </c>
      <c r="N169" s="27">
        <v>7.4999999999999993E-5</v>
      </c>
      <c r="O169" s="27">
        <v>1.4100000000000001E-4</v>
      </c>
      <c r="P169" s="27">
        <v>2.0699999999999999E-4</v>
      </c>
      <c r="Q169" s="27">
        <v>3.2400000000000001E-4</v>
      </c>
      <c r="R169" s="27">
        <v>5.4100000000000003E-4</v>
      </c>
      <c r="S169" s="27">
        <v>8.2799999999999996E-4</v>
      </c>
      <c r="T169" s="27">
        <v>1.235E-3</v>
      </c>
      <c r="U169" s="27">
        <v>1.9139999999999999E-3</v>
      </c>
      <c r="V169" s="27">
        <v>3.0400000000000002E-3</v>
      </c>
      <c r="W169" s="27">
        <v>4.2770000000000004E-3</v>
      </c>
      <c r="X169" s="27">
        <v>6.4250000000000002E-3</v>
      </c>
      <c r="Y169" s="27">
        <v>9.5670000000000009E-3</v>
      </c>
      <c r="Z169" s="27">
        <v>1.3788999999999999E-2</v>
      </c>
      <c r="AA169" s="27">
        <v>1.9886000000000001E-2</v>
      </c>
      <c r="AB169" s="27">
        <v>2.9821E-2</v>
      </c>
      <c r="AC169" s="27">
        <v>4.2469E-2</v>
      </c>
      <c r="AD169" s="27">
        <v>5.7057999999999998E-2</v>
      </c>
      <c r="AE169" s="27">
        <v>8.1799999999999998E-2</v>
      </c>
      <c r="AF169" s="27">
        <v>0.109373</v>
      </c>
      <c r="AG169" s="27">
        <v>0.14768500000000001</v>
      </c>
      <c r="AH169" s="27">
        <v>0.20270199999999999</v>
      </c>
      <c r="AI169" s="27">
        <v>0.25794299999999998</v>
      </c>
      <c r="AJ169" s="27">
        <v>0.32362400000000002</v>
      </c>
      <c r="AK169" s="25">
        <v>0.299035</v>
      </c>
    </row>
    <row r="170" spans="1:37" ht="15" customHeight="1">
      <c r="A170" s="19" t="s">
        <v>394</v>
      </c>
      <c r="B170" s="23" t="s">
        <v>395</v>
      </c>
      <c r="C170" s="27">
        <v>7.4999999999999993E-5</v>
      </c>
      <c r="D170" s="27">
        <v>7.4999999999999993E-5</v>
      </c>
      <c r="E170" s="27">
        <v>7.4999999999999993E-5</v>
      </c>
      <c r="F170" s="27">
        <v>7.4999999999999993E-5</v>
      </c>
      <c r="G170" s="27">
        <v>7.4999999999999993E-5</v>
      </c>
      <c r="H170" s="27">
        <v>7.4999999999999993E-5</v>
      </c>
      <c r="I170" s="27">
        <v>7.4999999999999993E-5</v>
      </c>
      <c r="J170" s="27">
        <v>7.4999999999999993E-5</v>
      </c>
      <c r="K170" s="27">
        <v>7.3200000000000001E-4</v>
      </c>
      <c r="L170" s="27">
        <v>1.206E-3</v>
      </c>
      <c r="M170" s="27">
        <v>2.0669999999999998E-3</v>
      </c>
      <c r="N170" s="27">
        <v>3.3430000000000001E-3</v>
      </c>
      <c r="O170" s="27">
        <v>6.0179999999999999E-3</v>
      </c>
      <c r="P170" s="27">
        <v>8.6910000000000008E-3</v>
      </c>
      <c r="Q170" s="27">
        <v>1.3098E-2</v>
      </c>
      <c r="R170" s="27">
        <v>2.0709999999999999E-2</v>
      </c>
      <c r="S170" s="27">
        <v>3.0592999999999999E-2</v>
      </c>
      <c r="T170" s="27">
        <v>4.4149000000000001E-2</v>
      </c>
      <c r="U170" s="27">
        <v>6.5078999999999998E-2</v>
      </c>
      <c r="V170" s="27">
        <v>9.6518999999999994E-2</v>
      </c>
      <c r="W170" s="27">
        <v>0.130299</v>
      </c>
      <c r="X170" s="27">
        <v>0.180864</v>
      </c>
      <c r="Y170" s="27">
        <v>0.24442</v>
      </c>
      <c r="Z170" s="27">
        <v>0.31644699999999998</v>
      </c>
      <c r="AA170" s="27">
        <v>0.39895399999999998</v>
      </c>
      <c r="AB170" s="27">
        <v>0.49565799999999999</v>
      </c>
      <c r="AC170" s="27">
        <v>0.58388300000000004</v>
      </c>
      <c r="AD170" s="27">
        <v>0.65769500000000003</v>
      </c>
      <c r="AE170" s="27">
        <v>0.73577999999999999</v>
      </c>
      <c r="AF170" s="27">
        <v>0.79349800000000004</v>
      </c>
      <c r="AG170" s="27">
        <v>0.84363699999999997</v>
      </c>
      <c r="AH170" s="27">
        <v>0.88636199999999998</v>
      </c>
      <c r="AI170" s="27">
        <v>0.91451199999999999</v>
      </c>
      <c r="AJ170" s="27">
        <v>0.93648900000000002</v>
      </c>
      <c r="AK170" s="25">
        <v>0.34289399999999998</v>
      </c>
    </row>
    <row r="171" spans="1:37" ht="15" customHeight="1">
      <c r="A171" s="19" t="s">
        <v>396</v>
      </c>
      <c r="B171" s="23" t="s">
        <v>397</v>
      </c>
      <c r="C171" s="27">
        <v>7.4999999999999993E-5</v>
      </c>
      <c r="D171" s="27">
        <v>7.4999999999999993E-5</v>
      </c>
      <c r="E171" s="27">
        <v>7.4999999999999993E-5</v>
      </c>
      <c r="F171" s="27">
        <v>7.4999999999999993E-5</v>
      </c>
      <c r="G171" s="27">
        <v>7.4999999999999993E-5</v>
      </c>
      <c r="H171" s="27">
        <v>7.4999999999999993E-5</v>
      </c>
      <c r="I171" s="27">
        <v>7.4999999999999993E-5</v>
      </c>
      <c r="J171" s="27">
        <v>7.4999999999999993E-5</v>
      </c>
      <c r="K171" s="27">
        <v>7.4999999999999993E-5</v>
      </c>
      <c r="L171" s="27">
        <v>7.4999999999999993E-5</v>
      </c>
      <c r="M171" s="27">
        <v>7.4999999999999993E-5</v>
      </c>
      <c r="N171" s="27">
        <v>7.4999999999999993E-5</v>
      </c>
      <c r="O171" s="27">
        <v>7.4999999999999993E-5</v>
      </c>
      <c r="P171" s="27">
        <v>7.4999999999999993E-5</v>
      </c>
      <c r="Q171" s="27">
        <v>7.4999999999999993E-5</v>
      </c>
      <c r="R171" s="27">
        <v>7.4999999999999993E-5</v>
      </c>
      <c r="S171" s="27">
        <v>7.4999999999999993E-5</v>
      </c>
      <c r="T171" s="27">
        <v>7.4999999999999993E-5</v>
      </c>
      <c r="U171" s="27">
        <v>7.4999999999999993E-5</v>
      </c>
      <c r="V171" s="27">
        <v>7.4999999999999993E-5</v>
      </c>
      <c r="W171" s="27">
        <v>7.4999999999999993E-5</v>
      </c>
      <c r="X171" s="27">
        <v>7.4999999999999993E-5</v>
      </c>
      <c r="Y171" s="27">
        <v>7.4999999999999993E-5</v>
      </c>
      <c r="Z171" s="27">
        <v>7.4999999999999993E-5</v>
      </c>
      <c r="AA171" s="27">
        <v>7.4999999999999993E-5</v>
      </c>
      <c r="AB171" s="27">
        <v>7.4999999999999993E-5</v>
      </c>
      <c r="AC171" s="27">
        <v>7.4999999999999993E-5</v>
      </c>
      <c r="AD171" s="27">
        <v>7.4999999999999993E-5</v>
      </c>
      <c r="AE171" s="27">
        <v>7.4999999999999993E-5</v>
      </c>
      <c r="AF171" s="27">
        <v>7.4999999999999993E-5</v>
      </c>
      <c r="AG171" s="27">
        <v>7.4999999999999993E-5</v>
      </c>
      <c r="AH171" s="27">
        <v>7.4999999999999993E-5</v>
      </c>
      <c r="AI171" s="27">
        <v>7.4999999999999993E-5</v>
      </c>
      <c r="AJ171" s="27">
        <v>7.4999999999999993E-5</v>
      </c>
      <c r="AK171" s="25">
        <v>0</v>
      </c>
    </row>
    <row r="172" spans="1:37" ht="15" customHeight="1">
      <c r="A172" s="19" t="s">
        <v>398</v>
      </c>
      <c r="B172" s="23" t="s">
        <v>399</v>
      </c>
      <c r="C172" s="27">
        <v>7.4999999999999993E-5</v>
      </c>
      <c r="D172" s="27">
        <v>7.4999999999999993E-5</v>
      </c>
      <c r="E172" s="27">
        <v>7.4999999999999993E-5</v>
      </c>
      <c r="F172" s="27">
        <v>7.4999999999999993E-5</v>
      </c>
      <c r="G172" s="27">
        <v>7.4999999999999993E-5</v>
      </c>
      <c r="H172" s="27">
        <v>7.4999999999999993E-5</v>
      </c>
      <c r="I172" s="27">
        <v>7.4999999999999993E-5</v>
      </c>
      <c r="J172" s="27">
        <v>7.4999999999999993E-5</v>
      </c>
      <c r="K172" s="27">
        <v>7.4999999999999993E-5</v>
      </c>
      <c r="L172" s="27">
        <v>7.4999999999999993E-5</v>
      </c>
      <c r="M172" s="27">
        <v>7.4999999999999993E-5</v>
      </c>
      <c r="N172" s="27">
        <v>7.4999999999999993E-5</v>
      </c>
      <c r="O172" s="27">
        <v>7.4999999999999993E-5</v>
      </c>
      <c r="P172" s="27">
        <v>7.4999999999999993E-5</v>
      </c>
      <c r="Q172" s="27">
        <v>7.4999999999999993E-5</v>
      </c>
      <c r="R172" s="27">
        <v>7.4999999999999993E-5</v>
      </c>
      <c r="S172" s="27">
        <v>7.4999999999999993E-5</v>
      </c>
      <c r="T172" s="27">
        <v>7.4999999999999993E-5</v>
      </c>
      <c r="U172" s="27">
        <v>7.4999999999999993E-5</v>
      </c>
      <c r="V172" s="27">
        <v>7.4999999999999993E-5</v>
      </c>
      <c r="W172" s="27">
        <v>7.4999999999999993E-5</v>
      </c>
      <c r="X172" s="27">
        <v>7.4999999999999993E-5</v>
      </c>
      <c r="Y172" s="27">
        <v>7.4999999999999993E-5</v>
      </c>
      <c r="Z172" s="27">
        <v>7.4999999999999993E-5</v>
      </c>
      <c r="AA172" s="27">
        <v>7.4999999999999993E-5</v>
      </c>
      <c r="AB172" s="27">
        <v>7.4999999999999993E-5</v>
      </c>
      <c r="AC172" s="27">
        <v>7.4999999999999993E-5</v>
      </c>
      <c r="AD172" s="27">
        <v>7.4999999999999993E-5</v>
      </c>
      <c r="AE172" s="27">
        <v>7.4999999999999993E-5</v>
      </c>
      <c r="AF172" s="27">
        <v>7.4999999999999993E-5</v>
      </c>
      <c r="AG172" s="27">
        <v>7.4999999999999993E-5</v>
      </c>
      <c r="AH172" s="27">
        <v>7.4999999999999993E-5</v>
      </c>
      <c r="AI172" s="27">
        <v>7.4999999999999993E-5</v>
      </c>
      <c r="AJ172" s="27">
        <v>7.4999999999999993E-5</v>
      </c>
      <c r="AK172" s="25">
        <v>0</v>
      </c>
    </row>
    <row r="174" spans="1:37" ht="15" customHeight="1">
      <c r="B174" s="22" t="s">
        <v>400</v>
      </c>
    </row>
    <row r="175" spans="1:37" ht="15" customHeight="1">
      <c r="B175" s="22" t="s">
        <v>401</v>
      </c>
    </row>
    <row r="176" spans="1:37" ht="15" customHeight="1">
      <c r="A176" s="19" t="s">
        <v>402</v>
      </c>
      <c r="B176" s="23" t="s">
        <v>294</v>
      </c>
      <c r="C176" s="26">
        <v>76.983894000000006</v>
      </c>
      <c r="D176" s="26">
        <v>77.917090999999999</v>
      </c>
      <c r="E176" s="26">
        <v>78.050338999999994</v>
      </c>
      <c r="F176" s="26">
        <v>78.051865000000006</v>
      </c>
      <c r="G176" s="26">
        <v>78.718902999999997</v>
      </c>
      <c r="H176" s="26">
        <v>79.381377999999998</v>
      </c>
      <c r="I176" s="26">
        <v>80.048409000000007</v>
      </c>
      <c r="J176" s="26">
        <v>80.715462000000002</v>
      </c>
      <c r="K176" s="26">
        <v>80.716453999999999</v>
      </c>
      <c r="L176" s="26">
        <v>81.859375</v>
      </c>
      <c r="M176" s="26">
        <v>83.002883999999995</v>
      </c>
      <c r="N176" s="26">
        <v>84.147018000000003</v>
      </c>
      <c r="O176" s="26">
        <v>85.293532999999996</v>
      </c>
      <c r="P176" s="26">
        <v>85.296333000000004</v>
      </c>
      <c r="Q176" s="26">
        <v>85.687270999999996</v>
      </c>
      <c r="R176" s="26">
        <v>86.083472999999998</v>
      </c>
      <c r="S176" s="26">
        <v>86.472733000000005</v>
      </c>
      <c r="T176" s="26">
        <v>86.878699999999995</v>
      </c>
      <c r="U176" s="26">
        <v>86.919257999999999</v>
      </c>
      <c r="V176" s="26">
        <v>87.424484000000007</v>
      </c>
      <c r="W176" s="26">
        <v>87.933723000000001</v>
      </c>
      <c r="X176" s="26">
        <v>88.471969999999999</v>
      </c>
      <c r="Y176" s="26">
        <v>89.046745000000001</v>
      </c>
      <c r="Z176" s="26">
        <v>89.625579999999999</v>
      </c>
      <c r="AA176" s="26">
        <v>89.774437000000006</v>
      </c>
      <c r="AB176" s="26">
        <v>89.959534000000005</v>
      </c>
      <c r="AC176" s="26">
        <v>90.142052000000007</v>
      </c>
      <c r="AD176" s="26">
        <v>90.310012999999998</v>
      </c>
      <c r="AE176" s="26">
        <v>90.523116999999999</v>
      </c>
      <c r="AF176" s="26">
        <v>90.716003000000001</v>
      </c>
      <c r="AG176" s="26">
        <v>90.938239999999993</v>
      </c>
      <c r="AH176" s="26">
        <v>91.212761</v>
      </c>
      <c r="AI176" s="26">
        <v>91.465958000000001</v>
      </c>
      <c r="AJ176" s="26">
        <v>91.749495999999994</v>
      </c>
      <c r="AK176" s="25">
        <v>5.1200000000000004E-3</v>
      </c>
    </row>
    <row r="177" spans="1:37" ht="15" customHeight="1">
      <c r="A177" s="19" t="s">
        <v>403</v>
      </c>
      <c r="B177" s="23" t="s">
        <v>296</v>
      </c>
      <c r="C177" s="26">
        <v>75.134986999999995</v>
      </c>
      <c r="D177" s="26">
        <v>76.045760999999999</v>
      </c>
      <c r="E177" s="26">
        <v>76.175811999999993</v>
      </c>
      <c r="F177" s="26">
        <v>76.177299000000005</v>
      </c>
      <c r="G177" s="26">
        <v>76.828322999999997</v>
      </c>
      <c r="H177" s="26">
        <v>77.474875999999995</v>
      </c>
      <c r="I177" s="26">
        <v>78.125907999999995</v>
      </c>
      <c r="J177" s="26">
        <v>78.776923999999994</v>
      </c>
      <c r="K177" s="26">
        <v>78.777901</v>
      </c>
      <c r="L177" s="26">
        <v>79.893371999999999</v>
      </c>
      <c r="M177" s="26">
        <v>81.009415000000004</v>
      </c>
      <c r="N177" s="26">
        <v>82.126075999999998</v>
      </c>
      <c r="O177" s="26">
        <v>83.245063999999999</v>
      </c>
      <c r="P177" s="26">
        <v>83.247787000000002</v>
      </c>
      <c r="Q177" s="26">
        <v>83.629333000000003</v>
      </c>
      <c r="R177" s="26">
        <v>84.016013999999998</v>
      </c>
      <c r="S177" s="26">
        <v>84.395920000000004</v>
      </c>
      <c r="T177" s="26">
        <v>84.792145000000005</v>
      </c>
      <c r="U177" s="26">
        <v>84.831733999999997</v>
      </c>
      <c r="V177" s="26">
        <v>85.324821</v>
      </c>
      <c r="W177" s="26">
        <v>85.821831000000003</v>
      </c>
      <c r="X177" s="26">
        <v>86.347160000000002</v>
      </c>
      <c r="Y177" s="26">
        <v>86.908126999999993</v>
      </c>
      <c r="Z177" s="26">
        <v>87.473061000000001</v>
      </c>
      <c r="AA177" s="26">
        <v>87.618331999999995</v>
      </c>
      <c r="AB177" s="26">
        <v>87.798996000000002</v>
      </c>
      <c r="AC177" s="26">
        <v>87.977126999999996</v>
      </c>
      <c r="AD177" s="26">
        <v>88.141045000000005</v>
      </c>
      <c r="AE177" s="26">
        <v>88.349045000000004</v>
      </c>
      <c r="AF177" s="26">
        <v>88.537284999999997</v>
      </c>
      <c r="AG177" s="26">
        <v>88.754188999999997</v>
      </c>
      <c r="AH177" s="26">
        <v>89.022118000000006</v>
      </c>
      <c r="AI177" s="26">
        <v>89.269233999999997</v>
      </c>
      <c r="AJ177" s="26">
        <v>89.545958999999996</v>
      </c>
      <c r="AK177" s="25">
        <v>5.1200000000000004E-3</v>
      </c>
    </row>
    <row r="178" spans="1:37" ht="15" customHeight="1">
      <c r="A178" s="19" t="s">
        <v>404</v>
      </c>
      <c r="B178" s="23" t="s">
        <v>298</v>
      </c>
      <c r="C178" s="26">
        <v>49.160015000000001</v>
      </c>
      <c r="D178" s="26">
        <v>49.755920000000003</v>
      </c>
      <c r="E178" s="26">
        <v>49.841014999999999</v>
      </c>
      <c r="F178" s="26">
        <v>49.841991</v>
      </c>
      <c r="G178" s="26">
        <v>50.267947999999997</v>
      </c>
      <c r="H178" s="26">
        <v>50.690989999999999</v>
      </c>
      <c r="I178" s="26">
        <v>51.116947000000003</v>
      </c>
      <c r="J178" s="26">
        <v>51.542895999999999</v>
      </c>
      <c r="K178" s="26">
        <v>51.543532999999996</v>
      </c>
      <c r="L178" s="26">
        <v>52.273375999999999</v>
      </c>
      <c r="M178" s="26">
        <v>53.003593000000002</v>
      </c>
      <c r="N178" s="26">
        <v>53.734211000000002</v>
      </c>
      <c r="O178" s="26">
        <v>54.466351000000003</v>
      </c>
      <c r="P178" s="26">
        <v>54.468136000000001</v>
      </c>
      <c r="Q178" s="26">
        <v>54.717773000000001</v>
      </c>
      <c r="R178" s="26">
        <v>54.970776000000001</v>
      </c>
      <c r="S178" s="26">
        <v>55.219349000000001</v>
      </c>
      <c r="T178" s="26">
        <v>55.478591999999999</v>
      </c>
      <c r="U178" s="26">
        <v>55.504489999999997</v>
      </c>
      <c r="V178" s="26">
        <v>55.827117999999999</v>
      </c>
      <c r="W178" s="26">
        <v>56.152306000000003</v>
      </c>
      <c r="X178" s="26">
        <v>56.496017000000002</v>
      </c>
      <c r="Y178" s="26">
        <v>56.863052000000003</v>
      </c>
      <c r="Z178" s="26">
        <v>57.232680999999999</v>
      </c>
      <c r="AA178" s="26">
        <v>57.327736000000002</v>
      </c>
      <c r="AB178" s="26">
        <v>57.445945999999999</v>
      </c>
      <c r="AC178" s="26">
        <v>57.562488999999999</v>
      </c>
      <c r="AD178" s="26">
        <v>57.669739</v>
      </c>
      <c r="AE178" s="26">
        <v>57.805832000000002</v>
      </c>
      <c r="AF178" s="26">
        <v>57.929001</v>
      </c>
      <c r="AG178" s="26">
        <v>58.070911000000002</v>
      </c>
      <c r="AH178" s="26">
        <v>58.246215999999997</v>
      </c>
      <c r="AI178" s="26">
        <v>58.407905999999997</v>
      </c>
      <c r="AJ178" s="26">
        <v>58.588959000000003</v>
      </c>
      <c r="AK178" s="25">
        <v>5.1200000000000004E-3</v>
      </c>
    </row>
    <row r="179" spans="1:37" ht="15" customHeight="1">
      <c r="A179" s="19" t="s">
        <v>405</v>
      </c>
      <c r="B179" s="23" t="s">
        <v>406</v>
      </c>
      <c r="C179" s="26">
        <v>72.672828999999993</v>
      </c>
      <c r="D179" s="26">
        <v>73.635513000000003</v>
      </c>
      <c r="E179" s="26">
        <v>73.842620999999994</v>
      </c>
      <c r="F179" s="26">
        <v>73.923462000000001</v>
      </c>
      <c r="G179" s="26">
        <v>74.633422999999993</v>
      </c>
      <c r="H179" s="26">
        <v>75.338631000000007</v>
      </c>
      <c r="I179" s="26">
        <v>76.047836000000004</v>
      </c>
      <c r="J179" s="26">
        <v>76.75676</v>
      </c>
      <c r="K179" s="26">
        <v>76.831406000000001</v>
      </c>
      <c r="L179" s="26">
        <v>77.992560999999995</v>
      </c>
      <c r="M179" s="26">
        <v>79.154769999999999</v>
      </c>
      <c r="N179" s="26">
        <v>80.318213999999998</v>
      </c>
      <c r="O179" s="26">
        <v>81.484336999999996</v>
      </c>
      <c r="P179" s="26">
        <v>81.557327000000001</v>
      </c>
      <c r="Q179" s="26">
        <v>82.000366</v>
      </c>
      <c r="R179" s="26">
        <v>82.447693000000001</v>
      </c>
      <c r="S179" s="26">
        <v>82.887634000000006</v>
      </c>
      <c r="T179" s="26">
        <v>83.342872999999997</v>
      </c>
      <c r="U179" s="26">
        <v>83.446601999999999</v>
      </c>
      <c r="V179" s="26">
        <v>83.995543999999995</v>
      </c>
      <c r="W179" s="26">
        <v>84.547813000000005</v>
      </c>
      <c r="X179" s="26">
        <v>85.127502000000007</v>
      </c>
      <c r="Y179" s="26">
        <v>85.741889999999998</v>
      </c>
      <c r="Z179" s="26">
        <v>86.359802000000002</v>
      </c>
      <c r="AA179" s="26">
        <v>86.557486999999995</v>
      </c>
      <c r="AB179" s="26">
        <v>86.789116000000007</v>
      </c>
      <c r="AC179" s="26">
        <v>87.017257999999998</v>
      </c>
      <c r="AD179" s="26">
        <v>87.230354000000005</v>
      </c>
      <c r="AE179" s="26">
        <v>87.486107000000004</v>
      </c>
      <c r="AF179" s="26">
        <v>87.721412999999998</v>
      </c>
      <c r="AG179" s="26">
        <v>87.984145999999996</v>
      </c>
      <c r="AH179" s="26">
        <v>88.296638000000002</v>
      </c>
      <c r="AI179" s="26">
        <v>88.587615999999997</v>
      </c>
      <c r="AJ179" s="26">
        <v>88.907043000000002</v>
      </c>
      <c r="AK179" s="25">
        <v>5.9069999999999999E-3</v>
      </c>
    </row>
    <row r="180" spans="1:37" ht="15" customHeight="1">
      <c r="B180" s="22" t="s">
        <v>407</v>
      </c>
    </row>
    <row r="181" spans="1:37" ht="15" customHeight="1">
      <c r="A181" s="19" t="s">
        <v>408</v>
      </c>
      <c r="B181" s="23" t="s">
        <v>294</v>
      </c>
      <c r="C181" s="26">
        <v>74.103470000000002</v>
      </c>
      <c r="D181" s="26">
        <v>74.376639999999995</v>
      </c>
      <c r="E181" s="26">
        <v>74.641022000000007</v>
      </c>
      <c r="F181" s="26">
        <v>74.90258</v>
      </c>
      <c r="G181" s="26">
        <v>75.153717</v>
      </c>
      <c r="H181" s="26">
        <v>75.405899000000005</v>
      </c>
      <c r="I181" s="26">
        <v>75.674721000000005</v>
      </c>
      <c r="J181" s="26">
        <v>75.952560000000005</v>
      </c>
      <c r="K181" s="26">
        <v>76.227692000000005</v>
      </c>
      <c r="L181" s="26">
        <v>76.538535999999993</v>
      </c>
      <c r="M181" s="26">
        <v>76.889747999999997</v>
      </c>
      <c r="N181" s="26">
        <v>77.273643000000007</v>
      </c>
      <c r="O181" s="26">
        <v>77.686035000000004</v>
      </c>
      <c r="P181" s="26">
        <v>78.092140000000001</v>
      </c>
      <c r="Q181" s="26">
        <v>78.501571999999996</v>
      </c>
      <c r="R181" s="26">
        <v>78.920952</v>
      </c>
      <c r="S181" s="26">
        <v>79.347054</v>
      </c>
      <c r="T181" s="26">
        <v>79.779510000000002</v>
      </c>
      <c r="U181" s="26">
        <v>80.217224000000002</v>
      </c>
      <c r="V181" s="26">
        <v>80.654410999999996</v>
      </c>
      <c r="W181" s="26">
        <v>81.104309000000001</v>
      </c>
      <c r="X181" s="26">
        <v>81.567802</v>
      </c>
      <c r="Y181" s="26">
        <v>82.045074</v>
      </c>
      <c r="Z181" s="26">
        <v>82.530777</v>
      </c>
      <c r="AA181" s="26">
        <v>83.003624000000002</v>
      </c>
      <c r="AB181" s="26">
        <v>83.462188999999995</v>
      </c>
      <c r="AC181" s="26">
        <v>83.906631000000004</v>
      </c>
      <c r="AD181" s="26">
        <v>84.330635000000001</v>
      </c>
      <c r="AE181" s="26">
        <v>84.743042000000003</v>
      </c>
      <c r="AF181" s="26">
        <v>85.138962000000006</v>
      </c>
      <c r="AG181" s="26">
        <v>85.529555999999999</v>
      </c>
      <c r="AH181" s="26">
        <v>85.913452000000007</v>
      </c>
      <c r="AI181" s="26">
        <v>86.293036999999998</v>
      </c>
      <c r="AJ181" s="26">
        <v>86.672272000000007</v>
      </c>
      <c r="AK181" s="25">
        <v>4.7920000000000003E-3</v>
      </c>
    </row>
    <row r="182" spans="1:37" ht="15" customHeight="1">
      <c r="A182" s="19" t="s">
        <v>409</v>
      </c>
      <c r="B182" s="23" t="s">
        <v>296</v>
      </c>
      <c r="C182" s="26">
        <v>71.940146999999996</v>
      </c>
      <c r="D182" s="26">
        <v>72.224174000000005</v>
      </c>
      <c r="E182" s="26">
        <v>72.539116000000007</v>
      </c>
      <c r="F182" s="26">
        <v>72.827995000000001</v>
      </c>
      <c r="G182" s="26">
        <v>73.142753999999996</v>
      </c>
      <c r="H182" s="26">
        <v>73.475173999999996</v>
      </c>
      <c r="I182" s="26">
        <v>73.767273000000003</v>
      </c>
      <c r="J182" s="26">
        <v>74.108436999999995</v>
      </c>
      <c r="K182" s="26">
        <v>74.435492999999994</v>
      </c>
      <c r="L182" s="26">
        <v>74.839118999999997</v>
      </c>
      <c r="M182" s="26">
        <v>75.222892999999999</v>
      </c>
      <c r="N182" s="26">
        <v>75.674484000000007</v>
      </c>
      <c r="O182" s="26">
        <v>76.157471000000001</v>
      </c>
      <c r="P182" s="26">
        <v>76.599693000000002</v>
      </c>
      <c r="Q182" s="26">
        <v>76.995033000000006</v>
      </c>
      <c r="R182" s="26">
        <v>77.403960999999995</v>
      </c>
      <c r="S182" s="26">
        <v>77.835257999999996</v>
      </c>
      <c r="T182" s="26">
        <v>78.218208000000004</v>
      </c>
      <c r="U182" s="26">
        <v>78.637069999999994</v>
      </c>
      <c r="V182" s="26">
        <v>79.078461000000004</v>
      </c>
      <c r="W182" s="26">
        <v>79.500641000000002</v>
      </c>
      <c r="X182" s="26">
        <v>79.910576000000006</v>
      </c>
      <c r="Y182" s="26">
        <v>80.342751000000007</v>
      </c>
      <c r="Z182" s="26">
        <v>80.775420999999994</v>
      </c>
      <c r="AA182" s="26">
        <v>81.201369999999997</v>
      </c>
      <c r="AB182" s="26">
        <v>81.656165999999999</v>
      </c>
      <c r="AC182" s="26">
        <v>82.075828999999999</v>
      </c>
      <c r="AD182" s="26">
        <v>82.487685999999997</v>
      </c>
      <c r="AE182" s="26">
        <v>82.913651000000002</v>
      </c>
      <c r="AF182" s="26">
        <v>83.371521000000001</v>
      </c>
      <c r="AG182" s="26">
        <v>83.837753000000006</v>
      </c>
      <c r="AH182" s="26">
        <v>84.327393000000001</v>
      </c>
      <c r="AI182" s="26">
        <v>84.769347999999994</v>
      </c>
      <c r="AJ182" s="26">
        <v>85.192115999999999</v>
      </c>
      <c r="AK182" s="25">
        <v>5.1739999999999998E-3</v>
      </c>
    </row>
    <row r="183" spans="1:37" ht="15" customHeight="1">
      <c r="A183" s="19" t="s">
        <v>410</v>
      </c>
      <c r="B183" s="23" t="s">
        <v>298</v>
      </c>
      <c r="C183" s="26">
        <v>48.898674</v>
      </c>
      <c r="D183" s="26">
        <v>49.028851000000003</v>
      </c>
      <c r="E183" s="26">
        <v>49.146872999999999</v>
      </c>
      <c r="F183" s="26">
        <v>49.271214000000001</v>
      </c>
      <c r="G183" s="26">
        <v>49.411406999999997</v>
      </c>
      <c r="H183" s="26">
        <v>49.570914999999999</v>
      </c>
      <c r="I183" s="26">
        <v>49.758113999999999</v>
      </c>
      <c r="J183" s="26">
        <v>49.942928000000002</v>
      </c>
      <c r="K183" s="26">
        <v>50.108376</v>
      </c>
      <c r="L183" s="26">
        <v>50.296173000000003</v>
      </c>
      <c r="M183" s="26">
        <v>50.509749999999997</v>
      </c>
      <c r="N183" s="26">
        <v>50.727631000000002</v>
      </c>
      <c r="O183" s="26">
        <v>50.961207999999999</v>
      </c>
      <c r="P183" s="26">
        <v>51.200530999999998</v>
      </c>
      <c r="Q183" s="26">
        <v>51.461486999999998</v>
      </c>
      <c r="R183" s="26">
        <v>51.740067000000003</v>
      </c>
      <c r="S183" s="26">
        <v>52.032046999999999</v>
      </c>
      <c r="T183" s="26">
        <v>52.319698000000002</v>
      </c>
      <c r="U183" s="26">
        <v>52.596255999999997</v>
      </c>
      <c r="V183" s="26">
        <v>52.881782999999999</v>
      </c>
      <c r="W183" s="26">
        <v>53.177264999999998</v>
      </c>
      <c r="X183" s="26">
        <v>53.473582999999998</v>
      </c>
      <c r="Y183" s="26">
        <v>53.780375999999997</v>
      </c>
      <c r="Z183" s="26">
        <v>54.100876</v>
      </c>
      <c r="AA183" s="26">
        <v>54.421515999999997</v>
      </c>
      <c r="AB183" s="26">
        <v>54.747345000000003</v>
      </c>
      <c r="AC183" s="26">
        <v>55.077052999999999</v>
      </c>
      <c r="AD183" s="26">
        <v>55.398071000000002</v>
      </c>
      <c r="AE183" s="26">
        <v>55.728043</v>
      </c>
      <c r="AF183" s="26">
        <v>56.056595000000002</v>
      </c>
      <c r="AG183" s="26">
        <v>56.373783000000003</v>
      </c>
      <c r="AH183" s="26">
        <v>56.730606000000002</v>
      </c>
      <c r="AI183" s="26">
        <v>57.099696999999999</v>
      </c>
      <c r="AJ183" s="26">
        <v>57.460537000000002</v>
      </c>
      <c r="AK183" s="25">
        <v>4.9709999999999997E-3</v>
      </c>
    </row>
    <row r="184" spans="1:37" ht="15" customHeight="1">
      <c r="A184" s="19" t="s">
        <v>411</v>
      </c>
      <c r="B184" s="23" t="s">
        <v>406</v>
      </c>
      <c r="C184" s="26">
        <v>68.402602999999999</v>
      </c>
      <c r="D184" s="26">
        <v>68.732192999999995</v>
      </c>
      <c r="E184" s="26">
        <v>69.062111000000002</v>
      </c>
      <c r="F184" s="26">
        <v>69.384827000000001</v>
      </c>
      <c r="G184" s="26">
        <v>69.710151999999994</v>
      </c>
      <c r="H184" s="26">
        <v>70.043471999999994</v>
      </c>
      <c r="I184" s="26">
        <v>70.380814000000001</v>
      </c>
      <c r="J184" s="26">
        <v>70.734665000000007</v>
      </c>
      <c r="K184" s="26">
        <v>71.079346000000001</v>
      </c>
      <c r="L184" s="26">
        <v>71.468315000000004</v>
      </c>
      <c r="M184" s="26">
        <v>71.879920999999996</v>
      </c>
      <c r="N184" s="26">
        <v>72.329200999999998</v>
      </c>
      <c r="O184" s="26">
        <v>72.806061</v>
      </c>
      <c r="P184" s="26">
        <v>73.269019999999998</v>
      </c>
      <c r="Q184" s="26">
        <v>73.724204999999998</v>
      </c>
      <c r="R184" s="26">
        <v>74.190994000000003</v>
      </c>
      <c r="S184" s="26">
        <v>74.669257999999999</v>
      </c>
      <c r="T184" s="26">
        <v>75.136512999999994</v>
      </c>
      <c r="U184" s="26">
        <v>75.614670000000004</v>
      </c>
      <c r="V184" s="26">
        <v>76.099602000000004</v>
      </c>
      <c r="W184" s="26">
        <v>76.587378999999999</v>
      </c>
      <c r="X184" s="26">
        <v>77.079155</v>
      </c>
      <c r="Y184" s="26">
        <v>77.586296000000004</v>
      </c>
      <c r="Z184" s="26">
        <v>78.099670000000003</v>
      </c>
      <c r="AA184" s="26">
        <v>78.597785999999999</v>
      </c>
      <c r="AB184" s="26">
        <v>79.095817999999994</v>
      </c>
      <c r="AC184" s="26">
        <v>79.574516000000003</v>
      </c>
      <c r="AD184" s="26">
        <v>80.036766</v>
      </c>
      <c r="AE184" s="26">
        <v>80.496498000000003</v>
      </c>
      <c r="AF184" s="26">
        <v>80.955223000000004</v>
      </c>
      <c r="AG184" s="26">
        <v>81.4114</v>
      </c>
      <c r="AH184" s="26">
        <v>81.874283000000005</v>
      </c>
      <c r="AI184" s="26">
        <v>82.320076</v>
      </c>
      <c r="AJ184" s="26">
        <v>82.757705999999999</v>
      </c>
      <c r="AK184" s="25">
        <v>5.8199999999999997E-3</v>
      </c>
    </row>
    <row r="186" spans="1:37" ht="15" customHeight="1">
      <c r="B186" s="22" t="s">
        <v>412</v>
      </c>
    </row>
    <row r="187" spans="1:37" ht="15" customHeight="1">
      <c r="B187" s="22" t="s">
        <v>413</v>
      </c>
    </row>
    <row r="188" spans="1:37" ht="15" customHeight="1">
      <c r="A188" s="19" t="s">
        <v>414</v>
      </c>
      <c r="B188" s="23" t="s">
        <v>206</v>
      </c>
      <c r="C188" s="24">
        <v>2501.3615719999998</v>
      </c>
      <c r="D188" s="24">
        <v>2520.9882809999999</v>
      </c>
      <c r="E188" s="24">
        <v>2558.9643550000001</v>
      </c>
      <c r="F188" s="24">
        <v>2592.0590820000002</v>
      </c>
      <c r="G188" s="24">
        <v>2617.203125</v>
      </c>
      <c r="H188" s="24">
        <v>2640.4506839999999</v>
      </c>
      <c r="I188" s="24">
        <v>2666.4155270000001</v>
      </c>
      <c r="J188" s="24">
        <v>2693.985596</v>
      </c>
      <c r="K188" s="24">
        <v>2725.3623050000001</v>
      </c>
      <c r="L188" s="24">
        <v>2756.533203</v>
      </c>
      <c r="M188" s="24">
        <v>2784.9555660000001</v>
      </c>
      <c r="N188" s="24">
        <v>2822.7116700000001</v>
      </c>
      <c r="O188" s="24">
        <v>2852.7202149999998</v>
      </c>
      <c r="P188" s="24">
        <v>2883.3496089999999</v>
      </c>
      <c r="Q188" s="24">
        <v>2915.3339839999999</v>
      </c>
      <c r="R188" s="24">
        <v>2946.6027829999998</v>
      </c>
      <c r="S188" s="24">
        <v>2977.9797359999998</v>
      </c>
      <c r="T188" s="24">
        <v>3010.7990719999998</v>
      </c>
      <c r="U188" s="24">
        <v>3042.7053219999998</v>
      </c>
      <c r="V188" s="24">
        <v>3073.7851559999999</v>
      </c>
      <c r="W188" s="24">
        <v>3105.3007809999999</v>
      </c>
      <c r="X188" s="24">
        <v>3137.5463869999999</v>
      </c>
      <c r="Y188" s="24">
        <v>3168.9265140000002</v>
      </c>
      <c r="Z188" s="24">
        <v>3200.6801759999998</v>
      </c>
      <c r="AA188" s="24">
        <v>3232.3542480000001</v>
      </c>
      <c r="AB188" s="24">
        <v>3264.3422850000002</v>
      </c>
      <c r="AC188" s="24">
        <v>3299.1091310000002</v>
      </c>
      <c r="AD188" s="24">
        <v>3334.2829590000001</v>
      </c>
      <c r="AE188" s="24">
        <v>3371.8327640000002</v>
      </c>
      <c r="AF188" s="24">
        <v>3409.2958979999999</v>
      </c>
      <c r="AG188" s="24">
        <v>3448.4309079999998</v>
      </c>
      <c r="AH188" s="24">
        <v>3487.3718260000001</v>
      </c>
      <c r="AI188" s="24">
        <v>3526.0620119999999</v>
      </c>
      <c r="AJ188" s="24">
        <v>3563.938232</v>
      </c>
      <c r="AK188" s="25">
        <v>1.0878000000000001E-2</v>
      </c>
    </row>
    <row r="189" spans="1:37" ht="15" customHeight="1">
      <c r="A189" s="19" t="s">
        <v>415</v>
      </c>
      <c r="B189" s="23" t="s">
        <v>208</v>
      </c>
      <c r="C189" s="24">
        <v>306.99826000000002</v>
      </c>
      <c r="D189" s="24">
        <v>312.398346</v>
      </c>
      <c r="E189" s="24">
        <v>316.73498499999999</v>
      </c>
      <c r="F189" s="24">
        <v>321.76828</v>
      </c>
      <c r="G189" s="24">
        <v>326.661224</v>
      </c>
      <c r="H189" s="24">
        <v>331.54806500000001</v>
      </c>
      <c r="I189" s="24">
        <v>336.61721799999998</v>
      </c>
      <c r="J189" s="24">
        <v>341.944031</v>
      </c>
      <c r="K189" s="24">
        <v>347.177795</v>
      </c>
      <c r="L189" s="24">
        <v>352.06173699999999</v>
      </c>
      <c r="M189" s="24">
        <v>357.30523699999998</v>
      </c>
      <c r="N189" s="24">
        <v>362.57074</v>
      </c>
      <c r="O189" s="24">
        <v>367.81332400000002</v>
      </c>
      <c r="P189" s="24">
        <v>373.35595699999999</v>
      </c>
      <c r="Q189" s="24">
        <v>378.95715300000001</v>
      </c>
      <c r="R189" s="24">
        <v>384.82043499999997</v>
      </c>
      <c r="S189" s="24">
        <v>391.13772599999999</v>
      </c>
      <c r="T189" s="24">
        <v>397.88363600000002</v>
      </c>
      <c r="U189" s="24">
        <v>404.70324699999998</v>
      </c>
      <c r="V189" s="24">
        <v>411.51254299999999</v>
      </c>
      <c r="W189" s="24">
        <v>418.59320100000002</v>
      </c>
      <c r="X189" s="24">
        <v>426.01409899999999</v>
      </c>
      <c r="Y189" s="24">
        <v>433.26327500000002</v>
      </c>
      <c r="Z189" s="24">
        <v>440.55630500000001</v>
      </c>
      <c r="AA189" s="24">
        <v>448.22119099999998</v>
      </c>
      <c r="AB189" s="24">
        <v>456.07611100000003</v>
      </c>
      <c r="AC189" s="24">
        <v>464.21176100000002</v>
      </c>
      <c r="AD189" s="24">
        <v>472.52578699999998</v>
      </c>
      <c r="AE189" s="24">
        <v>481.11166400000002</v>
      </c>
      <c r="AF189" s="24">
        <v>489.91342200000003</v>
      </c>
      <c r="AG189" s="24">
        <v>498.80929600000002</v>
      </c>
      <c r="AH189" s="24">
        <v>507.84970099999998</v>
      </c>
      <c r="AI189" s="24">
        <v>517.30895999999996</v>
      </c>
      <c r="AJ189" s="24">
        <v>526.93298300000004</v>
      </c>
      <c r="AK189" s="25">
        <v>1.6472000000000001E-2</v>
      </c>
    </row>
    <row r="190" spans="1:37" ht="15" customHeight="1">
      <c r="A190" s="19" t="s">
        <v>416</v>
      </c>
      <c r="B190" s="23" t="s">
        <v>210</v>
      </c>
      <c r="C190" s="24">
        <v>215.07969700000001</v>
      </c>
      <c r="D190" s="24">
        <v>221.43498199999999</v>
      </c>
      <c r="E190" s="24">
        <v>228.774216</v>
      </c>
      <c r="F190" s="24">
        <v>236.838211</v>
      </c>
      <c r="G190" s="24">
        <v>245.12910500000001</v>
      </c>
      <c r="H190" s="24">
        <v>253.78971899999999</v>
      </c>
      <c r="I190" s="24">
        <v>262.447205</v>
      </c>
      <c r="J190" s="24">
        <v>271.20471199999997</v>
      </c>
      <c r="K190" s="24">
        <v>279.51855499999999</v>
      </c>
      <c r="L190" s="24">
        <v>287.33209199999999</v>
      </c>
      <c r="M190" s="24">
        <v>295.27801499999998</v>
      </c>
      <c r="N190" s="24">
        <v>303.36364700000001</v>
      </c>
      <c r="O190" s="24">
        <v>311.631348</v>
      </c>
      <c r="P190" s="24">
        <v>320.16503899999998</v>
      </c>
      <c r="Q190" s="24">
        <v>328.99328600000001</v>
      </c>
      <c r="R190" s="24">
        <v>337.82965100000001</v>
      </c>
      <c r="S190" s="24">
        <v>347.22100799999998</v>
      </c>
      <c r="T190" s="24">
        <v>357.15185500000001</v>
      </c>
      <c r="U190" s="24">
        <v>366.98620599999998</v>
      </c>
      <c r="V190" s="24">
        <v>376.77923600000003</v>
      </c>
      <c r="W190" s="24">
        <v>386.663208</v>
      </c>
      <c r="X190" s="24">
        <v>396.85571299999998</v>
      </c>
      <c r="Y190" s="24">
        <v>406.576843</v>
      </c>
      <c r="Z190" s="24">
        <v>422.54315200000002</v>
      </c>
      <c r="AA190" s="24">
        <v>434.56622299999998</v>
      </c>
      <c r="AB190" s="24">
        <v>446.63610799999998</v>
      </c>
      <c r="AC190" s="24">
        <v>458.99438500000002</v>
      </c>
      <c r="AD190" s="24">
        <v>471.37200899999999</v>
      </c>
      <c r="AE190" s="24">
        <v>483.94982900000002</v>
      </c>
      <c r="AF190" s="24">
        <v>496.628784</v>
      </c>
      <c r="AG190" s="24">
        <v>509.046875</v>
      </c>
      <c r="AH190" s="24">
        <v>521.631348</v>
      </c>
      <c r="AI190" s="24">
        <v>534.86956799999996</v>
      </c>
      <c r="AJ190" s="24">
        <v>548.33605999999997</v>
      </c>
      <c r="AK190" s="25">
        <v>2.8740999999999999E-2</v>
      </c>
    </row>
    <row r="191" spans="1:37" ht="15" customHeight="1">
      <c r="A191" s="19" t="s">
        <v>417</v>
      </c>
      <c r="B191" s="23" t="s">
        <v>212</v>
      </c>
      <c r="C191" s="24">
        <v>548.28741500000001</v>
      </c>
      <c r="D191" s="24">
        <v>561.05444299999999</v>
      </c>
      <c r="E191" s="24">
        <v>577.34960899999999</v>
      </c>
      <c r="F191" s="24">
        <v>594.88952600000005</v>
      </c>
      <c r="G191" s="24">
        <v>611.90051300000005</v>
      </c>
      <c r="H191" s="24">
        <v>629.011841</v>
      </c>
      <c r="I191" s="24">
        <v>646.52929700000004</v>
      </c>
      <c r="J191" s="24">
        <v>664.286743</v>
      </c>
      <c r="K191" s="24">
        <v>681.90747099999999</v>
      </c>
      <c r="L191" s="24">
        <v>698.88586399999997</v>
      </c>
      <c r="M191" s="24">
        <v>715.33691399999998</v>
      </c>
      <c r="N191" s="24">
        <v>731.85290499999996</v>
      </c>
      <c r="O191" s="24">
        <v>748.68640100000005</v>
      </c>
      <c r="P191" s="24">
        <v>766.04040499999996</v>
      </c>
      <c r="Q191" s="24">
        <v>783.75439500000005</v>
      </c>
      <c r="R191" s="24">
        <v>801.45495600000004</v>
      </c>
      <c r="S191" s="24">
        <v>819.92285200000003</v>
      </c>
      <c r="T191" s="24">
        <v>839.26342799999998</v>
      </c>
      <c r="U191" s="24">
        <v>858.87658699999997</v>
      </c>
      <c r="V191" s="24">
        <v>878.97399900000005</v>
      </c>
      <c r="W191" s="24">
        <v>899.43737799999997</v>
      </c>
      <c r="X191" s="24">
        <v>920.62109399999997</v>
      </c>
      <c r="Y191" s="24">
        <v>942.10168499999997</v>
      </c>
      <c r="Z191" s="24">
        <v>963.06237799999997</v>
      </c>
      <c r="AA191" s="24">
        <v>987.32141100000001</v>
      </c>
      <c r="AB191" s="24">
        <v>1011.782104</v>
      </c>
      <c r="AC191" s="24">
        <v>1037.0048830000001</v>
      </c>
      <c r="AD191" s="24">
        <v>1063.0371090000001</v>
      </c>
      <c r="AE191" s="24">
        <v>1089.852173</v>
      </c>
      <c r="AF191" s="24">
        <v>1117.469971</v>
      </c>
      <c r="AG191" s="24">
        <v>1145.174072</v>
      </c>
      <c r="AH191" s="24">
        <v>1173.7210689999999</v>
      </c>
      <c r="AI191" s="24">
        <v>1203.7104489999999</v>
      </c>
      <c r="AJ191" s="24">
        <v>1234.487061</v>
      </c>
      <c r="AK191" s="25">
        <v>2.495E-2</v>
      </c>
    </row>
    <row r="192" spans="1:37" ht="15" customHeight="1">
      <c r="A192" s="19" t="s">
        <v>418</v>
      </c>
      <c r="B192" s="23" t="s">
        <v>214</v>
      </c>
      <c r="C192" s="24">
        <v>2803.47876</v>
      </c>
      <c r="D192" s="24">
        <v>2866.694336</v>
      </c>
      <c r="E192" s="24">
        <v>2922.6206050000001</v>
      </c>
      <c r="F192" s="24">
        <v>2976.0673830000001</v>
      </c>
      <c r="G192" s="24">
        <v>3026.9721679999998</v>
      </c>
      <c r="H192" s="24">
        <v>3078.1628420000002</v>
      </c>
      <c r="I192" s="24">
        <v>3130.133057</v>
      </c>
      <c r="J192" s="24">
        <v>3183.9946289999998</v>
      </c>
      <c r="K192" s="24">
        <v>3238.5991210000002</v>
      </c>
      <c r="L192" s="24">
        <v>3290.2148440000001</v>
      </c>
      <c r="M192" s="24">
        <v>3342.922607</v>
      </c>
      <c r="N192" s="24">
        <v>3395.1208499999998</v>
      </c>
      <c r="O192" s="24">
        <v>3446.1132809999999</v>
      </c>
      <c r="P192" s="24">
        <v>3497.8991700000001</v>
      </c>
      <c r="Q192" s="24">
        <v>3551.1125489999999</v>
      </c>
      <c r="R192" s="24">
        <v>3604.3937989999999</v>
      </c>
      <c r="S192" s="24">
        <v>3658.8928219999998</v>
      </c>
      <c r="T192" s="24">
        <v>3715.2036130000001</v>
      </c>
      <c r="U192" s="24">
        <v>3771.4096679999998</v>
      </c>
      <c r="V192" s="24">
        <v>3828.4726559999999</v>
      </c>
      <c r="W192" s="24">
        <v>3886.2299800000001</v>
      </c>
      <c r="X192" s="24">
        <v>3945.1708979999999</v>
      </c>
      <c r="Y192" s="24">
        <v>4003.0825199999999</v>
      </c>
      <c r="Z192" s="24">
        <v>4058.850586</v>
      </c>
      <c r="AA192" s="24">
        <v>4119.625</v>
      </c>
      <c r="AB192" s="24">
        <v>4181.0571289999998</v>
      </c>
      <c r="AC192" s="24">
        <v>4243.5712890000004</v>
      </c>
      <c r="AD192" s="24">
        <v>4306.9497069999998</v>
      </c>
      <c r="AE192" s="24">
        <v>4371.7246089999999</v>
      </c>
      <c r="AF192" s="24">
        <v>4438.46875</v>
      </c>
      <c r="AG192" s="24">
        <v>4507.2084960000002</v>
      </c>
      <c r="AH192" s="24">
        <v>4579.8383789999998</v>
      </c>
      <c r="AI192" s="24">
        <v>4659.4819340000004</v>
      </c>
      <c r="AJ192" s="24">
        <v>4744.0268550000001</v>
      </c>
      <c r="AK192" s="25">
        <v>1.5866000000000002E-2</v>
      </c>
    </row>
    <row r="193" spans="1:37" ht="15" customHeight="1">
      <c r="A193" s="19" t="s">
        <v>419</v>
      </c>
      <c r="B193" s="23" t="s">
        <v>216</v>
      </c>
      <c r="C193" s="24">
        <v>430.94415300000003</v>
      </c>
      <c r="D193" s="24">
        <v>442.06646699999999</v>
      </c>
      <c r="E193" s="24">
        <v>454.84670999999997</v>
      </c>
      <c r="F193" s="24">
        <v>469.46279900000002</v>
      </c>
      <c r="G193" s="24">
        <v>484.800049</v>
      </c>
      <c r="H193" s="24">
        <v>500.92379799999998</v>
      </c>
      <c r="I193" s="24">
        <v>517.88250700000003</v>
      </c>
      <c r="J193" s="24">
        <v>535.38958700000001</v>
      </c>
      <c r="K193" s="24">
        <v>553.396118</v>
      </c>
      <c r="L193" s="24">
        <v>571.469604</v>
      </c>
      <c r="M193" s="24">
        <v>589.83227499999998</v>
      </c>
      <c r="N193" s="24">
        <v>608.47436500000003</v>
      </c>
      <c r="O193" s="24">
        <v>627.62194799999997</v>
      </c>
      <c r="P193" s="24">
        <v>647.38147000000004</v>
      </c>
      <c r="Q193" s="24">
        <v>668.07714799999997</v>
      </c>
      <c r="R193" s="24">
        <v>689.08837900000003</v>
      </c>
      <c r="S193" s="24">
        <v>710.983521</v>
      </c>
      <c r="T193" s="24">
        <v>734.07080099999996</v>
      </c>
      <c r="U193" s="24">
        <v>758.02221699999996</v>
      </c>
      <c r="V193" s="24">
        <v>782.85998500000005</v>
      </c>
      <c r="W193" s="24">
        <v>808.53479000000004</v>
      </c>
      <c r="X193" s="24">
        <v>835.05602999999996</v>
      </c>
      <c r="Y193" s="24">
        <v>862.44982900000002</v>
      </c>
      <c r="Z193" s="24">
        <v>893.62463400000001</v>
      </c>
      <c r="AA193" s="24">
        <v>924.79650900000001</v>
      </c>
      <c r="AB193" s="24">
        <v>956.92382799999996</v>
      </c>
      <c r="AC193" s="24">
        <v>990.49182099999996</v>
      </c>
      <c r="AD193" s="24">
        <v>1025.5889890000001</v>
      </c>
      <c r="AE193" s="24">
        <v>1062.1479489999999</v>
      </c>
      <c r="AF193" s="24">
        <v>1100.1204829999999</v>
      </c>
      <c r="AG193" s="24">
        <v>1139.0478519999999</v>
      </c>
      <c r="AH193" s="24">
        <v>1179.564331</v>
      </c>
      <c r="AI193" s="24">
        <v>1222.1647949999999</v>
      </c>
      <c r="AJ193" s="24">
        <v>1266.6839600000001</v>
      </c>
      <c r="AK193" s="25">
        <v>3.3444000000000002E-2</v>
      </c>
    </row>
    <row r="194" spans="1:37" ht="15" customHeight="1">
      <c r="A194" s="19" t="s">
        <v>420</v>
      </c>
      <c r="B194" s="23" t="s">
        <v>218</v>
      </c>
      <c r="C194" s="24">
        <v>846.66473399999995</v>
      </c>
      <c r="D194" s="24">
        <v>867.62976100000003</v>
      </c>
      <c r="E194" s="24">
        <v>895.18261700000005</v>
      </c>
      <c r="F194" s="24">
        <v>926.42285200000003</v>
      </c>
      <c r="G194" s="24">
        <v>955.55487100000005</v>
      </c>
      <c r="H194" s="24">
        <v>983.76629600000001</v>
      </c>
      <c r="I194" s="24">
        <v>1012.714233</v>
      </c>
      <c r="J194" s="24">
        <v>1042.1669919999999</v>
      </c>
      <c r="K194" s="24">
        <v>1071.4404300000001</v>
      </c>
      <c r="L194" s="24">
        <v>1099.901611</v>
      </c>
      <c r="M194" s="24">
        <v>1130.3637699999999</v>
      </c>
      <c r="N194" s="24">
        <v>1157.8054199999999</v>
      </c>
      <c r="O194" s="24">
        <v>1186.096436</v>
      </c>
      <c r="P194" s="24">
        <v>1215.578125</v>
      </c>
      <c r="Q194" s="24">
        <v>1246.8442379999999</v>
      </c>
      <c r="R194" s="24">
        <v>1278.2749020000001</v>
      </c>
      <c r="S194" s="24">
        <v>1309.892578</v>
      </c>
      <c r="T194" s="24">
        <v>1343.2932129999999</v>
      </c>
      <c r="U194" s="24">
        <v>1377.5493160000001</v>
      </c>
      <c r="V194" s="24">
        <v>1412.49585</v>
      </c>
      <c r="W194" s="24">
        <v>1447.790039</v>
      </c>
      <c r="X194" s="24">
        <v>1482.1735839999999</v>
      </c>
      <c r="Y194" s="24">
        <v>1517.2102050000001</v>
      </c>
      <c r="Z194" s="24">
        <v>1549.4169919999999</v>
      </c>
      <c r="AA194" s="24">
        <v>1588.4243160000001</v>
      </c>
      <c r="AB194" s="24">
        <v>1628.661621</v>
      </c>
      <c r="AC194" s="24">
        <v>1668.2033690000001</v>
      </c>
      <c r="AD194" s="24">
        <v>1709.315918</v>
      </c>
      <c r="AE194" s="24">
        <v>1752.2788089999999</v>
      </c>
      <c r="AF194" s="24">
        <v>1797.088379</v>
      </c>
      <c r="AG194" s="24">
        <v>1843.0329589999999</v>
      </c>
      <c r="AH194" s="24">
        <v>1887.2143550000001</v>
      </c>
      <c r="AI194" s="24">
        <v>1933.7036129999999</v>
      </c>
      <c r="AJ194" s="24">
        <v>1982.4169919999999</v>
      </c>
      <c r="AK194" s="25">
        <v>2.6158000000000001E-2</v>
      </c>
    </row>
    <row r="195" spans="1:37" ht="15" customHeight="1">
      <c r="A195" s="19" t="s">
        <v>421</v>
      </c>
      <c r="B195" s="23" t="s">
        <v>220</v>
      </c>
      <c r="C195" s="24">
        <v>594.518372</v>
      </c>
      <c r="D195" s="24">
        <v>602.92016599999999</v>
      </c>
      <c r="E195" s="24">
        <v>611.57794200000001</v>
      </c>
      <c r="F195" s="24">
        <v>620.98602300000005</v>
      </c>
      <c r="G195" s="24">
        <v>629.04119900000001</v>
      </c>
      <c r="H195" s="24">
        <v>636.34966999999995</v>
      </c>
      <c r="I195" s="24">
        <v>643.50427200000001</v>
      </c>
      <c r="J195" s="24">
        <v>650.425476</v>
      </c>
      <c r="K195" s="24">
        <v>657.34338400000001</v>
      </c>
      <c r="L195" s="24">
        <v>664.10382100000004</v>
      </c>
      <c r="M195" s="24">
        <v>671.41711399999997</v>
      </c>
      <c r="N195" s="24">
        <v>679.07220500000005</v>
      </c>
      <c r="O195" s="24">
        <v>687.00878899999998</v>
      </c>
      <c r="P195" s="24">
        <v>696.000854</v>
      </c>
      <c r="Q195" s="24">
        <v>706.20788600000003</v>
      </c>
      <c r="R195" s="24">
        <v>717.41540499999996</v>
      </c>
      <c r="S195" s="24">
        <v>729.03125</v>
      </c>
      <c r="T195" s="24">
        <v>740.87738000000002</v>
      </c>
      <c r="U195" s="24">
        <v>752.26245100000006</v>
      </c>
      <c r="V195" s="24">
        <v>763.26330600000006</v>
      </c>
      <c r="W195" s="24">
        <v>774.41564900000003</v>
      </c>
      <c r="X195" s="24">
        <v>785.37127699999996</v>
      </c>
      <c r="Y195" s="24">
        <v>796.344604</v>
      </c>
      <c r="Z195" s="24">
        <v>800.55377199999998</v>
      </c>
      <c r="AA195" s="24">
        <v>813.31451400000003</v>
      </c>
      <c r="AB195" s="24">
        <v>826.242615</v>
      </c>
      <c r="AC195" s="24">
        <v>839.47210700000005</v>
      </c>
      <c r="AD195" s="24">
        <v>853.16632100000004</v>
      </c>
      <c r="AE195" s="24">
        <v>867.10070800000005</v>
      </c>
      <c r="AF195" s="24">
        <v>881.24511700000005</v>
      </c>
      <c r="AG195" s="24">
        <v>895.43237299999998</v>
      </c>
      <c r="AH195" s="24">
        <v>909.95165999999995</v>
      </c>
      <c r="AI195" s="24">
        <v>925.32495100000006</v>
      </c>
      <c r="AJ195" s="24">
        <v>941.78686500000003</v>
      </c>
      <c r="AK195" s="25">
        <v>1.4035000000000001E-2</v>
      </c>
    </row>
    <row r="196" spans="1:37" ht="15" customHeight="1">
      <c r="A196" s="19" t="s">
        <v>422</v>
      </c>
      <c r="B196" s="23" t="s">
        <v>222</v>
      </c>
      <c r="C196" s="24">
        <v>1641.2532960000001</v>
      </c>
      <c r="D196" s="24">
        <v>1735.1098629999999</v>
      </c>
      <c r="E196" s="24">
        <v>1830.6876219999999</v>
      </c>
      <c r="F196" s="24">
        <v>1927.724121</v>
      </c>
      <c r="G196" s="24">
        <v>2026.0986330000001</v>
      </c>
      <c r="H196" s="24">
        <v>2130.6208499999998</v>
      </c>
      <c r="I196" s="24">
        <v>2233.2697750000002</v>
      </c>
      <c r="J196" s="24">
        <v>2340.4448240000002</v>
      </c>
      <c r="K196" s="24">
        <v>2448.5439449999999</v>
      </c>
      <c r="L196" s="24">
        <v>2553.7973630000001</v>
      </c>
      <c r="M196" s="24">
        <v>2664.005615</v>
      </c>
      <c r="N196" s="24">
        <v>2780.4399410000001</v>
      </c>
      <c r="O196" s="24">
        <v>2899.2739259999998</v>
      </c>
      <c r="P196" s="24">
        <v>3019.4560550000001</v>
      </c>
      <c r="Q196" s="24">
        <v>3142.601318</v>
      </c>
      <c r="R196" s="24">
        <v>3267.0307619999999</v>
      </c>
      <c r="S196" s="24">
        <v>3398.1228030000002</v>
      </c>
      <c r="T196" s="24">
        <v>3532.9846189999998</v>
      </c>
      <c r="U196" s="24">
        <v>3669.1604000000002</v>
      </c>
      <c r="V196" s="24">
        <v>3808.007568</v>
      </c>
      <c r="W196" s="24">
        <v>3949.2407229999999</v>
      </c>
      <c r="X196" s="24">
        <v>4094.1010740000002</v>
      </c>
      <c r="Y196" s="24">
        <v>4241.9643550000001</v>
      </c>
      <c r="Z196" s="24">
        <v>4353.6484380000002</v>
      </c>
      <c r="AA196" s="24">
        <v>4499.451172</v>
      </c>
      <c r="AB196" s="24">
        <v>4649.4282229999999</v>
      </c>
      <c r="AC196" s="24">
        <v>4802.7270509999998</v>
      </c>
      <c r="AD196" s="24">
        <v>4957.6303710000002</v>
      </c>
      <c r="AE196" s="24">
        <v>5111.7314450000003</v>
      </c>
      <c r="AF196" s="24">
        <v>5267.8315430000002</v>
      </c>
      <c r="AG196" s="24">
        <v>5421.7597660000001</v>
      </c>
      <c r="AH196" s="24">
        <v>5579.2065430000002</v>
      </c>
      <c r="AI196" s="24">
        <v>5737.1601559999999</v>
      </c>
      <c r="AJ196" s="24">
        <v>5891.642578</v>
      </c>
      <c r="AK196" s="25">
        <v>3.8941000000000003E-2</v>
      </c>
    </row>
    <row r="197" spans="1:37" ht="15" customHeight="1">
      <c r="A197" s="19" t="s">
        <v>423</v>
      </c>
      <c r="B197" s="23" t="s">
        <v>224</v>
      </c>
      <c r="C197" s="24">
        <v>759.21167000000003</v>
      </c>
      <c r="D197" s="24">
        <v>772.33184800000004</v>
      </c>
      <c r="E197" s="24">
        <v>781.57067900000004</v>
      </c>
      <c r="F197" s="24">
        <v>786.94586200000003</v>
      </c>
      <c r="G197" s="24">
        <v>795.79724099999999</v>
      </c>
      <c r="H197" s="24">
        <v>803.82781999999997</v>
      </c>
      <c r="I197" s="24">
        <v>811.85626200000002</v>
      </c>
      <c r="J197" s="24">
        <v>820.24499500000002</v>
      </c>
      <c r="K197" s="24">
        <v>828.41430700000001</v>
      </c>
      <c r="L197" s="24">
        <v>835.67132600000002</v>
      </c>
      <c r="M197" s="24">
        <v>842.94769299999996</v>
      </c>
      <c r="N197" s="24">
        <v>850.32977300000005</v>
      </c>
      <c r="O197" s="24">
        <v>857.08734100000004</v>
      </c>
      <c r="P197" s="24">
        <v>862.969604</v>
      </c>
      <c r="Q197" s="24">
        <v>868.05255099999999</v>
      </c>
      <c r="R197" s="24">
        <v>872.71527100000003</v>
      </c>
      <c r="S197" s="24">
        <v>877.80835000000002</v>
      </c>
      <c r="T197" s="24">
        <v>883.76794400000006</v>
      </c>
      <c r="U197" s="24">
        <v>889.84094200000004</v>
      </c>
      <c r="V197" s="24">
        <v>895.33221400000002</v>
      </c>
      <c r="W197" s="24">
        <v>900.11144999999999</v>
      </c>
      <c r="X197" s="24">
        <v>904.60974099999999</v>
      </c>
      <c r="Y197" s="24">
        <v>908.702271</v>
      </c>
      <c r="Z197" s="24">
        <v>910.38562000000002</v>
      </c>
      <c r="AA197" s="24">
        <v>915.69512899999995</v>
      </c>
      <c r="AB197" s="24">
        <v>921.76684599999999</v>
      </c>
      <c r="AC197" s="24">
        <v>928.51953100000003</v>
      </c>
      <c r="AD197" s="24">
        <v>935.48767099999998</v>
      </c>
      <c r="AE197" s="24">
        <v>942.42047100000002</v>
      </c>
      <c r="AF197" s="24">
        <v>949.50726299999997</v>
      </c>
      <c r="AG197" s="24">
        <v>956.71099900000002</v>
      </c>
      <c r="AH197" s="24">
        <v>964.198669</v>
      </c>
      <c r="AI197" s="24">
        <v>972.56158400000004</v>
      </c>
      <c r="AJ197" s="24">
        <v>981.73742700000003</v>
      </c>
      <c r="AK197" s="25">
        <v>7.5249999999999996E-3</v>
      </c>
    </row>
    <row r="198" spans="1:37" ht="15" customHeight="1">
      <c r="A198" s="19" t="s">
        <v>424</v>
      </c>
      <c r="B198" s="23" t="s">
        <v>226</v>
      </c>
      <c r="C198" s="24">
        <v>1227.17749</v>
      </c>
      <c r="D198" s="24">
        <v>1281.091553</v>
      </c>
      <c r="E198" s="24">
        <v>1336.993774</v>
      </c>
      <c r="F198" s="24">
        <v>1394.5722659999999</v>
      </c>
      <c r="G198" s="24">
        <v>1454.5654300000001</v>
      </c>
      <c r="H198" s="24">
        <v>1518.3892820000001</v>
      </c>
      <c r="I198" s="24">
        <v>1585.948975</v>
      </c>
      <c r="J198" s="24">
        <v>1656.4652100000001</v>
      </c>
      <c r="K198" s="24">
        <v>1729.3085940000001</v>
      </c>
      <c r="L198" s="24">
        <v>1802.880981</v>
      </c>
      <c r="M198" s="24">
        <v>1879.7045900000001</v>
      </c>
      <c r="N198" s="24">
        <v>1959.598389</v>
      </c>
      <c r="O198" s="24">
        <v>2041.0585940000001</v>
      </c>
      <c r="P198" s="24">
        <v>2125.2065429999998</v>
      </c>
      <c r="Q198" s="24">
        <v>2211.9477539999998</v>
      </c>
      <c r="R198" s="24">
        <v>2300.78125</v>
      </c>
      <c r="S198" s="24">
        <v>2393.4003910000001</v>
      </c>
      <c r="T198" s="24">
        <v>2490.4875489999999</v>
      </c>
      <c r="U198" s="24">
        <v>2590.35376</v>
      </c>
      <c r="V198" s="24">
        <v>2693.2734380000002</v>
      </c>
      <c r="W198" s="24">
        <v>2799.6127929999998</v>
      </c>
      <c r="X198" s="24">
        <v>2910.3215329999998</v>
      </c>
      <c r="Y198" s="24">
        <v>3023.7204590000001</v>
      </c>
      <c r="Z198" s="24">
        <v>3168.8173830000001</v>
      </c>
      <c r="AA198" s="24">
        <v>3296.741943</v>
      </c>
      <c r="AB198" s="24">
        <v>3428.5756839999999</v>
      </c>
      <c r="AC198" s="24">
        <v>3565.923828</v>
      </c>
      <c r="AD198" s="24">
        <v>3708.4467770000001</v>
      </c>
      <c r="AE198" s="24">
        <v>3856.7751459999999</v>
      </c>
      <c r="AF198" s="24">
        <v>4009.5854490000002</v>
      </c>
      <c r="AG198" s="24">
        <v>4165.2617190000001</v>
      </c>
      <c r="AH198" s="24">
        <v>4327.1972660000001</v>
      </c>
      <c r="AI198" s="24">
        <v>4498.8623049999997</v>
      </c>
      <c r="AJ198" s="24">
        <v>4677.0117190000001</v>
      </c>
      <c r="AK198" s="25">
        <v>4.1297E-2</v>
      </c>
    </row>
    <row r="199" spans="1:37" ht="15" customHeight="1">
      <c r="A199" s="19" t="s">
        <v>425</v>
      </c>
      <c r="B199" s="23" t="s">
        <v>228</v>
      </c>
      <c r="C199" s="24">
        <v>415.37814300000002</v>
      </c>
      <c r="D199" s="24">
        <v>445.51187099999999</v>
      </c>
      <c r="E199" s="24">
        <v>475.93545499999999</v>
      </c>
      <c r="F199" s="24">
        <v>507.26873799999998</v>
      </c>
      <c r="G199" s="24">
        <v>539.29705799999999</v>
      </c>
      <c r="H199" s="24">
        <v>573.04956100000004</v>
      </c>
      <c r="I199" s="24">
        <v>609.66455099999996</v>
      </c>
      <c r="J199" s="24">
        <v>649.08807400000001</v>
      </c>
      <c r="K199" s="24">
        <v>690.69183299999997</v>
      </c>
      <c r="L199" s="24">
        <v>734.03552200000001</v>
      </c>
      <c r="M199" s="24">
        <v>779.80255099999999</v>
      </c>
      <c r="N199" s="24">
        <v>827.49530000000004</v>
      </c>
      <c r="O199" s="24">
        <v>876.76232900000002</v>
      </c>
      <c r="P199" s="24">
        <v>928.23126200000002</v>
      </c>
      <c r="Q199" s="24">
        <v>982.05456500000003</v>
      </c>
      <c r="R199" s="24">
        <v>1038.4316409999999</v>
      </c>
      <c r="S199" s="24">
        <v>1097.8149410000001</v>
      </c>
      <c r="T199" s="24">
        <v>1160.2788089999999</v>
      </c>
      <c r="U199" s="24">
        <v>1225.2810059999999</v>
      </c>
      <c r="V199" s="24">
        <v>1293.3863530000001</v>
      </c>
      <c r="W199" s="24">
        <v>1364.669312</v>
      </c>
      <c r="X199" s="24">
        <v>1439.147461</v>
      </c>
      <c r="Y199" s="24">
        <v>1516.099121</v>
      </c>
      <c r="Z199" s="24">
        <v>1608.2016599999999</v>
      </c>
      <c r="AA199" s="24">
        <v>1694.8088379999999</v>
      </c>
      <c r="AB199" s="24">
        <v>1784.740845</v>
      </c>
      <c r="AC199" s="24">
        <v>1878.809082</v>
      </c>
      <c r="AD199" s="24">
        <v>1976.769775</v>
      </c>
      <c r="AE199" s="24">
        <v>2078.9970699999999</v>
      </c>
      <c r="AF199" s="24">
        <v>2185.0280760000001</v>
      </c>
      <c r="AG199" s="24">
        <v>2294.5263669999999</v>
      </c>
      <c r="AH199" s="24">
        <v>2408.2846679999998</v>
      </c>
      <c r="AI199" s="24">
        <v>2528.1279300000001</v>
      </c>
      <c r="AJ199" s="24">
        <v>2652.9025879999999</v>
      </c>
      <c r="AK199" s="25">
        <v>5.7339000000000001E-2</v>
      </c>
    </row>
    <row r="200" spans="1:37" ht="15" customHeight="1">
      <c r="A200" s="19" t="s">
        <v>426</v>
      </c>
      <c r="B200" s="23" t="s">
        <v>230</v>
      </c>
      <c r="C200" s="24">
        <v>360.56115699999998</v>
      </c>
      <c r="D200" s="24">
        <v>370.26953099999997</v>
      </c>
      <c r="E200" s="24">
        <v>381.03747600000003</v>
      </c>
      <c r="F200" s="24">
        <v>392.83609000000001</v>
      </c>
      <c r="G200" s="24">
        <v>405.90982100000002</v>
      </c>
      <c r="H200" s="24">
        <v>419.55480999999997</v>
      </c>
      <c r="I200" s="24">
        <v>432.654877</v>
      </c>
      <c r="J200" s="24">
        <v>445.48019399999998</v>
      </c>
      <c r="K200" s="24">
        <v>458.064392</v>
      </c>
      <c r="L200" s="24">
        <v>470.27676400000001</v>
      </c>
      <c r="M200" s="24">
        <v>482.60205100000002</v>
      </c>
      <c r="N200" s="24">
        <v>495.19515999999999</v>
      </c>
      <c r="O200" s="24">
        <v>507.92611699999998</v>
      </c>
      <c r="P200" s="24">
        <v>521.01275599999997</v>
      </c>
      <c r="Q200" s="24">
        <v>534.13207999999997</v>
      </c>
      <c r="R200" s="24">
        <v>547.29180899999994</v>
      </c>
      <c r="S200" s="24">
        <v>561.24530000000004</v>
      </c>
      <c r="T200" s="24">
        <v>575.82739300000003</v>
      </c>
      <c r="U200" s="24">
        <v>590.55371100000002</v>
      </c>
      <c r="V200" s="24">
        <v>605.43951400000003</v>
      </c>
      <c r="W200" s="24">
        <v>620.74737500000003</v>
      </c>
      <c r="X200" s="24">
        <v>636.39898700000003</v>
      </c>
      <c r="Y200" s="24">
        <v>652.22479199999998</v>
      </c>
      <c r="Z200" s="24">
        <v>671.854919</v>
      </c>
      <c r="AA200" s="24">
        <v>688.99127199999998</v>
      </c>
      <c r="AB200" s="24">
        <v>706.71173099999999</v>
      </c>
      <c r="AC200" s="24">
        <v>725.07720900000004</v>
      </c>
      <c r="AD200" s="24">
        <v>744.00695800000005</v>
      </c>
      <c r="AE200" s="24">
        <v>763.41021699999999</v>
      </c>
      <c r="AF200" s="24">
        <v>783.36554000000001</v>
      </c>
      <c r="AG200" s="24">
        <v>803.47344999999996</v>
      </c>
      <c r="AH200" s="24">
        <v>823.84551999999996</v>
      </c>
      <c r="AI200" s="24">
        <v>844.58612100000005</v>
      </c>
      <c r="AJ200" s="24">
        <v>865.44146699999999</v>
      </c>
      <c r="AK200" s="25">
        <v>2.6887000000000001E-2</v>
      </c>
    </row>
    <row r="201" spans="1:37" ht="15" customHeight="1">
      <c r="A201" s="19" t="s">
        <v>427</v>
      </c>
      <c r="B201" s="23" t="s">
        <v>289</v>
      </c>
      <c r="C201" s="24">
        <v>12650.915039</v>
      </c>
      <c r="D201" s="24">
        <v>12999.501953000001</v>
      </c>
      <c r="E201" s="24">
        <v>13372.275390999999</v>
      </c>
      <c r="F201" s="24">
        <v>13747.841796999999</v>
      </c>
      <c r="G201" s="24">
        <v>14118.929688</v>
      </c>
      <c r="H201" s="24">
        <v>14499.446289</v>
      </c>
      <c r="I201" s="24">
        <v>14889.637694999999</v>
      </c>
      <c r="J201" s="24">
        <v>15295.122069999999</v>
      </c>
      <c r="K201" s="24">
        <v>15709.768555000001</v>
      </c>
      <c r="L201" s="24">
        <v>16117.164062</v>
      </c>
      <c r="M201" s="24">
        <v>16536.472656000002</v>
      </c>
      <c r="N201" s="24">
        <v>16974.03125</v>
      </c>
      <c r="O201" s="24">
        <v>17409.798827999999</v>
      </c>
      <c r="P201" s="24">
        <v>17856.648438</v>
      </c>
      <c r="Q201" s="24">
        <v>18318.070312</v>
      </c>
      <c r="R201" s="24">
        <v>18786.128906000002</v>
      </c>
      <c r="S201" s="24">
        <v>19273.455077999999</v>
      </c>
      <c r="T201" s="24">
        <v>19781.888672000001</v>
      </c>
      <c r="U201" s="24">
        <v>20297.707031000002</v>
      </c>
      <c r="V201" s="24">
        <v>20823.583984000001</v>
      </c>
      <c r="W201" s="24">
        <v>21361.349609000001</v>
      </c>
      <c r="X201" s="24">
        <v>21913.386718999998</v>
      </c>
      <c r="Y201" s="24">
        <v>22472.667968999998</v>
      </c>
      <c r="Z201" s="24">
        <v>23042.197265999999</v>
      </c>
      <c r="AA201" s="24">
        <v>23644.3125</v>
      </c>
      <c r="AB201" s="24">
        <v>24262.945312</v>
      </c>
      <c r="AC201" s="24">
        <v>24902.115234000001</v>
      </c>
      <c r="AD201" s="24">
        <v>25558.582031000002</v>
      </c>
      <c r="AE201" s="24">
        <v>26233.332031000002</v>
      </c>
      <c r="AF201" s="24">
        <v>26925.546875</v>
      </c>
      <c r="AG201" s="24">
        <v>27627.914062</v>
      </c>
      <c r="AH201" s="24">
        <v>28349.876952999999</v>
      </c>
      <c r="AI201" s="24">
        <v>29103.929688</v>
      </c>
      <c r="AJ201" s="24">
        <v>29877.34375</v>
      </c>
      <c r="AK201" s="25">
        <v>2.6346999999999999E-2</v>
      </c>
    </row>
    <row r="202" spans="1:37" ht="15" customHeight="1">
      <c r="A202" s="19" t="s">
        <v>428</v>
      </c>
      <c r="B202" s="23" t="s">
        <v>429</v>
      </c>
      <c r="C202" s="24">
        <v>22.522085000000001</v>
      </c>
      <c r="D202" s="24">
        <v>22.493759000000001</v>
      </c>
      <c r="E202" s="24">
        <v>22.470324000000002</v>
      </c>
      <c r="F202" s="24">
        <v>22.450932999999999</v>
      </c>
      <c r="G202" s="24">
        <v>22.434891</v>
      </c>
      <c r="H202" s="24">
        <v>22.421617999999999</v>
      </c>
      <c r="I202" s="24">
        <v>22.410634999999999</v>
      </c>
      <c r="J202" s="24">
        <v>22.401547999999998</v>
      </c>
      <c r="K202" s="24">
        <v>22.394031999999999</v>
      </c>
      <c r="L202" s="24">
        <v>22.387812</v>
      </c>
      <c r="M202" s="24">
        <v>22.382666</v>
      </c>
      <c r="N202" s="24">
        <v>22.378406999999999</v>
      </c>
      <c r="O202" s="24">
        <v>22.374884000000002</v>
      </c>
      <c r="P202" s="24">
        <v>22.371969</v>
      </c>
      <c r="Q202" s="24">
        <v>22.369558000000001</v>
      </c>
      <c r="R202" s="24">
        <v>22.367563000000001</v>
      </c>
      <c r="S202" s="24">
        <v>22.365911000000001</v>
      </c>
      <c r="T202" s="24">
        <v>22.364546000000001</v>
      </c>
      <c r="U202" s="24">
        <v>22.363416999999998</v>
      </c>
      <c r="V202" s="24">
        <v>22.362480000000001</v>
      </c>
      <c r="W202" s="24">
        <v>22.361708</v>
      </c>
      <c r="X202" s="24">
        <v>22.361066999999998</v>
      </c>
      <c r="Y202" s="24">
        <v>22.360537999999998</v>
      </c>
      <c r="Z202" s="24">
        <v>22.360099999999999</v>
      </c>
      <c r="AA202" s="24">
        <v>22.359736999999999</v>
      </c>
      <c r="AB202" s="24">
        <v>22.359438000000001</v>
      </c>
      <c r="AC202" s="24">
        <v>22.359190000000002</v>
      </c>
      <c r="AD202" s="24">
        <v>22.358984</v>
      </c>
      <c r="AE202" s="24">
        <v>22.358813999999999</v>
      </c>
      <c r="AF202" s="24">
        <v>22.358673</v>
      </c>
      <c r="AG202" s="24">
        <v>22.358557000000001</v>
      </c>
      <c r="AH202" s="24">
        <v>22.358460999999998</v>
      </c>
      <c r="AI202" s="24">
        <v>22.358381000000001</v>
      </c>
      <c r="AJ202" s="24">
        <v>22.358315000000001</v>
      </c>
      <c r="AK202" s="25">
        <v>-1.8900000000000001E-4</v>
      </c>
    </row>
    <row r="203" spans="1:37" ht="15" customHeight="1">
      <c r="A203" s="19" t="s">
        <v>430</v>
      </c>
      <c r="B203" s="23" t="s">
        <v>431</v>
      </c>
      <c r="C203" s="24">
        <v>411.78094499999997</v>
      </c>
      <c r="D203" s="24">
        <v>429.67706299999998</v>
      </c>
      <c r="E203" s="24">
        <v>447.25524899999999</v>
      </c>
      <c r="F203" s="24">
        <v>451.317047</v>
      </c>
      <c r="G203" s="24">
        <v>447.31091300000003</v>
      </c>
      <c r="H203" s="24">
        <v>442.75149499999998</v>
      </c>
      <c r="I203" s="24">
        <v>429.70361300000002</v>
      </c>
      <c r="J203" s="24">
        <v>421.29785199999998</v>
      </c>
      <c r="K203" s="24">
        <v>420.37631199999998</v>
      </c>
      <c r="L203" s="24">
        <v>419.68908699999997</v>
      </c>
      <c r="M203" s="24">
        <v>420.04205300000001</v>
      </c>
      <c r="N203" s="24">
        <v>422.947632</v>
      </c>
      <c r="O203" s="24">
        <v>423.71697999999998</v>
      </c>
      <c r="P203" s="24">
        <v>424.18457000000001</v>
      </c>
      <c r="Q203" s="24">
        <v>424.62884500000001</v>
      </c>
      <c r="R203" s="24">
        <v>425.051422</v>
      </c>
      <c r="S203" s="24">
        <v>425.45495599999998</v>
      </c>
      <c r="T203" s="24">
        <v>425.84115600000001</v>
      </c>
      <c r="U203" s="24">
        <v>426.212402</v>
      </c>
      <c r="V203" s="24">
        <v>426.57330300000001</v>
      </c>
      <c r="W203" s="24">
        <v>426.92501800000002</v>
      </c>
      <c r="X203" s="24">
        <v>427.267517</v>
      </c>
      <c r="Y203" s="24">
        <v>427.60040300000003</v>
      </c>
      <c r="Z203" s="24">
        <v>427.92352299999999</v>
      </c>
      <c r="AA203" s="24">
        <v>428.23648100000003</v>
      </c>
      <c r="AB203" s="24">
        <v>428.539062</v>
      </c>
      <c r="AC203" s="24">
        <v>428.83099399999998</v>
      </c>
      <c r="AD203" s="24">
        <v>429.11193800000001</v>
      </c>
      <c r="AE203" s="24">
        <v>429.38171399999999</v>
      </c>
      <c r="AF203" s="24">
        <v>429.64001500000001</v>
      </c>
      <c r="AG203" s="24">
        <v>429.88656600000002</v>
      </c>
      <c r="AH203" s="24">
        <v>430.12118500000003</v>
      </c>
      <c r="AI203" s="24">
        <v>429.90521200000001</v>
      </c>
      <c r="AJ203" s="24">
        <v>429.724152</v>
      </c>
      <c r="AK203" s="25">
        <v>3.0000000000000001E-6</v>
      </c>
    </row>
    <row r="204" spans="1:37" ht="15" customHeight="1" thickBot="1"/>
    <row r="205" spans="1:37" ht="15" customHeight="1">
      <c r="B205" s="68" t="s">
        <v>432</v>
      </c>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row>
    <row r="206" spans="1:37" ht="15" customHeight="1">
      <c r="B206" s="30" t="s">
        <v>433</v>
      </c>
    </row>
    <row r="207" spans="1:37" ht="15" customHeight="1">
      <c r="B207" s="30" t="s">
        <v>172</v>
      </c>
    </row>
    <row r="208" spans="1:37" ht="15" customHeight="1">
      <c r="B208" s="30" t="s">
        <v>434</v>
      </c>
    </row>
    <row r="209" spans="2:2" ht="15" customHeight="1">
      <c r="B209" s="30" t="s">
        <v>435</v>
      </c>
    </row>
    <row r="210" spans="2:2" ht="15" customHeight="1">
      <c r="B210" s="30" t="s">
        <v>436</v>
      </c>
    </row>
    <row r="211" spans="2:2" ht="15" customHeight="1">
      <c r="B211" s="30" t="s">
        <v>437</v>
      </c>
    </row>
    <row r="212" spans="2:2" ht="15" customHeight="1">
      <c r="B212" s="30" t="s">
        <v>438</v>
      </c>
    </row>
    <row r="213" spans="2:2" ht="15" customHeight="1">
      <c r="B213" s="30" t="s">
        <v>439</v>
      </c>
    </row>
    <row r="214" spans="2:2" ht="15" customHeight="1">
      <c r="B214" s="30" t="s">
        <v>440</v>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25"/>
  <cols>
    <col min="1" max="1" width="33.863281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zoomScaleNormal="100" workbookViewId="0">
      <pane xSplit="1" ySplit="2" topLeftCell="J3" activePane="bottomRight" state="frozen"/>
      <selection pane="topRight" activeCell="B1" sqref="B1"/>
      <selection pane="bottomLeft" activeCell="A3" sqref="A3"/>
      <selection pane="bottomRight" activeCell="L21" sqref="L21"/>
    </sheetView>
  </sheetViews>
  <sheetFormatPr defaultColWidth="9.1328125" defaultRowHeight="12.75"/>
  <cols>
    <col min="1" max="1" width="37.73046875" style="49" customWidth="1"/>
    <col min="2" max="33" width="8.73046875" style="49" customWidth="1"/>
    <col min="34" max="16384" width="9.1328125" style="49"/>
  </cols>
  <sheetData>
    <row r="1" spans="1:35" s="39" customFormat="1" ht="16.5" customHeight="1" thickBot="1">
      <c r="A1" s="83" t="s">
        <v>448</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I1" s="39" t="s">
        <v>449</v>
      </c>
    </row>
    <row r="2" spans="1:35" s="44" customFormat="1" ht="16.5" customHeight="1">
      <c r="A2" s="40"/>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40">
        <v>2002</v>
      </c>
      <c r="U2" s="40">
        <v>2003</v>
      </c>
      <c r="V2" s="42">
        <v>2004</v>
      </c>
      <c r="W2" s="40">
        <v>2005</v>
      </c>
      <c r="X2" s="40">
        <v>2006</v>
      </c>
      <c r="Y2" s="40">
        <v>2007</v>
      </c>
      <c r="Z2" s="40">
        <v>2008</v>
      </c>
      <c r="AA2" s="40">
        <v>2009</v>
      </c>
      <c r="AB2" s="40">
        <v>2010</v>
      </c>
      <c r="AC2" s="41">
        <v>2011</v>
      </c>
      <c r="AD2" s="41">
        <v>2012</v>
      </c>
      <c r="AE2" s="40">
        <v>2013</v>
      </c>
      <c r="AF2" s="41">
        <v>2014</v>
      </c>
      <c r="AG2" s="41">
        <v>2015</v>
      </c>
      <c r="AH2" s="41">
        <v>2016</v>
      </c>
      <c r="AI2" s="43">
        <v>2017</v>
      </c>
    </row>
    <row r="3" spans="1:35" ht="16.5" customHeight="1">
      <c r="A3" s="45" t="s">
        <v>450</v>
      </c>
      <c r="B3" s="46"/>
      <c r="C3" s="46"/>
      <c r="D3" s="46"/>
      <c r="E3" s="47"/>
      <c r="F3" s="47"/>
      <c r="G3" s="47"/>
      <c r="H3" s="47"/>
      <c r="I3" s="47"/>
      <c r="J3" s="47"/>
      <c r="K3" s="47"/>
      <c r="L3" s="47"/>
      <c r="M3" s="47"/>
      <c r="N3" s="47"/>
      <c r="O3" s="47"/>
      <c r="P3" s="47"/>
      <c r="Q3" s="47"/>
      <c r="R3" s="47"/>
      <c r="S3" s="46"/>
      <c r="T3" s="47"/>
      <c r="U3" s="47"/>
      <c r="V3" s="47"/>
      <c r="W3" s="47"/>
      <c r="X3" s="47"/>
      <c r="Y3" s="47"/>
      <c r="Z3" s="47"/>
      <c r="AA3" s="46"/>
      <c r="AB3" s="46"/>
      <c r="AC3" s="46"/>
      <c r="AD3" s="46"/>
      <c r="AE3" s="48"/>
      <c r="AF3" s="48"/>
      <c r="AG3" s="48"/>
      <c r="AH3" s="48"/>
    </row>
    <row r="4" spans="1:35" ht="16.5" customHeight="1">
      <c r="A4" s="50" t="s">
        <v>451</v>
      </c>
      <c r="B4" s="51">
        <v>31099</v>
      </c>
      <c r="C4" s="51">
        <v>53226</v>
      </c>
      <c r="D4" s="51">
        <v>108442</v>
      </c>
      <c r="E4" s="51">
        <v>119591.474</v>
      </c>
      <c r="F4" s="51">
        <v>190765.929</v>
      </c>
      <c r="G4" s="51">
        <v>275863.54700000002</v>
      </c>
      <c r="H4" s="51">
        <v>345872.95</v>
      </c>
      <c r="I4" s="51">
        <v>338085.364</v>
      </c>
      <c r="J4" s="51">
        <v>354764.451</v>
      </c>
      <c r="K4" s="51">
        <v>362227.03499999997</v>
      </c>
      <c r="L4" s="51">
        <v>388410.21</v>
      </c>
      <c r="M4" s="51">
        <v>403911.65600000002</v>
      </c>
      <c r="N4" s="51">
        <v>434651.68699999998</v>
      </c>
      <c r="O4" s="51">
        <v>450673.04100000003</v>
      </c>
      <c r="P4" s="51">
        <v>462753.505</v>
      </c>
      <c r="Q4" s="51">
        <v>487939.58</v>
      </c>
      <c r="R4" s="51">
        <v>515598.02299999999</v>
      </c>
      <c r="S4" s="51">
        <v>486506.04300000001</v>
      </c>
      <c r="T4" s="51">
        <v>483524.62777100003</v>
      </c>
      <c r="U4" s="51">
        <v>505601.66788299999</v>
      </c>
      <c r="V4" s="51">
        <v>558194.24092400004</v>
      </c>
      <c r="W4" s="51">
        <v>583771.28671300004</v>
      </c>
      <c r="X4" s="51">
        <v>588471.09679600003</v>
      </c>
      <c r="Y4" s="51">
        <v>607563.97572700004</v>
      </c>
      <c r="Z4" s="51">
        <v>583291.96259100002</v>
      </c>
      <c r="AA4" s="52">
        <v>551740.66534499999</v>
      </c>
      <c r="AB4" s="52">
        <v>564694.67509300006</v>
      </c>
      <c r="AC4" s="52">
        <v>575612.989375</v>
      </c>
      <c r="AD4" s="52">
        <v>580501.41025399999</v>
      </c>
      <c r="AE4" s="52">
        <v>589692.37678699999</v>
      </c>
      <c r="AF4" s="52">
        <v>607771.65507500002</v>
      </c>
      <c r="AG4" s="53">
        <v>641906</v>
      </c>
      <c r="AH4" s="53">
        <v>670437</v>
      </c>
      <c r="AI4" s="49">
        <f>TREND(AD4:AH4,$AD$2:$AH$2,$AI$2)</f>
        <v>687687.1292347014</v>
      </c>
    </row>
    <row r="5" spans="1:35" ht="16.5" customHeight="1">
      <c r="A5" s="54" t="s">
        <v>452</v>
      </c>
      <c r="B5" s="55">
        <f t="shared" ref="B5:AD5" si="0">SUM(B6:B13)</f>
        <v>1272078.3999999999</v>
      </c>
      <c r="C5" s="55">
        <f t="shared" si="0"/>
        <v>1555237.28</v>
      </c>
      <c r="D5" s="55">
        <f t="shared" si="0"/>
        <v>2042002.2799999998</v>
      </c>
      <c r="E5" s="55">
        <f t="shared" si="0"/>
        <v>2404954.4</v>
      </c>
      <c r="F5" s="55">
        <f t="shared" si="0"/>
        <v>2653510.21</v>
      </c>
      <c r="G5" s="55">
        <f t="shared" si="0"/>
        <v>3012952.8</v>
      </c>
      <c r="H5" s="55">
        <f t="shared" si="0"/>
        <v>3561208.56</v>
      </c>
      <c r="I5" s="55">
        <f t="shared" si="0"/>
        <v>3600322.4400000004</v>
      </c>
      <c r="J5" s="55">
        <f t="shared" si="0"/>
        <v>3697719.44</v>
      </c>
      <c r="K5" s="55">
        <f t="shared" si="0"/>
        <v>3768065.87</v>
      </c>
      <c r="L5" s="55">
        <f t="shared" si="0"/>
        <v>3837512.2399999998</v>
      </c>
      <c r="M5" s="55">
        <f t="shared" si="0"/>
        <v>3868070</v>
      </c>
      <c r="N5" s="55">
        <f t="shared" si="0"/>
        <v>3968386</v>
      </c>
      <c r="O5" s="55">
        <f t="shared" si="0"/>
        <v>4089366</v>
      </c>
      <c r="P5" s="55">
        <f t="shared" si="0"/>
        <v>4200634</v>
      </c>
      <c r="Q5" s="55">
        <f t="shared" si="0"/>
        <v>4304270</v>
      </c>
      <c r="R5" s="55">
        <f t="shared" si="0"/>
        <v>4550574.411335703</v>
      </c>
      <c r="S5" s="55">
        <f t="shared" si="0"/>
        <v>4589048.6739452155</v>
      </c>
      <c r="T5" s="55">
        <f t="shared" si="0"/>
        <v>4689938.0405192655</v>
      </c>
      <c r="U5" s="55">
        <f t="shared" si="0"/>
        <v>4740738.7675735131</v>
      </c>
      <c r="V5" s="55">
        <f t="shared" si="0"/>
        <v>4867747.968034571</v>
      </c>
      <c r="W5" s="55">
        <f t="shared" si="0"/>
        <v>4901210.7622080967</v>
      </c>
      <c r="X5" s="55">
        <f t="shared" si="0"/>
        <v>4955063.3849412324</v>
      </c>
      <c r="Y5" s="55">
        <f t="shared" si="0"/>
        <v>4981088.2827633303</v>
      </c>
      <c r="Z5" s="55">
        <f t="shared" si="0"/>
        <v>4900170.6582708275</v>
      </c>
      <c r="AA5" s="55">
        <f t="shared" si="0"/>
        <v>4241346.0069170976</v>
      </c>
      <c r="AB5" s="55">
        <f t="shared" si="0"/>
        <v>4244833.2903487347</v>
      </c>
      <c r="AC5" s="55">
        <f t="shared" si="0"/>
        <v>4230459.6708372645</v>
      </c>
      <c r="AD5" s="55">
        <f t="shared" si="0"/>
        <v>4274877.0108786002</v>
      </c>
      <c r="AE5" s="55">
        <v>4306653.2092234604</v>
      </c>
      <c r="AF5" s="55">
        <v>4371706.4749352001</v>
      </c>
      <c r="AG5" s="55">
        <v>4473336</v>
      </c>
      <c r="AH5" s="55">
        <v>4580725</v>
      </c>
      <c r="AI5" s="49">
        <f t="shared" ref="AI5:AI27" si="1">TREND(AD5:AH5,$AD$2:$AH$2,$AI$2)</f>
        <v>4634973.1697132587</v>
      </c>
    </row>
    <row r="6" spans="1:35" ht="16.5" customHeight="1">
      <c r="A6" s="56" t="s">
        <v>453</v>
      </c>
      <c r="B6" s="48" t="s">
        <v>454</v>
      </c>
      <c r="C6" s="48" t="s">
        <v>454</v>
      </c>
      <c r="D6" s="48" t="s">
        <v>454</v>
      </c>
      <c r="E6" s="48" t="s">
        <v>454</v>
      </c>
      <c r="F6" s="48" t="s">
        <v>454</v>
      </c>
      <c r="G6" s="48" t="s">
        <v>454</v>
      </c>
      <c r="H6" s="48" t="s">
        <v>454</v>
      </c>
      <c r="I6" s="48" t="s">
        <v>454</v>
      </c>
      <c r="J6" s="48" t="s">
        <v>454</v>
      </c>
      <c r="K6" s="48" t="s">
        <v>454</v>
      </c>
      <c r="L6" s="48" t="s">
        <v>454</v>
      </c>
      <c r="M6" s="48" t="s">
        <v>454</v>
      </c>
      <c r="N6" s="48" t="s">
        <v>454</v>
      </c>
      <c r="O6" s="48" t="s">
        <v>454</v>
      </c>
      <c r="P6" s="48" t="s">
        <v>454</v>
      </c>
      <c r="Q6" s="48" t="s">
        <v>454</v>
      </c>
      <c r="R6" s="57" t="s">
        <v>454</v>
      </c>
      <c r="S6" s="57" t="s">
        <v>454</v>
      </c>
      <c r="T6" s="57" t="s">
        <v>454</v>
      </c>
      <c r="U6" s="57" t="s">
        <v>454</v>
      </c>
      <c r="V6" s="57" t="s">
        <v>454</v>
      </c>
      <c r="W6" s="57" t="s">
        <v>454</v>
      </c>
      <c r="X6" s="57" t="s">
        <v>454</v>
      </c>
      <c r="Y6" s="52">
        <v>3324976.9724416146</v>
      </c>
      <c r="Z6" s="52">
        <v>3199116.0453116009</v>
      </c>
      <c r="AA6" s="52">
        <v>2800603.3813226186</v>
      </c>
      <c r="AB6" s="52">
        <v>2814539.6008469323</v>
      </c>
      <c r="AC6" s="52">
        <v>2843074.6112777242</v>
      </c>
      <c r="AD6" s="58">
        <v>2866062.4574685842</v>
      </c>
      <c r="AE6" s="58">
        <v>2882172.7915729396</v>
      </c>
      <c r="AF6" s="59">
        <v>2878905.4187674453</v>
      </c>
      <c r="AG6" s="59">
        <v>2984178</v>
      </c>
      <c r="AH6" s="59">
        <v>3045205</v>
      </c>
      <c r="AI6" s="49">
        <f t="shared" si="1"/>
        <v>3069391.8216087669</v>
      </c>
    </row>
    <row r="7" spans="1:35" ht="16.5" customHeight="1">
      <c r="A7" s="60" t="s">
        <v>455</v>
      </c>
      <c r="B7" s="48">
        <v>1144673.3999999999</v>
      </c>
      <c r="C7" s="48">
        <v>1394803.28</v>
      </c>
      <c r="D7" s="48">
        <v>1750897</v>
      </c>
      <c r="E7" s="48">
        <v>1954165.5</v>
      </c>
      <c r="F7" s="48">
        <v>2011988.76</v>
      </c>
      <c r="G7" s="48">
        <v>2094620.64</v>
      </c>
      <c r="H7" s="48">
        <v>2281390.92</v>
      </c>
      <c r="I7" s="48">
        <v>2200259.7000000002</v>
      </c>
      <c r="J7" s="48">
        <v>2208226.09</v>
      </c>
      <c r="K7" s="48">
        <v>2213281.4900000002</v>
      </c>
      <c r="L7" s="48">
        <v>2249742.4</v>
      </c>
      <c r="M7" s="48">
        <v>2286887</v>
      </c>
      <c r="N7" s="48">
        <v>2337068</v>
      </c>
      <c r="O7" s="48">
        <v>2389065</v>
      </c>
      <c r="P7" s="48">
        <v>2463828</v>
      </c>
      <c r="Q7" s="52">
        <v>2494870</v>
      </c>
      <c r="R7" s="52">
        <v>3107729.4184393021</v>
      </c>
      <c r="S7" s="52">
        <v>3139120.3449245607</v>
      </c>
      <c r="T7" s="52">
        <v>3216786.1714053932</v>
      </c>
      <c r="U7" s="52">
        <v>3240359.1957990401</v>
      </c>
      <c r="V7" s="52">
        <v>3290560.3545328677</v>
      </c>
      <c r="W7" s="52">
        <v>3312355.1511198673</v>
      </c>
      <c r="X7" s="52">
        <v>3235752.3978471048</v>
      </c>
      <c r="Y7" s="52" t="s">
        <v>454</v>
      </c>
      <c r="Z7" s="52" t="s">
        <v>454</v>
      </c>
      <c r="AA7" s="52" t="s">
        <v>454</v>
      </c>
      <c r="AB7" s="52" t="s">
        <v>454</v>
      </c>
      <c r="AC7" s="52" t="s">
        <v>454</v>
      </c>
      <c r="AD7" s="52" t="s">
        <v>454</v>
      </c>
      <c r="AE7" s="52" t="s">
        <v>454</v>
      </c>
      <c r="AF7" s="52" t="s">
        <v>454</v>
      </c>
      <c r="AG7" s="52" t="s">
        <v>454</v>
      </c>
      <c r="AH7" s="52" t="s">
        <v>454</v>
      </c>
    </row>
    <row r="8" spans="1:35" ht="16.5" customHeight="1">
      <c r="A8" s="56" t="s">
        <v>456</v>
      </c>
      <c r="B8" s="51" t="s">
        <v>457</v>
      </c>
      <c r="C8" s="51" t="s">
        <v>457</v>
      </c>
      <c r="D8" s="51">
        <v>3276.9</v>
      </c>
      <c r="E8" s="51">
        <v>6191.9</v>
      </c>
      <c r="F8" s="51">
        <v>12256.8</v>
      </c>
      <c r="G8" s="51">
        <v>11811.8</v>
      </c>
      <c r="H8" s="51">
        <v>12424.1</v>
      </c>
      <c r="I8" s="51">
        <v>11656.06</v>
      </c>
      <c r="J8" s="51">
        <v>11946.25</v>
      </c>
      <c r="K8" s="51">
        <v>12184.38</v>
      </c>
      <c r="L8" s="51">
        <v>12390.4</v>
      </c>
      <c r="M8" s="51">
        <v>10777</v>
      </c>
      <c r="N8" s="51">
        <v>10912</v>
      </c>
      <c r="O8" s="51">
        <v>11089</v>
      </c>
      <c r="P8" s="51">
        <v>11311</v>
      </c>
      <c r="Q8" s="52">
        <v>11642</v>
      </c>
      <c r="R8" s="52">
        <v>15462.865940149295</v>
      </c>
      <c r="S8" s="52">
        <v>14122.993532173001</v>
      </c>
      <c r="T8" s="52">
        <v>14186.932382421695</v>
      </c>
      <c r="U8" s="52">
        <v>14457.287271927125</v>
      </c>
      <c r="V8" s="52">
        <v>19018.549413498804</v>
      </c>
      <c r="W8" s="52">
        <v>17491.706195615443</v>
      </c>
      <c r="X8" s="52">
        <v>24329.167219781142</v>
      </c>
      <c r="Y8" s="52">
        <v>27173.153303934443</v>
      </c>
      <c r="Z8" s="52">
        <v>26429.597949972125</v>
      </c>
      <c r="AA8" s="52">
        <v>22427.775946999154</v>
      </c>
      <c r="AB8" s="52">
        <v>19940.561624896218</v>
      </c>
      <c r="AC8" s="52">
        <v>19926.696602990502</v>
      </c>
      <c r="AD8" s="58">
        <v>23034.485668256286</v>
      </c>
      <c r="AE8" s="58">
        <v>21936.758607248372</v>
      </c>
      <c r="AF8" s="58">
        <v>21509.668518659528</v>
      </c>
      <c r="AG8" s="58">
        <v>21118</v>
      </c>
      <c r="AH8" s="58">
        <v>22022</v>
      </c>
      <c r="AI8" s="49">
        <f t="shared" si="1"/>
        <v>21071.063575704582</v>
      </c>
    </row>
    <row r="9" spans="1:35" ht="16.5" customHeight="1">
      <c r="A9" s="56" t="s">
        <v>458</v>
      </c>
      <c r="B9" s="48" t="s">
        <v>454</v>
      </c>
      <c r="C9" s="48" t="s">
        <v>454</v>
      </c>
      <c r="D9" s="48" t="s">
        <v>454</v>
      </c>
      <c r="E9" s="48" t="s">
        <v>454</v>
      </c>
      <c r="F9" s="48" t="s">
        <v>454</v>
      </c>
      <c r="G9" s="48" t="s">
        <v>454</v>
      </c>
      <c r="H9" s="48" t="s">
        <v>454</v>
      </c>
      <c r="I9" s="48" t="s">
        <v>454</v>
      </c>
      <c r="J9" s="48" t="s">
        <v>454</v>
      </c>
      <c r="K9" s="48" t="s">
        <v>454</v>
      </c>
      <c r="L9" s="48" t="s">
        <v>454</v>
      </c>
      <c r="M9" s="48" t="s">
        <v>454</v>
      </c>
      <c r="N9" s="48" t="s">
        <v>454</v>
      </c>
      <c r="O9" s="48" t="s">
        <v>454</v>
      </c>
      <c r="P9" s="48" t="s">
        <v>454</v>
      </c>
      <c r="Q9" s="48" t="s">
        <v>454</v>
      </c>
      <c r="R9" s="57" t="s">
        <v>454</v>
      </c>
      <c r="S9" s="57" t="s">
        <v>454</v>
      </c>
      <c r="T9" s="57" t="s">
        <v>454</v>
      </c>
      <c r="U9" s="57" t="s">
        <v>454</v>
      </c>
      <c r="V9" s="57" t="s">
        <v>454</v>
      </c>
      <c r="W9" s="57" t="s">
        <v>454</v>
      </c>
      <c r="X9" s="57" t="s">
        <v>454</v>
      </c>
      <c r="Y9" s="52">
        <v>1017007.4140728711</v>
      </c>
      <c r="Z9" s="52">
        <v>1049666.5159177505</v>
      </c>
      <c r="AA9" s="52">
        <v>824994.16830024554</v>
      </c>
      <c r="AB9" s="52">
        <v>831911.86597376282</v>
      </c>
      <c r="AC9" s="52">
        <v>807148.31967479293</v>
      </c>
      <c r="AD9" s="58">
        <v>803215.85137046059</v>
      </c>
      <c r="AE9" s="58">
        <v>805987.83740306878</v>
      </c>
      <c r="AF9" s="58">
        <v>852983.03366414621</v>
      </c>
      <c r="AG9" s="58">
        <v>844123</v>
      </c>
      <c r="AH9" s="58">
        <v>878994</v>
      </c>
      <c r="AI9" s="49">
        <f t="shared" si="1"/>
        <v>893968.18244433403</v>
      </c>
    </row>
    <row r="10" spans="1:35" ht="16.5" customHeight="1">
      <c r="A10" s="60" t="s">
        <v>459</v>
      </c>
      <c r="B10" s="51" t="s">
        <v>457</v>
      </c>
      <c r="C10" s="51" t="s">
        <v>457</v>
      </c>
      <c r="D10" s="51">
        <v>225613.38</v>
      </c>
      <c r="E10" s="51">
        <v>363267</v>
      </c>
      <c r="F10" s="51">
        <v>520773.65</v>
      </c>
      <c r="G10" s="51">
        <v>688091.36</v>
      </c>
      <c r="H10" s="51">
        <v>999753.54</v>
      </c>
      <c r="I10" s="51">
        <v>1116957.68</v>
      </c>
      <c r="J10" s="51">
        <v>1201667.1000000001</v>
      </c>
      <c r="K10" s="51">
        <v>1252860</v>
      </c>
      <c r="L10" s="51">
        <v>1269292.44</v>
      </c>
      <c r="M10" s="51">
        <v>1256146</v>
      </c>
      <c r="N10" s="51">
        <v>1298299</v>
      </c>
      <c r="O10" s="51">
        <v>1352675</v>
      </c>
      <c r="P10" s="51">
        <v>1380557</v>
      </c>
      <c r="Q10" s="52">
        <v>1432625</v>
      </c>
      <c r="R10" s="52">
        <v>851761.95053358725</v>
      </c>
      <c r="S10" s="52">
        <v>888134.69778220274</v>
      </c>
      <c r="T10" s="52">
        <v>900692.79297885078</v>
      </c>
      <c r="U10" s="52">
        <v>915961.78558151587</v>
      </c>
      <c r="V10" s="52">
        <v>987257.59250088199</v>
      </c>
      <c r="W10" s="52">
        <v>1007637.3759072456</v>
      </c>
      <c r="X10" s="52">
        <v>1096712.1670610246</v>
      </c>
      <c r="Y10" s="52" t="s">
        <v>454</v>
      </c>
      <c r="Z10" s="52" t="s">
        <v>454</v>
      </c>
      <c r="AA10" s="52" t="s">
        <v>454</v>
      </c>
      <c r="AB10" s="52" t="s">
        <v>454</v>
      </c>
      <c r="AC10" s="52" t="s">
        <v>454</v>
      </c>
      <c r="AD10" s="52" t="s">
        <v>454</v>
      </c>
      <c r="AE10" s="52" t="s">
        <v>454</v>
      </c>
      <c r="AF10" s="52" t="s">
        <v>454</v>
      </c>
      <c r="AG10" s="52" t="s">
        <v>454</v>
      </c>
      <c r="AH10" s="52" t="s">
        <v>454</v>
      </c>
    </row>
    <row r="11" spans="1:35" ht="16.5" customHeight="1">
      <c r="A11" s="50" t="s">
        <v>460</v>
      </c>
      <c r="B11" s="51">
        <v>98551</v>
      </c>
      <c r="C11" s="51">
        <v>128769</v>
      </c>
      <c r="D11" s="51">
        <v>27081</v>
      </c>
      <c r="E11" s="51">
        <v>34606</v>
      </c>
      <c r="F11" s="51">
        <v>39813</v>
      </c>
      <c r="G11" s="51">
        <v>45441</v>
      </c>
      <c r="H11" s="51">
        <v>51901</v>
      </c>
      <c r="I11" s="51">
        <v>52898</v>
      </c>
      <c r="J11" s="51">
        <v>53874</v>
      </c>
      <c r="K11" s="51">
        <v>56772</v>
      </c>
      <c r="L11" s="51">
        <v>61284</v>
      </c>
      <c r="M11" s="51">
        <v>62705</v>
      </c>
      <c r="N11" s="51">
        <v>64072</v>
      </c>
      <c r="O11" s="51">
        <v>66893</v>
      </c>
      <c r="P11" s="51">
        <v>68021</v>
      </c>
      <c r="Q11" s="52">
        <v>70304</v>
      </c>
      <c r="R11" s="52">
        <v>100485.61766309441</v>
      </c>
      <c r="S11" s="52">
        <v>103469.81987011855</v>
      </c>
      <c r="T11" s="52">
        <v>107316.81733066414</v>
      </c>
      <c r="U11" s="52">
        <v>112722.6657018261</v>
      </c>
      <c r="V11" s="52">
        <v>111237.70972009751</v>
      </c>
      <c r="W11" s="52">
        <v>109735.09502401376</v>
      </c>
      <c r="X11" s="52">
        <v>123317.5825311543</v>
      </c>
      <c r="Y11" s="52">
        <v>119978.83837834008</v>
      </c>
      <c r="Z11" s="52">
        <v>126854.67714199767</v>
      </c>
      <c r="AA11" s="52">
        <v>120206.75691287633</v>
      </c>
      <c r="AB11" s="52">
        <v>110738.2452064016</v>
      </c>
      <c r="AC11" s="52">
        <v>103803.03027298137</v>
      </c>
      <c r="AD11" s="58">
        <v>105605.2225970268</v>
      </c>
      <c r="AE11" s="59">
        <v>106581.57890487878</v>
      </c>
      <c r="AF11" s="58">
        <v>109301.40619692924</v>
      </c>
      <c r="AG11" s="58">
        <v>109597</v>
      </c>
      <c r="AH11" s="58">
        <v>113338</v>
      </c>
      <c r="AI11" s="49">
        <f t="shared" si="1"/>
        <v>114428.934310087</v>
      </c>
    </row>
    <row r="12" spans="1:35" ht="16.5" customHeight="1">
      <c r="A12" s="50" t="s">
        <v>461</v>
      </c>
      <c r="B12" s="51">
        <v>28854</v>
      </c>
      <c r="C12" s="51">
        <v>31665</v>
      </c>
      <c r="D12" s="51">
        <v>35134</v>
      </c>
      <c r="E12" s="51">
        <v>46724</v>
      </c>
      <c r="F12" s="51">
        <v>68678</v>
      </c>
      <c r="G12" s="51">
        <v>78063</v>
      </c>
      <c r="H12" s="51">
        <v>94341</v>
      </c>
      <c r="I12" s="51">
        <v>96645</v>
      </c>
      <c r="J12" s="51">
        <v>99510</v>
      </c>
      <c r="K12" s="51">
        <v>103116</v>
      </c>
      <c r="L12" s="51">
        <v>108932</v>
      </c>
      <c r="M12" s="51">
        <v>115451</v>
      </c>
      <c r="N12" s="51">
        <v>118899</v>
      </c>
      <c r="O12" s="51">
        <v>124584</v>
      </c>
      <c r="P12" s="51">
        <v>128359</v>
      </c>
      <c r="Q12" s="52">
        <v>132384</v>
      </c>
      <c r="R12" s="52">
        <v>161237.6335393647</v>
      </c>
      <c r="S12" s="52">
        <v>168969.39215705439</v>
      </c>
      <c r="T12" s="52">
        <v>168216.76129200601</v>
      </c>
      <c r="U12" s="52">
        <v>173538.81507410944</v>
      </c>
      <c r="V12" s="52">
        <v>172960.13261476057</v>
      </c>
      <c r="W12" s="52">
        <v>175127.84138610313</v>
      </c>
      <c r="X12" s="52">
        <v>177320.99547171814</v>
      </c>
      <c r="Y12" s="52">
        <v>184199.09137989173</v>
      </c>
      <c r="Z12" s="52">
        <v>183825.72418631049</v>
      </c>
      <c r="AA12" s="52">
        <v>168099.53433899098</v>
      </c>
      <c r="AB12" s="52">
        <v>175788.97173715092</v>
      </c>
      <c r="AC12" s="52">
        <v>163791.29311902044</v>
      </c>
      <c r="AD12" s="58">
        <v>163601.73110557569</v>
      </c>
      <c r="AE12" s="58">
        <v>168435.63414130086</v>
      </c>
      <c r="AF12" s="58">
        <v>169830.17838475661</v>
      </c>
      <c r="AG12" s="58">
        <v>170246</v>
      </c>
      <c r="AH12" s="58">
        <v>174557</v>
      </c>
      <c r="AI12" s="49">
        <f t="shared" si="1"/>
        <v>176450.37982059084</v>
      </c>
    </row>
    <row r="13" spans="1:35" ht="16.5" customHeight="1">
      <c r="A13" s="50" t="s">
        <v>462</v>
      </c>
      <c r="B13" s="51" t="s">
        <v>457</v>
      </c>
      <c r="C13" s="51" t="s">
        <v>457</v>
      </c>
      <c r="D13" s="51" t="s">
        <v>457</v>
      </c>
      <c r="E13" s="51" t="s">
        <v>457</v>
      </c>
      <c r="F13" s="51" t="s">
        <v>457</v>
      </c>
      <c r="G13" s="51">
        <v>94925</v>
      </c>
      <c r="H13" s="51">
        <v>121398</v>
      </c>
      <c r="I13" s="51">
        <v>121906</v>
      </c>
      <c r="J13" s="51">
        <v>122496</v>
      </c>
      <c r="K13" s="51">
        <v>129852</v>
      </c>
      <c r="L13" s="51">
        <v>135871</v>
      </c>
      <c r="M13" s="51">
        <v>136104</v>
      </c>
      <c r="N13" s="51">
        <v>139136</v>
      </c>
      <c r="O13" s="51">
        <v>145060</v>
      </c>
      <c r="P13" s="51">
        <v>148558</v>
      </c>
      <c r="Q13" s="52">
        <v>162445</v>
      </c>
      <c r="R13" s="52">
        <v>313896.92522020405</v>
      </c>
      <c r="S13" s="52">
        <v>275231.42567910667</v>
      </c>
      <c r="T13" s="52">
        <v>282738.56512992969</v>
      </c>
      <c r="U13" s="52">
        <v>283699.01814509422</v>
      </c>
      <c r="V13" s="52">
        <v>286713.62925246486</v>
      </c>
      <c r="W13" s="52">
        <v>278863.59257525147</v>
      </c>
      <c r="X13" s="52">
        <v>297631.07481044956</v>
      </c>
      <c r="Y13" s="52">
        <v>307752.81318667787</v>
      </c>
      <c r="Z13" s="52">
        <v>314278.09776319546</v>
      </c>
      <c r="AA13" s="52">
        <v>305014.39009536692</v>
      </c>
      <c r="AB13" s="52">
        <v>291914.04495959118</v>
      </c>
      <c r="AC13" s="52">
        <v>292715.71988975571</v>
      </c>
      <c r="AD13" s="58">
        <v>313357.26266869658</v>
      </c>
      <c r="AE13" s="58">
        <v>321538.60859402397</v>
      </c>
      <c r="AF13" s="58">
        <v>339176.76940326387</v>
      </c>
      <c r="AG13" s="58">
        <v>344073</v>
      </c>
      <c r="AH13" s="58">
        <v>346610</v>
      </c>
      <c r="AI13" s="49">
        <f t="shared" si="1"/>
        <v>359663.08795376867</v>
      </c>
    </row>
    <row r="14" spans="1:35" s="62" customFormat="1" ht="16.5" customHeight="1">
      <c r="A14" s="61" t="s">
        <v>463</v>
      </c>
      <c r="B14" s="46" t="s">
        <v>457</v>
      </c>
      <c r="C14" s="46" t="s">
        <v>457</v>
      </c>
      <c r="D14" s="46" t="s">
        <v>457</v>
      </c>
      <c r="E14" s="46" t="s">
        <v>457</v>
      </c>
      <c r="F14" s="55">
        <f t="shared" ref="F14:AD14" si="2">SUM(F15:F22)</f>
        <v>39854</v>
      </c>
      <c r="G14" s="55">
        <f t="shared" si="2"/>
        <v>39581</v>
      </c>
      <c r="H14" s="55">
        <f t="shared" si="2"/>
        <v>41143</v>
      </c>
      <c r="I14" s="55">
        <f t="shared" si="2"/>
        <v>40703</v>
      </c>
      <c r="J14" s="55">
        <f t="shared" si="2"/>
        <v>40241</v>
      </c>
      <c r="K14" s="55">
        <f t="shared" si="2"/>
        <v>39384</v>
      </c>
      <c r="L14" s="55">
        <f t="shared" si="2"/>
        <v>39585</v>
      </c>
      <c r="M14" s="55">
        <f t="shared" si="2"/>
        <v>39808</v>
      </c>
      <c r="N14" s="55">
        <f t="shared" si="2"/>
        <v>38984.124200000006</v>
      </c>
      <c r="O14" s="55">
        <f t="shared" si="2"/>
        <v>40180.218951999996</v>
      </c>
      <c r="P14" s="55">
        <f t="shared" si="2"/>
        <v>41605.038687999993</v>
      </c>
      <c r="Q14" s="55">
        <f t="shared" si="2"/>
        <v>43278.862481000004</v>
      </c>
      <c r="R14" s="55">
        <f t="shared" si="2"/>
        <v>45100.241891000005</v>
      </c>
      <c r="S14" s="55">
        <f t="shared" si="2"/>
        <v>46507.533026999998</v>
      </c>
      <c r="T14" s="55">
        <f t="shared" si="2"/>
        <v>46096.088878999995</v>
      </c>
      <c r="U14" s="55">
        <f t="shared" si="2"/>
        <v>45676.831126000005</v>
      </c>
      <c r="V14" s="55">
        <f t="shared" si="2"/>
        <v>46545.783080000001</v>
      </c>
      <c r="W14" s="55">
        <f t="shared" si="2"/>
        <v>47124.653055000002</v>
      </c>
      <c r="X14" s="55">
        <f t="shared" si="2"/>
        <v>49504.172899999998</v>
      </c>
      <c r="Y14" s="55">
        <f t="shared" si="2"/>
        <v>51873.259700000002</v>
      </c>
      <c r="Z14" s="55">
        <f t="shared" si="2"/>
        <v>53712.078799999996</v>
      </c>
      <c r="AA14" s="55">
        <f t="shared" si="2"/>
        <v>53898.382540000013</v>
      </c>
      <c r="AB14" s="55">
        <f t="shared" si="2"/>
        <v>52627.181348999991</v>
      </c>
      <c r="AC14" s="55">
        <f t="shared" si="2"/>
        <v>54328.134432999992</v>
      </c>
      <c r="AD14" s="55">
        <f t="shared" si="2"/>
        <v>55169.258447999993</v>
      </c>
      <c r="AE14" s="55">
        <v>56467.102654000009</v>
      </c>
      <c r="AF14" s="55">
        <v>57012.094199999992</v>
      </c>
      <c r="AG14" s="55">
        <v>56109</v>
      </c>
      <c r="AH14" s="55">
        <v>56672</v>
      </c>
      <c r="AI14" s="49">
        <f t="shared" si="1"/>
        <v>57080.105195400014</v>
      </c>
    </row>
    <row r="15" spans="1:35" s="62" customFormat="1" ht="16.5" customHeight="1">
      <c r="A15" s="50" t="s">
        <v>464</v>
      </c>
      <c r="B15" s="51" t="s">
        <v>457</v>
      </c>
      <c r="C15" s="51" t="s">
        <v>457</v>
      </c>
      <c r="D15" s="51" t="s">
        <v>457</v>
      </c>
      <c r="E15" s="51" t="s">
        <v>457</v>
      </c>
      <c r="F15" s="51">
        <v>21790</v>
      </c>
      <c r="G15" s="51">
        <v>21161</v>
      </c>
      <c r="H15" s="51">
        <v>20981</v>
      </c>
      <c r="I15" s="51">
        <v>21090</v>
      </c>
      <c r="J15" s="51">
        <v>20336</v>
      </c>
      <c r="K15" s="51">
        <v>20247</v>
      </c>
      <c r="L15" s="51">
        <v>18832</v>
      </c>
      <c r="M15" s="51">
        <v>18818</v>
      </c>
      <c r="N15" s="51">
        <v>16802.168100000003</v>
      </c>
      <c r="O15" s="51">
        <v>17509.219211999996</v>
      </c>
      <c r="P15" s="51">
        <v>17873.721648999999</v>
      </c>
      <c r="Q15" s="51">
        <v>18683.797939</v>
      </c>
      <c r="R15" s="51">
        <v>18807.334752999999</v>
      </c>
      <c r="S15" s="51">
        <v>19582.868181999998</v>
      </c>
      <c r="T15" s="51">
        <v>19678.689117000002</v>
      </c>
      <c r="U15" s="51">
        <v>19178.851354999999</v>
      </c>
      <c r="V15" s="51">
        <v>18920.853862999997</v>
      </c>
      <c r="W15" s="51">
        <v>19424.922553999997</v>
      </c>
      <c r="X15" s="51">
        <v>20390.185932999997</v>
      </c>
      <c r="Y15" s="51">
        <v>20388.053</v>
      </c>
      <c r="Z15" s="51">
        <v>21198.100300000002</v>
      </c>
      <c r="AA15" s="51">
        <v>21099.988628999999</v>
      </c>
      <c r="AB15" s="51">
        <v>20569.726839999999</v>
      </c>
      <c r="AC15" s="52">
        <v>20558.575434999999</v>
      </c>
      <c r="AD15" s="52">
        <v>21142.192439999999</v>
      </c>
      <c r="AE15" s="52">
        <v>21257.402984</v>
      </c>
      <c r="AF15" s="52">
        <v>21428.948799999998</v>
      </c>
      <c r="AG15" s="52">
        <v>20243</v>
      </c>
      <c r="AH15" s="52">
        <v>20537</v>
      </c>
      <c r="AI15" s="49">
        <f t="shared" si="1"/>
        <v>20254.27248559997</v>
      </c>
    </row>
    <row r="16" spans="1:35" ht="16.5" customHeight="1">
      <c r="A16" s="50" t="s">
        <v>465</v>
      </c>
      <c r="B16" s="51" t="s">
        <v>457</v>
      </c>
      <c r="C16" s="51" t="s">
        <v>457</v>
      </c>
      <c r="D16" s="51" t="s">
        <v>457</v>
      </c>
      <c r="E16" s="51" t="s">
        <v>457</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2081.0625999999997</v>
      </c>
      <c r="AA16" s="51">
        <v>2196.117518</v>
      </c>
      <c r="AB16" s="51">
        <v>2172.7471529999998</v>
      </c>
      <c r="AC16" s="48">
        <v>2363.430715</v>
      </c>
      <c r="AD16" s="52">
        <v>2488.8479259999999</v>
      </c>
      <c r="AE16" s="52">
        <v>2564.6256590000003</v>
      </c>
      <c r="AF16" s="52">
        <v>2674.5208000000002</v>
      </c>
      <c r="AG16" s="52">
        <v>2645</v>
      </c>
      <c r="AH16" s="52">
        <v>2775</v>
      </c>
      <c r="AI16" s="49">
        <f t="shared" si="1"/>
        <v>2825.402423699983</v>
      </c>
    </row>
    <row r="17" spans="1:35" ht="16.5" customHeight="1">
      <c r="A17" s="50" t="s">
        <v>466</v>
      </c>
      <c r="B17" s="51" t="s">
        <v>457</v>
      </c>
      <c r="C17" s="51" t="s">
        <v>457</v>
      </c>
      <c r="D17" s="51" t="s">
        <v>457</v>
      </c>
      <c r="E17" s="51" t="s">
        <v>457</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16849.9198</v>
      </c>
      <c r="AA17" s="51">
        <v>16805.109970000001</v>
      </c>
      <c r="AB17" s="51">
        <v>16406.938677999999</v>
      </c>
      <c r="AC17" s="48">
        <v>17316.613255</v>
      </c>
      <c r="AD17" s="52">
        <v>17516.432841999998</v>
      </c>
      <c r="AE17" s="52">
        <v>18004.627035000001</v>
      </c>
      <c r="AF17" s="52">
        <v>18339.048699999999</v>
      </c>
      <c r="AG17" s="52">
        <v>18400</v>
      </c>
      <c r="AH17" s="52">
        <v>18474</v>
      </c>
      <c r="AI17" s="49">
        <f t="shared" si="1"/>
        <v>18839.973899700039</v>
      </c>
    </row>
    <row r="18" spans="1:35" ht="16.5" customHeight="1">
      <c r="A18" s="50" t="s">
        <v>467</v>
      </c>
      <c r="B18" s="51" t="s">
        <v>457</v>
      </c>
      <c r="C18" s="51" t="s">
        <v>457</v>
      </c>
      <c r="D18" s="51" t="s">
        <v>457</v>
      </c>
      <c r="E18" s="51" t="s">
        <v>457</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160.68529999999998</v>
      </c>
      <c r="AA18" s="51">
        <v>168.066937</v>
      </c>
      <c r="AB18" s="51">
        <v>158.87200799999999</v>
      </c>
      <c r="AC18" s="48">
        <v>160.306691</v>
      </c>
      <c r="AD18" s="52">
        <v>161.88904700000001</v>
      </c>
      <c r="AE18" s="52">
        <v>156.31329400000001</v>
      </c>
      <c r="AF18" s="52">
        <v>157.73150000000001</v>
      </c>
      <c r="AG18" s="52">
        <v>147</v>
      </c>
      <c r="AH18" s="52">
        <v>155</v>
      </c>
      <c r="AI18" s="49">
        <f t="shared" si="1"/>
        <v>148.65935179999906</v>
      </c>
    </row>
    <row r="19" spans="1:35" ht="16.5" customHeight="1">
      <c r="A19" s="50" t="s">
        <v>468</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11031.9995</v>
      </c>
      <c r="AA19" s="51">
        <v>11129.418953</v>
      </c>
      <c r="AB19" s="51">
        <v>10773.7353</v>
      </c>
      <c r="AC19" s="48">
        <v>11314.228574000001</v>
      </c>
      <c r="AD19" s="52">
        <v>11120.63185</v>
      </c>
      <c r="AE19" s="52">
        <v>11735.558829</v>
      </c>
      <c r="AF19" s="52">
        <v>11599.8469</v>
      </c>
      <c r="AG19" s="52">
        <v>11759</v>
      </c>
      <c r="AH19" s="52">
        <v>11840</v>
      </c>
      <c r="AI19" s="49">
        <f t="shared" si="1"/>
        <v>12049.660757100035</v>
      </c>
    </row>
    <row r="20" spans="1:35" ht="16.5" customHeight="1">
      <c r="A20" s="56" t="s">
        <v>469</v>
      </c>
      <c r="B20" s="51" t="s">
        <v>457</v>
      </c>
      <c r="C20" s="51" t="s">
        <v>457</v>
      </c>
      <c r="D20" s="51" t="s">
        <v>457</v>
      </c>
      <c r="E20" s="51" t="s">
        <v>457</v>
      </c>
      <c r="F20" s="51" t="s">
        <v>457</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843.92600000000004</v>
      </c>
      <c r="AA20" s="51">
        <v>881.04851499999995</v>
      </c>
      <c r="AB20" s="51">
        <v>841.18544899999995</v>
      </c>
      <c r="AC20" s="48">
        <v>846.28385000000003</v>
      </c>
      <c r="AD20" s="52">
        <v>851.33871699999997</v>
      </c>
      <c r="AE20" s="52">
        <v>851.65238199999999</v>
      </c>
      <c r="AF20" s="52">
        <v>863.76990000000001</v>
      </c>
      <c r="AG20" s="52">
        <v>876</v>
      </c>
      <c r="AH20" s="52">
        <v>870</v>
      </c>
      <c r="AI20" s="49">
        <f t="shared" si="1"/>
        <v>881.0532549999989</v>
      </c>
    </row>
    <row r="21" spans="1:35" ht="16.5" customHeight="1">
      <c r="A21" s="50" t="s">
        <v>470</v>
      </c>
      <c r="B21" s="51" t="s">
        <v>457</v>
      </c>
      <c r="C21" s="51" t="s">
        <v>457</v>
      </c>
      <c r="D21" s="51" t="s">
        <v>457</v>
      </c>
      <c r="E21" s="51" t="s">
        <v>457</v>
      </c>
      <c r="F21" s="51" t="s">
        <v>457</v>
      </c>
      <c r="G21" s="51" t="s">
        <v>457</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v>
      </c>
      <c r="AA21" s="51">
        <v>364.67172900000003</v>
      </c>
      <c r="AB21" s="51">
        <v>389.20500600000003</v>
      </c>
      <c r="AC21" s="48">
        <v>389.38419099999999</v>
      </c>
      <c r="AD21" s="52">
        <v>402.115701</v>
      </c>
      <c r="AE21" s="52">
        <v>402.30593399999998</v>
      </c>
      <c r="AF21" s="52">
        <v>414.20960000000002</v>
      </c>
      <c r="AG21" s="52">
        <v>492</v>
      </c>
      <c r="AH21" s="52">
        <v>493</v>
      </c>
      <c r="AI21" s="49">
        <f t="shared" si="1"/>
        <v>522.16504619999614</v>
      </c>
    </row>
    <row r="22" spans="1:35" s="62" customFormat="1" ht="16.5" customHeight="1">
      <c r="A22" s="50" t="s">
        <v>471</v>
      </c>
      <c r="B22" s="51" t="s">
        <v>457</v>
      </c>
      <c r="C22" s="51" t="s">
        <v>457</v>
      </c>
      <c r="D22" s="51" t="s">
        <v>457</v>
      </c>
      <c r="E22" s="51" t="s">
        <v>457</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1155.9271999999999</v>
      </c>
      <c r="AA22" s="51">
        <v>1253.9602890000001</v>
      </c>
      <c r="AB22" s="51">
        <v>1314.7709150000001</v>
      </c>
      <c r="AC22" s="52">
        <v>1379.3117219999999</v>
      </c>
      <c r="AD22" s="52">
        <v>1485.809925</v>
      </c>
      <c r="AE22" s="52">
        <v>1494.6165369999999</v>
      </c>
      <c r="AF22" s="52">
        <v>1534.018</v>
      </c>
      <c r="AG22" s="52">
        <v>1546</v>
      </c>
      <c r="AH22" s="52">
        <v>1529</v>
      </c>
      <c r="AI22" s="49">
        <f t="shared" si="1"/>
        <v>1559.2179762999986</v>
      </c>
    </row>
    <row r="23" spans="1:35" ht="16.5" customHeight="1">
      <c r="A23" s="45" t="s">
        <v>472</v>
      </c>
      <c r="B23" s="51"/>
      <c r="C23" s="51"/>
      <c r="D23" s="51"/>
      <c r="E23" s="51"/>
      <c r="F23" s="51"/>
      <c r="G23" s="51"/>
      <c r="H23" s="51"/>
      <c r="I23" s="51"/>
      <c r="J23" s="51"/>
      <c r="K23" s="51"/>
      <c r="L23" s="51"/>
      <c r="M23" s="51"/>
      <c r="N23" s="51"/>
      <c r="O23" s="51"/>
      <c r="P23" s="51"/>
      <c r="Q23" s="52"/>
      <c r="R23" s="52"/>
      <c r="S23" s="52"/>
      <c r="T23" s="52"/>
      <c r="U23" s="52"/>
      <c r="V23" s="52"/>
      <c r="W23" s="52"/>
      <c r="X23" s="52"/>
      <c r="Y23" s="52"/>
      <c r="Z23" s="52"/>
      <c r="AA23" s="52"/>
      <c r="AB23" s="52"/>
      <c r="AC23" s="52"/>
      <c r="AD23" s="52"/>
      <c r="AE23" s="52"/>
      <c r="AF23" s="52"/>
      <c r="AG23" s="52"/>
      <c r="AH23" s="52"/>
    </row>
    <row r="24" spans="1:35" ht="16.5" customHeight="1">
      <c r="A24" s="56" t="s">
        <v>473</v>
      </c>
      <c r="B24" s="51">
        <v>17064</v>
      </c>
      <c r="C24" s="51">
        <v>13260</v>
      </c>
      <c r="D24" s="51">
        <v>6179</v>
      </c>
      <c r="E24" s="51">
        <v>3931</v>
      </c>
      <c r="F24" s="51">
        <v>4503</v>
      </c>
      <c r="G24" s="51">
        <v>4825</v>
      </c>
      <c r="H24" s="51">
        <v>6057</v>
      </c>
      <c r="I24" s="51">
        <v>6273</v>
      </c>
      <c r="J24" s="51">
        <v>6091</v>
      </c>
      <c r="K24" s="51">
        <v>6199</v>
      </c>
      <c r="L24" s="51">
        <v>5921</v>
      </c>
      <c r="M24" s="51">
        <v>5545</v>
      </c>
      <c r="N24" s="51">
        <v>5050</v>
      </c>
      <c r="O24" s="51">
        <v>5166</v>
      </c>
      <c r="P24" s="51">
        <v>5304</v>
      </c>
      <c r="Q24" s="52">
        <v>5330</v>
      </c>
      <c r="R24" s="63">
        <v>5573.9916949999997</v>
      </c>
      <c r="S24" s="63">
        <v>5570.5677539999997</v>
      </c>
      <c r="T24" s="63">
        <v>5337.8184959999999</v>
      </c>
      <c r="U24" s="52">
        <v>5679.9327190000004</v>
      </c>
      <c r="V24" s="52">
        <v>5510.8824969999996</v>
      </c>
      <c r="W24" s="52">
        <v>5381.3696630000004</v>
      </c>
      <c r="X24" s="52">
        <v>5409.8024230000001</v>
      </c>
      <c r="Y24" s="52">
        <v>5784.2503559999996</v>
      </c>
      <c r="Z24" s="51">
        <v>6178.5061949999999</v>
      </c>
      <c r="AA24" s="51">
        <v>5914.0960670000004</v>
      </c>
      <c r="AB24" s="51">
        <v>6419.7054660000003</v>
      </c>
      <c r="AC24" s="52">
        <v>6567.8390909999998</v>
      </c>
      <c r="AD24" s="52">
        <v>6752.432476</v>
      </c>
      <c r="AE24" s="52">
        <v>7283.1049199999998</v>
      </c>
      <c r="AF24" s="52">
        <v>6674.6818009999997</v>
      </c>
      <c r="AG24" s="52">
        <v>6536</v>
      </c>
      <c r="AH24" s="52">
        <v>6520</v>
      </c>
      <c r="AI24" s="49">
        <f t="shared" si="1"/>
        <v>6389.652877799992</v>
      </c>
    </row>
    <row r="25" spans="1:35" s="62" customFormat="1" ht="16.5" customHeight="1">
      <c r="A25" s="50" t="s">
        <v>468</v>
      </c>
      <c r="B25" s="51">
        <v>4197</v>
      </c>
      <c r="C25" s="51">
        <v>4128</v>
      </c>
      <c r="D25" s="51">
        <v>4592</v>
      </c>
      <c r="E25" s="51">
        <v>4513</v>
      </c>
      <c r="F25" s="51">
        <v>6516</v>
      </c>
      <c r="G25" s="51">
        <v>6534</v>
      </c>
      <c r="H25" s="51">
        <v>7082</v>
      </c>
      <c r="I25" s="51">
        <v>7344</v>
      </c>
      <c r="J25" s="51">
        <v>7320</v>
      </c>
      <c r="K25" s="51">
        <v>6940</v>
      </c>
      <c r="L25" s="51">
        <v>7996</v>
      </c>
      <c r="M25" s="51">
        <v>8244</v>
      </c>
      <c r="N25" s="51">
        <v>8350.4012999999995</v>
      </c>
      <c r="O25" s="51">
        <v>8037.4858980000008</v>
      </c>
      <c r="P25" s="51">
        <v>8702.2589120000011</v>
      </c>
      <c r="Q25" s="51">
        <v>8764.0169889999997</v>
      </c>
      <c r="R25" s="51">
        <v>9399.8729629999998</v>
      </c>
      <c r="S25" s="51">
        <v>9543.5642550000011</v>
      </c>
      <c r="T25" s="51">
        <v>9499.8287029999992</v>
      </c>
      <c r="U25" s="51">
        <v>9555.383124</v>
      </c>
      <c r="V25" s="51">
        <v>9715.2788890000011</v>
      </c>
      <c r="W25" s="51">
        <v>9470.1332469999998</v>
      </c>
      <c r="X25" s="51">
        <v>10358.926487000002</v>
      </c>
      <c r="Y25" s="51">
        <v>11136.821900000001</v>
      </c>
      <c r="Z25" s="51">
        <v>11031.9995</v>
      </c>
      <c r="AA25" s="51">
        <v>11129.418953</v>
      </c>
      <c r="AB25" s="51">
        <v>10773.7353</v>
      </c>
      <c r="AC25" s="48">
        <v>11314.228574000001</v>
      </c>
      <c r="AD25" s="52">
        <v>11120.63185</v>
      </c>
      <c r="AE25" s="52">
        <v>11735.558829</v>
      </c>
      <c r="AF25" s="52">
        <v>11599.8469</v>
      </c>
      <c r="AG25" s="52">
        <v>11759</v>
      </c>
      <c r="AH25" s="52">
        <v>11840</v>
      </c>
      <c r="AI25" s="49">
        <f t="shared" si="1"/>
        <v>12049.660757100035</v>
      </c>
    </row>
    <row r="26" spans="1:35" s="62" customFormat="1" ht="16.5" customHeight="1">
      <c r="A26" s="50" t="s">
        <v>474</v>
      </c>
      <c r="B26" s="51" t="s">
        <v>457</v>
      </c>
      <c r="C26" s="51" t="s">
        <v>457</v>
      </c>
      <c r="D26" s="51" t="s">
        <v>457</v>
      </c>
      <c r="E26" s="51" t="s">
        <v>457</v>
      </c>
      <c r="F26" s="51">
        <v>381</v>
      </c>
      <c r="G26" s="51">
        <v>350</v>
      </c>
      <c r="H26" s="51">
        <v>571</v>
      </c>
      <c r="I26" s="51">
        <v>662</v>
      </c>
      <c r="J26" s="51">
        <v>701</v>
      </c>
      <c r="K26" s="51">
        <v>705</v>
      </c>
      <c r="L26" s="51">
        <v>833</v>
      </c>
      <c r="M26" s="51">
        <v>860</v>
      </c>
      <c r="N26" s="51">
        <v>955.24509999999998</v>
      </c>
      <c r="O26" s="51">
        <v>1023.7081319999999</v>
      </c>
      <c r="P26" s="51">
        <v>1115.35194</v>
      </c>
      <c r="Q26" s="51">
        <v>1190.168551</v>
      </c>
      <c r="R26" s="51">
        <v>1339.431795</v>
      </c>
      <c r="S26" s="51">
        <v>1427.305259</v>
      </c>
      <c r="T26" s="51">
        <v>1431.6725369999999</v>
      </c>
      <c r="U26" s="51">
        <v>1476.0326319999997</v>
      </c>
      <c r="V26" s="51">
        <v>1576.197658</v>
      </c>
      <c r="W26" s="51">
        <v>1699.5838489999999</v>
      </c>
      <c r="X26" s="51">
        <v>1865.7201999999997</v>
      </c>
      <c r="Y26" s="51">
        <v>1930.2944</v>
      </c>
      <c r="Z26" s="51">
        <v>2081.0625999999997</v>
      </c>
      <c r="AA26" s="51">
        <v>2196.117518</v>
      </c>
      <c r="AB26" s="51">
        <v>2172.7471529999998</v>
      </c>
      <c r="AC26" s="48">
        <v>2363.430715</v>
      </c>
      <c r="AD26" s="52">
        <v>2488.8479259999999</v>
      </c>
      <c r="AE26" s="52">
        <v>2564.6256590000003</v>
      </c>
      <c r="AF26" s="52">
        <v>2674.5208000000002</v>
      </c>
      <c r="AG26" s="52">
        <v>2645</v>
      </c>
      <c r="AH26" s="52">
        <v>2775</v>
      </c>
      <c r="AI26" s="49">
        <f t="shared" si="1"/>
        <v>2825.402423699983</v>
      </c>
    </row>
    <row r="27" spans="1:35" s="62" customFormat="1" ht="16.5" customHeight="1" thickBot="1">
      <c r="A27" s="50" t="s">
        <v>475</v>
      </c>
      <c r="B27" s="51" t="s">
        <v>457</v>
      </c>
      <c r="C27" s="51" t="s">
        <v>457</v>
      </c>
      <c r="D27" s="51" t="s">
        <v>457</v>
      </c>
      <c r="E27" s="51" t="s">
        <v>457</v>
      </c>
      <c r="F27" s="51">
        <v>10558</v>
      </c>
      <c r="G27" s="51">
        <v>10427</v>
      </c>
      <c r="H27" s="51">
        <v>11475</v>
      </c>
      <c r="I27" s="51">
        <v>10528</v>
      </c>
      <c r="J27" s="51">
        <v>10737</v>
      </c>
      <c r="K27" s="51">
        <v>10231</v>
      </c>
      <c r="L27" s="51">
        <v>10668</v>
      </c>
      <c r="M27" s="51">
        <v>10559</v>
      </c>
      <c r="N27" s="51">
        <v>11530.220300000001</v>
      </c>
      <c r="O27" s="51">
        <v>12056.0676</v>
      </c>
      <c r="P27" s="51">
        <v>12284.382321999999</v>
      </c>
      <c r="Q27" s="51">
        <v>12902.056581000001</v>
      </c>
      <c r="R27" s="64">
        <v>13843.512074999999</v>
      </c>
      <c r="S27" s="64">
        <v>14178.091572000001</v>
      </c>
      <c r="T27" s="64">
        <v>13663.224326</v>
      </c>
      <c r="U27" s="64">
        <v>13606.195594000001</v>
      </c>
      <c r="V27" s="64">
        <v>14354.281087000001</v>
      </c>
      <c r="W27" s="64">
        <v>14417.698761</v>
      </c>
      <c r="X27" s="64">
        <v>14721.465516</v>
      </c>
      <c r="Y27" s="64">
        <v>16137.9522</v>
      </c>
      <c r="Z27" s="64">
        <v>16849.9198</v>
      </c>
      <c r="AA27" s="64">
        <v>16805.109970000001</v>
      </c>
      <c r="AB27" s="64">
        <v>16406.938677999999</v>
      </c>
      <c r="AC27" s="65">
        <v>17316.613255</v>
      </c>
      <c r="AD27" s="65">
        <v>17516.432841999998</v>
      </c>
      <c r="AE27" s="65">
        <v>18004.627035000001</v>
      </c>
      <c r="AF27" s="65">
        <v>18339.048699999999</v>
      </c>
      <c r="AG27" s="65">
        <v>18400</v>
      </c>
      <c r="AH27" s="65">
        <v>18474</v>
      </c>
      <c r="AI27" s="49">
        <f t="shared" si="1"/>
        <v>18839.973899700039</v>
      </c>
    </row>
    <row r="28" spans="1:35" s="66" customFormat="1" ht="12.75" customHeight="1">
      <c r="A28" s="84" t="s">
        <v>476</v>
      </c>
      <c r="B28" s="84"/>
      <c r="C28" s="84"/>
      <c r="D28" s="84"/>
      <c r="E28" s="84"/>
      <c r="F28" s="84"/>
      <c r="G28" s="84"/>
      <c r="H28" s="84"/>
      <c r="I28" s="84"/>
      <c r="J28" s="84"/>
      <c r="K28" s="84"/>
      <c r="L28" s="84"/>
      <c r="M28" s="84"/>
      <c r="N28" s="84"/>
      <c r="O28" s="84"/>
      <c r="P28" s="84"/>
      <c r="Q28" s="84"/>
      <c r="R28" s="84"/>
      <c r="S28" s="84"/>
      <c r="T28" s="84"/>
      <c r="U28" s="84"/>
      <c r="V28" s="84"/>
      <c r="W28" s="84"/>
      <c r="X28" s="84"/>
      <c r="Y28" s="84"/>
      <c r="Z28" s="84"/>
      <c r="AI28" s="49"/>
    </row>
    <row r="29" spans="1:35" s="44" customFormat="1" ht="12.75" customHeight="1">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row>
    <row r="30" spans="1:35" s="66" customFormat="1" ht="12.75" customHeight="1">
      <c r="A30" s="86" t="s">
        <v>477</v>
      </c>
      <c r="B30" s="86"/>
      <c r="C30" s="86"/>
      <c r="D30" s="86"/>
      <c r="E30" s="86"/>
      <c r="F30" s="86"/>
      <c r="G30" s="86"/>
      <c r="H30" s="86"/>
      <c r="I30" s="86"/>
      <c r="J30" s="86"/>
      <c r="K30" s="86"/>
      <c r="L30" s="86"/>
      <c r="M30" s="86"/>
      <c r="N30" s="86"/>
      <c r="O30" s="86"/>
      <c r="P30" s="86"/>
      <c r="Q30" s="86"/>
      <c r="R30" s="86"/>
      <c r="S30" s="86"/>
      <c r="T30" s="86"/>
      <c r="U30" s="86"/>
      <c r="V30" s="86"/>
      <c r="W30" s="86"/>
      <c r="X30" s="86"/>
      <c r="Y30" s="86"/>
      <c r="Z30" s="86"/>
    </row>
    <row r="31" spans="1:35" s="66" customFormat="1" ht="38.25" customHeight="1">
      <c r="A31" s="86" t="s">
        <v>478</v>
      </c>
      <c r="B31" s="86"/>
      <c r="C31" s="86"/>
      <c r="D31" s="86"/>
      <c r="E31" s="86"/>
      <c r="F31" s="86"/>
      <c r="G31" s="86"/>
      <c r="H31" s="86"/>
      <c r="I31" s="86"/>
      <c r="J31" s="86"/>
      <c r="K31" s="86"/>
      <c r="L31" s="86"/>
      <c r="M31" s="86"/>
      <c r="N31" s="86"/>
      <c r="O31" s="86"/>
      <c r="P31" s="86"/>
      <c r="Q31" s="86"/>
      <c r="R31" s="86"/>
      <c r="S31" s="86"/>
      <c r="T31" s="86"/>
      <c r="U31" s="86"/>
      <c r="V31" s="86"/>
      <c r="W31" s="86"/>
      <c r="X31" s="86"/>
      <c r="Y31" s="86"/>
      <c r="Z31" s="86"/>
    </row>
    <row r="32" spans="1:35" s="66" customFormat="1" ht="12.75" customHeight="1">
      <c r="A32" s="75" t="s">
        <v>479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s="66" customFormat="1" ht="12.75" customHeight="1">
      <c r="A33" s="75" t="s">
        <v>480</v>
      </c>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s="66" customFormat="1" ht="12.75" customHeight="1">
      <c r="A34" s="75" t="s">
        <v>481</v>
      </c>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s="66" customFormat="1" ht="25.5" customHeight="1">
      <c r="A35" s="86" t="s">
        <v>482</v>
      </c>
      <c r="B35" s="86"/>
      <c r="C35" s="86"/>
      <c r="D35" s="86"/>
      <c r="E35" s="86"/>
      <c r="F35" s="86"/>
      <c r="G35" s="86"/>
      <c r="H35" s="86"/>
      <c r="I35" s="86"/>
      <c r="J35" s="86"/>
      <c r="K35" s="86"/>
      <c r="L35" s="86"/>
      <c r="M35" s="86"/>
      <c r="N35" s="86"/>
      <c r="O35" s="86"/>
      <c r="P35" s="86"/>
      <c r="Q35" s="86"/>
      <c r="R35" s="86"/>
      <c r="S35" s="86"/>
      <c r="T35" s="86"/>
      <c r="U35" s="86"/>
      <c r="V35" s="86"/>
      <c r="W35" s="86"/>
      <c r="X35" s="86"/>
      <c r="Y35" s="86"/>
      <c r="Z35" s="86"/>
    </row>
    <row r="36" spans="1:26" s="66" customFormat="1" ht="12.75" customHeight="1">
      <c r="A36" s="87" t="s">
        <v>483</v>
      </c>
      <c r="B36" s="87"/>
      <c r="C36" s="87"/>
      <c r="D36" s="87"/>
      <c r="E36" s="87"/>
      <c r="F36" s="87"/>
      <c r="G36" s="87"/>
      <c r="H36" s="87"/>
      <c r="I36" s="87"/>
      <c r="J36" s="87"/>
      <c r="K36" s="87"/>
      <c r="L36" s="87"/>
      <c r="M36" s="87"/>
      <c r="N36" s="87"/>
      <c r="O36" s="87"/>
      <c r="P36" s="87"/>
      <c r="Q36" s="87"/>
      <c r="R36" s="87"/>
      <c r="S36" s="87"/>
      <c r="T36" s="87"/>
      <c r="U36" s="87"/>
      <c r="V36" s="87"/>
      <c r="W36" s="87"/>
      <c r="X36" s="87"/>
      <c r="Y36" s="87"/>
      <c r="Z36" s="87"/>
    </row>
    <row r="37" spans="1:26" s="66" customFormat="1" ht="12.75" customHeight="1">
      <c r="A37" s="75" t="s">
        <v>484</v>
      </c>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s="66" customFormat="1" ht="12.75" customHeight="1">
      <c r="A38" s="75" t="s">
        <v>485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s="66" customFormat="1" ht="12.75" customHeight="1">
      <c r="A39" s="75" t="s">
        <v>486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s="66" customFormat="1" ht="12.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spans="1:26" s="66" customFormat="1" ht="12.75" customHeight="1">
      <c r="A41" s="77" t="s">
        <v>487</v>
      </c>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spans="1:26" s="66" customFormat="1" ht="38.25" customHeight="1">
      <c r="A42" s="78" t="s">
        <v>488</v>
      </c>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spans="1:26" s="66" customFormat="1" ht="51" customHeight="1">
      <c r="A43" s="78" t="s">
        <v>489</v>
      </c>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spans="1:26" s="66" customFormat="1" ht="12.75" customHeight="1">
      <c r="A44" s="79" t="s">
        <v>490</v>
      </c>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spans="1:26" s="66" customFormat="1" ht="12.75" customHeight="1">
      <c r="A45" s="80" t="s">
        <v>491</v>
      </c>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s="66" customFormat="1" ht="12.75" customHeight="1">
      <c r="A46" s="81" t="s">
        <v>492</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s="66" customFormat="1" ht="12.75" customHeight="1">
      <c r="A47" s="78" t="s">
        <v>493</v>
      </c>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spans="1:26" s="66" customFormat="1" ht="12.75" customHeight="1">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s="66" customFormat="1" ht="12.75" customHeight="1">
      <c r="A49" s="74" t="s">
        <v>494</v>
      </c>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spans="1:26" s="66" customFormat="1" ht="12.75" customHeight="1">
      <c r="A50" s="74" t="s">
        <v>495</v>
      </c>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spans="1:26" s="66" customFormat="1" ht="12.75" customHeight="1">
      <c r="A51" s="71" t="s">
        <v>496</v>
      </c>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s="66" customFormat="1" ht="12.75" customHeight="1">
      <c r="A52" s="69" t="s">
        <v>497</v>
      </c>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s="66" customFormat="1" ht="12.75" customHeight="1">
      <c r="A53" s="69" t="s">
        <v>498</v>
      </c>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s="66" customFormat="1" ht="12.75" customHeight="1">
      <c r="A54" s="73" t="s">
        <v>499</v>
      </c>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spans="1:26" s="66" customFormat="1" ht="12.75" customHeight="1">
      <c r="A55" s="72" t="s">
        <v>500</v>
      </c>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s="66" customFormat="1" ht="12.75" customHeight="1">
      <c r="A56" s="71" t="s">
        <v>501</v>
      </c>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s="66" customFormat="1" ht="12.75" customHeight="1">
      <c r="A57" s="73" t="s">
        <v>502</v>
      </c>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spans="1:26" s="66" customFormat="1" ht="12.75" customHeight="1">
      <c r="A58" s="69" t="s">
        <v>503</v>
      </c>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s="66" customFormat="1" ht="12.75" customHeight="1">
      <c r="A59" s="71" t="s">
        <v>504</v>
      </c>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s="66" customFormat="1" ht="12.75" customHeight="1">
      <c r="A60" s="69" t="s">
        <v>505</v>
      </c>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s="66" customFormat="1" ht="12.75" customHeight="1">
      <c r="A61" s="71" t="s">
        <v>506</v>
      </c>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s="66" customFormat="1" ht="12.75" customHeight="1">
      <c r="A62" s="69" t="s">
        <v>507</v>
      </c>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s="66" customFormat="1" ht="12.75" customHeight="1">
      <c r="A63" s="69" t="s">
        <v>508</v>
      </c>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s="66" customFormat="1" ht="12.75" customHeight="1">
      <c r="A64" s="71" t="s">
        <v>509</v>
      </c>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s="66" customFormat="1" ht="12.75" customHeight="1">
      <c r="A65" s="73" t="s">
        <v>510</v>
      </c>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s="66" customFormat="1" ht="12.75" customHeight="1">
      <c r="A66" s="69" t="s">
        <v>503</v>
      </c>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s="66" customFormat="1" ht="12.75" customHeight="1">
      <c r="A67" s="71" t="s">
        <v>511</v>
      </c>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s="66" customFormat="1" ht="12.75" customHeight="1">
      <c r="A68" s="69" t="s">
        <v>512</v>
      </c>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s="66" customFormat="1" ht="12.75" customHeight="1">
      <c r="A69" s="71" t="s">
        <v>513</v>
      </c>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s="66" customFormat="1" ht="12.75" customHeight="1">
      <c r="A70" s="73" t="s">
        <v>514</v>
      </c>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s="66" customFormat="1" ht="12.75" customHeight="1">
      <c r="A71" s="69" t="s">
        <v>515</v>
      </c>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s="67" customFormat="1" ht="12.75" customHeight="1">
      <c r="A72" s="72" t="s">
        <v>516</v>
      </c>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s="67" customFormat="1" ht="12.75" customHeight="1">
      <c r="A73" s="71" t="s">
        <v>517</v>
      </c>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s="67" customFormat="1" ht="12.75" customHeight="1">
      <c r="A74" s="69" t="s">
        <v>518</v>
      </c>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s="67" customFormat="1" ht="12.75" customHeight="1">
      <c r="A75" s="69" t="s">
        <v>519</v>
      </c>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s="66" customFormat="1" ht="12.75" customHeight="1">
      <c r="A76" s="69" t="s">
        <v>520</v>
      </c>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2.75" customHeight="1">
      <c r="A77" s="71" t="s">
        <v>521</v>
      </c>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s="66" customFormat="1" ht="12.75" customHeight="1">
      <c r="A78" s="69" t="s">
        <v>522</v>
      </c>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s="67" customFormat="1" ht="12.75" customHeight="1">
      <c r="A79" s="69" t="s">
        <v>520</v>
      </c>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s="66" customFormat="1" ht="12.75" customHeight="1">
      <c r="A80" s="72" t="s">
        <v>523</v>
      </c>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s="66" customFormat="1" ht="12.75" customHeight="1">
      <c r="A81" s="69" t="s">
        <v>524</v>
      </c>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s="66" customFormat="1" ht="12.75" customHeight="1">
      <c r="A82" s="69" t="s">
        <v>525</v>
      </c>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2.75" customHeight="1">
      <c r="A83" s="69" t="s">
        <v>526</v>
      </c>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2.75" customHeight="1">
      <c r="A84" s="70" t="s">
        <v>527</v>
      </c>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sheetData>
  <mergeCells count="58">
    <mergeCell ref="A38:Z38"/>
    <mergeCell ref="A1:AG1"/>
    <mergeCell ref="A28:Z28"/>
    <mergeCell ref="A29:Z29"/>
    <mergeCell ref="A30:Z30"/>
    <mergeCell ref="A31:Z31"/>
    <mergeCell ref="A32:Z32"/>
    <mergeCell ref="A33:Z33"/>
    <mergeCell ref="A34:Z34"/>
    <mergeCell ref="A35:Z35"/>
    <mergeCell ref="A36:Z36"/>
    <mergeCell ref="A37:Z37"/>
    <mergeCell ref="A50:Z50"/>
    <mergeCell ref="A39:Z39"/>
    <mergeCell ref="A40:Z40"/>
    <mergeCell ref="A41:Z41"/>
    <mergeCell ref="A42:Z42"/>
    <mergeCell ref="A43:Z43"/>
    <mergeCell ref="A44:Z44"/>
    <mergeCell ref="A45:Z45"/>
    <mergeCell ref="A46:Z46"/>
    <mergeCell ref="A47:Z47"/>
    <mergeCell ref="A48:Z48"/>
    <mergeCell ref="A49:Z49"/>
    <mergeCell ref="A62:Z62"/>
    <mergeCell ref="A51:Z51"/>
    <mergeCell ref="A52:Z52"/>
    <mergeCell ref="A53:Z53"/>
    <mergeCell ref="A54:Z54"/>
    <mergeCell ref="A55:Z55"/>
    <mergeCell ref="A56:Z56"/>
    <mergeCell ref="A57:Z57"/>
    <mergeCell ref="A58:Z58"/>
    <mergeCell ref="A59:Z59"/>
    <mergeCell ref="A60:Z60"/>
    <mergeCell ref="A61:Z61"/>
    <mergeCell ref="A74:Z74"/>
    <mergeCell ref="A63:Z63"/>
    <mergeCell ref="A64:Z64"/>
    <mergeCell ref="A65:Z65"/>
    <mergeCell ref="A66:Z66"/>
    <mergeCell ref="A67:Z67"/>
    <mergeCell ref="A68:Z68"/>
    <mergeCell ref="A69:Z69"/>
    <mergeCell ref="A70:Z70"/>
    <mergeCell ref="A71:Z71"/>
    <mergeCell ref="A72:Z72"/>
    <mergeCell ref="A73:Z73"/>
    <mergeCell ref="A81:Z81"/>
    <mergeCell ref="A82:Z82"/>
    <mergeCell ref="A83:Z83"/>
    <mergeCell ref="A84:Z84"/>
    <mergeCell ref="A75:Z75"/>
    <mergeCell ref="A76:Z76"/>
    <mergeCell ref="A77:Z77"/>
    <mergeCell ref="A78:Z78"/>
    <mergeCell ref="A79:Z79"/>
    <mergeCell ref="A80:Z80"/>
  </mergeCells>
  <pageMargins left="0.25" right="0.25" top="0.25" bottom="0.25" header="0.3" footer="0.3"/>
  <pageSetup scale="42"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C0C0CD6-EBEE-487E-958C-F46D031CEDD5}"/>
</file>

<file path=customXml/itemProps2.xml><?xml version="1.0" encoding="utf-8"?>
<ds:datastoreItem xmlns:ds="http://schemas.openxmlformats.org/officeDocument/2006/customXml" ds:itemID="{8E582446-72E7-41AC-B806-D74F68911B8C}"/>
</file>

<file path=customXml/itemProps3.xml><?xml version="1.0" encoding="utf-8"?>
<ds:datastoreItem xmlns:ds="http://schemas.openxmlformats.org/officeDocument/2006/customXml" ds:itemID="{B3F56819-4DDA-43FB-95AC-4A54822EFF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SYVbT-passenger</vt:lpstr>
      <vt:lpstr>SYVbT-freight</vt:lpstr>
      <vt:lpstr>AVLo-passengers</vt:lpstr>
      <vt:lpstr>AVLo-freight</vt:lpstr>
      <vt:lpstr>AEO 7</vt:lpstr>
      <vt:lpstr>AEO 48</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2015-03-31T22:53:51Z</dcterms:created>
  <dcterms:modified xsi:type="dcterms:W3CDTF">2019-08-23T22:48:52Z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